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19.xml" ContentType="application/vnd.openxmlformats-officedocument.spreadsheetml.comments+xml"/>
  <Override PartName="/xl/comments20.xml" ContentType="application/vnd.openxmlformats-officedocument.spreadsheetml.comments+xml"/>
  <Override PartName="/xl/comments21.xml" ContentType="application/vnd.openxmlformats-officedocument.spreadsheetml.comments+xml"/>
  <Override PartName="/xl/comments22.xml" ContentType="application/vnd.openxmlformats-officedocument.spreadsheetml.comments+xml"/>
  <Override PartName="/xl/comments23.xml" ContentType="application/vnd.openxmlformats-officedocument.spreadsheetml.comments+xml"/>
  <Override PartName="/xl/comments24.xml" ContentType="application/vnd.openxmlformats-officedocument.spreadsheetml.comments+xml"/>
  <Override PartName="/xl/comments25.xml" ContentType="application/vnd.openxmlformats-officedocument.spreadsheetml.comments+xml"/>
  <Override PartName="/xl/comments26.xml" ContentType="application/vnd.openxmlformats-officedocument.spreadsheetml.comments+xml"/>
  <Override PartName="/xl/comments2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codeName="ThisWorkbook" defaultThemeVersion="124226"/>
  <bookViews>
    <workbookView xWindow="-120" yWindow="-120" windowWidth="21840" windowHeight="13740" tabRatio="598" firstSheet="1" activeTab="3"/>
  </bookViews>
  <sheets>
    <sheet name="JAKARTA" sheetId="1" r:id="rId1"/>
    <sheet name="Malang" sheetId="3" r:id="rId2"/>
    <sheet name="Madiun" sheetId="4" r:id="rId3"/>
    <sheet name="Tuban" sheetId="5" r:id="rId4"/>
    <sheet name="Tanjungwangi" sheetId="6" r:id="rId5"/>
    <sheet name="SURABAYA" sheetId="35" r:id="rId6"/>
    <sheet name="Camplong" sheetId="33" r:id="rId7"/>
    <sheet name="-09-" sheetId="32" r:id="rId8"/>
    <sheet name="PWS, ADM SURABAYA" sheetId="34" r:id="rId9"/>
    <sheet name=" Pws , Adm &amp; Dll Jatim " sheetId="26" r:id="rId10"/>
    <sheet name="Baturaja" sheetId="8" r:id="rId11"/>
    <sheet name="Kabil" sheetId="9" r:id="rId12"/>
    <sheet name="Lahat" sheetId="10" r:id="rId13"/>
    <sheet name="Lubuk Linggau" sheetId="11" r:id="rId14"/>
    <sheet name="Pws, Adm &amp; Dll Sumatera" sheetId="12" r:id="rId15"/>
    <sheet name="MAOS" sheetId="13" r:id="rId16"/>
    <sheet name="PENGAPON" sheetId="22" r:id="rId17"/>
    <sheet name="PWS JATENG" sheetId="23" r:id="rId18"/>
    <sheet name="WAINGAPU (2)" sheetId="30" r:id="rId19"/>
    <sheet name="LOMBOK (2)" sheetId="31" r:id="rId20"/>
    <sheet name="BALIKPAPAN" sheetId="15" r:id="rId21"/>
    <sheet name="BANJARMASIN" sheetId="16" r:id="rId22"/>
    <sheet name="PONTIANAK" sheetId="17" r:id="rId23"/>
    <sheet name="SAMPIT" sheetId="18" r:id="rId24"/>
    <sheet name="PWS Kalimantan" sheetId="19" r:id="rId25"/>
    <sheet name="WAINGAPU" sheetId="25" r:id="rId26"/>
    <sheet name="LOMBOK" sheetId="27" r:id="rId27"/>
    <sheet name="Sheet1" sheetId="2" r:id="rId28"/>
    <sheet name="NIK AKHIR" sheetId="20" r:id="rId29"/>
    <sheet name="NIK 2018" sheetId="21" r:id="rId30"/>
    <sheet name="NIK 2019" sheetId="28" r:id="rId31"/>
    <sheet name="Sheet2" sheetId="29" r:id="rId32"/>
  </sheets>
  <externalReferences>
    <externalReference r:id="rId33"/>
    <externalReference r:id="rId34"/>
    <externalReference r:id="rId35"/>
    <externalReference r:id="rId36"/>
    <externalReference r:id="rId37"/>
  </externalReferences>
  <definedNames>
    <definedName name="_xlnm._FilterDatabase" localSheetId="7" hidden="1">'-09-'!$B$6:$AC$190</definedName>
    <definedName name="_xlnm._FilterDatabase" localSheetId="10" hidden="1">Baturaja!$A$6:$AN$69</definedName>
    <definedName name="_xlnm._FilterDatabase" localSheetId="6" hidden="1">Camplong!$A$5:$AS$67</definedName>
    <definedName name="_xlnm._FilterDatabase" localSheetId="11" hidden="1">Kabil!$A$6:$AP$36</definedName>
    <definedName name="_xlnm._FilterDatabase" localSheetId="12" hidden="1">Lahat!$A$6:$AN$54</definedName>
    <definedName name="_xlnm._FilterDatabase" localSheetId="13" hidden="1">'Lubuk Linggau'!$A$6:$AR$32</definedName>
    <definedName name="_xlnm._FilterDatabase" localSheetId="2" hidden="1">Madiun!$A$5:$AH$158</definedName>
    <definedName name="_xlnm._FilterDatabase" localSheetId="1" hidden="1">Malang!$A$5:$AS$146</definedName>
    <definedName name="_xlnm._FilterDatabase" localSheetId="15" hidden="1">MAOS!$A$6:$AJ$61</definedName>
    <definedName name="_xlnm._FilterDatabase" localSheetId="16" hidden="1">PENGAPON!$A$6:$AK$84</definedName>
    <definedName name="_xlnm._FilterDatabase" localSheetId="8" hidden="1">'PWS, ADM SURABAYA'!$A$2:$QG$13</definedName>
    <definedName name="_xlnm._FilterDatabase" localSheetId="5" hidden="1">SURABAYA!$A$6:$AQ$856</definedName>
    <definedName name="_xlnm._FilterDatabase" localSheetId="4" hidden="1">Tanjungwangi!$A$8:$AN$296</definedName>
    <definedName name="_xlnm._FilterDatabase" localSheetId="3" hidden="1">Tuban!$A$5:$AE$177</definedName>
    <definedName name="_xlnm.Print_Area" localSheetId="9">' Pws , Adm &amp; Dll Jatim '!$A$1:$J$27</definedName>
    <definedName name="_xlnm.Print_Area" localSheetId="7">'-09-'!$B$2:$V$197</definedName>
    <definedName name="_xlnm.Print_Area" localSheetId="20">BALIKPAPAN!$A$1:$K$20</definedName>
    <definedName name="_xlnm.Print_Area" localSheetId="21">BANJARMASIN!#REF!</definedName>
    <definedName name="_xlnm.Print_Area" localSheetId="10">Baturaja!$A$1:$AG$68</definedName>
    <definedName name="_xlnm.Print_Area" localSheetId="6">Camplong!$A$1:$AI$67</definedName>
    <definedName name="_xlnm.Print_Area" localSheetId="11">Kabil!$A$1:$AG$40</definedName>
    <definedName name="_xlnm.Print_Area" localSheetId="12">Lahat!$A$1:$AE$58</definedName>
    <definedName name="_xlnm.Print_Area" localSheetId="26">LOMBOK!$A$1:$K$13</definedName>
    <definedName name="_xlnm.Print_Area" localSheetId="19">'LOMBOK (2)'!$A$1:$J$13</definedName>
    <definedName name="_xlnm.Print_Area" localSheetId="13">'Lubuk Linggau'!$A$1:$AF$39</definedName>
    <definedName name="_xlnm.Print_Area" localSheetId="2">Madiun!$A$1:$AJ$149</definedName>
    <definedName name="_xlnm.Print_Area" localSheetId="1">Malang!$A$1:$AI$139</definedName>
    <definedName name="_xlnm.Print_Area" localSheetId="15">MAOS!$A$1:$K$71</definedName>
    <definedName name="_xlnm.Print_Area" localSheetId="16">PENGAPON!$A$1:$K$99</definedName>
    <definedName name="_xlnm.Print_Area" localSheetId="22">PONTIANAK!$A$1:$K$22</definedName>
    <definedName name="_xlnm.Print_Area" localSheetId="17">'PWS JATENG'!$A$1:$K$11</definedName>
    <definedName name="_xlnm.Print_Area" localSheetId="24">'PWS Kalimantan'!$A$1:$K$15</definedName>
    <definedName name="_xlnm.Print_Area" localSheetId="14">'Pws, Adm &amp; Dll Sumatera'!$A$1:$K$22</definedName>
    <definedName name="_xlnm.Print_Area" localSheetId="23">SAMPIT!$A$1:$K$35</definedName>
    <definedName name="_xlnm.Print_Area" localSheetId="5">SURABAYA!$A$1:$AJ$41</definedName>
    <definedName name="_xlnm.Print_Area" localSheetId="4">Tanjungwangi!$A$1:$AH$181</definedName>
    <definedName name="_xlnm.Print_Area" localSheetId="3">Tuban!$A$1:$AG$176</definedName>
    <definedName name="_xlnm.Print_Area" localSheetId="25">WAINGAPU!$A$1:$K$19</definedName>
    <definedName name="_xlnm.Print_Area" localSheetId="18">'WAINGAPU (2)'!$A$1:$J$19</definedName>
    <definedName name="_xlnm.Print_Titles" localSheetId="7">'-09-'!$B:$E,'-09-'!$2:$6</definedName>
    <definedName name="_xlnm.Print_Titles" localSheetId="6">Camplong!$5:$6</definedName>
    <definedName name="_xlnm.Print_Titles" localSheetId="2">Madiun!$5:$6</definedName>
    <definedName name="_xlnm.Print_Titles" localSheetId="1">Malang!$5:$6</definedName>
    <definedName name="_xlnm.Print_Titles" localSheetId="4">Tanjungwangi!$6:$7</definedName>
    <definedName name="_xlnm.Print_Titles" localSheetId="3">Tuban!$5:$6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1" i="34" l="1"/>
  <c r="F40" i="34"/>
  <c r="F39" i="34"/>
  <c r="M9" i="33" l="1"/>
  <c r="U9" i="33"/>
  <c r="M10" i="33"/>
  <c r="U10" i="33"/>
  <c r="M12" i="33"/>
  <c r="U12" i="33"/>
  <c r="M13" i="33"/>
  <c r="U13" i="33"/>
  <c r="U67" i="33"/>
  <c r="M67" i="33"/>
  <c r="U66" i="33"/>
  <c r="M66" i="33"/>
  <c r="U65" i="33"/>
  <c r="M65" i="33"/>
  <c r="U64" i="33"/>
  <c r="M64" i="33"/>
  <c r="U63" i="33"/>
  <c r="M63" i="33"/>
  <c r="U62" i="33"/>
  <c r="M62" i="33"/>
  <c r="U61" i="33"/>
  <c r="M61" i="33"/>
  <c r="U60" i="33"/>
  <c r="M60" i="33"/>
  <c r="U59" i="33"/>
  <c r="M59" i="33"/>
  <c r="U58" i="33"/>
  <c r="M58" i="33"/>
  <c r="U57" i="33"/>
  <c r="M57" i="33"/>
  <c r="U56" i="33"/>
  <c r="M56" i="33"/>
  <c r="U55" i="33"/>
  <c r="M55" i="33"/>
  <c r="U54" i="33"/>
  <c r="M54" i="33"/>
  <c r="U53" i="33"/>
  <c r="M53" i="33"/>
  <c r="U52" i="33"/>
  <c r="M52" i="33"/>
  <c r="U51" i="33"/>
  <c r="M51" i="33"/>
  <c r="U50" i="33"/>
  <c r="M50" i="33"/>
  <c r="U49" i="33"/>
  <c r="M49" i="33"/>
  <c r="U48" i="33"/>
  <c r="M48" i="33"/>
  <c r="U47" i="33"/>
  <c r="M47" i="33"/>
  <c r="U46" i="33"/>
  <c r="M46" i="33"/>
  <c r="U45" i="33"/>
  <c r="M45" i="33"/>
  <c r="U44" i="33"/>
  <c r="M44" i="33"/>
  <c r="U43" i="33"/>
  <c r="M43" i="33"/>
  <c r="U42" i="33"/>
  <c r="M42" i="33"/>
  <c r="U41" i="33"/>
  <c r="M41" i="33"/>
  <c r="U40" i="33"/>
  <c r="M40" i="33"/>
  <c r="U39" i="33"/>
  <c r="M39" i="33"/>
  <c r="U38" i="33"/>
  <c r="M38" i="33"/>
  <c r="U37" i="33"/>
  <c r="M37" i="33"/>
  <c r="U36" i="33"/>
  <c r="M36" i="33"/>
  <c r="U35" i="33"/>
  <c r="M35" i="33"/>
  <c r="U34" i="33"/>
  <c r="M34" i="33"/>
  <c r="U33" i="33"/>
  <c r="M33" i="33"/>
  <c r="U32" i="33"/>
  <c r="M32" i="33"/>
  <c r="U31" i="33"/>
  <c r="M31" i="33"/>
  <c r="U30" i="33"/>
  <c r="M30" i="33"/>
  <c r="U29" i="33"/>
  <c r="M29" i="33"/>
  <c r="U28" i="33"/>
  <c r="M28" i="33"/>
  <c r="U27" i="33"/>
  <c r="M27" i="33"/>
  <c r="U26" i="33"/>
  <c r="M26" i="33"/>
  <c r="U25" i="33"/>
  <c r="M25" i="33"/>
  <c r="U24" i="33"/>
  <c r="M24" i="33"/>
  <c r="U23" i="33"/>
  <c r="M23" i="33"/>
  <c r="U22" i="33"/>
  <c r="M22" i="33"/>
  <c r="U21" i="33"/>
  <c r="M21" i="33"/>
  <c r="U20" i="33"/>
  <c r="M20" i="33"/>
  <c r="U19" i="33"/>
  <c r="M19" i="33"/>
  <c r="U18" i="33"/>
  <c r="M18" i="33"/>
  <c r="U17" i="33"/>
  <c r="M17" i="33"/>
  <c r="U16" i="33"/>
  <c r="M16" i="33"/>
  <c r="U15" i="33"/>
  <c r="M15" i="33"/>
  <c r="U14" i="33"/>
  <c r="M14" i="33"/>
  <c r="U11" i="33"/>
  <c r="M11" i="33"/>
  <c r="U8" i="33"/>
  <c r="M8" i="33"/>
  <c r="H184" i="32"/>
  <c r="H181" i="32"/>
  <c r="H178" i="32"/>
  <c r="H175" i="32"/>
  <c r="H172" i="32"/>
  <c r="H169" i="32"/>
  <c r="H168" i="32"/>
  <c r="H167" i="32"/>
  <c r="H166" i="32"/>
  <c r="H165" i="32"/>
  <c r="H164" i="32"/>
  <c r="H163" i="32"/>
  <c r="H162" i="32"/>
  <c r="H161" i="32"/>
  <c r="H160" i="32"/>
  <c r="H159" i="32"/>
  <c r="H158" i="32"/>
  <c r="H157" i="32"/>
  <c r="H156" i="32"/>
  <c r="H155" i="32"/>
  <c r="H154" i="32"/>
  <c r="H153" i="32"/>
  <c r="H152" i="32"/>
  <c r="H151" i="32"/>
  <c r="H150" i="32"/>
  <c r="H149" i="32"/>
  <c r="H148" i="32"/>
  <c r="H147" i="32"/>
  <c r="H146" i="32"/>
  <c r="H145" i="32"/>
  <c r="H144" i="32"/>
  <c r="H143" i="32"/>
  <c r="H142" i="32"/>
  <c r="H141" i="32"/>
  <c r="H140" i="32"/>
  <c r="H139" i="32"/>
  <c r="H138" i="32"/>
  <c r="H137" i="32"/>
  <c r="H136" i="32"/>
  <c r="H135" i="32"/>
  <c r="H134" i="32"/>
  <c r="H133" i="32"/>
  <c r="H132" i="32"/>
  <c r="H131" i="32"/>
  <c r="H130" i="32"/>
  <c r="H129" i="32"/>
  <c r="H128" i="32"/>
  <c r="H127" i="32"/>
  <c r="H126" i="32"/>
  <c r="H125" i="32"/>
  <c r="H124" i="32"/>
  <c r="H123" i="32"/>
  <c r="H122" i="32"/>
  <c r="H121" i="32"/>
  <c r="H120" i="32"/>
  <c r="H119" i="32"/>
  <c r="H118" i="32"/>
  <c r="H117" i="32"/>
  <c r="H116" i="32"/>
  <c r="H115" i="32"/>
  <c r="H114" i="32"/>
  <c r="H113" i="32"/>
  <c r="H112" i="32"/>
  <c r="H111" i="32"/>
  <c r="H110" i="32"/>
  <c r="H109" i="32"/>
  <c r="H108" i="32"/>
  <c r="H107" i="32"/>
  <c r="H106" i="32"/>
  <c r="H105" i="32"/>
  <c r="H104" i="32"/>
  <c r="H103" i="32"/>
  <c r="H102" i="32"/>
  <c r="H101" i="32"/>
  <c r="H100" i="32"/>
  <c r="H99" i="32"/>
  <c r="H98" i="32"/>
  <c r="H97" i="32"/>
  <c r="H96" i="32"/>
  <c r="H95" i="32"/>
  <c r="H94" i="32"/>
  <c r="H93" i="32"/>
  <c r="H92" i="32"/>
  <c r="H91" i="32"/>
  <c r="H90" i="32"/>
  <c r="H89" i="32"/>
  <c r="H88" i="32"/>
  <c r="H87" i="32"/>
  <c r="H86" i="32"/>
  <c r="H85" i="32"/>
  <c r="H84" i="32"/>
  <c r="H83" i="32"/>
  <c r="H82" i="32"/>
  <c r="H81" i="32"/>
  <c r="H80" i="32"/>
  <c r="H79" i="32"/>
  <c r="H78" i="32"/>
  <c r="H77" i="32"/>
  <c r="H76" i="32"/>
  <c r="H75" i="32"/>
  <c r="H74" i="32"/>
  <c r="H73" i="32"/>
  <c r="H72" i="32"/>
  <c r="H71" i="32"/>
  <c r="H70" i="32"/>
  <c r="H69" i="32"/>
  <c r="H68" i="32"/>
  <c r="H67" i="32"/>
  <c r="H66" i="32"/>
  <c r="H65" i="32"/>
  <c r="H64" i="32"/>
  <c r="H63" i="32"/>
  <c r="H62" i="32"/>
  <c r="H61" i="32"/>
  <c r="H60" i="32"/>
  <c r="H59" i="32"/>
  <c r="H58" i="32"/>
  <c r="H57" i="32"/>
  <c r="H56" i="32"/>
  <c r="H55" i="32"/>
  <c r="H54" i="32"/>
  <c r="H53" i="32"/>
  <c r="H52" i="32"/>
  <c r="H51" i="32"/>
  <c r="H50" i="32"/>
  <c r="H49" i="32"/>
  <c r="H48" i="32"/>
  <c r="H47" i="32"/>
  <c r="H46" i="32"/>
  <c r="H45" i="32"/>
  <c r="H44" i="32"/>
  <c r="H43" i="32"/>
  <c r="H42" i="32"/>
  <c r="H41" i="32"/>
  <c r="H40" i="32"/>
  <c r="H39" i="32"/>
  <c r="H38" i="32"/>
  <c r="H37" i="32"/>
  <c r="H36" i="32"/>
  <c r="H35" i="32"/>
  <c r="H34" i="32"/>
  <c r="H33" i="32"/>
  <c r="H32" i="32"/>
  <c r="H31" i="32"/>
  <c r="H30" i="32"/>
  <c r="H29" i="32"/>
  <c r="H28" i="32"/>
  <c r="H27" i="32"/>
  <c r="H26" i="32"/>
  <c r="H25" i="32"/>
  <c r="H24" i="32"/>
  <c r="H23" i="32"/>
  <c r="H22" i="32"/>
  <c r="H21" i="32"/>
  <c r="H20" i="32"/>
  <c r="H19" i="32"/>
  <c r="H18" i="32"/>
  <c r="H17" i="32"/>
  <c r="H16" i="32"/>
  <c r="H15" i="32"/>
  <c r="H14" i="32"/>
  <c r="H13" i="32"/>
  <c r="H12" i="32"/>
  <c r="H11" i="32"/>
  <c r="H10" i="32"/>
  <c r="H9" i="32"/>
  <c r="H8" i="32"/>
  <c r="H7" i="32"/>
  <c r="N154" i="4" l="1"/>
  <c r="N155" i="4"/>
  <c r="N156" i="4"/>
  <c r="N157" i="4"/>
  <c r="N158" i="4"/>
  <c r="I61" i="13" l="1"/>
  <c r="I62" i="13"/>
  <c r="I63" i="13"/>
  <c r="I64" i="13"/>
  <c r="M146" i="3" l="1"/>
  <c r="M145" i="3"/>
  <c r="J83" i="10"/>
  <c r="L177" i="5"/>
  <c r="M143" i="3"/>
  <c r="M144" i="3"/>
  <c r="L204" i="6"/>
  <c r="L205" i="6"/>
  <c r="L206" i="6"/>
  <c r="L207" i="6"/>
  <c r="L208" i="6"/>
  <c r="L209" i="6"/>
  <c r="L196" i="6"/>
  <c r="L197" i="6"/>
  <c r="L198" i="6"/>
  <c r="L199" i="6"/>
  <c r="L200" i="6"/>
  <c r="L201" i="6"/>
  <c r="L202" i="6"/>
  <c r="L203" i="6"/>
  <c r="M141" i="3"/>
  <c r="M142" i="3"/>
  <c r="N150" i="4"/>
  <c r="N151" i="4"/>
  <c r="N152" i="4"/>
  <c r="N153" i="4"/>
  <c r="I84" i="22"/>
  <c r="I85" i="22"/>
  <c r="I86" i="22"/>
  <c r="I87" i="22"/>
  <c r="I88" i="22"/>
  <c r="I89" i="22"/>
  <c r="I90" i="22"/>
  <c r="I91" i="22"/>
  <c r="I92" i="22"/>
  <c r="I19" i="1"/>
  <c r="U140" i="3"/>
  <c r="M140" i="3"/>
  <c r="J59" i="10"/>
  <c r="L182" i="6"/>
  <c r="L183" i="6"/>
  <c r="L184" i="6"/>
  <c r="L185" i="6"/>
  <c r="L186" i="6"/>
  <c r="L187" i="6"/>
  <c r="L188" i="6"/>
  <c r="L189" i="6"/>
  <c r="L190" i="6"/>
  <c r="L191" i="6"/>
  <c r="L192" i="6"/>
  <c r="L358" i="6"/>
  <c r="L193" i="6"/>
  <c r="L359" i="6"/>
  <c r="L194" i="6"/>
  <c r="L195" i="6"/>
  <c r="L360" i="6"/>
  <c r="I18" i="1"/>
  <c r="I17" i="1"/>
  <c r="I16" i="1"/>
  <c r="N35" i="11"/>
  <c r="N37" i="11"/>
  <c r="N38" i="11"/>
  <c r="N33" i="11"/>
  <c r="J38" i="11"/>
  <c r="J37" i="11"/>
  <c r="J36" i="11"/>
  <c r="L165" i="5"/>
  <c r="L163" i="5"/>
  <c r="L164" i="5"/>
  <c r="L166" i="5"/>
  <c r="L167" i="5"/>
  <c r="L168" i="5"/>
  <c r="L232" i="5"/>
  <c r="L233" i="5"/>
  <c r="L169" i="5"/>
  <c r="L170" i="5"/>
  <c r="L171" i="5"/>
  <c r="L172" i="5"/>
  <c r="L173" i="5"/>
  <c r="L174" i="5"/>
  <c r="L175" i="5"/>
  <c r="L176" i="5"/>
  <c r="L162" i="5"/>
  <c r="J58" i="10"/>
  <c r="J57" i="10"/>
  <c r="J56" i="10"/>
  <c r="J65" i="8"/>
  <c r="J66" i="8"/>
  <c r="J67" i="8"/>
  <c r="J68" i="8"/>
  <c r="M212" i="3"/>
  <c r="M136" i="3"/>
  <c r="M137" i="3"/>
  <c r="M138" i="3"/>
  <c r="M139" i="3"/>
  <c r="N149" i="4"/>
  <c r="N145" i="4"/>
  <c r="N146" i="4"/>
  <c r="N273" i="4"/>
  <c r="N147" i="4"/>
  <c r="N148" i="4"/>
  <c r="M135" i="3"/>
  <c r="N111" i="4"/>
  <c r="I16" i="12"/>
  <c r="J55" i="10"/>
  <c r="J35" i="11"/>
  <c r="J34" i="11"/>
  <c r="L173" i="6"/>
  <c r="L355" i="6"/>
  <c r="L174" i="6"/>
  <c r="L175" i="6"/>
  <c r="L356" i="6"/>
  <c r="L176" i="6"/>
  <c r="L361" i="6"/>
  <c r="L177" i="6"/>
  <c r="L178" i="6"/>
  <c r="L179" i="6"/>
  <c r="L357" i="6"/>
  <c r="L180" i="6"/>
  <c r="L181" i="6"/>
  <c r="N141" i="4"/>
  <c r="N270" i="4"/>
  <c r="N277" i="4"/>
  <c r="N142" i="4"/>
  <c r="N143" i="4"/>
  <c r="N144" i="4"/>
  <c r="H19" i="26"/>
  <c r="J33" i="11"/>
  <c r="J57" i="11"/>
  <c r="I74" i="22"/>
  <c r="I75" i="22"/>
  <c r="I76" i="22"/>
  <c r="I77" i="22"/>
  <c r="I78" i="22"/>
  <c r="I79" i="22"/>
  <c r="I80" i="22"/>
  <c r="I81" i="22"/>
  <c r="I131" i="22"/>
  <c r="I82" i="22"/>
  <c r="I83" i="22"/>
  <c r="I11" i="23"/>
  <c r="K40" i="9"/>
  <c r="I15" i="1"/>
  <c r="K39" i="9"/>
  <c r="K38" i="9"/>
  <c r="K37" i="9"/>
  <c r="J52" i="10"/>
  <c r="J51" i="10"/>
  <c r="J50" i="10"/>
  <c r="J49" i="10"/>
  <c r="J54" i="10"/>
  <c r="J53" i="10"/>
  <c r="J48" i="10"/>
  <c r="J47" i="10"/>
  <c r="J81" i="10"/>
  <c r="J78" i="10"/>
  <c r="J46" i="10"/>
  <c r="J62" i="8"/>
  <c r="J63" i="8"/>
  <c r="J64" i="8"/>
  <c r="J61" i="8"/>
  <c r="M134" i="3"/>
  <c r="M132" i="3"/>
  <c r="M204" i="3"/>
  <c r="M131" i="3"/>
  <c r="M133" i="3"/>
  <c r="H11" i="31"/>
  <c r="H10" i="31"/>
  <c r="H9" i="31"/>
  <c r="H18" i="30"/>
  <c r="H17" i="30"/>
  <c r="H16" i="30"/>
  <c r="H15" i="30"/>
  <c r="H14" i="30"/>
  <c r="H13" i="30"/>
  <c r="H12" i="30"/>
  <c r="H11" i="30"/>
  <c r="H10" i="30"/>
  <c r="H9" i="30"/>
  <c r="M10" i="3"/>
  <c r="U10" i="3"/>
  <c r="I73" i="22"/>
  <c r="I72" i="22"/>
  <c r="H106" i="26"/>
  <c r="H72" i="26"/>
  <c r="I50" i="12"/>
  <c r="I49" i="1"/>
  <c r="L220" i="5"/>
  <c r="H109" i="26"/>
  <c r="H110" i="26"/>
  <c r="H111" i="26"/>
  <c r="H112" i="26"/>
  <c r="H113" i="26"/>
  <c r="H114" i="26"/>
  <c r="H115" i="26"/>
  <c r="H107" i="26"/>
  <c r="AB8" i="4"/>
  <c r="AB278" i="4"/>
  <c r="AB9" i="4"/>
  <c r="AB10" i="4"/>
  <c r="AB11" i="4"/>
  <c r="AB12" i="4"/>
  <c r="AB13" i="4"/>
  <c r="AB14" i="4"/>
  <c r="AB15" i="4"/>
  <c r="AB16" i="4"/>
  <c r="AB253" i="4"/>
  <c r="AB17" i="4"/>
  <c r="AB18" i="4"/>
  <c r="AB19" i="4"/>
  <c r="AB20" i="4"/>
  <c r="AB21" i="4"/>
  <c r="AB22" i="4"/>
  <c r="AB23" i="4"/>
  <c r="AB24" i="4"/>
  <c r="AB254" i="4"/>
  <c r="AB255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272" i="4"/>
  <c r="AB38" i="4"/>
  <c r="AB39" i="4"/>
  <c r="AB40" i="4"/>
  <c r="AB41" i="4"/>
  <c r="AB42" i="4"/>
  <c r="AB262" i="4"/>
  <c r="AB43" i="4"/>
  <c r="AB267" i="4"/>
  <c r="AB44" i="4"/>
  <c r="AB45" i="4"/>
  <c r="AB46" i="4"/>
  <c r="AB47" i="4"/>
  <c r="AB48" i="4"/>
  <c r="AB49" i="4"/>
  <c r="AB50" i="4"/>
  <c r="AB250" i="4"/>
  <c r="AB51" i="4"/>
  <c r="AB52" i="4"/>
  <c r="AB53" i="4"/>
  <c r="AB54" i="4"/>
  <c r="AB268" i="4"/>
  <c r="AB55" i="4"/>
  <c r="AB56" i="4"/>
  <c r="AB57" i="4"/>
  <c r="AB58" i="4"/>
  <c r="AB59" i="4"/>
  <c r="AB60" i="4"/>
  <c r="AB61" i="4"/>
  <c r="AB62" i="4"/>
  <c r="AB259" i="4"/>
  <c r="AB63" i="4"/>
  <c r="AB64" i="4"/>
  <c r="AB275" i="4"/>
  <c r="AB65" i="4"/>
  <c r="AB256" i="4"/>
  <c r="AB66" i="4"/>
  <c r="AB67" i="4"/>
  <c r="AB68" i="4"/>
  <c r="AB69" i="4"/>
  <c r="AB70" i="4"/>
  <c r="AB71" i="4"/>
  <c r="AB72" i="4"/>
  <c r="AB73" i="4"/>
  <c r="AB74" i="4"/>
  <c r="AB75" i="4"/>
  <c r="AB76" i="4"/>
  <c r="AB271" i="4"/>
  <c r="AB77" i="4"/>
  <c r="AB78" i="4"/>
  <c r="AB251" i="4"/>
  <c r="AB79" i="4"/>
  <c r="AB80" i="4"/>
  <c r="AB81" i="4"/>
  <c r="AB260" i="4"/>
  <c r="AB82" i="4"/>
  <c r="AB83" i="4"/>
  <c r="AB84" i="4"/>
  <c r="AB85" i="4"/>
  <c r="AB86" i="4"/>
  <c r="AB87" i="4"/>
  <c r="AB88" i="4"/>
  <c r="AB263" i="4"/>
  <c r="AB89" i="4"/>
  <c r="AB90" i="4"/>
  <c r="AB91" i="4"/>
  <c r="AB92" i="4"/>
  <c r="AB93" i="4"/>
  <c r="AB94" i="4"/>
  <c r="AB95" i="4"/>
  <c r="AB96" i="4"/>
  <c r="AB97" i="4"/>
  <c r="AB98" i="4"/>
  <c r="AB99" i="4"/>
  <c r="AB248" i="4"/>
  <c r="AB100" i="4"/>
  <c r="AB101" i="4"/>
  <c r="AB269" i="4"/>
  <c r="AB264" i="4"/>
  <c r="AB102" i="4"/>
  <c r="AB103" i="4"/>
  <c r="AB257" i="4"/>
  <c r="AB104" i="4"/>
  <c r="AB265" i="4"/>
  <c r="AB276" i="4"/>
  <c r="AB105" i="4"/>
  <c r="AB106" i="4"/>
  <c r="AB107" i="4"/>
  <c r="AB108" i="4"/>
  <c r="AB109" i="4"/>
  <c r="AB110" i="4"/>
  <c r="AB111" i="4"/>
  <c r="AB258" i="4"/>
  <c r="AB112" i="4"/>
  <c r="AB113" i="4"/>
  <c r="AB114" i="4"/>
  <c r="AB115" i="4"/>
  <c r="AB116" i="4"/>
  <c r="AB117" i="4"/>
  <c r="AB118" i="4"/>
  <c r="AB266" i="4"/>
  <c r="AB119" i="4"/>
  <c r="AB120" i="4"/>
  <c r="AB121" i="4"/>
  <c r="AB122" i="4"/>
  <c r="AB123" i="4"/>
  <c r="AB261" i="4"/>
  <c r="AB124" i="4"/>
  <c r="AB252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249" i="4"/>
  <c r="AB274" i="4"/>
  <c r="H100" i="26"/>
  <c r="H101" i="26"/>
  <c r="H102" i="26"/>
  <c r="H103" i="26"/>
  <c r="U9" i="3"/>
  <c r="U193" i="3"/>
  <c r="U11" i="3"/>
  <c r="U12" i="3"/>
  <c r="U13" i="3"/>
  <c r="U14" i="3"/>
  <c r="U15" i="3"/>
  <c r="U203" i="3"/>
  <c r="U200" i="3"/>
  <c r="U16" i="3"/>
  <c r="U17" i="3"/>
  <c r="U18" i="3"/>
  <c r="U19" i="3"/>
  <c r="U20" i="3"/>
  <c r="U21" i="3"/>
  <c r="U22" i="3"/>
  <c r="U23" i="3"/>
  <c r="U24" i="3"/>
  <c r="U214" i="3"/>
  <c r="U25" i="3"/>
  <c r="U26" i="3"/>
  <c r="U27" i="3"/>
  <c r="U210" i="3"/>
  <c r="U199" i="3"/>
  <c r="U28" i="3"/>
  <c r="U29" i="3"/>
  <c r="U30" i="3"/>
  <c r="U31" i="3"/>
  <c r="U32" i="3"/>
  <c r="U33" i="3"/>
  <c r="U201" i="3"/>
  <c r="U34" i="3"/>
  <c r="U35" i="3"/>
  <c r="U36" i="3"/>
  <c r="U37" i="3"/>
  <c r="U38" i="3"/>
  <c r="U202" i="3"/>
  <c r="U39" i="3"/>
  <c r="U206" i="3"/>
  <c r="U40" i="3"/>
  <c r="U209" i="3"/>
  <c r="U41" i="3"/>
  <c r="U42" i="3"/>
  <c r="U215" i="3"/>
  <c r="U43" i="3"/>
  <c r="U44" i="3"/>
  <c r="U45" i="3"/>
  <c r="U46" i="3"/>
  <c r="U205" i="3"/>
  <c r="U47" i="3"/>
  <c r="U48" i="3"/>
  <c r="U49" i="3"/>
  <c r="U211" i="3"/>
  <c r="U50" i="3"/>
  <c r="U51" i="3"/>
  <c r="U52" i="3"/>
  <c r="U53" i="3"/>
  <c r="U54" i="3"/>
  <c r="U55" i="3"/>
  <c r="U56" i="3"/>
  <c r="U57" i="3"/>
  <c r="U58" i="3"/>
  <c r="U59" i="3"/>
  <c r="U60" i="3"/>
  <c r="U61" i="3"/>
  <c r="U62" i="3"/>
  <c r="U63" i="3"/>
  <c r="U64" i="3"/>
  <c r="U65" i="3"/>
  <c r="U66" i="3"/>
  <c r="U67" i="3"/>
  <c r="U68" i="3"/>
  <c r="U69" i="3"/>
  <c r="U70" i="3"/>
  <c r="U71" i="3"/>
  <c r="U72" i="3"/>
  <c r="U73" i="3"/>
  <c r="U74" i="3"/>
  <c r="U75" i="3"/>
  <c r="U76" i="3"/>
  <c r="U77" i="3"/>
  <c r="U78" i="3"/>
  <c r="U216" i="3"/>
  <c r="U79" i="3"/>
  <c r="U196" i="3"/>
  <c r="U80" i="3"/>
  <c r="U81" i="3"/>
  <c r="U82" i="3"/>
  <c r="U213" i="3"/>
  <c r="U83" i="3"/>
  <c r="U84" i="3"/>
  <c r="U85" i="3"/>
  <c r="U86" i="3"/>
  <c r="U87" i="3"/>
  <c r="U88" i="3"/>
  <c r="U89" i="3"/>
  <c r="U90" i="3"/>
  <c r="U91" i="3"/>
  <c r="U207" i="3"/>
  <c r="U92" i="3"/>
  <c r="U93" i="3"/>
  <c r="U192" i="3"/>
  <c r="U94" i="3"/>
  <c r="U95" i="3"/>
  <c r="U195" i="3"/>
  <c r="U96" i="3"/>
  <c r="U97" i="3"/>
  <c r="U98" i="3"/>
  <c r="U99" i="3"/>
  <c r="U100" i="3"/>
  <c r="U101" i="3"/>
  <c r="U197" i="3"/>
  <c r="U102" i="3"/>
  <c r="U198" i="3"/>
  <c r="U103" i="3"/>
  <c r="U104" i="3"/>
  <c r="U105" i="3"/>
  <c r="U106" i="3"/>
  <c r="U107" i="3"/>
  <c r="U108" i="3"/>
  <c r="U109" i="3"/>
  <c r="U110" i="3"/>
  <c r="U111" i="3"/>
  <c r="U112" i="3"/>
  <c r="U113" i="3"/>
  <c r="U114" i="3"/>
  <c r="U115" i="3"/>
  <c r="U116" i="3"/>
  <c r="U117" i="3"/>
  <c r="U118" i="3"/>
  <c r="U208" i="3"/>
  <c r="U119" i="3"/>
  <c r="U120" i="3"/>
  <c r="U121" i="3"/>
  <c r="U122" i="3"/>
  <c r="U123" i="3"/>
  <c r="U124" i="3"/>
  <c r="U125" i="3"/>
  <c r="U126" i="3"/>
  <c r="U127" i="3"/>
  <c r="U128" i="3"/>
  <c r="U129" i="3"/>
  <c r="U130" i="3"/>
  <c r="U191" i="3"/>
  <c r="U194" i="3"/>
  <c r="U8" i="3"/>
  <c r="M209" i="3"/>
  <c r="J32" i="11"/>
  <c r="I14" i="12"/>
  <c r="K36" i="9"/>
  <c r="I14" i="1"/>
  <c r="K6" i="29"/>
  <c r="I71" i="22"/>
  <c r="I52" i="12"/>
  <c r="H11" i="26"/>
  <c r="N244" i="4"/>
  <c r="N135" i="4"/>
  <c r="N136" i="4"/>
  <c r="N137" i="4"/>
  <c r="N245" i="4"/>
  <c r="N138" i="4"/>
  <c r="N139" i="4"/>
  <c r="N140" i="4"/>
  <c r="N249" i="4"/>
  <c r="N131" i="4"/>
  <c r="N132" i="4"/>
  <c r="N133" i="4"/>
  <c r="N134" i="4"/>
  <c r="J45" i="10"/>
  <c r="J44" i="10"/>
  <c r="J31" i="11"/>
  <c r="I12" i="12"/>
  <c r="I39" i="12"/>
  <c r="I53" i="12"/>
  <c r="K35" i="9"/>
  <c r="J67" i="10"/>
  <c r="J48" i="11"/>
  <c r="J47" i="11"/>
  <c r="J10" i="11"/>
  <c r="J50" i="11"/>
  <c r="J11" i="11"/>
  <c r="J51" i="11"/>
  <c r="J12" i="11"/>
  <c r="J13" i="11"/>
  <c r="J54" i="11"/>
  <c r="J14" i="11"/>
  <c r="J15" i="11"/>
  <c r="J16" i="11"/>
  <c r="J17" i="11"/>
  <c r="J18" i="11"/>
  <c r="J19" i="11"/>
  <c r="J20" i="11"/>
  <c r="J21" i="11"/>
  <c r="J60" i="11"/>
  <c r="J22" i="11"/>
  <c r="J23" i="11"/>
  <c r="J63" i="11"/>
  <c r="J24" i="11"/>
  <c r="J25" i="11"/>
  <c r="J58" i="11"/>
  <c r="J26" i="11"/>
  <c r="J61" i="11"/>
  <c r="J27" i="11"/>
  <c r="J52" i="11"/>
  <c r="J53" i="11"/>
  <c r="J55" i="11"/>
  <c r="J56" i="11"/>
  <c r="J28" i="11"/>
  <c r="J59" i="11"/>
  <c r="J64" i="11"/>
  <c r="J29" i="11"/>
  <c r="J30" i="11"/>
  <c r="J62" i="11"/>
  <c r="K52" i="9"/>
  <c r="K53" i="9"/>
  <c r="K54" i="9"/>
  <c r="K51" i="9"/>
  <c r="J69" i="10"/>
  <c r="J70" i="10"/>
  <c r="J68" i="10"/>
  <c r="J75" i="8"/>
  <c r="I16" i="17"/>
  <c r="H81" i="26"/>
  <c r="H118" i="26"/>
  <c r="L168" i="6"/>
  <c r="L169" i="6"/>
  <c r="L341" i="6"/>
  <c r="L327" i="6"/>
  <c r="L170" i="6"/>
  <c r="L171" i="6"/>
  <c r="L172" i="6"/>
  <c r="L363" i="6"/>
  <c r="M191" i="3"/>
  <c r="M194" i="3"/>
  <c r="I19" i="16"/>
  <c r="L167" i="6"/>
  <c r="L166" i="6"/>
  <c r="L165" i="6"/>
  <c r="L328" i="6"/>
  <c r="N128" i="4"/>
  <c r="N129" i="4"/>
  <c r="N130" i="4"/>
  <c r="N242" i="4"/>
  <c r="N231" i="4"/>
  <c r="I70" i="22"/>
  <c r="N127" i="4"/>
  <c r="N126" i="4"/>
  <c r="N125" i="4"/>
  <c r="P133" i="22"/>
  <c r="P134" i="22"/>
  <c r="O137" i="22"/>
  <c r="O134" i="22"/>
  <c r="O136" i="22"/>
  <c r="O138" i="22"/>
  <c r="R139" i="22"/>
  <c r="K34" i="9"/>
  <c r="P139" i="22"/>
  <c r="R140" i="22"/>
  <c r="I12" i="1"/>
  <c r="I13" i="1"/>
  <c r="I38" i="12"/>
  <c r="L152" i="5"/>
  <c r="I30" i="18"/>
  <c r="M123" i="3"/>
  <c r="M124" i="3"/>
  <c r="M125" i="3"/>
  <c r="M126" i="3"/>
  <c r="M127" i="3"/>
  <c r="M128" i="3"/>
  <c r="M129" i="3"/>
  <c r="M130" i="3"/>
  <c r="I13" i="19"/>
  <c r="M196" i="3"/>
  <c r="L150" i="5"/>
  <c r="L151" i="5"/>
  <c r="L153" i="5"/>
  <c r="L154" i="5"/>
  <c r="L155" i="5"/>
  <c r="L156" i="5"/>
  <c r="L157" i="5"/>
  <c r="L158" i="5"/>
  <c r="L159" i="5"/>
  <c r="L160" i="5"/>
  <c r="L161" i="5"/>
  <c r="I19" i="15"/>
  <c r="I42" i="15"/>
  <c r="I18" i="15"/>
  <c r="M122" i="3"/>
  <c r="L149" i="5"/>
  <c r="I66" i="22"/>
  <c r="I69" i="22"/>
  <c r="I68" i="22"/>
  <c r="I67" i="22"/>
  <c r="N124" i="4"/>
  <c r="N252" i="4"/>
  <c r="N261" i="4"/>
  <c r="N123" i="4"/>
  <c r="N122" i="4"/>
  <c r="N121" i="4"/>
  <c r="N120" i="4"/>
  <c r="N119" i="4"/>
  <c r="N266" i="4"/>
  <c r="N118" i="4"/>
  <c r="M121" i="3"/>
  <c r="M187" i="3"/>
  <c r="M186" i="3"/>
  <c r="L10" i="6"/>
  <c r="L11" i="6"/>
  <c r="L12" i="6"/>
  <c r="L345" i="6"/>
  <c r="L13" i="6"/>
  <c r="L14" i="6"/>
  <c r="L15" i="6"/>
  <c r="L16" i="6"/>
  <c r="L326" i="6"/>
  <c r="L17" i="6"/>
  <c r="L18" i="6"/>
  <c r="L347" i="6"/>
  <c r="L19" i="6"/>
  <c r="L342" i="6"/>
  <c r="L20" i="6"/>
  <c r="L21" i="6"/>
  <c r="L22" i="6"/>
  <c r="L23" i="6"/>
  <c r="L24" i="6"/>
  <c r="L25" i="6"/>
  <c r="L322" i="6"/>
  <c r="L26" i="6"/>
  <c r="L27" i="6"/>
  <c r="L28" i="6"/>
  <c r="L29" i="6"/>
  <c r="L331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353" i="6"/>
  <c r="L325" i="6"/>
  <c r="L45" i="6"/>
  <c r="L46" i="6"/>
  <c r="L47" i="6"/>
  <c r="L48" i="6"/>
  <c r="L49" i="6"/>
  <c r="L346" i="6"/>
  <c r="L329" i="6"/>
  <c r="L50" i="6"/>
  <c r="L51" i="6"/>
  <c r="L340" i="6"/>
  <c r="L52" i="6"/>
  <c r="L53" i="6"/>
  <c r="L54" i="6"/>
  <c r="L55" i="6"/>
  <c r="L56" i="6"/>
  <c r="L348" i="6"/>
  <c r="L57" i="6"/>
  <c r="L58" i="6"/>
  <c r="L59" i="6"/>
  <c r="L60" i="6"/>
  <c r="L61" i="6"/>
  <c r="L62" i="6"/>
  <c r="L63" i="6"/>
  <c r="L64" i="6"/>
  <c r="L65" i="6"/>
  <c r="L333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352" i="6"/>
  <c r="L83" i="6"/>
  <c r="L84" i="6"/>
  <c r="L334" i="6"/>
  <c r="L85" i="6"/>
  <c r="L86" i="6"/>
  <c r="L87" i="6"/>
  <c r="L88" i="6"/>
  <c r="L89" i="6"/>
  <c r="L90" i="6"/>
  <c r="L337" i="6"/>
  <c r="L91" i="6"/>
  <c r="L92" i="6"/>
  <c r="L93" i="6"/>
  <c r="L94" i="6"/>
  <c r="L95" i="6"/>
  <c r="L96" i="6"/>
  <c r="L343" i="6"/>
  <c r="L323" i="6"/>
  <c r="L320" i="6"/>
  <c r="L97" i="6"/>
  <c r="L98" i="6"/>
  <c r="L99" i="6"/>
  <c r="L100" i="6"/>
  <c r="L101" i="6"/>
  <c r="L102" i="6"/>
  <c r="L330" i="6"/>
  <c r="L344" i="6"/>
  <c r="L103" i="6"/>
  <c r="L104" i="6"/>
  <c r="L335" i="6"/>
  <c r="L105" i="6"/>
  <c r="L106" i="6"/>
  <c r="L107" i="6"/>
  <c r="L108" i="6"/>
  <c r="L109" i="6"/>
  <c r="L110" i="6"/>
  <c r="L111" i="6"/>
  <c r="L349" i="6"/>
  <c r="L350" i="6"/>
  <c r="L112" i="6"/>
  <c r="L113" i="6"/>
  <c r="L114" i="6"/>
  <c r="L338" i="6"/>
  <c r="L115" i="6"/>
  <c r="L116" i="6"/>
  <c r="L117" i="6"/>
  <c r="L118" i="6"/>
  <c r="L119" i="6"/>
  <c r="L120" i="6"/>
  <c r="L121" i="6"/>
  <c r="L122" i="6"/>
  <c r="L123" i="6"/>
  <c r="L332" i="6"/>
  <c r="L124" i="6"/>
  <c r="L125" i="6"/>
  <c r="L126" i="6"/>
  <c r="L127" i="6"/>
  <c r="L316" i="6"/>
  <c r="L128" i="6"/>
  <c r="L129" i="6"/>
  <c r="L130" i="6"/>
  <c r="L131" i="6"/>
  <c r="L324" i="6"/>
  <c r="L132" i="6"/>
  <c r="L133" i="6"/>
  <c r="L134" i="6"/>
  <c r="L135" i="6"/>
  <c r="L136" i="6"/>
  <c r="L137" i="6"/>
  <c r="L138" i="6"/>
  <c r="L139" i="6"/>
  <c r="L140" i="6"/>
  <c r="L141" i="6"/>
  <c r="L339" i="6"/>
  <c r="L142" i="6"/>
  <c r="L143" i="6"/>
  <c r="L144" i="6"/>
  <c r="L145" i="6"/>
  <c r="L146" i="6"/>
  <c r="L147" i="6"/>
  <c r="L148" i="6"/>
  <c r="L149" i="6"/>
  <c r="L150" i="6"/>
  <c r="L151" i="6"/>
  <c r="L152" i="6"/>
  <c r="L153" i="6"/>
  <c r="L154" i="6"/>
  <c r="L319" i="6"/>
  <c r="L155" i="6"/>
  <c r="L351" i="6"/>
  <c r="L156" i="6"/>
  <c r="L157" i="6"/>
  <c r="L362" i="6"/>
  <c r="L158" i="6"/>
  <c r="L159" i="6"/>
  <c r="L318" i="6"/>
  <c r="L317" i="6"/>
  <c r="L160" i="6"/>
  <c r="L161" i="6"/>
  <c r="L321" i="6"/>
  <c r="L162" i="6"/>
  <c r="L336" i="6"/>
  <c r="L163" i="6"/>
  <c r="L354" i="6"/>
  <c r="L164" i="6"/>
  <c r="L9" i="6"/>
  <c r="I47" i="12"/>
  <c r="I37" i="12"/>
  <c r="K33" i="9"/>
  <c r="K32" i="9"/>
  <c r="K31" i="9"/>
  <c r="I14" i="25"/>
  <c r="H108" i="26"/>
  <c r="I11" i="27"/>
  <c r="M208" i="3"/>
  <c r="M119" i="3"/>
  <c r="M190" i="3"/>
  <c r="M120" i="3"/>
  <c r="H82" i="26"/>
  <c r="I26" i="23"/>
  <c r="I25" i="23"/>
  <c r="I24" i="23"/>
  <c r="I18" i="25"/>
  <c r="I17" i="25"/>
  <c r="M118" i="3"/>
  <c r="I10" i="27"/>
  <c r="I28" i="18"/>
  <c r="I29" i="18"/>
  <c r="I47" i="1"/>
  <c r="I46" i="1"/>
  <c r="I17" i="27"/>
  <c r="M117" i="3"/>
  <c r="M177" i="3"/>
  <c r="H22" i="26"/>
  <c r="M9" i="3"/>
  <c r="M193" i="3"/>
  <c r="M11" i="3"/>
  <c r="M12" i="3"/>
  <c r="M13" i="3"/>
  <c r="M14" i="3"/>
  <c r="M15" i="3"/>
  <c r="M203" i="3"/>
  <c r="M200" i="3"/>
  <c r="M16" i="3"/>
  <c r="M17" i="3"/>
  <c r="M18" i="3"/>
  <c r="M19" i="3"/>
  <c r="M20" i="3"/>
  <c r="M21" i="3"/>
  <c r="M179" i="3"/>
  <c r="M22" i="3"/>
  <c r="M23" i="3"/>
  <c r="M24" i="3"/>
  <c r="M214" i="3"/>
  <c r="M178" i="3"/>
  <c r="M25" i="3"/>
  <c r="M26" i="3"/>
  <c r="M27" i="3"/>
  <c r="M210" i="3"/>
  <c r="M199" i="3"/>
  <c r="M28" i="3"/>
  <c r="M29" i="3"/>
  <c r="M30" i="3"/>
  <c r="M31" i="3"/>
  <c r="M32" i="3"/>
  <c r="M182" i="3"/>
  <c r="M33" i="3"/>
  <c r="M201" i="3"/>
  <c r="M34" i="3"/>
  <c r="M35" i="3"/>
  <c r="M36" i="3"/>
  <c r="M181" i="3"/>
  <c r="M37" i="3"/>
  <c r="M38" i="3"/>
  <c r="M202" i="3"/>
  <c r="M39" i="3"/>
  <c r="M206" i="3"/>
  <c r="M40" i="3"/>
  <c r="M41" i="3"/>
  <c r="M42" i="3"/>
  <c r="M215" i="3"/>
  <c r="M43" i="3"/>
  <c r="M180" i="3"/>
  <c r="M44" i="3"/>
  <c r="M45" i="3"/>
  <c r="M46" i="3"/>
  <c r="M205" i="3"/>
  <c r="M47" i="3"/>
  <c r="M48" i="3"/>
  <c r="M49" i="3"/>
  <c r="M211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183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216" i="3"/>
  <c r="M79" i="3"/>
  <c r="M188" i="3"/>
  <c r="M80" i="3"/>
  <c r="M81" i="3"/>
  <c r="M82" i="3"/>
  <c r="M213" i="3"/>
  <c r="M83" i="3"/>
  <c r="M84" i="3"/>
  <c r="M85" i="3"/>
  <c r="M86" i="3"/>
  <c r="M87" i="3"/>
  <c r="M185" i="3"/>
  <c r="M88" i="3"/>
  <c r="M89" i="3"/>
  <c r="M90" i="3"/>
  <c r="M91" i="3"/>
  <c r="M207" i="3"/>
  <c r="M92" i="3"/>
  <c r="M93" i="3"/>
  <c r="M192" i="3"/>
  <c r="M94" i="3"/>
  <c r="M95" i="3"/>
  <c r="M195" i="3"/>
  <c r="M96" i="3"/>
  <c r="M97" i="3"/>
  <c r="M98" i="3"/>
  <c r="M99" i="3"/>
  <c r="M100" i="3"/>
  <c r="M101" i="3"/>
  <c r="M197" i="3"/>
  <c r="M102" i="3"/>
  <c r="M198" i="3"/>
  <c r="M184" i="3"/>
  <c r="M103" i="3"/>
  <c r="M104" i="3"/>
  <c r="M105" i="3"/>
  <c r="M106" i="3"/>
  <c r="M107" i="3"/>
  <c r="M108" i="3"/>
  <c r="M109" i="3"/>
  <c r="M110" i="3"/>
  <c r="M111" i="3"/>
  <c r="M112" i="3"/>
  <c r="M113" i="3"/>
  <c r="M189" i="3"/>
  <c r="M114" i="3"/>
  <c r="M115" i="3"/>
  <c r="M116" i="3"/>
  <c r="I72" i="16"/>
  <c r="I73" i="16"/>
  <c r="I74" i="16"/>
  <c r="I48" i="16"/>
  <c r="I75" i="16"/>
  <c r="I76" i="16"/>
  <c r="I65" i="22"/>
  <c r="I64" i="22"/>
  <c r="I63" i="22"/>
  <c r="I62" i="22"/>
  <c r="I61" i="22"/>
  <c r="I12" i="19"/>
  <c r="I25" i="18"/>
  <c r="I44" i="18"/>
  <c r="I26" i="18"/>
  <c r="I27" i="18"/>
  <c r="I45" i="18"/>
  <c r="I43" i="18"/>
  <c r="K67" i="9"/>
  <c r="K30" i="9"/>
  <c r="I24" i="18"/>
  <c r="I23" i="18"/>
  <c r="H105" i="26"/>
  <c r="K29" i="9"/>
  <c r="K28" i="9"/>
  <c r="K58" i="9"/>
  <c r="I41" i="12"/>
  <c r="I36" i="12"/>
  <c r="H98" i="26"/>
  <c r="I16" i="25"/>
  <c r="I15" i="25"/>
  <c r="I21" i="23"/>
  <c r="I22" i="23"/>
  <c r="I23" i="23"/>
  <c r="J42" i="10"/>
  <c r="J43" i="10"/>
  <c r="J41" i="10"/>
  <c r="H64" i="26"/>
  <c r="H97" i="26"/>
  <c r="H23" i="26"/>
  <c r="I48" i="12"/>
  <c r="I55" i="1"/>
  <c r="I52" i="1"/>
  <c r="I45" i="1"/>
  <c r="I8" i="1"/>
  <c r="I9" i="1"/>
  <c r="I56" i="1"/>
  <c r="I51" i="1"/>
  <c r="I10" i="1"/>
  <c r="I11" i="1"/>
  <c r="I53" i="1"/>
  <c r="I54" i="1"/>
  <c r="I48" i="1"/>
  <c r="I77" i="16"/>
  <c r="I23" i="16"/>
  <c r="I22" i="16"/>
  <c r="I10" i="16"/>
  <c r="I11" i="16"/>
  <c r="I12" i="16"/>
  <c r="I49" i="16"/>
  <c r="I50" i="16"/>
  <c r="I42" i="16"/>
  <c r="I47" i="16"/>
  <c r="I43" i="16"/>
  <c r="I13" i="16"/>
  <c r="I14" i="16"/>
  <c r="I15" i="16"/>
  <c r="I16" i="16"/>
  <c r="I41" i="16"/>
  <c r="I17" i="16"/>
  <c r="I44" i="16"/>
  <c r="I45" i="16"/>
  <c r="I46" i="16"/>
  <c r="I18" i="16"/>
  <c r="I9" i="16"/>
  <c r="I10" i="18"/>
  <c r="I11" i="18"/>
  <c r="I12" i="18"/>
  <c r="I41" i="18"/>
  <c r="I13" i="18"/>
  <c r="I14" i="18"/>
  <c r="I15" i="18"/>
  <c r="I16" i="18"/>
  <c r="I17" i="18"/>
  <c r="I18" i="18"/>
  <c r="I19" i="18"/>
  <c r="I20" i="18"/>
  <c r="I42" i="18"/>
  <c r="I21" i="18"/>
  <c r="I22" i="18"/>
  <c r="I40" i="18"/>
  <c r="I9" i="18"/>
  <c r="I17" i="19"/>
  <c r="I10" i="19"/>
  <c r="I18" i="19"/>
  <c r="I11" i="19"/>
  <c r="I9" i="19"/>
  <c r="I9" i="27"/>
  <c r="I10" i="25"/>
  <c r="I11" i="25"/>
  <c r="I23" i="25"/>
  <c r="I12" i="25"/>
  <c r="I13" i="25"/>
  <c r="I22" i="25"/>
  <c r="I9" i="25"/>
  <c r="I19" i="17"/>
  <c r="I20" i="17"/>
  <c r="I9" i="17"/>
  <c r="I10" i="17"/>
  <c r="I29" i="17"/>
  <c r="I11" i="17"/>
  <c r="I12" i="17"/>
  <c r="I30" i="17"/>
  <c r="I13" i="17"/>
  <c r="I28" i="17"/>
  <c r="I14" i="17"/>
  <c r="I15" i="17"/>
  <c r="I15" i="15"/>
  <c r="I37" i="15"/>
  <c r="I35" i="15"/>
  <c r="I36" i="15"/>
  <c r="I12" i="15"/>
  <c r="I39" i="15"/>
  <c r="I14" i="15"/>
  <c r="I20" i="15"/>
  <c r="I38" i="15"/>
  <c r="I40" i="15"/>
  <c r="I16" i="15"/>
  <c r="I11" i="15"/>
  <c r="I41" i="15"/>
  <c r="I13" i="15"/>
  <c r="I33" i="15"/>
  <c r="I34" i="15"/>
  <c r="I9" i="23"/>
  <c r="I10" i="23"/>
  <c r="I125" i="22"/>
  <c r="I9" i="22"/>
  <c r="I114" i="22"/>
  <c r="I122" i="22"/>
  <c r="I10" i="22"/>
  <c r="I11" i="22"/>
  <c r="I12" i="22"/>
  <c r="I13" i="22"/>
  <c r="I14" i="22"/>
  <c r="I126" i="22"/>
  <c r="I119" i="22"/>
  <c r="I15" i="22"/>
  <c r="I127" i="22"/>
  <c r="I16" i="22"/>
  <c r="I128" i="22"/>
  <c r="I123" i="22"/>
  <c r="I129" i="22"/>
  <c r="I17" i="22"/>
  <c r="I117" i="22"/>
  <c r="I130" i="22"/>
  <c r="I121" i="22"/>
  <c r="I18" i="22"/>
  <c r="I116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124" i="22"/>
  <c r="I33" i="22"/>
  <c r="I34" i="22"/>
  <c r="I118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120" i="22"/>
  <c r="I55" i="22"/>
  <c r="I56" i="22"/>
  <c r="I57" i="22"/>
  <c r="I58" i="22"/>
  <c r="I59" i="22"/>
  <c r="I60" i="22"/>
  <c r="J9" i="11"/>
  <c r="I79" i="13"/>
  <c r="I68" i="13"/>
  <c r="I69" i="13"/>
  <c r="I80" i="13"/>
  <c r="I70" i="13"/>
  <c r="I78" i="13"/>
  <c r="I10" i="13"/>
  <c r="I11" i="13"/>
  <c r="I12" i="13"/>
  <c r="I13" i="13"/>
  <c r="I14" i="13"/>
  <c r="I82" i="13"/>
  <c r="I15" i="13"/>
  <c r="I16" i="13"/>
  <c r="I17" i="13"/>
  <c r="I18" i="13"/>
  <c r="I19" i="13"/>
  <c r="I83" i="13"/>
  <c r="I20" i="13"/>
  <c r="I84" i="13"/>
  <c r="I21" i="13"/>
  <c r="I22" i="13"/>
  <c r="I23" i="13"/>
  <c r="I24" i="13"/>
  <c r="I25" i="13"/>
  <c r="I26" i="13"/>
  <c r="I27" i="13"/>
  <c r="I28" i="13"/>
  <c r="I29" i="13"/>
  <c r="I30" i="13"/>
  <c r="I31" i="13"/>
  <c r="I32" i="13"/>
  <c r="I33" i="13"/>
  <c r="I34" i="13"/>
  <c r="I35" i="13"/>
  <c r="I36" i="13"/>
  <c r="I37" i="13"/>
  <c r="I38" i="13"/>
  <c r="I39" i="13"/>
  <c r="I40" i="13"/>
  <c r="I41" i="13"/>
  <c r="I42" i="13"/>
  <c r="I43" i="13"/>
  <c r="I44" i="13"/>
  <c r="I45" i="13"/>
  <c r="I46" i="13"/>
  <c r="I47" i="13"/>
  <c r="I81" i="13"/>
  <c r="I48" i="13"/>
  <c r="I49" i="13"/>
  <c r="I50" i="13"/>
  <c r="I51" i="13"/>
  <c r="I52" i="13"/>
  <c r="I53" i="13"/>
  <c r="I54" i="13"/>
  <c r="I55" i="13"/>
  <c r="I56" i="13"/>
  <c r="I57" i="13"/>
  <c r="I76" i="13"/>
  <c r="I58" i="13"/>
  <c r="I59" i="13"/>
  <c r="I60" i="13"/>
  <c r="I9" i="13"/>
  <c r="I10" i="12"/>
  <c r="I42" i="12"/>
  <c r="I43" i="12"/>
  <c r="I44" i="12"/>
  <c r="I9" i="12"/>
  <c r="I45" i="12"/>
  <c r="I46" i="12"/>
  <c r="I59" i="12"/>
  <c r="I35" i="12"/>
  <c r="I60" i="12"/>
  <c r="I49" i="12"/>
  <c r="I51" i="12"/>
  <c r="I40" i="12"/>
  <c r="I54" i="12"/>
  <c r="I55" i="12"/>
  <c r="I56" i="12"/>
  <c r="I57" i="12"/>
  <c r="I58" i="12"/>
  <c r="I8" i="12"/>
  <c r="J49" i="11"/>
  <c r="J9" i="10"/>
  <c r="J10" i="10"/>
  <c r="J11" i="10"/>
  <c r="J12" i="10"/>
  <c r="J13" i="10"/>
  <c r="J79" i="10"/>
  <c r="J73" i="10"/>
  <c r="J14" i="10"/>
  <c r="J36" i="10"/>
  <c r="J15" i="10"/>
  <c r="J16" i="10"/>
  <c r="J80" i="10"/>
  <c r="J17" i="10"/>
  <c r="J82" i="10"/>
  <c r="J18" i="10"/>
  <c r="J19" i="10"/>
  <c r="J20" i="10"/>
  <c r="J74" i="10"/>
  <c r="J21" i="10"/>
  <c r="J76" i="10"/>
  <c r="J71" i="10"/>
  <c r="J22" i="10"/>
  <c r="J23" i="10"/>
  <c r="J75" i="10"/>
  <c r="J24" i="10"/>
  <c r="J72" i="10"/>
  <c r="J25" i="10"/>
  <c r="J26" i="10"/>
  <c r="J27" i="10"/>
  <c r="J28" i="10"/>
  <c r="J29" i="10"/>
  <c r="J30" i="10"/>
  <c r="J31" i="10"/>
  <c r="J32" i="10"/>
  <c r="J33" i="10"/>
  <c r="J34" i="10"/>
  <c r="J35" i="10"/>
  <c r="J77" i="10"/>
  <c r="J84" i="10"/>
  <c r="J37" i="10"/>
  <c r="J38" i="10"/>
  <c r="J39" i="10"/>
  <c r="J40" i="10"/>
  <c r="K9" i="9"/>
  <c r="K10" i="9"/>
  <c r="K11" i="9"/>
  <c r="K68" i="9"/>
  <c r="K12" i="9"/>
  <c r="K13" i="9"/>
  <c r="K14" i="9"/>
  <c r="K15" i="9"/>
  <c r="K16" i="9"/>
  <c r="K65" i="9"/>
  <c r="K55" i="9"/>
  <c r="K66" i="9"/>
  <c r="K64" i="9"/>
  <c r="K17" i="9"/>
  <c r="K60" i="9"/>
  <c r="K18" i="9"/>
  <c r="K59" i="9"/>
  <c r="K19" i="9"/>
  <c r="K20" i="9"/>
  <c r="K21" i="9"/>
  <c r="K63" i="9"/>
  <c r="K22" i="9"/>
  <c r="K57" i="9"/>
  <c r="K23" i="9"/>
  <c r="K69" i="9"/>
  <c r="K24" i="9"/>
  <c r="K25" i="9"/>
  <c r="K61" i="9"/>
  <c r="K62" i="9"/>
  <c r="K56" i="9"/>
  <c r="K26" i="9"/>
  <c r="K27" i="9"/>
  <c r="J78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79" i="8"/>
  <c r="J32" i="8"/>
  <c r="J33" i="8"/>
  <c r="J34" i="8"/>
  <c r="J35" i="8"/>
  <c r="J36" i="8"/>
  <c r="J80" i="8"/>
  <c r="J82" i="8"/>
  <c r="J37" i="8"/>
  <c r="J38" i="8"/>
  <c r="J39" i="8"/>
  <c r="J83" i="8"/>
  <c r="J40" i="8"/>
  <c r="J41" i="8"/>
  <c r="J76" i="8"/>
  <c r="J42" i="8"/>
  <c r="J43" i="8"/>
  <c r="J44" i="8"/>
  <c r="J77" i="8"/>
  <c r="J45" i="8"/>
  <c r="J81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9" i="8"/>
  <c r="L8" i="5"/>
  <c r="L9" i="5"/>
  <c r="L223" i="5"/>
  <c r="L10" i="5"/>
  <c r="L217" i="5"/>
  <c r="L234" i="5"/>
  <c r="L11" i="5"/>
  <c r="L12" i="5"/>
  <c r="L230" i="5"/>
  <c r="L218" i="5"/>
  <c r="L13" i="5"/>
  <c r="L14" i="5"/>
  <c r="L15" i="5"/>
  <c r="L16" i="5"/>
  <c r="L17" i="5"/>
  <c r="L18" i="5"/>
  <c r="L19" i="5"/>
  <c r="L20" i="5"/>
  <c r="L213" i="5"/>
  <c r="L231" i="5"/>
  <c r="L21" i="5"/>
  <c r="L22" i="5"/>
  <c r="L219" i="5"/>
  <c r="L23" i="5"/>
  <c r="L224" i="5"/>
  <c r="L24" i="5"/>
  <c r="L25" i="5"/>
  <c r="L26" i="5"/>
  <c r="L27" i="5"/>
  <c r="L28" i="5"/>
  <c r="L29" i="5"/>
  <c r="L222" i="5"/>
  <c r="L30" i="5"/>
  <c r="L225" i="5"/>
  <c r="L31" i="5"/>
  <c r="L32" i="5"/>
  <c r="L33" i="5"/>
  <c r="L34" i="5"/>
  <c r="L215" i="5"/>
  <c r="L35" i="5"/>
  <c r="L36" i="5"/>
  <c r="L37" i="5"/>
  <c r="L38" i="5"/>
  <c r="L214" i="5"/>
  <c r="L39" i="5"/>
  <c r="L40" i="5"/>
  <c r="L226" i="5"/>
  <c r="L41" i="5"/>
  <c r="L42" i="5"/>
  <c r="L43" i="5"/>
  <c r="L44" i="5"/>
  <c r="L45" i="5"/>
  <c r="L46" i="5"/>
  <c r="L47" i="5"/>
  <c r="L48" i="5"/>
  <c r="L227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228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229" i="5"/>
  <c r="L94" i="5"/>
  <c r="L95" i="5"/>
  <c r="L96" i="5"/>
  <c r="L97" i="5"/>
  <c r="L98" i="5"/>
  <c r="L99" i="5"/>
  <c r="L100" i="5"/>
  <c r="L101" i="5"/>
  <c r="L102" i="5"/>
  <c r="L103" i="5"/>
  <c r="L104" i="5"/>
  <c r="L105" i="5"/>
  <c r="L235" i="5"/>
  <c r="L106" i="5"/>
  <c r="L107" i="5"/>
  <c r="L108" i="5"/>
  <c r="L109" i="5"/>
  <c r="L110" i="5"/>
  <c r="L111" i="5"/>
  <c r="L112" i="5"/>
  <c r="L113" i="5"/>
  <c r="L114" i="5"/>
  <c r="L115" i="5"/>
  <c r="L116" i="5"/>
  <c r="L117" i="5"/>
  <c r="L118" i="5"/>
  <c r="L119" i="5"/>
  <c r="L120" i="5"/>
  <c r="L121" i="5"/>
  <c r="L122" i="5"/>
  <c r="L221" i="5"/>
  <c r="L123" i="5"/>
  <c r="L124" i="5"/>
  <c r="L125" i="5"/>
  <c r="L126" i="5"/>
  <c r="L127" i="5"/>
  <c r="L128" i="5"/>
  <c r="L129" i="5"/>
  <c r="L130" i="5"/>
  <c r="L131" i="5"/>
  <c r="L132" i="5"/>
  <c r="L133" i="5"/>
  <c r="L134" i="5"/>
  <c r="L135" i="5"/>
  <c r="L136" i="5"/>
  <c r="L137" i="5"/>
  <c r="L216" i="5"/>
  <c r="L138" i="5"/>
  <c r="L139" i="5"/>
  <c r="L140" i="5"/>
  <c r="L141" i="5"/>
  <c r="L142" i="5"/>
  <c r="L143" i="5"/>
  <c r="L144" i="5"/>
  <c r="L145" i="5"/>
  <c r="L146" i="5"/>
  <c r="L147" i="5"/>
  <c r="L148" i="5"/>
  <c r="N274" i="4"/>
  <c r="N264" i="4"/>
  <c r="N102" i="4"/>
  <c r="N103" i="4"/>
  <c r="N257" i="4"/>
  <c r="N104" i="4"/>
  <c r="N265" i="4"/>
  <c r="N219" i="4"/>
  <c r="N276" i="4"/>
  <c r="N105" i="4"/>
  <c r="N230" i="4"/>
  <c r="N106" i="4"/>
  <c r="N107" i="4"/>
  <c r="N108" i="4"/>
  <c r="N109" i="4"/>
  <c r="N110" i="4"/>
  <c r="N258" i="4"/>
  <c r="N112" i="4"/>
  <c r="N113" i="4"/>
  <c r="N114" i="4"/>
  <c r="N115" i="4"/>
  <c r="N116" i="4"/>
  <c r="N117" i="4"/>
  <c r="N247" i="4"/>
  <c r="N93" i="4"/>
  <c r="N241" i="4"/>
  <c r="N94" i="4"/>
  <c r="N95" i="4"/>
  <c r="N96" i="4"/>
  <c r="N97" i="4"/>
  <c r="N98" i="4"/>
  <c r="N99" i="4"/>
  <c r="N239" i="4"/>
  <c r="N248" i="4"/>
  <c r="N100" i="4"/>
  <c r="N224" i="4"/>
  <c r="N101" i="4"/>
  <c r="N269" i="4"/>
  <c r="N226" i="4"/>
  <c r="M176" i="3"/>
  <c r="N8" i="4"/>
  <c r="N278" i="4"/>
  <c r="N9" i="4"/>
  <c r="N10" i="4"/>
  <c r="N11" i="4"/>
  <c r="N12" i="4"/>
  <c r="N13" i="4"/>
  <c r="N14" i="4"/>
  <c r="N15" i="4"/>
  <c r="N16" i="4"/>
  <c r="N227" i="4"/>
  <c r="N253" i="4"/>
  <c r="N17" i="4"/>
  <c r="N18" i="4"/>
  <c r="N19" i="4"/>
  <c r="N20" i="4"/>
  <c r="N21" i="4"/>
  <c r="N22" i="4"/>
  <c r="N23" i="4"/>
  <c r="N232" i="4"/>
  <c r="N24" i="4"/>
  <c r="N254" i="4"/>
  <c r="N255" i="4"/>
  <c r="N25" i="4"/>
  <c r="N229" i="4"/>
  <c r="N26" i="4"/>
  <c r="N27" i="4"/>
  <c r="N28" i="4"/>
  <c r="N29" i="4"/>
  <c r="N30" i="4"/>
  <c r="N31" i="4"/>
  <c r="N228" i="4"/>
  <c r="N32" i="4"/>
  <c r="N33" i="4"/>
  <c r="N34" i="4"/>
  <c r="N233" i="4"/>
  <c r="N234" i="4"/>
  <c r="N35" i="4"/>
  <c r="N36" i="4"/>
  <c r="N235" i="4"/>
  <c r="N37" i="4"/>
  <c r="N272" i="4"/>
  <c r="N38" i="4"/>
  <c r="N39" i="4"/>
  <c r="N40" i="4"/>
  <c r="N41" i="4"/>
  <c r="N236" i="4"/>
  <c r="N42" i="4"/>
  <c r="N262" i="4"/>
  <c r="N43" i="4"/>
  <c r="N267" i="4"/>
  <c r="N44" i="4"/>
  <c r="N45" i="4"/>
  <c r="N46" i="4"/>
  <c r="N47" i="4"/>
  <c r="N48" i="4"/>
  <c r="N49" i="4"/>
  <c r="N237" i="4"/>
  <c r="N50" i="4"/>
  <c r="N221" i="4"/>
  <c r="N250" i="4"/>
  <c r="N51" i="4"/>
  <c r="N52" i="4"/>
  <c r="N225" i="4"/>
  <c r="N53" i="4"/>
  <c r="N54" i="4"/>
  <c r="N268" i="4"/>
  <c r="N55" i="4"/>
  <c r="N56" i="4"/>
  <c r="N57" i="4"/>
  <c r="N240" i="4"/>
  <c r="N223" i="4"/>
  <c r="N58" i="4"/>
  <c r="N59" i="4"/>
  <c r="N60" i="4"/>
  <c r="N218" i="4"/>
  <c r="N61" i="4"/>
  <c r="N62" i="4"/>
  <c r="N259" i="4"/>
  <c r="N63" i="4"/>
  <c r="N64" i="4"/>
  <c r="N275" i="4"/>
  <c r="N220" i="4"/>
  <c r="N65" i="4"/>
  <c r="N256" i="4"/>
  <c r="N238" i="4"/>
  <c r="N66" i="4"/>
  <c r="N67" i="4"/>
  <c r="N68" i="4"/>
  <c r="N69" i="4"/>
  <c r="N70" i="4"/>
  <c r="N71" i="4"/>
  <c r="N72" i="4"/>
  <c r="N73" i="4"/>
  <c r="N74" i="4"/>
  <c r="N75" i="4"/>
  <c r="N76" i="4"/>
  <c r="N271" i="4"/>
  <c r="N77" i="4"/>
  <c r="N78" i="4"/>
  <c r="N251" i="4"/>
  <c r="N79" i="4"/>
  <c r="N80" i="4"/>
  <c r="N81" i="4"/>
  <c r="N260" i="4"/>
  <c r="N82" i="4"/>
  <c r="N83" i="4"/>
  <c r="N84" i="4"/>
  <c r="N246" i="4"/>
  <c r="N85" i="4"/>
  <c r="N86" i="4"/>
  <c r="N87" i="4"/>
  <c r="N243" i="4"/>
  <c r="N88" i="4"/>
  <c r="N222" i="4"/>
  <c r="N263" i="4"/>
  <c r="N89" i="4"/>
  <c r="N90" i="4"/>
  <c r="N91" i="4"/>
  <c r="N92" i="4"/>
  <c r="M8" i="3"/>
  <c r="M172" i="3"/>
  <c r="M173" i="3"/>
  <c r="M175" i="3"/>
  <c r="M174" i="3"/>
  <c r="H71" i="26"/>
  <c r="H8" i="26"/>
  <c r="H117" i="26"/>
  <c r="H10" i="26"/>
  <c r="H73" i="26"/>
  <c r="H74" i="26"/>
  <c r="H75" i="26"/>
  <c r="H76" i="26"/>
  <c r="H77" i="26"/>
  <c r="H78" i="26"/>
  <c r="H68" i="26"/>
  <c r="H12" i="26"/>
  <c r="H70" i="26"/>
  <c r="H13" i="26"/>
  <c r="H79" i="26"/>
  <c r="H80" i="26"/>
  <c r="H15" i="26"/>
  <c r="H83" i="26"/>
  <c r="H84" i="26"/>
  <c r="H85" i="26"/>
  <c r="H69" i="26"/>
  <c r="H116" i="26"/>
  <c r="H16" i="26"/>
  <c r="H17" i="26"/>
  <c r="H18" i="26"/>
  <c r="H86" i="26"/>
  <c r="H87" i="26"/>
  <c r="H88" i="26"/>
  <c r="H89" i="26"/>
  <c r="H90" i="26"/>
  <c r="H65" i="26"/>
  <c r="H91" i="26"/>
  <c r="H20" i="26"/>
  <c r="H21" i="26"/>
  <c r="H67" i="26"/>
  <c r="H92" i="26"/>
  <c r="H93" i="26"/>
  <c r="H94" i="26"/>
  <c r="H95" i="26"/>
  <c r="H96" i="26"/>
  <c r="H104" i="26"/>
  <c r="H33" i="26"/>
  <c r="H66" i="26"/>
  <c r="S169" i="3"/>
  <c r="S171" i="3"/>
  <c r="S172" i="3"/>
  <c r="S173" i="3"/>
  <c r="S170" i="3"/>
  <c r="H59" i="26"/>
  <c r="H58" i="26"/>
  <c r="H57" i="26"/>
  <c r="H56" i="26"/>
  <c r="H55" i="26"/>
  <c r="H54" i="26"/>
  <c r="H53" i="26"/>
  <c r="H52" i="26"/>
  <c r="H51" i="26"/>
  <c r="H50" i="26"/>
  <c r="H49" i="26"/>
  <c r="H48" i="26"/>
  <c r="H47" i="26"/>
  <c r="H46" i="26"/>
  <c r="H45" i="26"/>
  <c r="H44" i="26"/>
  <c r="H43" i="26"/>
  <c r="H42" i="26"/>
  <c r="H63" i="26"/>
  <c r="H32" i="26"/>
  <c r="S3" i="20"/>
  <c r="S4" i="20"/>
  <c r="S5" i="20"/>
  <c r="S6" i="20"/>
  <c r="S7" i="20"/>
  <c r="S8" i="20"/>
  <c r="S9" i="20"/>
  <c r="S10" i="20"/>
  <c r="S11" i="20"/>
  <c r="S12" i="20"/>
  <c r="S13" i="20"/>
  <c r="S14" i="20"/>
  <c r="S15" i="20"/>
  <c r="S16" i="20"/>
  <c r="S17" i="20"/>
  <c r="S18" i="20"/>
  <c r="S19" i="20"/>
  <c r="S20" i="20"/>
  <c r="S21" i="20"/>
  <c r="S22" i="20"/>
  <c r="S23" i="20"/>
  <c r="S24" i="20"/>
  <c r="S25" i="20"/>
  <c r="S26" i="20"/>
  <c r="S27" i="20"/>
  <c r="S28" i="20"/>
  <c r="S29" i="20"/>
  <c r="S30" i="20"/>
  <c r="S31" i="20"/>
  <c r="S32" i="20"/>
  <c r="S33" i="20"/>
  <c r="S34" i="20"/>
  <c r="S35" i="20"/>
  <c r="S36" i="20"/>
  <c r="S37" i="20"/>
  <c r="S38" i="20"/>
  <c r="S39" i="20"/>
  <c r="S40" i="20"/>
  <c r="S41" i="20"/>
  <c r="S42" i="20"/>
  <c r="S43" i="20"/>
  <c r="S44" i="20"/>
  <c r="S45" i="20"/>
  <c r="S46" i="20"/>
  <c r="S47" i="20"/>
  <c r="S48" i="20"/>
  <c r="S49" i="20"/>
  <c r="S50" i="20"/>
  <c r="S51" i="20"/>
  <c r="S52" i="20"/>
  <c r="S53" i="20"/>
  <c r="S54" i="20"/>
  <c r="S55" i="20"/>
  <c r="S56" i="20"/>
  <c r="S57" i="20"/>
  <c r="S58" i="20"/>
  <c r="S59" i="20"/>
  <c r="S60" i="20"/>
  <c r="S61" i="20"/>
  <c r="S62" i="20"/>
  <c r="S63" i="20"/>
  <c r="S64" i="20"/>
  <c r="S65" i="20"/>
  <c r="S66" i="20"/>
  <c r="S67" i="20"/>
  <c r="S68" i="20"/>
  <c r="S69" i="20"/>
  <c r="S70" i="20"/>
  <c r="S71" i="20"/>
  <c r="S72" i="20"/>
  <c r="S73" i="20"/>
  <c r="S76" i="20"/>
  <c r="S77" i="20"/>
  <c r="S78" i="20"/>
  <c r="S79" i="20"/>
  <c r="S80" i="20"/>
  <c r="S81" i="20"/>
  <c r="S82" i="20"/>
  <c r="S83" i="20"/>
  <c r="S84" i="20"/>
  <c r="S85" i="20"/>
  <c r="S86" i="20"/>
  <c r="S87" i="20"/>
  <c r="S88" i="20"/>
  <c r="S89" i="20"/>
  <c r="S90" i="20"/>
  <c r="S91" i="20"/>
  <c r="S92" i="20"/>
  <c r="S93" i="20"/>
  <c r="S94" i="20"/>
  <c r="S95" i="20"/>
  <c r="S96" i="20"/>
  <c r="S97" i="20"/>
  <c r="S98" i="20"/>
  <c r="S99" i="20"/>
  <c r="I41" i="1"/>
  <c r="I40" i="1"/>
  <c r="I39" i="1"/>
  <c r="I32" i="1"/>
  <c r="I23" i="1"/>
  <c r="I44" i="1"/>
  <c r="I7" i="1"/>
</calcChain>
</file>

<file path=xl/comments1.xml><?xml version="1.0" encoding="utf-8"?>
<comments xmlns="http://schemas.openxmlformats.org/spreadsheetml/2006/main">
  <authors>
    <author>dwi</author>
    <author>cahayaandhika</author>
  </authors>
  <commentList>
    <comment ref="C2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15/09/2016</t>
        </r>
      </text>
    </comment>
    <comment ref="C3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31/01/2017</t>
        </r>
      </text>
    </comment>
    <comment ref="C3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31/07/2016</t>
        </r>
      </text>
    </comment>
    <comment ref="C4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6 sep 18
</t>
        </r>
      </text>
    </comment>
    <comment ref="C4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30 nov 18</t>
        </r>
      </text>
    </comment>
    <comment ref="C4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31 Januari 2020</t>
        </r>
      </text>
    </comment>
    <comment ref="M4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an. Dwi Utari retno</t>
        </r>
      </text>
    </comment>
    <comment ref="C4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28 Februari 2020</t>
        </r>
      </text>
    </comment>
    <comment ref="C52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Resign Per 30 November 2020</t>
        </r>
      </text>
    </comment>
    <comment ref="M5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an. Kurniawati</t>
        </r>
      </text>
    </comment>
    <comment ref="C56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pensiun per 30 juni 2021</t>
        </r>
      </text>
    </comment>
  </commentList>
</comments>
</file>

<file path=xl/comments2.xml><?xml version="1.0" encoding="utf-8"?>
<comments xmlns="http://schemas.openxmlformats.org/spreadsheetml/2006/main">
  <authors>
    <author>dwi</author>
    <author>Microsoft</author>
    <author>nurulhikmah</author>
    <author>cahayaandhika</author>
    <author>CAT</author>
  </authors>
  <commentList>
    <comment ref="G9" authorId="0">
      <text>
        <r>
          <rPr>
            <b/>
            <sz val="9"/>
            <color indexed="81"/>
            <rFont val="Tahoma"/>
            <family val="2"/>
          </rPr>
          <t xml:space="preserve">Nadya:
</t>
        </r>
        <r>
          <rPr>
            <sz val="9"/>
            <color indexed="81"/>
            <rFont val="Tahoma"/>
            <family val="2"/>
          </rPr>
          <t>perbedaan nama di ktp ahmad di kk achmad</t>
        </r>
      </text>
    </comment>
    <comment ref="G2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Mutasi jabatan dari AMT2 menjadi AMT1 per Maret 2016</t>
        </r>
      </text>
    </comment>
    <comment ref="G3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downgrade per 10 Oktober 2017
2. SP-2 Per 10 Okt 2017</t>
        </r>
      </text>
    </comment>
    <comment ref="G3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Mutasi Jabatan dari AMT2 menjadi AMT1 Per Maret 2016</t>
        </r>
      </text>
    </comment>
    <comment ref="G40" authorId="1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Mutasi jabatan dari AMT2 kenjadi AMT1</t>
        </r>
      </text>
    </comment>
    <comment ref="G47" authorId="1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mutasi dari AMT 2 ke AMT 1</t>
        </r>
      </text>
    </comment>
    <comment ref="G48" authorId="1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mutasi dari AMT 2 ke AMT 1</t>
        </r>
      </text>
    </comment>
    <comment ref="G4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Mutasi jabatan dari AMT2 menjadi AMT1 01/02/2017</t>
        </r>
      </text>
    </comment>
    <comment ref="G50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upgrade dari AMT 2 ke AMT 1</t>
        </r>
      </text>
    </comment>
    <comment ref="G5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Mutasi jabatan dari AMT2 menjadi AMT1 01/02/2017</t>
        </r>
      </text>
    </comment>
    <comment ref="G5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Mutasi jabatan dari AMT2 menjadi AMT1 01/02/2017</t>
        </r>
      </text>
    </comment>
    <comment ref="G58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1. Tidak ada Ritase di bln Maret 2017 karena kecelakaan</t>
        </r>
      </text>
    </comment>
    <comment ref="G6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Mutasi dari AMT2 menjadi AMT1 per Januari 2017</t>
        </r>
      </text>
    </comment>
    <comment ref="G7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Mutasi jabatan dari AMT 2 menjadi AMT 1 per Januari 2017</t>
        </r>
      </text>
    </comment>
    <comment ref="G7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Updrade Per Desember 2017
k-170</t>
        </r>
      </text>
    </comment>
    <comment ref="G8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UPGRADE MENJADI AMT 1 PER 1 JAN 2018</t>
        </r>
      </text>
    </comment>
    <comment ref="G8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UPGRADE KE AMT 1 PER 01 JAN 17</t>
        </r>
      </text>
    </comment>
    <comment ref="G90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mutasi ke madiun sementara 22/03/2017</t>
        </r>
      </text>
    </comment>
    <comment ref="G91" authorId="2">
      <text>
        <r>
          <rPr>
            <b/>
            <sz val="9"/>
            <color indexed="81"/>
            <rFont val="Tahoma"/>
            <family val="2"/>
          </rPr>
          <t>nurulhikmah
mutasi ke madiun sementara 22/03/2017</t>
        </r>
      </text>
    </comment>
    <comment ref="G92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mutasi ke madiun sementara 22/03/2017</t>
        </r>
      </text>
    </comment>
    <comment ref="G93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mutasi ke madiun sementara 22/03/2017</t>
        </r>
      </text>
    </comment>
    <comment ref="G9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06 SEP 17</t>
        </r>
      </text>
    </comment>
    <comment ref="G9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15 desember 2017</t>
        </r>
      </text>
    </comment>
    <comment ref="G10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01 Januari 2018</t>
        </r>
      </text>
    </comment>
    <comment ref="G10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06 Juli 2018</t>
        </r>
      </text>
    </comment>
    <comment ref="S10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IKUT ISTRI</t>
        </r>
      </text>
    </comment>
    <comment ref="S11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IKUT ISTRI</t>
        </r>
      </text>
    </comment>
    <comment ref="G11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04 Agustus 2018</t>
        </r>
      </text>
    </comment>
    <comment ref="G11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17 SEP 18</t>
        </r>
      </text>
    </comment>
    <comment ref="G11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16 Oktober 2018</t>
        </r>
      </text>
    </comment>
    <comment ref="G11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PER 7 FEBRUARI 2019 (Tidak jadi)</t>
        </r>
      </text>
    </comment>
    <comment ref="G12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15 FEBRUARI 2019</t>
        </r>
      </text>
    </comment>
    <comment ref="G12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 April 2019
</t>
        </r>
      </text>
    </comment>
    <comment ref="G131" authorId="3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masuk per 22 Januari 2021</t>
        </r>
      </text>
    </comment>
    <comment ref="G133" authorId="3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Mauk Per 01 Maret 2021</t>
        </r>
      </text>
    </comment>
    <comment ref="G134" authorId="3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masuk per 04 juni 2021</t>
        </r>
      </text>
    </comment>
    <comment ref="G141" authorId="4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MASUK PER 29 MARET 2022</t>
        </r>
      </text>
    </comment>
    <comment ref="G15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Meninggal dunia 09 Agustus 2016</t>
        </r>
      </text>
    </comment>
    <comment ref="G15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22/11/2016 kasus pencurian</t>
        </r>
      </text>
    </comment>
    <comment ref="G15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22/11/2016 kasus pencurian</t>
        </r>
      </text>
    </comment>
    <comment ref="G15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PHK 02/02/2017 kasus pencurian</t>
        </r>
      </text>
    </comment>
    <comment ref="G15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PHK 02/02/2017 kasus pencurian</t>
        </r>
      </text>
    </comment>
    <comment ref="G157" authorId="1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Mutasi jabatan dari AMT2 kenjadi AMT1</t>
        </r>
      </text>
    </comment>
    <comment ref="G158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PHK per 16 Maret 2017</t>
        </r>
      </text>
    </comment>
    <comment ref="G160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Resign per 30 April 2017
Email per 18 Mei 2017</t>
        </r>
      </text>
    </comment>
    <comment ref="G161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Resign 25 April 2017</t>
        </r>
      </text>
    </comment>
    <comment ref="G16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Mutasi Jabatan menjadi PWS AMT per 11 sep 2017</t>
        </r>
      </text>
    </comment>
    <comment ref="G16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Per 11 Oktober 2017</t>
        </r>
      </text>
    </comment>
    <comment ref="G16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Meninggal Dunia tgl 4 Oktober 2017</t>
        </r>
      </text>
    </comment>
    <comment ref="G16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KeluaR baru 2Hr Masuk</t>
        </r>
      </text>
    </comment>
    <comment ref="G16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 Desember 2017</t>
        </r>
      </text>
    </comment>
    <comment ref="G16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November 2017</t>
        </r>
      </text>
    </comment>
    <comment ref="G16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Mutasi Jabatan dari AMT2 Menjadi AMT1 per Maret 2016
2. PHK Per 26 Januari 2018 (pencurian)</t>
        </r>
      </text>
    </comment>
    <comment ref="G17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1.masuk per 01 nov 2017
2. PHK Per 26 Januari 2018 (pencurian)</t>
        </r>
      </text>
    </comment>
    <comment ref="G17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per 8 Maret 2018
(pencurian)</t>
        </r>
      </text>
    </comment>
    <comment ref="G17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Per 24 Maret 2018</t>
        </r>
      </text>
    </comment>
    <comment ref="G17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Per 24 Maret 2018</t>
        </r>
      </text>
    </comment>
    <comment ref="G17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Tgl 10 Mei 2018 (Pencurian)</t>
        </r>
      </text>
    </comment>
    <comment ref="G175" authorId="1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downgrade dari AMT 2 ke AMT 1
PHK Tgl 10 Mei 2018 (Pencurian)</t>
        </r>
      </text>
    </comment>
    <comment ref="G17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31 Juli 2018</t>
        </r>
      </text>
    </comment>
    <comment ref="G17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16 sep 2018 (pending)</t>
        </r>
      </text>
    </comment>
    <comment ref="G17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16 Oktober 2018</t>
        </r>
      </text>
    </comment>
    <comment ref="G17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PENSIUN PER 12 NOV 2018</t>
        </r>
      </text>
    </comment>
    <comment ref="G18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Mutasi dari AMT1 ke AMT2 per September 2016
2.PENSIUN PER 12 NOV 2018</t>
        </r>
      </text>
    </comment>
    <comment ref="G18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PENSIUN PER 12 NOV 2018</t>
        </r>
      </text>
    </comment>
    <comment ref="G18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PENSIUN PER 12 NOV 2018</t>
        </r>
      </text>
    </comment>
    <comment ref="G18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pensiun per 15 Februari 2019
(regenerasi an agus s)</t>
        </r>
      </text>
    </comment>
    <comment ref="G18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dianggap mengundurkan diri Februari</t>
        </r>
      </text>
    </comment>
    <comment ref="G18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14 FEB 2019</t>
        </r>
      </text>
    </comment>
    <comment ref="G186" authorId="0">
      <text>
        <r>
          <rPr>
            <b/>
            <sz val="9"/>
            <color indexed="81"/>
            <rFont val="Tahoma"/>
            <family val="2"/>
          </rPr>
          <t xml:space="preserve">dwi:
</t>
        </r>
        <r>
          <rPr>
            <sz val="9"/>
            <color indexed="81"/>
            <rFont val="Tahoma"/>
            <family val="2"/>
          </rPr>
          <t>Dianggap Mengundurkan diri juni 2019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 xml:space="preserve">
MASUK PER 23 Januari 2019</t>
        </r>
      </text>
    </comment>
    <comment ref="G18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01 JUNI 2019</t>
        </r>
      </text>
    </comment>
    <comment ref="G18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Meninggal 19 Agustus 2019
UPGRADE MENJADI SUPIR PER JANUARI 18
NIK LAMA K-187</t>
        </r>
      </text>
    </comment>
    <comment ref="G18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MANGKIR DIANGGAP MENGUNDURKAN DIRI (SURAT BLM ADA) TERKAHIR AGUSTUS 2019</t>
        </r>
      </text>
    </comment>
    <comment ref="G19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MANGKIR DIANGGAP MENGUNDURKAN DIRI (SURAT BLM ADA) TERAKHIR JUNI 2019</t>
        </r>
      </text>
    </comment>
    <comment ref="G19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24 Juni  2019
Resign per 31 Januari 2020</t>
        </r>
      </text>
    </comment>
    <comment ref="G192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Resign per 04 Februari 2020
SAKIT GINJAL
mutasi ke madiun sementara 22/03/2017</t>
        </r>
      </text>
    </comment>
    <comment ref="G193" authorId="3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pensiun 30 april 2020</t>
        </r>
      </text>
    </comment>
    <comment ref="G194" authorId="3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resign 20 april 2020</t>
        </r>
      </text>
    </comment>
    <comment ref="G195" authorId="3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PHK PER 01 SEPTEMBER 2020</t>
        </r>
      </text>
    </comment>
    <comment ref="G196" authorId="0">
      <text>
        <r>
          <rPr>
            <b/>
            <sz val="9"/>
            <color indexed="81"/>
            <rFont val="Tahoma"/>
            <family val="2"/>
          </rPr>
          <t xml:space="preserve">dwi:
1. </t>
        </r>
        <r>
          <rPr>
            <sz val="9"/>
            <color indexed="81"/>
            <rFont val="Tahoma"/>
            <family val="2"/>
          </rPr>
          <t xml:space="preserve">UPGRADE MENJADI SUPIR PER APRIL 18
NIK LAMA K-185
2. PHK PER 01 SEPTEMBER 2020
</t>
        </r>
      </text>
    </comment>
    <comment ref="G197" authorId="3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PHK PER 01 SEPTEMBER 2020</t>
        </r>
      </text>
    </comment>
    <comment ref="G198" authorId="3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PHK PER 01 SEPTEMBER 2020</t>
        </r>
      </text>
    </comment>
    <comment ref="G199" authorId="3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PENSIUN 31 Desember 2020</t>
        </r>
      </text>
    </comment>
    <comment ref="G200" authorId="3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PHK 20 JANUARI 2021</t>
        </r>
      </text>
    </comment>
    <comment ref="G201" authorId="3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PHK 20 JANUARI 2021</t>
        </r>
      </text>
    </comment>
    <comment ref="G202" authorId="3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Meninggal 05 Februari 2021</t>
        </r>
      </text>
    </comment>
    <comment ref="G203" authorId="3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Meninggal tanggal 25 Mei 2021</t>
        </r>
      </text>
    </comment>
    <comment ref="G204" authorId="3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resign Per 24 Juli 2021</t>
        </r>
      </text>
    </comment>
    <comment ref="G205" authorId="3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Pensiun per 31 Juli 2021</t>
        </r>
      </text>
    </comment>
    <comment ref="G20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Mutasi jabatan dari AMT2 menjadi AMT1 01/01/2017
PHK PER 15 SEPTEMBER 2021</t>
        </r>
      </text>
    </comment>
    <comment ref="G207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mutasi ke madiun sementara 22/03/2017
Pensiun per 14 September 2021</t>
        </r>
      </text>
    </comment>
    <comment ref="G20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16 November 2018
PHK PER 15 SEPTEMBER 2021</t>
        </r>
      </text>
    </comment>
    <comment ref="G209" authorId="1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Mutasi jabatan dari AMT2 kenjadi AMT1
Mengundurkan diri 28 September 2021</t>
        </r>
      </text>
    </comment>
    <comment ref="G210" authorId="4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PENSIUN 06 JANUARI 2022</t>
        </r>
      </text>
    </comment>
    <comment ref="G213" authorId="4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PENSIUN PER TANGGAL  06 JUNI 2022</t>
        </r>
      </text>
    </comment>
    <comment ref="G215" authorId="4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PHK 30 AGUSTUS 2022</t>
        </r>
      </text>
    </comment>
    <comment ref="G216" authorId="4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PHK 30 AGUSTUS 2022</t>
        </r>
      </text>
    </comment>
  </commentList>
</comments>
</file>

<file path=xl/comments3.xml><?xml version="1.0" encoding="utf-8"?>
<comments xmlns="http://schemas.openxmlformats.org/spreadsheetml/2006/main">
  <authors>
    <author>cahayaandhika</author>
    <author>CAT</author>
    <author>dwi</author>
    <author>Microsoft</author>
    <author>nurulhikmah</author>
  </authors>
  <commentList>
    <comment ref="G11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SP 1 TG 19/08/2020</t>
        </r>
      </text>
    </comment>
    <comment ref="G22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SP 1 TG 11/08/2020</t>
        </r>
      </text>
    </comment>
    <comment ref="I25" authorId="1">
      <text>
        <r>
          <rPr>
            <b/>
            <sz val="9"/>
            <color indexed="81"/>
            <rFont val="Tahoma"/>
            <charset val="1"/>
          </rPr>
          <t>CAT:</t>
        </r>
        <r>
          <rPr>
            <sz val="9"/>
            <color indexed="81"/>
            <rFont val="Tahoma"/>
            <charset val="1"/>
          </rPr>
          <t xml:space="preserve">
MANGKIR 10 AGUSTUS 2022</t>
        </r>
      </text>
    </comment>
    <comment ref="I35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Mutasi Jabatan dari AMT2 menjadi AMT1 27 Sept 2016</t>
        </r>
      </text>
    </comment>
    <comment ref="G40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SP 1 TG 13/08/2020</t>
        </r>
      </text>
    </comment>
    <comment ref="G42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SP 1 TG 29/07/2020
SP 2 TG 19/08/2020</t>
        </r>
      </text>
    </comment>
    <comment ref="I48" authorId="3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mutasi dari AMT 2 ke AMT 1 per November 2015</t>
        </r>
      </text>
    </comment>
    <comment ref="G53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SP 1 TG 30/07/2020
SP2 TANGGAL 13/08.2020</t>
        </r>
      </text>
    </comment>
    <comment ref="G55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SP 1 TG 19/08/2020</t>
        </r>
      </text>
    </comment>
    <comment ref="I58" authorId="3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Mutasi dari Surabaya ke Madiun per Februari 2015</t>
        </r>
      </text>
    </comment>
    <comment ref="I59" authorId="3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Mutasi dari Surabaya ke Madiun per Februari 2015
- Upgrade AMT 2 ke AMT 1 per 03 Juli 2017</t>
        </r>
      </text>
    </comment>
    <comment ref="I63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mutasi dari boyolali per Agustus 2015</t>
        </r>
      </text>
    </comment>
    <comment ref="I64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mutasi dari boyolali per Agustus 2015</t>
        </r>
      </text>
    </comment>
    <comment ref="I65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Mutasi dari Boyolali per Agustus 2015</t>
        </r>
      </text>
    </comment>
    <comment ref="G66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SP 2 TG 22 SEPTEMBER 2020</t>
        </r>
      </text>
    </comment>
    <comment ref="I66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UPGRADE MENJADI AMT 1 PER 16 OKT 2017
mutasi dari Boyolali per Agustus 2015</t>
        </r>
      </text>
    </comment>
    <comment ref="G70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SP 1 TG 25/08/2020</t>
        </r>
      </text>
    </comment>
    <comment ref="I71" authorId="3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Masuk per desember 2015</t>
        </r>
      </text>
    </comment>
    <comment ref="I72" authorId="3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masuk per desember 2015</t>
        </r>
      </text>
    </comment>
    <comment ref="I73" authorId="3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masuk per Desember 2015</t>
        </r>
      </text>
    </comment>
    <comment ref="I74" authorId="3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masuk per desember 2015</t>
        </r>
      </text>
    </comment>
    <comment ref="G75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SP 1 TG 13/08/2020</t>
        </r>
      </text>
    </comment>
    <comment ref="I75" authorId="3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masuk per desember 2015</t>
        </r>
      </text>
    </comment>
    <comment ref="I76" authorId="3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masuk per desember 2015</t>
        </r>
      </text>
    </comment>
    <comment ref="G77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SP 1 TG 25/08/2020</t>
        </r>
      </text>
    </comment>
    <comment ref="G82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SP 1 TG 31/08/2020</t>
        </r>
      </text>
    </comment>
    <comment ref="I83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sp 2 Per 2 Jun 18</t>
        </r>
      </text>
    </comment>
    <comment ref="I85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UPGRADE PER 17 JUL 19</t>
        </r>
      </text>
    </comment>
    <comment ref="G86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SP 1 TG 30/07/2020
SP 2 13/08/2020</t>
        </r>
      </text>
    </comment>
    <comment ref="I97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sp 2 Per 2 Jun 18</t>
        </r>
      </text>
    </comment>
    <comment ref="G102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SP 2 TG 22 SEPTEMBER 2020</t>
        </r>
      </text>
    </comment>
    <comment ref="G103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SP 1 TG 14/08/2020
SP 1 TG 25/08/2020</t>
        </r>
      </text>
    </comment>
    <comment ref="G105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SP 1 TG 25/08/2020</t>
        </r>
      </text>
    </comment>
    <comment ref="G108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SP 1 TG 28/08/2020</t>
        </r>
      </text>
    </comment>
    <comment ref="G111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SP 3 TG 05/08/2020</t>
        </r>
      </text>
    </comment>
    <comment ref="I117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UPGRADE PER 17 JUL 19</t>
        </r>
      </text>
    </comment>
    <comment ref="I118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21 DES 2018</t>
        </r>
      </text>
    </comment>
    <comment ref="R118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An. Tri utami (Istri)</t>
        </r>
      </text>
    </comment>
    <comment ref="R122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An. Nura Dewi</t>
        </r>
      </text>
    </comment>
    <comment ref="I125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28 mei 2019</t>
        </r>
      </text>
    </comment>
    <comment ref="I131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02 september 2019</t>
        </r>
      </text>
    </comment>
    <comment ref="G135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SP 2 TG 22 SEPTEMBER 2020</t>
        </r>
      </text>
    </comment>
    <comment ref="I141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Masuk per 01 Juni 2021</t>
        </r>
      </text>
    </comment>
    <comment ref="I145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MASUK PER 26 AGUSTUS 2021</t>
        </r>
      </text>
    </comment>
    <comment ref="I150" authorId="1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MASUK PER 11 APRIL 2022</t>
        </r>
      </text>
    </comment>
    <comment ref="I165" authorId="3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Resign 15 November 2015</t>
        </r>
      </text>
    </comment>
    <comment ref="I166" authorId="3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Resign 15 November 2015</t>
        </r>
      </text>
    </comment>
    <comment ref="I167" authorId="3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keluar per desember 2015</t>
        </r>
      </text>
    </comment>
    <comment ref="I169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22/02/2016</t>
        </r>
      </text>
    </comment>
    <comment ref="I170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22/02/2016</t>
        </r>
      </text>
    </comment>
    <comment ref="I171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11/05/2016</t>
        </r>
      </text>
    </comment>
    <comment ref="I172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31/05/2016</t>
        </r>
      </text>
    </comment>
    <comment ref="I173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11/05/2016</t>
        </r>
      </text>
    </comment>
    <comment ref="I174" authorId="3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1. Pindahan dari Surabaya
2. Gaji bulan Mei 2016 tidak ada
3. PHK 18/04/2016</t>
        </r>
      </text>
    </comment>
    <comment ref="I175" authorId="3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1. Pindahan dari Surabaya ke madiun
2. Gaji bulan Mei 2016 tidak ada
3. PHK 18/04/2016</t>
        </r>
      </text>
    </comment>
    <comment ref="I176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Mutasi dari Surabaya ke Madiun per 23/07/2016</t>
        </r>
      </text>
    </comment>
    <comment ref="I177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31/08/2016 (absensi)</t>
        </r>
      </text>
    </comment>
    <comment ref="I178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Digaji Agustus 2016 tidak ada
2.Resign 07/09/2016</t>
        </r>
      </text>
    </comment>
    <comment ref="I179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Digaji Agustus 2016 tidak ada
2. Per Juli 2016 Keluar Surat tidak ada (01/08/2016) keterangan dari Pws, surat resign masuk bulan September 2016(Mengundurkan diri)</t>
        </r>
      </text>
    </comment>
    <comment ref="I180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Digaji Agustus 2016 tidak ada
2.Per Juli 2016 Keluar Surat tidak ada keterangan dari Pws</t>
        </r>
      </text>
    </comment>
    <comment ref="I181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27/09/2016 (pencurian)</t>
        </r>
      </text>
    </comment>
    <comment ref="I182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01/10/2016</t>
        </r>
      </text>
    </comment>
    <comment ref="I183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Tidak ada digaji Oktober 2016, keluar info Pak Patar 
2. PHK </t>
        </r>
      </text>
    </comment>
    <comment ref="I184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Info keluar Okt'2016 dari Pws tapi surat belum ada
2. PHK</t>
        </r>
      </text>
    </comment>
    <comment ref="I187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17/12/2016 Pencurian</t>
        </r>
      </text>
    </comment>
    <comment ref="I188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16/12/2016 Pencurian</t>
        </r>
      </text>
    </comment>
    <comment ref="I189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16/12/2016 Pencurian</t>
        </r>
      </text>
    </comment>
    <comment ref="I190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PHK 17/12/2016 Pencurian</t>
        </r>
      </text>
    </comment>
    <comment ref="I191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16/12/2016 Pencurian</t>
        </r>
      </text>
    </comment>
    <comment ref="I192" authorId="3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1. masuk per desember 2015
2. Resign 31/12/2016</t>
        </r>
      </text>
    </comment>
    <comment ref="I193" authorId="3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1. masuk per desember 2015
2. PHK 16/12/2016 Pencurian</t>
        </r>
      </text>
    </comment>
    <comment ref="I194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Tidak ada digaji Oktober 2016
2. Mengundurkan diri di bulan 01 Oktober 2016</t>
        </r>
      </text>
    </comment>
    <comment ref="I195" authorId="3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mutasi dari AMT 2 ke AMT 1 per November 2015</t>
        </r>
      </text>
    </comment>
    <comment ref="I197" authorId="3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1. masuk per desember 2015
2. PHK 20/03/2017 kasus pencurian</t>
        </r>
      </text>
    </comment>
    <comment ref="I198" authorId="4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PHK per 22 April 2017
Email per 01 Mei 2017</t>
        </r>
      </text>
    </comment>
    <comment ref="I199" authorId="4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PHK per 22 April 2017
Email per 01 Mei 2017</t>
        </r>
      </text>
    </comment>
    <comment ref="I200" authorId="4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PHK per10 Mei 2017
kasus kedisiplinan karena sering turun saat Truck sedang beroperasi</t>
        </r>
      </text>
    </comment>
    <comment ref="I201" authorId="4">
      <text>
        <r>
          <rPr>
            <b/>
            <sz val="9"/>
            <color indexed="81"/>
            <rFont val="Tahoma"/>
            <family val="2"/>
          </rPr>
          <t>nurulhikmah :
Mengundurkan diri per April 2017</t>
        </r>
      </text>
    </comment>
    <comment ref="I202" authorId="4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PHK 10 Mei kasus indispliner</t>
        </r>
      </text>
    </comment>
    <comment ref="I204" authorId="4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PHK 10/06/2017 kasus pencurian</t>
        </r>
      </text>
    </comment>
    <comment ref="I205" authorId="4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PHK 10/06/2017 kasus pencurian</t>
        </r>
      </text>
    </comment>
    <comment ref="I206" authorId="4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PHK 10/06/2017 kasus pencurian</t>
        </r>
      </text>
    </comment>
    <comment ref="I207" authorId="4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PHK 10/06/2017 kasus pencurian</t>
        </r>
      </text>
    </comment>
    <comment ref="I208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Per 23 Oktober 2017
(Kasus Judi)</t>
        </r>
      </text>
    </comment>
    <comment ref="I209" authorId="4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resign per 06 Juli 2017</t>
        </r>
      </text>
    </comment>
    <comment ref="I210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Dianggap mengundurkan diri per 22 sep 17
</t>
        </r>
      </text>
    </comment>
    <comment ref="I211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dianggap mengundurkan diri per 22 sep 2017</t>
        </r>
      </text>
    </comment>
    <comment ref="I212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1.mutasi dari Boyolali per Agustus 2015
2.Resign Per 25 Sep 2017</t>
        </r>
      </text>
    </comment>
    <comment ref="I213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30 desember 2017</t>
        </r>
      </text>
    </comment>
    <comment ref="I214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30 desember 2017</t>
        </r>
      </text>
    </comment>
    <comment ref="I215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07 FEB 2018</t>
        </r>
      </text>
    </comment>
    <comment ref="I216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PHK Per 1 feb 2018 (kasus pencurian)
mutasi dari Boyolali per Agustus 2015
</t>
        </r>
      </text>
    </comment>
    <comment ref="I217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20 Feb 2018</t>
        </r>
      </text>
    </comment>
    <comment ref="I218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29 Mei 2018
(Indisipliner)</t>
        </r>
      </text>
    </comment>
    <comment ref="I219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24 Oktober 2018</t>
        </r>
      </text>
    </comment>
    <comment ref="I220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mutasi dari Boyolali per Agustus 2015
PHK 31 Okotober 2018</t>
        </r>
      </text>
    </comment>
    <comment ref="I221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1.UPGRADE ke AMT  1 PER 16 OKT 2017
2. Meninggal Laka per 6 November 2018</t>
        </r>
      </text>
    </comment>
    <comment ref="I222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17 Desember 2018</t>
        </r>
      </text>
    </comment>
    <comment ref="I223" authorId="3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Mutasi dari Surabaya ke Madiun per Februari 2015
Meninggal per 1 Januari 2019</t>
        </r>
      </text>
    </comment>
    <comment ref="I224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12 feb 2019</t>
        </r>
      </text>
    </comment>
    <comment ref="I225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SP 2 Per 22 mei 2018 
Resign per 12 Maret 2019</t>
        </r>
      </text>
    </comment>
    <comment ref="I226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Dianggap mengundurkan diri 1 Januari 2019</t>
        </r>
      </text>
    </comment>
    <comment ref="I227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20 Maret 2019</t>
        </r>
      </text>
    </comment>
    <comment ref="I228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17 APRIL 2019</t>
        </r>
      </text>
    </comment>
    <comment ref="I229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26 april 2019</t>
        </r>
      </text>
    </comment>
    <comment ref="I230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Dianggap mengundurkan diri per 3 Juni 2019 (narkoba)</t>
        </r>
      </text>
    </comment>
    <comment ref="I231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DAIANGGAP MENGUNDURKAN DIRI 24 juni 2019</t>
        </r>
      </text>
    </comment>
    <comment ref="I232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pensiun per 16 Juli 2019</t>
        </r>
      </text>
    </comment>
    <comment ref="I238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mutasi dari Boyolali per Agustus 2015 
mutasi dari AMT 2 ke AMT 1 per November 2015</t>
        </r>
      </text>
    </comment>
    <comment ref="I239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10 JULI 2019 (Pencurian)</t>
        </r>
      </text>
    </comment>
    <comment ref="I240" authorId="3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PHK 10 JULI 2019 (Pencurian)
Mutasi dari Surabaya ke Madiun per Februari 2015 </t>
        </r>
      </text>
    </comment>
    <comment ref="I241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31 Juli 2019</t>
        </r>
      </text>
    </comment>
    <comment ref="I242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31 Juli 2019</t>
        </r>
      </text>
    </comment>
    <comment ref="I243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12 Agustus 2019</t>
        </r>
      </text>
    </comment>
    <comment ref="I244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09 September 2019</t>
        </r>
      </text>
    </comment>
    <comment ref="I245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09 September 2019</t>
        </r>
      </text>
    </comment>
    <comment ref="I246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16 Oktober 2019</t>
        </r>
      </text>
    </comment>
    <comment ref="I247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SP 2 PER 6 FEB 2018
pensiun 16 Desember 2019</t>
        </r>
      </text>
    </comment>
    <comment ref="I248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Meninggal 29 Februari 2020</t>
        </r>
      </text>
    </comment>
    <comment ref="I249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18 FEBRUARI 2020</t>
        </r>
      </text>
    </comment>
    <comment ref="I250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7 Maret 2020 Kasus Pencurian</t>
        </r>
      </text>
    </comment>
    <comment ref="I251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02 Maret 2020</t>
        </r>
      </text>
    </comment>
    <comment ref="I252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7 Maret 2020 Kasus Pencurian</t>
        </r>
      </text>
    </comment>
    <comment ref="I253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PENSIUN PER 16 AGUSTUS 2020</t>
        </r>
      </text>
    </comment>
    <comment ref="I254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PHK 23 Juli 2020</t>
        </r>
      </text>
    </comment>
    <comment ref="I255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PENSIUN PER 16 AGUSTUS 2020</t>
        </r>
      </text>
    </comment>
    <comment ref="I256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PENSIUN PER 16 AGUSTUS 2020</t>
        </r>
      </text>
    </comment>
    <comment ref="I257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PHK PER 01 AGUSTUS 2020</t>
        </r>
      </text>
    </comment>
    <comment ref="I258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PHK PER 01 AGUSTUS 2020</t>
        </r>
      </text>
    </comment>
    <comment ref="G259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SP 1 TG 29/07/2020
SP 2 TG 19/08/2020</t>
        </r>
      </text>
    </comment>
    <comment ref="I259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resign per 07 oktober 2020</t>
        </r>
      </text>
    </comment>
    <comment ref="I260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PHK 02 OKTOBER 2020</t>
        </r>
      </text>
    </comment>
    <comment ref="I261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Resign per 31 Desember 2020</t>
        </r>
      </text>
    </comment>
    <comment ref="I262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Resign Per 22 Juni 2021</t>
        </r>
      </text>
    </comment>
    <comment ref="I263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meninggal 19 Juni 2021</t>
        </r>
      </text>
    </comment>
    <comment ref="I264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 6 DES 17
PHK 23 Juni 2021</t>
        </r>
      </text>
    </comment>
    <comment ref="I265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Resign PER 22 Juni 2021</t>
        </r>
      </text>
    </comment>
    <comment ref="I266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PHK Per 23 Juni 2021</t>
        </r>
      </text>
    </comment>
    <comment ref="G269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SP 2 TG 22 SEPTEMBER 2020</t>
        </r>
      </text>
    </comment>
    <comment ref="G271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SP 1 TANGGAL 12/08/2020</t>
        </r>
      </text>
    </comment>
    <comment ref="I271" authorId="3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masuk per desember 2015</t>
        </r>
      </text>
    </comment>
    <comment ref="I272" authorId="1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Resign per 11 april 2022</t>
        </r>
      </text>
    </comment>
    <comment ref="I274" authorId="1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RESIGN PER 16 MEI 2022</t>
        </r>
      </text>
    </comment>
    <comment ref="I275" authorId="2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mutasi dari Boyolali per Agustus 2015
PHK  20 JUNI 2022</t>
        </r>
      </text>
    </comment>
    <comment ref="I276" authorId="1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RESIGN 16 MEI 2022</t>
        </r>
      </text>
    </comment>
  </commentList>
</comments>
</file>

<file path=xl/comments4.xml><?xml version="1.0" encoding="utf-8"?>
<comments xmlns="http://schemas.openxmlformats.org/spreadsheetml/2006/main">
  <authors>
    <author>dwi</author>
    <author>Microsoft</author>
    <author>cahayaandhika</author>
    <author>CAT</author>
    <author>nurulhikmah</author>
  </authors>
  <commentList>
    <comment ref="G5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Mutasi jabatan dari AMT2 menjadi AMT1 per 26 Oktober 2016</t>
        </r>
      </text>
    </comment>
    <comment ref="G60" authorId="1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gaji Januari 2016 tidak ada</t>
        </r>
      </text>
    </comment>
    <comment ref="G7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Mutasi jabatan dari AMT2 menjadi AMT1 per November 2016</t>
        </r>
      </text>
    </comment>
    <comment ref="G7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upgrade ke amt 1 per 14 apri 2018</t>
        </r>
      </text>
    </comment>
    <comment ref="G8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Mutasi jabatan dari AMT2 menjadi AMT1 per 19/12/2016</t>
        </r>
      </text>
    </comment>
    <comment ref="G9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UPGRADE MENJADI AMT 1 PER 6 OKT 2017</t>
        </r>
      </text>
    </comment>
    <comment ref="G9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UPGRADE MENJADI AMT 1 PER 6 OKT 2017</t>
        </r>
      </text>
    </comment>
    <comment ref="G10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Upgrade Ke AMT 1 Per 06 Oktober 2017</t>
        </r>
      </text>
    </comment>
    <comment ref="F110" authorId="2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SP 1 TG 31/08/2020</t>
        </r>
      </text>
    </comment>
    <comment ref="G11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UPGRADE MENJADI AMT 1 PER 28 NOV 2018
SKORSING 3 BLN</t>
        </r>
      </text>
    </comment>
    <comment ref="G11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upgrade ke amt 1 per 14 april 2018</t>
        </r>
      </text>
    </comment>
    <comment ref="G120" authorId="1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Mutasi dari madiun ke Tuban Desember 2014</t>
        </r>
      </text>
    </comment>
    <comment ref="G122" authorId="1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mutasi dari madiun ke Tuban per Mei 2015</t>
        </r>
      </text>
    </comment>
    <comment ref="G12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UPGRADE MENJADI AMT 1 PER 6 OKT 2017</t>
        </r>
      </text>
    </comment>
    <comment ref="G13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Bawaan transportir masuk 26/11/2016 tapi baru di info bulan Januari 2017.
2. Masuk tanpa tes</t>
        </r>
      </text>
    </comment>
    <comment ref="G14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Upgrade menjadi amt 1 per 06 okt 2017</t>
        </r>
      </text>
    </comment>
    <comment ref="G14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01 DESEMBER 2017
UPGRADE MENJADI AMT 1 PER 28 NOV 2018</t>
        </r>
      </text>
    </comment>
    <comment ref="G15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10 April 2019</t>
        </r>
      </text>
    </comment>
    <comment ref="G177" authorId="3">
      <text>
        <r>
          <rPr>
            <b/>
            <sz val="9"/>
            <color indexed="81"/>
            <rFont val="Tahoma"/>
            <charset val="1"/>
          </rPr>
          <t>CAT:</t>
        </r>
        <r>
          <rPr>
            <sz val="9"/>
            <color indexed="81"/>
            <rFont val="Tahoma"/>
            <charset val="1"/>
          </rPr>
          <t xml:space="preserve">
MENINGGAL 07 NOVEMBER 2022</t>
        </r>
      </text>
    </comment>
    <comment ref="G181" authorId="1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gaji januari 2016 tidak ada</t>
        </r>
      </text>
    </comment>
    <comment ref="G18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keluar per 01 Maret 2015</t>
        </r>
      </text>
    </comment>
    <comment ref="G185" authorId="1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-Mutasi dari Madiun ke Tuban per Mei 2015
-Keluar 01/09/2015</t>
        </r>
      </text>
    </comment>
    <comment ref="G18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Keluar 01/09/2015</t>
        </r>
      </text>
    </comment>
    <comment ref="G187" authorId="1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PHK </t>
        </r>
      </text>
    </comment>
    <comment ref="G188" authorId="1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PHK per 09 januari 2015</t>
        </r>
      </text>
    </comment>
    <comment ref="G189" authorId="1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PHK per 09 Januari 2016</t>
        </r>
      </text>
    </comment>
    <comment ref="G190" authorId="1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PHK 13/11/2015</t>
        </r>
      </text>
    </comment>
    <comment ref="G191" authorId="1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meninggal 5 januari 2016</t>
        </r>
      </text>
    </comment>
    <comment ref="G192" authorId="1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PHK 13/11/2015</t>
        </r>
      </text>
    </comment>
    <comment ref="G19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01/03/2016</t>
        </r>
      </text>
    </comment>
    <comment ref="G19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Keluar 22/04/2016</t>
        </r>
      </text>
    </comment>
    <comment ref="G19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 Resign Per Agustus 2016 </t>
        </r>
      </text>
    </comment>
    <comment ref="G19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meninggal 21/06/2016</t>
        </r>
      </text>
    </comment>
    <comment ref="G19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Gaji Juli 2016 tidak ada</t>
        </r>
      </text>
    </comment>
    <comment ref="G19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Gaji Juli 2016 tidak ada</t>
        </r>
      </text>
    </comment>
    <comment ref="G19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16/09/2016 (penganiayaan petugas polisi)</t>
        </r>
      </text>
    </comment>
    <comment ref="G20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16/09/2016</t>
        </r>
      </text>
    </comment>
    <comment ref="G20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16/09/2016 (penganiayaan petugas polisi)</t>
        </r>
      </text>
    </comment>
    <comment ref="G20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16/09/2016 (penganiayaan petugas polisi)</t>
        </r>
      </text>
    </comment>
    <comment ref="G20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16/09/2016 (penganiayaan petugas polisi)</t>
        </r>
      </text>
    </comment>
    <comment ref="G20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Meninggal dunia 06/11/2016</t>
        </r>
      </text>
    </comment>
    <comment ref="G20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PHK </t>
        </r>
      </text>
    </comment>
    <comment ref="G20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PHK 26 Januari 2017, absensi jelek tidak masuk 2 bulan</t>
        </r>
      </text>
    </comment>
    <comment ref="G20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PHK 13/01/2017 Penyimpangan Pengiriman BBM</t>
        </r>
      </text>
    </comment>
    <comment ref="G208" authorId="4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Meninggal 25/05/2017</t>
        </r>
      </text>
    </comment>
    <comment ref="G20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mutasi ke malang per 5 agustus 2017
Dianggap mengundurkan diri per agustus 2017</t>
        </r>
      </text>
    </comment>
    <comment ref="G21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Bawaan transportir masuk 26/11/2016 tapi baru di info bulan Januari 2017.
2. Masuk tanpa tes
3. Dianggap mengundurkan diri per 24 oktober 2017
4. gaji selama tidak masuk tidak dibayar</t>
        </r>
      </text>
    </comment>
    <comment ref="G21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dianggap mengundurkan diri per 12 Mar 2018</t>
        </r>
      </text>
    </comment>
    <comment ref="G21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Per 20 Mar 2018 Kasus Pencurian</t>
        </r>
      </text>
    </comment>
    <comment ref="G21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20 agustus 2018 Kasus Pencurian</t>
        </r>
      </text>
    </comment>
    <comment ref="G21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MENINGGAL 24 DES 2018 </t>
        </r>
      </text>
    </comment>
    <comment ref="G21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MENINGGAL PER 31 AGUSTUS 2019</t>
        </r>
      </text>
    </comment>
    <comment ref="G21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Per 27 November 2019</t>
        </r>
      </text>
    </comment>
    <comment ref="G21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09 desember 2019 (Surat Belum ada)</t>
        </r>
      </text>
    </comment>
    <comment ref="G21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30 DESEMBER 2019</t>
        </r>
      </text>
    </comment>
    <comment ref="G21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Meninggal 5 Februari 2020</t>
        </r>
      </text>
    </comment>
    <comment ref="G220" authorId="2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reaign 16 juli 2020, surat masuk tg 16 juli 2020</t>
        </r>
      </text>
    </comment>
    <comment ref="G221" authorId="2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PHK PER 13 OKTOBER 2020</t>
        </r>
      </text>
    </comment>
    <comment ref="G222" authorId="2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Meninggal 18 Desember 2020</t>
        </r>
      </text>
    </comment>
    <comment ref="G223" authorId="2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meninggal 11 juni 2021</t>
        </r>
      </text>
    </comment>
    <comment ref="G225" authorId="2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Pensiun 01 Juni 2021</t>
        </r>
      </text>
    </comment>
    <comment ref="G226" authorId="2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pensiun 01 juni 2021</t>
        </r>
      </text>
    </comment>
    <comment ref="G227" authorId="2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Meninggal 10 Juli 2021</t>
        </r>
      </text>
    </comment>
    <comment ref="G229" authorId="2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pensiun 01 juli 2021</t>
        </r>
      </text>
    </comment>
    <comment ref="G230" authorId="2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PENSIUN DINI PER OKTOBER 2021</t>
        </r>
      </text>
    </comment>
    <comment ref="G231" authorId="3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MENINGGAL 14 FEBRUARI 2022</t>
        </r>
      </text>
    </comment>
  </commentList>
</comments>
</file>

<file path=xl/comments5.xml><?xml version="1.0" encoding="utf-8"?>
<comments xmlns="http://schemas.openxmlformats.org/spreadsheetml/2006/main">
  <authors>
    <author>dwi</author>
    <author>Microsoft</author>
    <author>nurulhikmah</author>
    <author>cahayaandhika</author>
    <author>CAT</author>
  </authors>
  <commentList>
    <comment ref="G2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WAHYUDI A</t>
        </r>
      </text>
    </comment>
    <comment ref="G3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sp 1 per 11 des 2018</t>
        </r>
      </text>
    </comment>
    <comment ref="G39" authorId="1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Masuk per Januari 2016</t>
        </r>
      </text>
    </comment>
    <comment ref="G40" authorId="1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Masuk per Januari 2016</t>
        </r>
      </text>
    </comment>
    <comment ref="D4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S1205 NIK BARU
</t>
        </r>
      </text>
    </comment>
    <comment ref="G4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mutasi dari LPG Surabaya ke Banyuwangi sejak 17/01/2017</t>
        </r>
      </text>
    </comment>
    <comment ref="G43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Regenerasi Ahmad Khozin ( S - 005 )</t>
        </r>
      </text>
    </comment>
    <comment ref="G44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Regenerasi Mashuri ( S - 024 )</t>
        </r>
      </text>
    </comment>
    <comment ref="G4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SP 1 Per 05 APRIL 2018</t>
        </r>
      </text>
    </comment>
    <comment ref="G5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SP-1 TGL 15 FEB 18</t>
        </r>
      </text>
    </comment>
    <comment ref="G5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sp 1 per 11 des 2018</t>
        </r>
      </text>
    </comment>
    <comment ref="R5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KELUAR PBI 02/20</t>
        </r>
      </text>
    </comment>
    <comment ref="G7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sp 2 Per per 30 juni 2018</t>
        </r>
      </text>
    </comment>
    <comment ref="G8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LUKMAN HAKIM
</t>
        </r>
      </text>
    </comment>
    <comment ref="G8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lukman hakim A
</t>
        </r>
      </text>
    </comment>
    <comment ref="R8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KELUAR PBI</t>
        </r>
      </text>
    </comment>
    <comment ref="G9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SP 1 PER 23 Juli 2018</t>
        </r>
      </text>
    </comment>
    <comment ref="V10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TANGGAL LAHIR SIM TDK SESUAI</t>
        </r>
      </text>
    </comment>
    <comment ref="G11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SP 1 PER 23 JUL 2018</t>
        </r>
      </text>
    </comment>
    <comment ref="V11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TANGGAL LAHIR TIDAK SESUAI</t>
        </r>
      </text>
    </comment>
    <comment ref="G11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24 sep 2017</t>
        </r>
      </text>
    </comment>
    <comment ref="G11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SP-1 tgl 26 Mar 18</t>
        </r>
      </text>
    </comment>
    <comment ref="G12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27 NOV 2017</t>
        </r>
      </text>
    </comment>
    <comment ref="G12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SP 1 PER 23 JUL 2018</t>
        </r>
      </text>
    </comment>
    <comment ref="G12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28 Desember 2017</t>
        </r>
      </text>
    </comment>
    <comment ref="G13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16 januari 18</t>
        </r>
      </text>
    </comment>
    <comment ref="G13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18 agustus 2018</t>
        </r>
      </text>
    </comment>
    <comment ref="R13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KELUAR PBI
(SOLISIN)</t>
        </r>
      </text>
    </comment>
    <comment ref="G15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17 NOV 2018</t>
        </r>
      </text>
    </comment>
    <comment ref="G16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01 Juli 2019</t>
        </r>
      </text>
    </comment>
    <comment ref="G173" authorId="3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Masuk per 25 Juni 2021</t>
        </r>
      </text>
    </comment>
    <comment ref="G204" authorId="4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MASUK 05 JULI 2022</t>
        </r>
      </text>
    </comment>
    <comment ref="G22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Meninggal dunia per 06/02/2017</t>
        </r>
      </text>
    </comment>
    <comment ref="G22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Meninggal 23/01/2017</t>
        </r>
      </text>
    </comment>
    <comment ref="G231" authorId="1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per desember 2015</t>
        </r>
      </text>
    </comment>
    <comment ref="G232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tidak ada di gaji Maret 2017
2. Resign per Maret</t>
        </r>
      </text>
    </comment>
    <comment ref="G234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PENSIUN</t>
        </r>
      </text>
    </comment>
    <comment ref="G235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PENSIUN</t>
        </r>
      </text>
    </comment>
    <comment ref="G236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PENSIUN</t>
        </r>
      </text>
    </comment>
    <comment ref="G237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PENSIUN PER MEI 2017</t>
        </r>
      </text>
    </comment>
    <comment ref="G240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PENSIUN PER MEI 2017</t>
        </r>
      </text>
    </comment>
    <comment ref="G244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PENSIUN PER MEI 2017</t>
        </r>
      </text>
    </comment>
    <comment ref="G246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PENSIUN PER MEI 2017</t>
        </r>
      </text>
    </comment>
    <comment ref="G25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Dianggap mengundurkan diri per 24 oktober 2017</t>
        </r>
      </text>
    </comment>
    <comment ref="G25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Dianggap mengundurkan diri per 24 oktober 2017</t>
        </r>
      </text>
    </comment>
    <comment ref="G25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Dianggap mengundurkan diri per 24 oktober 2017</t>
        </r>
      </text>
    </comment>
    <comment ref="G25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Dianggap mengundurkan diri per 24 oktober 2017</t>
        </r>
      </text>
    </comment>
    <comment ref="G25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Mengundurkan diri (Data Gaji Sep 17)</t>
        </r>
      </text>
    </comment>
    <comment ref="G26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Mengundurkan diri (Data Gaji Sep)</t>
        </r>
      </text>
    </comment>
    <comment ref="G26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tidak pernah hadir per 10 oktober</t>
        </r>
      </text>
    </comment>
    <comment ref="G26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23 nov 17</t>
        </r>
      </text>
    </comment>
    <comment ref="G26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15 nov 17</t>
        </r>
      </text>
    </comment>
    <comment ref="G26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10 Juli 2017</t>
        </r>
      </text>
    </comment>
    <comment ref="G26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27 nov17 
Resign per 05 juli 2019</t>
        </r>
      </text>
    </comment>
    <comment ref="G26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06 agustus 2017</t>
        </r>
      </text>
    </comment>
    <comment ref="G26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02 MARET 2018</t>
        </r>
      </text>
    </comment>
    <comment ref="G26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dikembalikan kasus kecurangan per 10 jan 2017</t>
        </r>
      </text>
    </comment>
    <comment ref="G26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dikembalikan kasus kecurangan per 10 jan 2017</t>
        </r>
      </text>
    </comment>
    <comment ref="G27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dikembalikan kasus kecurangan per 10 jan 2017</t>
        </r>
      </text>
    </comment>
    <comment ref="G27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1.dikembalikan kasus kecurangan per 10 jan 2017
2. LUKMAN H</t>
        </r>
      </text>
    </comment>
    <comment ref="G27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PER 22 JAN 18</t>
        </r>
      </text>
    </comment>
    <comment ref="G27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22 JAN 18</t>
        </r>
      </text>
    </comment>
    <comment ref="G27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1.DI KK KHOIRUL GOFAR
2. Resign Per 2 februari 2018 (pencurian)</t>
        </r>
      </text>
    </comment>
    <comment ref="G27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2 Feb 2018
(pencurian)</t>
        </r>
      </text>
    </comment>
    <comment ref="G27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SP-1 tgl 5 Feb 18
2. resign per 9 feb 18</t>
        </r>
      </text>
    </comment>
    <comment ref="G27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per 1 feb (kasus pemalsuan identitas)</t>
        </r>
      </text>
    </comment>
    <comment ref="G27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25 Juli 2017</t>
        </r>
      </text>
    </comment>
    <comment ref="G27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16 Januari 2018
9 FEB 18</t>
        </r>
      </text>
    </comment>
    <comment ref="G28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19 FEB 2018</t>
        </r>
      </text>
    </comment>
    <comment ref="G28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PER 15 FEB 18</t>
        </r>
      </text>
    </comment>
    <comment ref="G28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PER 28 FEB 18</t>
        </r>
      </text>
    </comment>
    <comment ref="G28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Per 16 Feb 18</t>
        </r>
      </text>
    </comment>
    <comment ref="G28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PER 25 FEB 18</t>
        </r>
      </text>
    </comment>
    <comment ref="G28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per 15 feb 18</t>
        </r>
      </text>
    </comment>
    <comment ref="G28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Per 27 feb 18</t>
        </r>
      </text>
    </comment>
    <comment ref="G28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21 maret 2018</t>
        </r>
      </text>
    </comment>
    <comment ref="G28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Per 3 April 2018 (Kasus Pencurian)</t>
        </r>
      </text>
    </comment>
    <comment ref="G28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Per 3 April 2018 (Pencurian)</t>
        </r>
      </text>
    </comment>
    <comment ref="G29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Per 12 April 2018
kasus kecurangan
</t>
        </r>
      </text>
    </comment>
    <comment ref="G29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per 12 april 2018
kecurangan
</t>
        </r>
      </text>
    </comment>
    <comment ref="G29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SP-1 TGL 15 FEB 18
Resign per 26 april 2018</t>
        </r>
      </text>
    </comment>
    <comment ref="G29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31 MEI 2018 
Pencurian</t>
        </r>
      </text>
    </comment>
    <comment ref="G29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 Juli 2018</t>
        </r>
      </text>
    </comment>
    <comment ref="G29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07 JULI 2018</t>
        </r>
      </text>
    </comment>
    <comment ref="G29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SP-1 per  21 Juni 2018
2. Dianggap mengundurkan diri per 08 Juli 2018
</t>
        </r>
      </text>
    </comment>
    <comment ref="G297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 Resign per 1 agustus 2018
Regenerasi M. Yazid ( S - 029 ) SAKIT STROKE</t>
        </r>
      </text>
    </comment>
    <comment ref="G298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1. Mutasi dari AMT 2 ke AMT 1 pengganti Sdr.Busairi Tolop ( meninggal ) 01 April 2017
2. PHK 10 AGUSTUS 2018 KASUS PENCURIAN</t>
        </r>
      </text>
    </comment>
    <comment ref="G29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23 Agustus 2018</t>
        </r>
      </text>
    </comment>
    <comment ref="G30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23 Agustus 2018</t>
        </r>
      </text>
    </comment>
    <comment ref="G30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6 September 2017
</t>
        </r>
      </text>
    </comment>
    <comment ref="G30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15 Juli 2017</t>
        </r>
      </text>
    </comment>
    <comment ref="G30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6 September 2017</t>
        </r>
      </text>
    </comment>
    <comment ref="G30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sakit
Resign 20 Agustus 2018</t>
        </r>
      </text>
    </comment>
    <comment ref="G30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14 SEP 18</t>
        </r>
      </text>
    </comment>
    <comment ref="G30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dianggap mengundurkan diri per 13 sep 2018</t>
        </r>
      </text>
    </comment>
    <comment ref="G30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dianggap mengundurkan diri per 28 sep 2018</t>
        </r>
      </text>
    </comment>
    <comment ref="G30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18 Desember 2017</t>
        </r>
      </text>
    </comment>
    <comment ref="G30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30 oktober 2018</t>
        </r>
      </text>
    </comment>
    <comment ref="G31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14 Nov 2018</t>
        </r>
      </text>
    </comment>
    <comment ref="G311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1. Mutasi dari AMT 2 ke AMT 1 pengganti Sdr.Matius Juhardi ( meninggal ) 01 April 2017
2. Resign per 14 Nov 2018</t>
        </r>
      </text>
    </comment>
    <comment ref="G31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1.MASUK PER 18 AGUSTUS 2018
2. Resign per 14 November 2018</t>
        </r>
      </text>
    </comment>
    <comment ref="G31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PER 05 DES 2018</t>
        </r>
      </text>
    </comment>
    <comment ref="G31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PER 05 DES 2018</t>
        </r>
      </text>
    </comment>
    <comment ref="G31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18 agustus 2018 resign per 17 desember 2018</t>
        </r>
      </text>
    </comment>
    <comment ref="G31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Tidak pernah Masuk Dianggap mengundurkan diri per 12/12/18</t>
        </r>
      </text>
    </comment>
    <comment ref="G31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12/12/18</t>
        </r>
      </text>
    </comment>
    <comment ref="G31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3 April 2019</t>
        </r>
      </text>
    </comment>
    <comment ref="G31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Meninggal 20 mar 19, Laka berangkat kerja</t>
        </r>
      </text>
    </comment>
    <comment ref="G32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17 MEI 2019 (Kasus pencurian)</t>
        </r>
      </text>
    </comment>
    <comment ref="G32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Per 17 Mei 2019 (Kasus Pencurian)</t>
        </r>
      </text>
    </comment>
    <comment ref="G32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Per 4 Juni 2019 (Kasus Pencurian)</t>
        </r>
      </text>
    </comment>
    <comment ref="G32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Per 4 Juni 2019 (Kasus Pencurian)</t>
        </r>
      </text>
    </comment>
    <comment ref="G32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Dianggap Mengundurkan diri per 12 Juni 2019</t>
        </r>
      </text>
    </comment>
    <comment ref="G32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Mangkir Dianggap mengundurkan diri per 10 Juli 2019
Regenerasi Tri Arso Budi ( S - 056 )
SP 1 Per 05 APRIL 2018</t>
        </r>
      </text>
    </comment>
    <comment ref="G32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Meninggal 12 Oktober 2019
SAKIT</t>
        </r>
      </text>
    </comment>
    <comment ref="G32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28 Oktober 2019</t>
        </r>
      </text>
    </comment>
    <comment ref="G32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01 Juli 2019
dianggap mengundurkan diri per 08 Oktober 2019</t>
        </r>
      </text>
    </comment>
    <comment ref="G32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17 Maret 2020</t>
        </r>
      </text>
    </comment>
    <comment ref="G33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20 Maret 2020</t>
        </r>
      </text>
    </comment>
    <comment ref="G33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Meninggal 31 Maret 2020 
</t>
        </r>
      </text>
    </comment>
    <comment ref="G332" authorId="3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RESIGN PER 1 JUNI 2020</t>
        </r>
      </text>
    </comment>
    <comment ref="G333" authorId="3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TIDAK MASUK, DIANGGAP MENGUNDURKAN DIRI PER 01 JULI 2020</t>
        </r>
      </text>
    </comment>
    <comment ref="G33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18 November 2020
sp 1 per 30 Juni 2018</t>
        </r>
      </text>
    </comment>
    <comment ref="G33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pernah risign dan masuk kembali. 
Meninggal 27 agustus 2020</t>
        </r>
      </text>
    </comment>
    <comment ref="G337" authorId="3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Resign Per 25 Januari 2021</t>
        </r>
      </text>
    </comment>
    <comment ref="G338" authorId="3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Resign Per 25 Januari 2021</t>
        </r>
      </text>
    </comment>
    <comment ref="G339" authorId="3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Resign Per 15 April 2021</t>
        </r>
      </text>
    </comment>
    <comment ref="G340" authorId="3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Meninggal 19 Mei 2021</t>
        </r>
      </text>
    </comment>
    <comment ref="G341" authorId="3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Resign Per 01 Mei 2021</t>
        </r>
      </text>
    </comment>
    <comment ref="G342" authorId="3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MENINGGAL 07 NOVEMBER 2021</t>
        </r>
      </text>
    </comment>
    <comment ref="G343" authorId="3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Rwsign per 01 oktober 2021</t>
        </r>
      </text>
    </comment>
    <comment ref="G344" authorId="3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RESIGN PER 2 SEPETEMBER 2021</t>
        </r>
      </text>
    </comment>
    <comment ref="G348" authorId="4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resign 15 desember 2021</t>
        </r>
      </text>
    </comment>
    <comment ref="G349" authorId="4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resign per 13 januari 2022</t>
        </r>
      </text>
    </comment>
    <comment ref="G350" authorId="4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Resign per 2 Januari 2022</t>
        </r>
      </text>
    </comment>
    <comment ref="G351" authorId="4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resign per 14 januari 2022</t>
        </r>
      </text>
    </comment>
    <comment ref="G352" authorId="4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RESIGN PER 22 MARET 2022</t>
        </r>
      </text>
    </comment>
    <comment ref="G353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Regenerasi H. Mustajab ( S - 031 ) per Mei 2017
RESIGN PER 22 MARET 2022</t>
        </r>
      </text>
    </comment>
    <comment ref="G354" authorId="4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RESIGN PER 22 FEBRUARI 2022</t>
        </r>
      </text>
    </comment>
    <comment ref="G355" authorId="4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RESIGN PER 22 FEBRUARI 2022</t>
        </r>
      </text>
    </comment>
    <comment ref="G362" authorId="4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mangkir </t>
        </r>
      </text>
    </comment>
    <comment ref="G408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1. Mutasi dari AMT 2 ke AMT 1 01 April 2017</t>
        </r>
      </text>
    </comment>
    <comment ref="G412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1. Mutasi dari AMT 2 ke AMT 1 01 April 2017</t>
        </r>
      </text>
    </comment>
    <comment ref="G453" authorId="1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Masuk per Januari 2016</t>
        </r>
      </text>
    </comment>
    <comment ref="G454" authorId="1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Masuk per Januari 2016</t>
        </r>
      </text>
    </comment>
    <comment ref="G463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Regenerasi Sunarto ( S - 049 )</t>
        </r>
      </text>
    </comment>
    <comment ref="G475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1. Mutasi dari AMT 2 ke AMT 1 01 April 2017</t>
        </r>
      </text>
    </comment>
    <comment ref="G483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Regenerasi Untung ( S - 058 )</t>
        </r>
      </text>
    </comment>
    <comment ref="G49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Mutasi daerah dari BBM Surabaya ke LPG Banyuwangi per November 2016</t>
        </r>
      </text>
    </comment>
  </commentList>
</comments>
</file>

<file path=xl/comments6.xml><?xml version="1.0" encoding="utf-8"?>
<comments xmlns="http://schemas.openxmlformats.org/spreadsheetml/2006/main">
  <authors>
    <author>dwi</author>
    <author>Microsoft</author>
    <author>nurulhikmah</author>
  </authors>
  <commentList>
    <comment ref="G9" authorId="0">
      <text>
        <r>
          <rPr>
            <b/>
            <sz val="9"/>
            <color indexed="81"/>
            <rFont val="Tahoma"/>
            <family val="2"/>
          </rPr>
          <t xml:space="preserve">Nadya:
</t>
        </r>
        <r>
          <rPr>
            <sz val="9"/>
            <color indexed="81"/>
            <rFont val="Tahoma"/>
            <family val="2"/>
          </rPr>
          <t>perbedaan nama di ktp ahmad di kk achmad</t>
        </r>
      </text>
    </comment>
    <comment ref="G2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Mutasi jabatan dari AMT2 menjadi AMT1 per Maret 2016</t>
        </r>
      </text>
    </comment>
    <comment ref="G3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downgrade per 10 Oktober 2017
2. SP-2 Per 10 Okt 2017</t>
        </r>
      </text>
    </comment>
    <comment ref="G3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Mutasi Jabatan dari AMT2 menjadi AMT1 Per Maret 2016</t>
        </r>
      </text>
    </comment>
    <comment ref="G40" authorId="1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Mutasi jabatan dari AMT2 kenjadi AMT1</t>
        </r>
      </text>
    </comment>
    <comment ref="G47" authorId="1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mutasi dari AMT 2 ke AMT 1</t>
        </r>
      </text>
    </comment>
    <comment ref="G48" authorId="1">
      <text>
        <r>
          <rPr>
            <b/>
            <sz val="9"/>
            <color indexed="81"/>
            <rFont val="Tahoma"/>
            <family val="2"/>
          </rPr>
          <t>Microsoft:</t>
        </r>
        <r>
          <rPr>
            <sz val="9"/>
            <color indexed="81"/>
            <rFont val="Tahoma"/>
            <family val="2"/>
          </rPr>
          <t xml:space="preserve">
mutasi dari AMT 2 ke AMT 1</t>
        </r>
      </text>
    </comment>
    <comment ref="G4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Mutasi jabatan dari AMT2 menjadi AMT1 01/02/2017</t>
        </r>
      </text>
    </comment>
    <comment ref="G50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upgrade dari AMT 2 ke AMT 1</t>
        </r>
      </text>
    </comment>
    <comment ref="G5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Mutasi jabatan dari AMT2 menjadi AMT1 01/02/2017</t>
        </r>
      </text>
    </comment>
    <comment ref="G5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Mutasi jabatan dari AMT2 menjadi AMT1 01/02/2017</t>
        </r>
      </text>
    </comment>
    <comment ref="G58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1. Tidak ada Ritase di bln Maret 2017 karena kecelakaan</t>
        </r>
      </text>
    </comment>
    <comment ref="G6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Mutasi dari AMT2 menjadi AMT1 per Januari 2017</t>
        </r>
      </text>
    </comment>
  </commentList>
</comments>
</file>

<file path=xl/comments7.xml><?xml version="1.0" encoding="utf-8"?>
<comments xmlns="http://schemas.openxmlformats.org/spreadsheetml/2006/main">
  <authors>
    <author>Camplong</author>
    <author>Ais-Aya</author>
    <author>farhan</author>
  </authors>
  <commentList>
    <comment ref="V12" authorId="0">
      <text>
        <r>
          <rPr>
            <b/>
            <sz val="9"/>
            <color indexed="81"/>
            <rFont val="Tahoma"/>
            <family val="2"/>
          </rPr>
          <t>Nama anak :
Anak - 4 :  FATIMATUS Z.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5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8" authorId="0">
      <text>
        <r>
          <rPr>
            <b/>
            <sz val="9"/>
            <color indexed="81"/>
            <rFont val="Tahoma"/>
            <family val="2"/>
          </rPr>
          <t>Nama anak :
Anak - 4 :  FAHMI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21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24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27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30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33" authorId="0">
      <text>
        <r>
          <rPr>
            <b/>
            <sz val="9"/>
            <color indexed="81"/>
            <rFont val="Tahoma"/>
            <family val="2"/>
          </rPr>
          <t>Nama anak :
Anak - 4 :  ROFIAH DIANITA SHINTIA DEWI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36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39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42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45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48" authorId="0">
      <text>
        <r>
          <rPr>
            <b/>
            <sz val="9"/>
            <color indexed="81"/>
            <rFont val="Tahoma"/>
            <family val="2"/>
          </rPr>
          <t>Nama anak :
Anak - 4 :  JEFRI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51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54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57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0" authorId="0">
      <text>
        <r>
          <rPr>
            <b/>
            <sz val="9"/>
            <color indexed="81"/>
            <rFont val="Tahoma"/>
            <family val="2"/>
          </rPr>
          <t>Nama anak :
Anak - 4 :  GHOZI HAKIM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3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6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69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72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75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78" authorId="0">
      <text>
        <r>
          <rPr>
            <b/>
            <sz val="9"/>
            <color indexed="81"/>
            <rFont val="Tahoma"/>
            <family val="2"/>
          </rPr>
          <t>Nama anak :
Anak - 4 :  WAHED ARDIYANTO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79" authorId="1">
      <text>
        <r>
          <rPr>
            <b/>
            <sz val="9"/>
            <color indexed="81"/>
            <rFont val="Tahoma"/>
            <family val="2"/>
          </rPr>
          <t>SIM B_II :</t>
        </r>
        <r>
          <rPr>
            <sz val="9"/>
            <color indexed="81"/>
            <rFont val="Tahoma"/>
            <family val="2"/>
          </rPr>
          <t xml:space="preserve">
Umum</t>
        </r>
      </text>
    </comment>
    <comment ref="V81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82" authorId="1">
      <text>
        <r>
          <rPr>
            <b/>
            <sz val="9"/>
            <color indexed="81"/>
            <rFont val="Tahoma"/>
            <family val="2"/>
          </rPr>
          <t>SIM B_II :</t>
        </r>
        <r>
          <rPr>
            <sz val="9"/>
            <color indexed="81"/>
            <rFont val="Tahoma"/>
            <family val="2"/>
          </rPr>
          <t xml:space="preserve">
Umum</t>
        </r>
      </text>
    </comment>
    <comment ref="V84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85" authorId="1">
      <text>
        <r>
          <rPr>
            <b/>
            <sz val="9"/>
            <color indexed="81"/>
            <rFont val="Tahoma"/>
            <family val="2"/>
          </rPr>
          <t>SIM B_II :</t>
        </r>
        <r>
          <rPr>
            <sz val="9"/>
            <color indexed="81"/>
            <rFont val="Tahoma"/>
            <family val="2"/>
          </rPr>
          <t xml:space="preserve">
Umum</t>
        </r>
      </text>
    </comment>
    <comment ref="V87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R88" authorId="0">
      <text>
        <r>
          <rPr>
            <b/>
            <sz val="9"/>
            <color indexed="81"/>
            <rFont val="Tahoma"/>
            <family val="2"/>
          </rPr>
          <t xml:space="preserve">Catatan :
No. SIM Lama </t>
        </r>
        <r>
          <rPr>
            <sz val="9"/>
            <color indexed="81"/>
            <rFont val="Tahoma"/>
            <family val="2"/>
          </rPr>
          <t>: 751015490348</t>
        </r>
      </text>
    </comment>
    <comment ref="S88" authorId="0">
      <text>
        <r>
          <rPr>
            <b/>
            <sz val="9"/>
            <color indexed="81"/>
            <rFont val="Tahoma"/>
            <family val="2"/>
          </rPr>
          <t xml:space="preserve">Catatan :
Masa Berlaku SIM Lama </t>
        </r>
        <r>
          <rPr>
            <sz val="9"/>
            <color indexed="81"/>
            <rFont val="Tahoma"/>
            <family val="2"/>
          </rPr>
          <t>: 14 Oktober 2019</t>
        </r>
      </text>
    </comment>
    <comment ref="V90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93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94" authorId="1">
      <text>
        <r>
          <rPr>
            <b/>
            <sz val="9"/>
            <color indexed="81"/>
            <rFont val="Tahoma"/>
            <family val="2"/>
          </rPr>
          <t>SIM B_II :</t>
        </r>
        <r>
          <rPr>
            <sz val="9"/>
            <color indexed="81"/>
            <rFont val="Tahoma"/>
            <family val="2"/>
          </rPr>
          <t xml:space="preserve">
Umum</t>
        </r>
      </text>
    </comment>
    <comment ref="V96" authorId="0">
      <text>
        <r>
          <rPr>
            <b/>
            <sz val="9"/>
            <color indexed="81"/>
            <rFont val="Tahoma"/>
            <family val="2"/>
          </rPr>
          <t>Nama anak :
Anak - 4 :  RAKA MOH. RIDWAN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97" authorId="1">
      <text>
        <r>
          <rPr>
            <b/>
            <sz val="9"/>
            <color indexed="81"/>
            <rFont val="Tahoma"/>
            <family val="2"/>
          </rPr>
          <t>SIM B_II :</t>
        </r>
        <r>
          <rPr>
            <sz val="9"/>
            <color indexed="81"/>
            <rFont val="Tahoma"/>
            <family val="2"/>
          </rPr>
          <t xml:space="preserve">
Umum</t>
        </r>
      </text>
    </comment>
    <comment ref="V99" authorId="0">
      <text>
        <r>
          <rPr>
            <b/>
            <sz val="9"/>
            <color indexed="81"/>
            <rFont val="Tahoma"/>
            <family val="2"/>
          </rPr>
          <t>Nama anak :
Anak - 4 :  DENIS AFRIANSYAH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00" authorId="1">
      <text>
        <r>
          <rPr>
            <b/>
            <sz val="9"/>
            <color indexed="81"/>
            <rFont val="Tahoma"/>
            <family val="2"/>
          </rPr>
          <t>SIM B_II :</t>
        </r>
        <r>
          <rPr>
            <sz val="9"/>
            <color indexed="81"/>
            <rFont val="Tahoma"/>
            <family val="2"/>
          </rPr>
          <t xml:space="preserve">
Umum</t>
        </r>
      </text>
    </comment>
    <comment ref="V102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03" authorId="1">
      <text>
        <r>
          <rPr>
            <b/>
            <sz val="9"/>
            <color indexed="81"/>
            <rFont val="Tahoma"/>
            <family val="2"/>
          </rPr>
          <t>SIM B_II :</t>
        </r>
        <r>
          <rPr>
            <sz val="9"/>
            <color indexed="81"/>
            <rFont val="Tahoma"/>
            <family val="2"/>
          </rPr>
          <t xml:space="preserve">
Umum</t>
        </r>
      </text>
    </comment>
    <comment ref="V105" authorId="0">
      <text>
        <r>
          <rPr>
            <b/>
            <sz val="9"/>
            <color indexed="81"/>
            <rFont val="Tahoma"/>
            <family val="2"/>
          </rPr>
          <t>Nama anak :
Anak - 4 :  SYAFIQ RAFIF ABDILLAH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08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09" authorId="1">
      <text>
        <r>
          <rPr>
            <b/>
            <sz val="9"/>
            <color indexed="81"/>
            <rFont val="Tahoma"/>
            <family val="2"/>
          </rPr>
          <t>SIM B_II :</t>
        </r>
        <r>
          <rPr>
            <sz val="9"/>
            <color indexed="81"/>
            <rFont val="Tahoma"/>
            <family val="2"/>
          </rPr>
          <t xml:space="preserve">
Umum</t>
        </r>
      </text>
    </comment>
    <comment ref="V111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12" authorId="1">
      <text>
        <r>
          <rPr>
            <b/>
            <sz val="9"/>
            <color indexed="81"/>
            <rFont val="Tahoma"/>
            <family val="2"/>
          </rPr>
          <t>SIM B_II :</t>
        </r>
        <r>
          <rPr>
            <sz val="9"/>
            <color indexed="81"/>
            <rFont val="Tahoma"/>
            <family val="2"/>
          </rPr>
          <t xml:space="preserve">
Umum</t>
        </r>
      </text>
    </comment>
    <comment ref="V114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15" authorId="1">
      <text>
        <r>
          <rPr>
            <b/>
            <sz val="9"/>
            <color indexed="81"/>
            <rFont val="Tahoma"/>
            <family val="2"/>
          </rPr>
          <t>SIM B_II :</t>
        </r>
        <r>
          <rPr>
            <sz val="9"/>
            <color indexed="81"/>
            <rFont val="Tahoma"/>
            <family val="2"/>
          </rPr>
          <t xml:space="preserve">
Umum</t>
        </r>
      </text>
    </comment>
    <comment ref="V117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20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21" authorId="1">
      <text>
        <r>
          <rPr>
            <b/>
            <sz val="9"/>
            <color indexed="81"/>
            <rFont val="Tahoma"/>
            <family val="2"/>
          </rPr>
          <t>SIM B_II :</t>
        </r>
        <r>
          <rPr>
            <sz val="9"/>
            <color indexed="81"/>
            <rFont val="Tahoma"/>
            <family val="2"/>
          </rPr>
          <t xml:space="preserve">
Umum</t>
        </r>
      </text>
    </comment>
    <comment ref="V123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26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29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32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35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36" authorId="1">
      <text>
        <r>
          <rPr>
            <b/>
            <sz val="9"/>
            <color indexed="81"/>
            <rFont val="Tahoma"/>
            <family val="2"/>
          </rPr>
          <t>SIM B_I :</t>
        </r>
        <r>
          <rPr>
            <sz val="9"/>
            <color indexed="81"/>
            <rFont val="Tahoma"/>
            <family val="2"/>
          </rPr>
          <t xml:space="preserve">
Umum</t>
        </r>
      </text>
    </comment>
    <comment ref="V138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41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Q142" authorId="1">
      <text>
        <r>
          <rPr>
            <b/>
            <sz val="9"/>
            <color indexed="81"/>
            <rFont val="Tahoma"/>
            <family val="2"/>
          </rPr>
          <t>SIM B_II :</t>
        </r>
        <r>
          <rPr>
            <sz val="9"/>
            <color indexed="81"/>
            <rFont val="Tahoma"/>
            <family val="2"/>
          </rPr>
          <t xml:space="preserve">
Umum</t>
        </r>
      </text>
    </comment>
    <comment ref="V144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S145" authorId="2">
      <text>
        <r>
          <rPr>
            <b/>
            <sz val="9"/>
            <color indexed="81"/>
            <rFont val="Tahoma"/>
            <family val="2"/>
          </rPr>
          <t>Masa Berlaku SIM :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47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50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53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56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59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62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65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86" authorId="0">
      <text>
        <r>
          <rPr>
            <b/>
            <sz val="9"/>
            <color indexed="81"/>
            <rFont val="Tahoma"/>
            <family val="2"/>
          </rPr>
          <t xml:space="preserve">Nama anak :
Anak - 4 :  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8.xml><?xml version="1.0" encoding="utf-8"?>
<comments xmlns="http://schemas.openxmlformats.org/spreadsheetml/2006/main">
  <authors>
    <author>dwi</author>
    <author>nurulhikmah</author>
    <author>cahayaandhika</author>
  </authors>
  <commentList>
    <comment ref="C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Upgrade dari amt 2 menjadi pws per 11 sep 2017
</t>
        </r>
      </text>
    </comment>
    <comment ref="C1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Upgrade jadi pws per 08 nov 17</t>
        </r>
      </text>
    </comment>
    <comment ref="C1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28 Agustus 2019</t>
        </r>
      </text>
    </comment>
    <comment ref="C15" authorId="1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peNGAWAS AMT</t>
        </r>
      </text>
    </comment>
    <comment ref="C19" authorId="2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masuk per 01 Maret 2021</t>
        </r>
      </text>
    </comment>
    <comment ref="C2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16 September 2018</t>
        </r>
      </text>
    </comment>
    <comment ref="C2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 APRIL 2018</t>
        </r>
      </text>
    </comment>
    <comment ref="C4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16/09/2016</t>
        </r>
      </text>
    </comment>
    <comment ref="C4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Resign 29/07/2016 dari     Camplong
2. Sekarang di Surabaya
</t>
        </r>
      </text>
    </comment>
    <comment ref="C4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Resign di tarik Patra 01 November 2016</t>
        </r>
      </text>
    </comment>
    <comment ref="C4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Resign di tarik Patra 01 November 2016</t>
        </r>
      </text>
    </comment>
    <comment ref="C4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 Mutasi dari madiun ke TBBM Surabaya per 21/07/2016
2. Resign di tarik Patra 01 November 2016</t>
        </r>
      </text>
    </comment>
    <comment ref="C4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Mengundurkan diri.</t>
        </r>
      </text>
    </comment>
    <comment ref="C5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Desember 2016</t>
        </r>
      </text>
    </comment>
    <comment ref="C5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Mutasi dari Banyuwangi ke Surabaya per 01/08/2016</t>
        </r>
      </text>
    </comment>
    <comment ref="C5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MUTASI KE JAKARTA</t>
        </r>
      </text>
    </comment>
    <comment ref="C6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</t>
        </r>
      </text>
    </comment>
    <comment ref="C6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30 okt 2017</t>
        </r>
      </text>
    </comment>
    <comment ref="C6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8 apr 18</t>
        </r>
      </text>
    </comment>
    <comment ref="C6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21 Mar 2018
PENDING KARNA OH MAU MASUKAN KARYAWAN
</t>
        </r>
      </text>
    </comment>
    <comment ref="C6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13 Mar 2018</t>
        </r>
      </text>
    </comment>
    <comment ref="C67" authorId="1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Resign Per 24 Agustus 2018
per 20 Juli 2017 menjadi security</t>
        </r>
      </text>
    </comment>
    <comment ref="C6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24 sep 2018</t>
        </r>
      </text>
    </comment>
    <comment ref="C69" authorId="0">
      <text>
        <r>
          <rPr>
            <b/>
            <sz val="9"/>
            <color indexed="81"/>
            <rFont val="Tahoma"/>
            <family val="2"/>
          </rPr>
          <t xml:space="preserve">dwi:
</t>
        </r>
        <r>
          <rPr>
            <sz val="9"/>
            <color indexed="81"/>
            <rFont val="Tahoma"/>
            <family val="2"/>
          </rPr>
          <t>Resign Per 18 Juni 2019
masuk per 20 feb18</t>
        </r>
      </text>
    </comment>
    <comment ref="C7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30 Juni 2019</t>
        </r>
      </text>
    </comment>
    <comment ref="C7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Upgrade dari pengawas penjadi Manager area jatim per 11 Sep 2017
Resign per 01 September 2019</t>
        </r>
      </text>
    </comment>
    <comment ref="C7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feb 2020</t>
        </r>
      </text>
    </comment>
    <comment ref="C7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 oktober 2017</t>
        </r>
      </text>
    </comment>
    <comment ref="C8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1 JUNI 2019 SD 31 Juli 2019</t>
        </r>
      </text>
    </comment>
    <comment ref="C8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12 Nov 2018</t>
        </r>
      </text>
    </comment>
    <comment ref="C83" authorId="0">
      <text>
        <r>
          <rPr>
            <b/>
            <sz val="9"/>
            <color indexed="81"/>
            <rFont val="Tahoma"/>
            <family val="2"/>
          </rPr>
          <t xml:space="preserve">dwi:
</t>
        </r>
        <r>
          <rPr>
            <sz val="9"/>
            <color indexed="81"/>
            <rFont val="Tahoma"/>
            <family val="2"/>
          </rPr>
          <t>PER 19 JUNI jadi Security</t>
        </r>
      </text>
    </comment>
    <comment ref="C8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security baru tuban KONTRAK per 23
 Nov 2017</t>
        </r>
      </text>
    </comment>
    <comment ref="C9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02 agustus 2017</t>
        </r>
      </text>
    </comment>
    <comment ref="C96" authorId="1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per 20 Juli 2017 menjadi security</t>
        </r>
      </text>
    </comment>
    <comment ref="C9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1 JUNI 2018</t>
        </r>
      </text>
    </comment>
    <comment ref="C10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10 Nov 17</t>
        </r>
      </text>
    </comment>
    <comment ref="C10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18 MAY 18</t>
        </r>
      </text>
    </comment>
    <comment ref="C10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01 Maret 2020</t>
        </r>
      </text>
    </comment>
    <comment ref="C116" authorId="1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Upgrade dari Pws Tuban ke Koordinator Project Tuban per 03/07/2017</t>
        </r>
      </text>
    </comment>
    <comment ref="C11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18 Juli 2019</t>
        </r>
      </text>
    </comment>
  </commentList>
</comments>
</file>

<file path=xl/comments9.xml><?xml version="1.0" encoding="utf-8"?>
<comments xmlns="http://schemas.openxmlformats.org/spreadsheetml/2006/main">
  <authors>
    <author>dwi</author>
    <author>cahayaandhika</author>
  </authors>
  <commentList>
    <comment ref="E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SP-1 tgl 9 jan 18
</t>
        </r>
      </text>
    </comment>
    <comment ref="E2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SP-1 Per 12 Okt 2017
</t>
        </r>
      </text>
    </comment>
    <comment ref="E5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SP I 27 JUNI 18</t>
        </r>
      </text>
    </comment>
    <comment ref="E5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04 Juli 2017</t>
        </r>
      </text>
    </comment>
    <comment ref="E5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04 Juli 2017</t>
        </r>
      </text>
    </comment>
    <comment ref="E5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04 Juli 2017</t>
        </r>
      </text>
    </comment>
    <comment ref="E5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04 Juli 2017</t>
        </r>
      </text>
    </comment>
    <comment ref="E5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04 Juli 2017</t>
        </r>
      </text>
    </comment>
    <comment ref="E5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04 Juli 2017</t>
        </r>
      </text>
    </comment>
    <comment ref="E6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04 Juli 2017 Menjadi AMT PER 4 NOV 2017</t>
        </r>
      </text>
    </comment>
    <comment ref="E61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MASUK PER 08 SEPTEMBER 2020</t>
        </r>
      </text>
    </comment>
    <comment ref="E65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MASUK PER 27 AGUSTUS 2021</t>
        </r>
      </text>
    </comment>
    <comment ref="E67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MASUK PER 06 SEPTEMBER 2021</t>
        </r>
      </text>
    </comment>
    <comment ref="E7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per 03 Nov 17 (Narkoba)
</t>
        </r>
      </text>
    </comment>
    <comment ref="E7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10 SEP 2018</t>
        </r>
      </text>
    </comment>
    <comment ref="E7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Per 13 November 2018 (NARKOBA)</t>
        </r>
      </text>
    </comment>
    <comment ref="E7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SP-1 Per 12 Okt 2017
PHK PER 10 AGUSTUS 2019 PENCURIAN</t>
        </r>
      </text>
    </comment>
    <comment ref="E7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PER 10 AGUSTUS 2019 PENCURIAN</t>
        </r>
      </text>
    </comment>
    <comment ref="E80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RESIGN 22 JANUARI 2021</t>
        </r>
      </text>
    </comment>
    <comment ref="E81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resign Per 22  Januari 2021</t>
        </r>
      </text>
    </comment>
    <comment ref="E82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pensiun per 1 september 2021</t>
        </r>
      </text>
    </comment>
    <comment ref="E83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Pensiun per 01 september 2021</t>
        </r>
      </text>
    </comment>
  </commentList>
</comments>
</file>

<file path=xl/comments10.xml><?xml version="1.0" encoding="utf-8"?>
<comments xmlns="http://schemas.openxmlformats.org/spreadsheetml/2006/main">
  <authors>
    <author>nurulhikmah</author>
    <author>dwi</author>
    <author>cahayaandhika</author>
    <author>CAT</author>
  </authors>
  <commentList>
    <comment ref="O17" authorId="0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Atas nama Kiki Mawarni</t>
        </r>
      </text>
    </comment>
    <comment ref="F19" authorId="1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upgrade ke amt 1</t>
        </r>
      </text>
    </comment>
    <comment ref="F26" authorId="1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23 sep 17</t>
        </r>
      </text>
    </comment>
    <comment ref="F27" authorId="1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27 OKT 2017</t>
        </r>
      </text>
    </comment>
    <comment ref="F29" authorId="1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09 Mei 2018</t>
        </r>
      </text>
    </comment>
    <comment ref="F31" authorId="1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01 Desember 2018</t>
        </r>
      </text>
    </comment>
    <comment ref="F33" authorId="1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17 Desember 2018</t>
        </r>
      </text>
    </comment>
    <comment ref="F34" authorId="1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01 Mei 2019</t>
        </r>
      </text>
    </comment>
    <comment ref="F35" authorId="1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01 April 2019
Mutasi jadi AMT Per 31 Juli 2019</t>
        </r>
      </text>
    </comment>
    <comment ref="F36" authorId="1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23 Desember 2019</t>
        </r>
      </text>
    </comment>
    <comment ref="F37" authorId="2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Masuk 01 Desember 2020</t>
        </r>
      </text>
    </comment>
    <comment ref="F38" authorId="2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Masuk Per 24 Desember 2020</t>
        </r>
      </text>
    </comment>
    <comment ref="F40" authorId="2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masuk per 16 Januari 2021</t>
        </r>
      </text>
    </comment>
    <comment ref="F51" authorId="1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08 sep 2017</t>
        </r>
      </text>
    </comment>
    <comment ref="F52" authorId="1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18 SEP17
</t>
        </r>
      </text>
    </comment>
    <comment ref="F53" authorId="1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16 Nov 17</t>
        </r>
      </text>
    </comment>
    <comment ref="F54" authorId="1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14 Nov 17</t>
        </r>
      </text>
    </comment>
    <comment ref="P54" authorId="1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nama BPJS 
WAWAN KARO-KARO</t>
        </r>
      </text>
    </comment>
    <comment ref="F55" authorId="1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14 april 2018 (Pencurian)</t>
        </r>
      </text>
    </comment>
    <comment ref="F56" authorId="1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14 april 2018 (Pencurian)</t>
        </r>
      </text>
    </comment>
    <comment ref="F57" authorId="1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30 Juni 2018</t>
        </r>
      </text>
    </comment>
    <comment ref="F58" authorId="1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1.masuk per 27 nov 17
2.PHK PER 16 NOV 18 (Narkoba)</t>
        </r>
      </text>
    </comment>
    <comment ref="F59" authorId="1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PER 16 NOV 18 (Narkoba)</t>
        </r>
      </text>
    </comment>
    <comment ref="F60" authorId="1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PER 16 NOV 18 (Narkoba)</t>
        </r>
      </text>
    </comment>
    <comment ref="F61" authorId="1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11 januari 2019</t>
        </r>
      </text>
    </comment>
    <comment ref="F62" authorId="1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24 Juni 2019</t>
        </r>
      </text>
    </comment>
    <comment ref="F63" authorId="1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bermasalah
Dianggap mengundurkan diri per 25 Desember 2019</t>
        </r>
      </text>
    </comment>
    <comment ref="F64" authorId="2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Resign per 11 November 2020</t>
        </r>
      </text>
    </comment>
    <comment ref="F65" authorId="2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Resign per 10 Desember 2020</t>
        </r>
      </text>
    </comment>
    <comment ref="F66" authorId="2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PHK Per 22 Desember 2020</t>
        </r>
      </text>
    </comment>
    <comment ref="F67" authorId="2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PHK Per 22 Desember 2020</t>
        </r>
      </text>
    </comment>
    <comment ref="F68" authorId="3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PENSIUN PER 31 APRIL 2022</t>
        </r>
      </text>
    </comment>
    <comment ref="F69" authorId="1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upgrade ke AMT 1 Per 1 Mei 2018</t>
        </r>
      </text>
    </comment>
  </commentList>
</comments>
</file>

<file path=xl/comments11.xml><?xml version="1.0" encoding="utf-8"?>
<comments xmlns="http://schemas.openxmlformats.org/spreadsheetml/2006/main">
  <authors>
    <author>dwi</author>
    <author>cahayaandhika</author>
    <author>nurulhikmah</author>
    <author>CAT</author>
  </authors>
  <commentList>
    <comment ref="E1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upgrade ke AMT 1 PER 06 Desember 2017</t>
        </r>
      </text>
    </comment>
    <comment ref="E1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Upgrade Menjadi AMT 1 Per 07 sep 2017</t>
        </r>
      </text>
    </comment>
    <comment ref="E3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upgrade ke AMT 1 PER 06 Desember 2017</t>
        </r>
      </text>
    </comment>
    <comment ref="E3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6 juli 2017</t>
        </r>
      </text>
    </comment>
    <comment ref="E3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6 juli 2017</t>
        </r>
      </text>
    </comment>
    <comment ref="E4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07 Desember 2017</t>
        </r>
      </text>
    </comment>
    <comment ref="E4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07 April 2018</t>
        </r>
      </text>
    </comment>
    <comment ref="E4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03 September 2019</t>
        </r>
      </text>
    </comment>
    <comment ref="E46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MASUK PER 01 OKTOBER 2020</t>
        </r>
      </text>
    </comment>
    <comment ref="E53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MASUK PER 06 OKTOBER 2020</t>
        </r>
      </text>
    </comment>
    <comment ref="E55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Masuk per 07 April 2021</t>
        </r>
      </text>
    </comment>
    <comment ref="E56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MASUK PER 04 AGUSTUS 2021</t>
        </r>
      </text>
    </comment>
    <comment ref="E67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PHK per 03 Juli 2017 kasus Pencurian</t>
        </r>
      </text>
    </comment>
    <comment ref="E68" authorId="2">
      <text>
        <r>
          <rPr>
            <b/>
            <sz val="9"/>
            <color indexed="81"/>
            <rFont val="Tahoma"/>
            <family val="2"/>
          </rPr>
          <t>nurulhikmah:</t>
        </r>
        <r>
          <rPr>
            <sz val="9"/>
            <color indexed="81"/>
            <rFont val="Tahoma"/>
            <family val="2"/>
          </rPr>
          <t xml:space="preserve">
PHK per 03 Juli 2017 kasus Pencurian</t>
        </r>
      </text>
    </comment>
    <comment ref="E6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Kasus pencurian per 23 Nov 2017</t>
        </r>
      </text>
    </comment>
    <comment ref="E7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Kasus pencurian per 23 Nov 2017</t>
        </r>
      </text>
    </comment>
    <comment ref="E7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31 mei 2019</t>
        </r>
      </text>
    </comment>
    <comment ref="E7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15 Juni 2019</t>
        </r>
      </text>
    </comment>
    <comment ref="E7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16 Agustus 2019</t>
        </r>
      </text>
    </comment>
    <comment ref="E74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RESIGN PER 01 SEPTEMBER 2020</t>
        </r>
      </text>
    </comment>
    <comment ref="E75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RESIGN PER 01 SEPTEMBER 2020</t>
        </r>
      </text>
    </comment>
    <comment ref="E76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PHK PER 25 SEPTEMBER 2020</t>
        </r>
      </text>
    </comment>
    <comment ref="E77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PHK PER 25 SEPTEMBER 2020</t>
        </r>
      </text>
    </comment>
    <comment ref="E78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Resign Per 05 Maret 2021</t>
        </r>
      </text>
    </comment>
    <comment ref="E7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scorsing dari 10 sd 30 april 2018
Resign Per 10 Mei 2021</t>
        </r>
      </text>
    </comment>
    <comment ref="E80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resign 08 agustus 2021</t>
        </r>
      </text>
    </comment>
    <comment ref="E81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resign per 16 agustus 2021</t>
        </r>
      </text>
    </comment>
    <comment ref="E82" authorId="3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Resign per 16 Desember 2021</t>
        </r>
      </text>
    </comment>
    <comment ref="E8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scorsing dari 10 sd 30 april 2018
Resign Per 10 Mei 2021</t>
        </r>
      </text>
    </comment>
    <comment ref="E8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scorsing dari 10 sd 30 april
Laka
PENSIUN 30 MARET 2022</t>
        </r>
      </text>
    </comment>
  </commentList>
</comments>
</file>

<file path=xl/comments12.xml><?xml version="1.0" encoding="utf-8"?>
<comments xmlns="http://schemas.openxmlformats.org/spreadsheetml/2006/main">
  <authors>
    <author>dwi</author>
    <author>cahayaandhika</author>
    <author>CAT</author>
  </authors>
  <commentList>
    <comment ref="E1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SUWANDI</t>
        </r>
      </text>
    </comment>
    <comment ref="E2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upgrade ke amt 1 Per 17 Okt 2017</t>
        </r>
      </text>
    </comment>
    <comment ref="E2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upgrade ke amt 1 Per 17 Okt 2017</t>
        </r>
      </text>
    </comment>
    <comment ref="E2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upgrade ke amt 1 Per 17 Okt 2017</t>
        </r>
      </text>
    </comment>
    <comment ref="E2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02 oktober 2017</t>
        </r>
      </text>
    </comment>
    <comment ref="E2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12 nov 18</t>
        </r>
      </text>
    </comment>
    <comment ref="E3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2 september 2019</t>
        </r>
      </text>
    </comment>
    <comment ref="E3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16 Januari 2020</t>
        </r>
      </text>
    </comment>
    <comment ref="E34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Masuk per 17 Mei 2021</t>
        </r>
      </text>
    </comment>
    <comment ref="E40" authorId="2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MASUK PER 28 MARET 2022</t>
        </r>
      </text>
    </comment>
    <comment ref="E4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02 OKTOBER 2017 Kasus Pencurian
</t>
        </r>
      </text>
    </comment>
    <comment ref="E4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02 OKTOBER 2017 Kasus Pencurian</t>
        </r>
      </text>
    </comment>
    <comment ref="E4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SP-2 tanggal 19 Feb 2018
PHK PER 5 APRIL 2018 (BAWA KOREK API)</t>
        </r>
      </text>
    </comment>
    <comment ref="E5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Pensiun per 02 september 2019</t>
        </r>
      </text>
    </comment>
    <comment ref="E5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PENSIUN 15 Januari 2020</t>
        </r>
      </text>
    </comment>
    <comment ref="E52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RESIGN 18 APRIL 2020</t>
        </r>
      </text>
    </comment>
    <comment ref="E5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23 September 2020
upgrade ke amt 1 Per 17 Okt 2017
SP-1 Per 3 mar 18</t>
        </r>
      </text>
    </comment>
    <comment ref="E54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Pensiun 01 Februari 2021</t>
        </r>
      </text>
    </comment>
    <comment ref="E55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Resign Per 08 Maret 2021</t>
        </r>
      </text>
    </comment>
    <comment ref="E56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RESIGN PER 22 APRIL 2021</t>
        </r>
      </text>
    </comment>
    <comment ref="E57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Masuk Per 17 Maret 2021
PHK PER 20 APRIL 2021</t>
        </r>
      </text>
    </comment>
    <comment ref="E58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Resign Per 30 September 2021</t>
        </r>
      </text>
    </comment>
    <comment ref="E59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Resign Per 30 September 2021</t>
        </r>
      </text>
    </comment>
    <comment ref="E6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09 OCT 17</t>
        </r>
      </text>
    </comment>
    <comment ref="E6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upgrade ke amt 1 Per 17 Okt 2017
resign 16 agustus 2022</t>
        </r>
      </text>
    </comment>
    <comment ref="E64" authorId="2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PHK PER 23 AGUSTUS 2022</t>
        </r>
      </text>
    </comment>
    <comment ref="C7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upgrade ke amt 1 Per 17 Okt 2017</t>
        </r>
      </text>
    </comment>
  </commentList>
</comments>
</file>

<file path=xl/comments13.xml><?xml version="1.0" encoding="utf-8"?>
<comments xmlns="http://schemas.openxmlformats.org/spreadsheetml/2006/main">
  <authors>
    <author>dwi</author>
    <author>cahayaandhika</author>
    <author>CAT</author>
  </authors>
  <commentList>
    <comment ref="D1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02 September 2019</t>
        </r>
      </text>
    </comment>
    <comment ref="D1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02 Januari 2020</t>
        </r>
      </text>
    </comment>
    <comment ref="D16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Masuk per 01 Februari 2021</t>
        </r>
      </text>
    </comment>
    <comment ref="D2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27 Nov 17
Kontrak sd Oktober 2018</t>
        </r>
      </text>
    </comment>
    <comment ref="D2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02 September 2019</t>
        </r>
      </text>
    </comment>
    <comment ref="D2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16 November 2019</t>
        </r>
      </text>
    </comment>
    <comment ref="D3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02 Januari 2020</t>
        </r>
      </text>
    </comment>
    <comment ref="D3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11 September 2017
</t>
        </r>
      </text>
    </comment>
    <comment ref="D3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Per 03 Nov 2017 (Narkoba)</t>
        </r>
      </text>
    </comment>
    <comment ref="D3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4 juli 2017
2. Menggantikan Amaludin Per 4 November 2017</t>
        </r>
      </text>
    </comment>
    <comment ref="D3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31 JAN 2018
Resign Per 31 maret 2018</t>
        </r>
      </text>
    </comment>
    <comment ref="D3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06 Nov 17
Tidak Diperpanjang Kontrak</t>
        </r>
      </text>
    </comment>
    <comment ref="D3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01 Januari 2019</t>
        </r>
      </text>
    </comment>
    <comment ref="D3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01 April 2019
Mutasi jadi AMT Per 31 Juli 2019</t>
        </r>
      </text>
    </comment>
    <comment ref="D3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02 September 2019</t>
        </r>
      </text>
    </comment>
    <comment ref="D4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15 Nov 19</t>
        </r>
      </text>
    </comment>
    <comment ref="D4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03/05/18
Resign per 31 desember 2019</t>
        </r>
      </text>
    </comment>
    <comment ref="D4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11 Sep 2017
</t>
        </r>
      </text>
    </comment>
    <comment ref="D4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12 MAR 2018
Kontrak sd 11 feb 2019</t>
        </r>
      </text>
    </comment>
    <comment ref="D4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02 JANUARI 2019</t>
        </r>
      </text>
    </comment>
    <comment ref="D4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2 april 2018</t>
        </r>
      </text>
    </comment>
    <comment ref="D5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16 MARET 2020</t>
        </r>
      </text>
    </comment>
    <comment ref="D5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06 Nov 2017</t>
        </r>
      </text>
    </comment>
    <comment ref="D5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16 November 2019
Resign Per 31 Januari 2021</t>
        </r>
      </text>
    </comment>
    <comment ref="D5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31 Juli 2019</t>
        </r>
      </text>
    </comment>
    <comment ref="M5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REK BRI : 012901010867503</t>
        </r>
      </text>
    </comment>
    <comment ref="D5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27 Nov 17
Kontrak sd Oktober 2018
resign per 15 oktober 2021</t>
        </r>
      </text>
    </comment>
    <comment ref="D60" authorId="2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resign per </t>
        </r>
      </text>
    </comment>
  </commentList>
</comments>
</file>

<file path=xl/comments14.xml><?xml version="1.0" encoding="utf-8"?>
<comments xmlns="http://schemas.openxmlformats.org/spreadsheetml/2006/main">
  <authors>
    <author>dwi</author>
    <author>cahayaandhika</author>
  </authors>
  <commentList>
    <comment ref="D1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SP 1 Per 16 Juni 2018</t>
        </r>
      </text>
    </comment>
    <comment ref="D2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SP-1 tgl 3 Jan 2018
</t>
        </r>
      </text>
    </comment>
    <comment ref="D3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SP-1 Per 19 okt 2017</t>
        </r>
      </text>
    </comment>
    <comment ref="D3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SP-1 Per 19 okt 2017</t>
        </r>
      </text>
    </comment>
    <comment ref="D3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SP-1 tgl 7 feb 2018</t>
        </r>
      </text>
    </comment>
    <comment ref="D4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SP-1 tgl 3 Jan 2018</t>
        </r>
      </text>
    </comment>
    <comment ref="D5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20 Okt 2017</t>
        </r>
      </text>
    </comment>
    <comment ref="D5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SAKIT</t>
        </r>
      </text>
    </comment>
    <comment ref="D5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SP-1 tgl 7 feb 2018</t>
        </r>
      </text>
    </comment>
    <comment ref="D5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SP 1 Per 16 Juni 2018</t>
        </r>
      </text>
    </comment>
    <comment ref="D6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3 MAR 18</t>
        </r>
      </text>
    </comment>
    <comment ref="D61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Masuk per 05 Agustus 2020</t>
        </r>
      </text>
    </comment>
    <comment ref="D7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tidak pernah masuk dianggap mengundurkan diri</t>
        </r>
      </text>
    </comment>
    <comment ref="D7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1 Feb 2018</t>
        </r>
      </text>
    </comment>
    <comment ref="D7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18 Agustus 2018</t>
        </r>
      </text>
    </comment>
    <comment ref="D7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Putus Kontrak PER 31 Desember 2019</t>
        </r>
      </text>
    </comment>
    <comment ref="D7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Putus Kontrak PER 31 Desember 2019</t>
        </r>
      </text>
    </comment>
    <comment ref="D8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Putus Kontrak PER 31 Desember 2019</t>
        </r>
      </text>
    </comment>
    <comment ref="D81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resign desember 2019, surat diterima april 2020</t>
        </r>
      </text>
    </comment>
  </commentList>
</comments>
</file>

<file path=xl/comments15.xml><?xml version="1.0" encoding="utf-8"?>
<comments xmlns="http://schemas.openxmlformats.org/spreadsheetml/2006/main">
  <authors>
    <author>dwi</author>
    <author>cahayaandhika</author>
    <author>CAT</author>
  </authors>
  <commentList>
    <comment ref="D5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19 okt 17</t>
        </r>
      </text>
    </comment>
    <comment ref="D5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14 Nov.17
SAKIT</t>
        </r>
      </text>
    </comment>
    <comment ref="D6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11 Juni 2018</t>
        </r>
      </text>
    </comment>
    <comment ref="D6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sebelumnya AMT Batam
masuk 14 jan 19</t>
        </r>
      </text>
    </comment>
    <comment ref="D6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14 JANUARI 2019</t>
        </r>
      </text>
    </comment>
    <comment ref="D7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01 april 2019</t>
        </r>
      </text>
    </comment>
    <comment ref="D7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Regenerasi salim Masuk per 16 juni 2019</t>
        </r>
      </text>
    </comment>
    <comment ref="D72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masuk 01 April 2020</t>
        </r>
      </text>
    </comment>
    <comment ref="D74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Masuk Per 01 April 2021</t>
        </r>
      </text>
    </comment>
    <comment ref="D84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MASUK PER 13 SEPTEMBER 2021</t>
        </r>
      </text>
    </comment>
    <comment ref="M9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an. Umniati ulfah</t>
        </r>
      </text>
    </comment>
    <comment ref="D10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PER 13 DES 2017 NARKOBA</t>
        </r>
      </text>
    </comment>
    <comment ref="D11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26 Januari 2018 
AMT Bermasalah - Gaji bulan Feb 2018 dibayarkan</t>
        </r>
      </text>
    </comment>
    <comment ref="D11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17 Januari 2018</t>
        </r>
      </text>
    </comment>
    <comment ref="D11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17 JANUARI 2018</t>
        </r>
      </text>
    </comment>
    <comment ref="D11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23 JAN 2018</t>
        </r>
      </text>
    </comment>
    <comment ref="D11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4 Mei 2018</t>
        </r>
      </text>
    </comment>
    <comment ref="D11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17 sep 18</t>
        </r>
      </text>
    </comment>
    <comment ref="D11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01 Januari 2019</t>
        </r>
      </text>
    </comment>
    <comment ref="D11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30 Maret 2019</t>
        </r>
      </text>
    </comment>
    <comment ref="D119" authorId="0">
      <text>
        <r>
          <rPr>
            <b/>
            <sz val="9"/>
            <color indexed="81"/>
            <rFont val="Tahoma"/>
            <family val="2"/>
          </rPr>
          <t xml:space="preserve">dwi:
</t>
        </r>
        <r>
          <rPr>
            <sz val="9"/>
            <color indexed="81"/>
            <rFont val="Tahoma"/>
            <family val="2"/>
          </rPr>
          <t>Regenerasi per 20 Juni 2019
Pesangon sudah dibayarkan</t>
        </r>
      </text>
    </comment>
    <comment ref="D12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 per 31 Januari 2020</t>
        </r>
      </text>
    </comment>
    <comment ref="D12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Meninggal 11 Februari 2020</t>
        </r>
      </text>
    </comment>
    <comment ref="D122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RESIGN PER 17 NOVEMBER 2020</t>
        </r>
      </text>
    </comment>
    <comment ref="D123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RESIGN PER 17 NOVEMBER 2020</t>
        </r>
      </text>
    </comment>
    <comment ref="D124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Resign per 13 agustus 2021</t>
        </r>
      </text>
    </comment>
    <comment ref="D125" authorId="2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Pensiun per 23 Desember 2021</t>
        </r>
      </text>
    </comment>
    <comment ref="D126" authorId="1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Meninggal tanggal 4 agustus 2021</t>
        </r>
      </text>
    </comment>
    <comment ref="D127" authorId="2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Pensiun per 23 Desember 2021</t>
        </r>
      </text>
    </comment>
    <comment ref="D128" authorId="2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Pensiun per 23 Desember 2021</t>
        </r>
      </text>
    </comment>
    <comment ref="D129" authorId="2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Pensiun per 23 Desember 2021</t>
        </r>
      </text>
    </comment>
    <comment ref="D130" authorId="2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Pensiun per 23 Desember 2021</t>
        </r>
      </text>
    </comment>
    <comment ref="D131" authorId="2">
      <text>
        <r>
          <rPr>
            <b/>
            <sz val="9"/>
            <color indexed="81"/>
            <rFont val="Tahoma"/>
            <family val="2"/>
          </rPr>
          <t>CAT:</t>
        </r>
        <r>
          <rPr>
            <sz val="9"/>
            <color indexed="81"/>
            <rFont val="Tahoma"/>
            <family val="2"/>
          </rPr>
          <t xml:space="preserve">
RESIGN 22 FEBRUARI 2022</t>
        </r>
      </text>
    </comment>
  </commentList>
</comments>
</file>

<file path=xl/comments16.xml><?xml version="1.0" encoding="utf-8"?>
<comments xmlns="http://schemas.openxmlformats.org/spreadsheetml/2006/main">
  <authors>
    <author>cahayaandhika</author>
    <author>dwi</author>
  </authors>
  <commentList>
    <comment ref="D11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masuk 01 Januari 2021</t>
        </r>
      </text>
    </comment>
    <comment ref="D24" authorId="1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 November 2018</t>
        </r>
      </text>
    </comment>
  </commentList>
</comments>
</file>

<file path=xl/comments17.xml><?xml version="1.0" encoding="utf-8"?>
<comments xmlns="http://schemas.openxmlformats.org/spreadsheetml/2006/main">
  <authors>
    <author>dwi</author>
  </authors>
  <commentList>
    <comment ref="C1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01 Desember 2018</t>
        </r>
      </text>
    </comment>
    <comment ref="C1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 NOV 2018</t>
        </r>
      </text>
    </comment>
  </commentList>
</comments>
</file>

<file path=xl/comments18.xml><?xml version="1.0" encoding="utf-8"?>
<comments xmlns="http://schemas.openxmlformats.org/spreadsheetml/2006/main">
  <authors>
    <author>dwi</author>
  </authors>
  <commentList>
    <comment ref="C1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22 SEP 2018
</t>
        </r>
      </text>
    </comment>
    <comment ref="C1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08 oct 2018</t>
        </r>
      </text>
    </comment>
  </commentList>
</comments>
</file>

<file path=xl/comments19.xml><?xml version="1.0" encoding="utf-8"?>
<comments xmlns="http://schemas.openxmlformats.org/spreadsheetml/2006/main">
  <authors>
    <author>dwi</author>
  </authors>
  <commentList>
    <comment ref="B1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Nik sebelumnya 06213</t>
        </r>
      </text>
    </comment>
    <comment ref="D1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19 Juni 2019</t>
        </r>
      </text>
    </comment>
    <comment ref="D1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mulai masuk kembali per 16 januari 2019</t>
        </r>
      </text>
    </comment>
    <comment ref="M1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AN. ROSPITASARI (ISTRI)</t>
        </r>
      </text>
    </comment>
    <comment ref="K2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mutasi dari Aviasi ke LPG</t>
        </r>
      </text>
    </comment>
    <comment ref="D3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30 okt 2017</t>
        </r>
      </text>
    </comment>
    <comment ref="D3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Dianggap mengundurkan diri per </t>
        </r>
      </text>
    </comment>
    <comment ref="D3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14 MEI 2018</t>
        </r>
      </text>
    </comment>
    <comment ref="D3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Meninggal dunia Laka
3 Mei 2018</t>
        </r>
      </text>
    </comment>
    <comment ref="M4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AN. ROSPITASARI (ISTRI)</t>
        </r>
      </text>
    </comment>
    <comment ref="D4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LAKA</t>
        </r>
      </text>
    </comment>
    <comment ref="D4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07 Juni 2019</t>
        </r>
      </text>
    </comment>
  </commentList>
</comments>
</file>

<file path=xl/comments20.xml><?xml version="1.0" encoding="utf-8"?>
<comments xmlns="http://schemas.openxmlformats.org/spreadsheetml/2006/main">
  <authors>
    <author>dwi</author>
  </authors>
  <commentList>
    <comment ref="D1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blacklist</t>
        </r>
      </text>
    </comment>
    <comment ref="D1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blacklist</t>
        </r>
      </text>
    </comment>
    <comment ref="D1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01 Juli 2019</t>
        </r>
      </text>
    </comment>
    <comment ref="D3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Per 2 Oktober 2017</t>
        </r>
      </text>
    </comment>
    <comment ref="D3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05 mar 2018</t>
        </r>
      </text>
    </comment>
    <comment ref="D4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</t>
        </r>
      </text>
    </comment>
    <comment ref="D4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PENCURIAN 24 maret 2018</t>
        </r>
      </text>
    </comment>
    <comment ref="D4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27 April 2018</t>
        </r>
      </text>
    </comment>
    <comment ref="D4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27 April 2018</t>
        </r>
      </text>
    </comment>
    <comment ref="D4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27 April 2018</t>
        </r>
      </text>
    </comment>
    <comment ref="D4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27 April 2018</t>
        </r>
      </text>
    </comment>
    <comment ref="D4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 Mei 2018</t>
        </r>
      </text>
    </comment>
    <comment ref="D4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18 MARET 2019</t>
        </r>
      </text>
    </comment>
    <comment ref="D4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tidak pernah masuk dianggap mengundurkan diri per 01 Maret 2019</t>
        </r>
      </text>
    </comment>
    <comment ref="D4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mutasi ke sampit per 16 maret 2019</t>
        </r>
      </text>
    </comment>
    <comment ref="D5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bermasalah
Dianggap mengundurkan diri per 1 November 2019</t>
        </r>
      </text>
    </comment>
    <comment ref="D7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09 Agustus 2018</t>
        </r>
      </text>
    </comment>
    <comment ref="D7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Mutasi Dari Aviasi Ke Industri per Maret 2019</t>
        </r>
      </text>
    </comment>
    <comment ref="M7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REKENING BARU ANGGA </t>
        </r>
      </text>
    </comment>
  </commentList>
</comments>
</file>

<file path=xl/comments21.xml><?xml version="1.0" encoding="utf-8"?>
<comments xmlns="http://schemas.openxmlformats.org/spreadsheetml/2006/main">
  <authors>
    <author>dwi</author>
  </authors>
  <commentList>
    <comment ref="D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mutasi dari aviasi ke LPG</t>
        </r>
      </text>
    </comment>
    <comment ref="D1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MULAI KERJA PER 12 DES 2017</t>
        </r>
      </text>
    </comment>
    <comment ref="D1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kembali ke LPG Per 16 Mei 2019.
mutasi dari lpg ke aviasi</t>
        </r>
      </text>
    </comment>
    <comment ref="D1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22 Juli 2019</t>
        </r>
      </text>
    </comment>
    <comment ref="D2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16 Des 17</t>
        </r>
      </text>
    </comment>
    <comment ref="D2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DIANGGAP MENGUNDURKAN DIRI PER APRIL</t>
        </r>
      </text>
    </comment>
    <comment ref="D2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28 jul 18</t>
        </r>
      </text>
    </comment>
    <comment ref="D3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20 Juli 2019</t>
        </r>
      </text>
    </comment>
  </commentList>
</comments>
</file>

<file path=xl/comments22.xml><?xml version="1.0" encoding="utf-8"?>
<comments xmlns="http://schemas.openxmlformats.org/spreadsheetml/2006/main">
  <authors>
    <author>dwi</author>
  </authors>
  <commentList>
    <comment ref="D1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20 DESEMBER 2017</t>
        </r>
      </text>
    </comment>
    <comment ref="D1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MUTASI DARI BANJARMASIN
</t>
        </r>
      </text>
    </comment>
    <comment ref="D25" authorId="0">
      <text>
        <r>
          <rPr>
            <b/>
            <sz val="9"/>
            <color indexed="81"/>
            <rFont val="Tahoma"/>
            <family val="2"/>
          </rPr>
          <t xml:space="preserve">dwi:
</t>
        </r>
        <r>
          <rPr>
            <sz val="9"/>
            <color indexed="81"/>
            <rFont val="Tahoma"/>
            <family val="2"/>
          </rPr>
          <t xml:space="preserve">MASUK PER 13 JUL 18
</t>
        </r>
      </text>
    </comment>
    <comment ref="D2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26 sep 18</t>
        </r>
      </text>
    </comment>
    <comment ref="D3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mutasi dari banajrmasin per 16 maret 2019</t>
        </r>
      </text>
    </comment>
    <comment ref="D4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Dianggap mengundurkan diri per april 2018
</t>
        </r>
      </text>
    </comment>
    <comment ref="D4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29 Juli 2018</t>
        </r>
      </text>
    </comment>
    <comment ref="D4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tidak pernah hadir ,dianggap mengundurkan diri per 23 agustus 2018</t>
        </r>
      </text>
    </comment>
    <comment ref="D4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Tidak pernah Masuk dianggap mengundurkan diri</t>
        </r>
      </text>
    </comment>
    <comment ref="D4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Mangkir, dianggap mengundurkan diri per 05 Agustus 2019 </t>
        </r>
      </text>
    </comment>
    <comment ref="D4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mangkir dianggap mengundurkan diri per oktober 2019</t>
        </r>
      </text>
    </comment>
  </commentList>
</comments>
</file>

<file path=xl/comments23.xml><?xml version="1.0" encoding="utf-8"?>
<comments xmlns="http://schemas.openxmlformats.org/spreadsheetml/2006/main">
  <authors>
    <author>dwi</author>
  </authors>
  <commentList>
    <comment ref="D1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20 Nov 17</t>
        </r>
      </text>
    </comment>
    <comment ref="D1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22 Januari 2018</t>
        </r>
      </text>
    </comment>
    <comment ref="D1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01 Juli 2018</t>
        </r>
      </text>
    </comment>
    <comment ref="D1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01 maret 2019</t>
        </r>
      </text>
    </comment>
    <comment ref="D1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30 Juni 2018</t>
        </r>
      </text>
    </comment>
    <comment ref="D18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02 Januari 2018
Resign per 04 Okt 2018</t>
        </r>
      </text>
    </comment>
  </commentList>
</comments>
</file>

<file path=xl/comments24.xml><?xml version="1.0" encoding="utf-8"?>
<comments xmlns="http://schemas.openxmlformats.org/spreadsheetml/2006/main">
  <authors>
    <author>dwi</author>
  </authors>
  <commentList>
    <comment ref="D1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01 Desember 2018</t>
        </r>
      </text>
    </comment>
    <comment ref="D1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 NOV 2018</t>
        </r>
      </text>
    </comment>
    <comment ref="D22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oktober 2018</t>
        </r>
      </text>
    </comment>
    <comment ref="D2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resign per 01 desember 2018</t>
        </r>
      </text>
    </comment>
  </commentList>
</comments>
</file>

<file path=xl/comments25.xml><?xml version="1.0" encoding="utf-8"?>
<comments xmlns="http://schemas.openxmlformats.org/spreadsheetml/2006/main">
  <authors>
    <author>dwi</author>
  </authors>
  <commentList>
    <comment ref="B1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nik sebelumnya 06276
(sama dengan AMT KALIMANTAN)
</t>
        </r>
      </text>
    </comment>
    <comment ref="D10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22 SEP 2018
</t>
        </r>
      </text>
    </comment>
    <comment ref="D11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08 oct 2018</t>
        </r>
      </text>
    </comment>
    <comment ref="D15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Per 22 Januari 2018</t>
        </r>
      </text>
    </comment>
    <comment ref="D16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PHK PER 22 JAN 18</t>
        </r>
      </text>
    </comment>
    <comment ref="D17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22 JAN 2018
</t>
        </r>
      </text>
    </comment>
  </commentList>
</comments>
</file>

<file path=xl/comments26.xml><?xml version="1.0" encoding="utf-8"?>
<comments xmlns="http://schemas.openxmlformats.org/spreadsheetml/2006/main">
  <authors>
    <author>dwi</author>
  </authors>
  <commentList>
    <comment ref="R239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19 okt 17</t>
        </r>
      </text>
    </comment>
    <comment ref="R254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security baru tuban masuk per 21 Nov 2017</t>
        </r>
      </text>
    </comment>
    <comment ref="R263" authorId="0">
      <text>
        <r>
          <rPr>
            <b/>
            <sz val="9"/>
            <color indexed="81"/>
            <rFont val="Tahoma"/>
            <family val="2"/>
          </rPr>
          <t>dwi:</t>
        </r>
        <r>
          <rPr>
            <sz val="9"/>
            <color indexed="81"/>
            <rFont val="Tahoma"/>
            <family val="2"/>
          </rPr>
          <t xml:space="preserve">
MASUK PER 20 DESEMBER 2017</t>
        </r>
      </text>
    </comment>
  </commentList>
</comments>
</file>

<file path=xl/comments27.xml><?xml version="1.0" encoding="utf-8"?>
<comments xmlns="http://schemas.openxmlformats.org/spreadsheetml/2006/main">
  <authors>
    <author>cahayaandhika</author>
  </authors>
  <commentList>
    <comment ref="J3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MASUK PER 01 OKTOBER 2020</t>
        </r>
      </text>
    </comment>
    <comment ref="J35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Masuk per 07 April 2021</t>
        </r>
      </text>
    </comment>
    <comment ref="J52" authorId="0">
      <text>
        <r>
          <rPr>
            <b/>
            <sz val="9"/>
            <color indexed="81"/>
            <rFont val="Tahoma"/>
            <family val="2"/>
          </rPr>
          <t>cahayaandhika:</t>
        </r>
        <r>
          <rPr>
            <sz val="9"/>
            <color indexed="81"/>
            <rFont val="Tahoma"/>
            <family val="2"/>
          </rPr>
          <t xml:space="preserve">
MASUK PER 13 SEPTEMBER 2021</t>
        </r>
      </text>
    </comment>
  </commentList>
</comments>
</file>

<file path=xl/sharedStrings.xml><?xml version="1.0" encoding="utf-8"?>
<sst xmlns="http://schemas.openxmlformats.org/spreadsheetml/2006/main" count="62633" uniqueCount="26525">
  <si>
    <t>KARYAWAN PUSAT</t>
  </si>
  <si>
    <t>PT. CAHAYA ANDHIKA TAMARA</t>
  </si>
  <si>
    <t>NO</t>
  </si>
  <si>
    <t>NIK</t>
  </si>
  <si>
    <t>NAMA</t>
  </si>
  <si>
    <t xml:space="preserve">Lokasi </t>
  </si>
  <si>
    <t>L/P</t>
  </si>
  <si>
    <t xml:space="preserve">STATUS </t>
  </si>
  <si>
    <t xml:space="preserve">TEMPAT LAHIR </t>
  </si>
  <si>
    <t xml:space="preserve">TANGGAL </t>
  </si>
  <si>
    <t>USIA</t>
  </si>
  <si>
    <t xml:space="preserve">AGAMA </t>
  </si>
  <si>
    <t>JABATAN</t>
  </si>
  <si>
    <t xml:space="preserve">BANK </t>
  </si>
  <si>
    <t>NOREK</t>
  </si>
  <si>
    <t>NO. ASURANSI</t>
  </si>
  <si>
    <t>NO.</t>
  </si>
  <si>
    <t>NPWP</t>
  </si>
  <si>
    <t>PENDIDIKAN</t>
  </si>
  <si>
    <t>ALAMAT</t>
  </si>
  <si>
    <t>NO.KTP</t>
  </si>
  <si>
    <t>NO.HANDPHONE</t>
  </si>
  <si>
    <t>E-mail</t>
  </si>
  <si>
    <t>TMT</t>
  </si>
  <si>
    <t>Upah/bulan</t>
  </si>
  <si>
    <t>Penempatan kerja</t>
  </si>
  <si>
    <t>K/TK</t>
  </si>
  <si>
    <t>AVIVA</t>
  </si>
  <si>
    <t>Jamsostek</t>
  </si>
  <si>
    <t>Awal Masuk</t>
  </si>
  <si>
    <t>Akhir Kontrak</t>
  </si>
  <si>
    <t>Rp.</t>
  </si>
  <si>
    <t>00975</t>
  </si>
  <si>
    <t>HENDRIK HALOMAN SITOMPUL</t>
  </si>
  <si>
    <t>JAKARTA</t>
  </si>
  <si>
    <t>L</t>
  </si>
  <si>
    <t>K3</t>
  </si>
  <si>
    <t>MEDAN</t>
  </si>
  <si>
    <t>KRISTEN</t>
  </si>
  <si>
    <t xml:space="preserve">DIREKTUR UTAMA </t>
  </si>
  <si>
    <t>09.706.055.2-121.000</t>
  </si>
  <si>
    <t>Jl. Sei Bahbolon No.32 Medan Kel. Babura Kec. Medan Baru Medan, Sumatera Utara</t>
  </si>
  <si>
    <t>1271012209660004</t>
  </si>
  <si>
    <t>-</t>
  </si>
  <si>
    <t>00976</t>
  </si>
  <si>
    <t xml:space="preserve">MARIA RYNELDA </t>
  </si>
  <si>
    <t>P</t>
  </si>
  <si>
    <t>K2</t>
  </si>
  <si>
    <t>MENAGER KEUANGAN</t>
  </si>
  <si>
    <t>S1</t>
  </si>
  <si>
    <t xml:space="preserve">JL. KELAPA SAWIT 1 NO.3 RT.003/010 UTAN KAYU SELATAN , MATRAMAN , JAKARTA TIMUR </t>
  </si>
  <si>
    <t>3175015404710001</t>
  </si>
  <si>
    <t>082125186385</t>
  </si>
  <si>
    <t>01194</t>
  </si>
  <si>
    <t>NOVELLIANA SIHOMBING</t>
  </si>
  <si>
    <t>K0</t>
  </si>
  <si>
    <t>Solo</t>
  </si>
  <si>
    <t>ADM</t>
  </si>
  <si>
    <t>S1 ekonomi</t>
  </si>
  <si>
    <t>Jl. Pintu air IV LKX Kbekala Kel. Kwala Bekala Kec. Medan Johor Medan Sumatera Utara</t>
  </si>
  <si>
    <t>1271114311860005</t>
  </si>
  <si>
    <t>081263674049</t>
  </si>
  <si>
    <t>novel.sihombing@yahoo.co.id</t>
  </si>
  <si>
    <t>01530</t>
  </si>
  <si>
    <t>RARAMENUSA ANDARIA</t>
  </si>
  <si>
    <t>Tahuna</t>
  </si>
  <si>
    <t>Staff Khusus</t>
  </si>
  <si>
    <t>S1 Akuntansi</t>
  </si>
  <si>
    <t>Jl. Awiligar Raya IV No.35 RT. 004 RW.009 Kel. Cibeunying Kec. Cimenyan Bandung, Jawa Barat</t>
  </si>
  <si>
    <t>'3204060508600003</t>
  </si>
  <si>
    <t>08122340240</t>
  </si>
  <si>
    <t>01531</t>
  </si>
  <si>
    <t>CONDRAD ARPESPON NAIBAHO, SE</t>
  </si>
  <si>
    <t>Berastagi</t>
  </si>
  <si>
    <t>Perwakilan Cabang Reg. Sumatera</t>
  </si>
  <si>
    <t>S1 Management</t>
  </si>
  <si>
    <t>Jl. Pintu Air I No.65 LK XI Medan Kel. Kwala Berkala Kec. Medan Johor Medan, Sumatera Utara</t>
  </si>
  <si>
    <t>1271113003700002</t>
  </si>
  <si>
    <t>08126555338</t>
  </si>
  <si>
    <t>condrad_naibaho@yahoo.com</t>
  </si>
  <si>
    <t>01532</t>
  </si>
  <si>
    <t>HENDRA SUHENDRA</t>
  </si>
  <si>
    <t>TK</t>
  </si>
  <si>
    <t>Bogor</t>
  </si>
  <si>
    <t>ISLAM</t>
  </si>
  <si>
    <t>OB</t>
  </si>
  <si>
    <t>SMP</t>
  </si>
  <si>
    <t>Kp. Cinagara RT.001 RW.004 Ds. Cinagara Kec. Caringin Kab. Bogor, Jawa Barat</t>
  </si>
  <si>
    <t>3201271507961001</t>
  </si>
  <si>
    <t>085782774483</t>
  </si>
  <si>
    <t>01533</t>
  </si>
  <si>
    <t>Ari Hilmi Mashuri</t>
  </si>
  <si>
    <t>Jakarta</t>
  </si>
  <si>
    <t>Driver</t>
  </si>
  <si>
    <t>45.576.679.0-003.000</t>
  </si>
  <si>
    <t>Jl. Kusuma Timur II G Blok 23/2 RT.009 RW.017 Ds. Duren Jaya Kec. Bekasi Timur, Jawa Barat</t>
  </si>
  <si>
    <t>3275011704840033</t>
  </si>
  <si>
    <t>08111462525</t>
  </si>
  <si>
    <t>01535</t>
  </si>
  <si>
    <t>Antoni Marpaung</t>
  </si>
  <si>
    <t>K4</t>
  </si>
  <si>
    <t>Perwakilan Medan</t>
  </si>
  <si>
    <t>57.284.345.6.121.000</t>
  </si>
  <si>
    <t>D3 Bahasa Inggris</t>
  </si>
  <si>
    <t>Jl. Kemiri II Gg. Tanjung Bunga III No.9a Simpang Limun Medan, Sumatera Utara</t>
  </si>
  <si>
    <t>1271172805660001</t>
  </si>
  <si>
    <t>081262029252/061 7879491</t>
  </si>
  <si>
    <t>amar_paunk@yahoo.com</t>
  </si>
  <si>
    <t>01539</t>
  </si>
  <si>
    <t>Jepplin Sitompul</t>
  </si>
  <si>
    <t>45.432.513.5-721.000</t>
  </si>
  <si>
    <t>JL. Syuhbrasta NO 03, Komp. Ex-Kowilhan Namorambe, Deli Serdang</t>
  </si>
  <si>
    <t>01242</t>
  </si>
  <si>
    <t>RIKARDUS SIHURA</t>
  </si>
  <si>
    <t>Bawomataluo</t>
  </si>
  <si>
    <t>KHATOLIK</t>
  </si>
  <si>
    <t>Legal</t>
  </si>
  <si>
    <t>36.997.296.3-126.000</t>
  </si>
  <si>
    <t>S1 Hukum</t>
  </si>
  <si>
    <t>Jl. Mesjid II No. 11D Rt. 005 Rw. 001 Kel. Kebon Baru Kec. Tebet Jakarta Selatan</t>
  </si>
  <si>
    <t>1214181604860001</t>
  </si>
  <si>
    <t>081266169849</t>
  </si>
  <si>
    <t>Orahua_RS@yahoo.co.uk</t>
  </si>
  <si>
    <t>05921</t>
  </si>
  <si>
    <t>NADYA NOVALIA</t>
  </si>
  <si>
    <t>70.187.267.3-001.000</t>
  </si>
  <si>
    <t>SMA</t>
  </si>
  <si>
    <t xml:space="preserve">JL. KELAPA SAWIT 1 NO.4A RT.003/010 UTAN KAYU SELATAN , MATRAMAN , JAKARTA TIMUR </t>
  </si>
  <si>
    <t>3175015311950000</t>
  </si>
  <si>
    <t>081297987713</t>
  </si>
  <si>
    <t>nadyanovalia.cat@gmail.com</t>
  </si>
  <si>
    <t>Hendra Hermawan Sihombing</t>
  </si>
  <si>
    <t>S1-Teknik Elektro</t>
  </si>
  <si>
    <t>jl.Pimtu AIR iv Lingk-X No.318c Kec. Kwala Bekala Medan</t>
  </si>
  <si>
    <t>1271112103850002</t>
  </si>
  <si>
    <t>082162781003</t>
  </si>
  <si>
    <t>SARAH WIJAYA</t>
  </si>
  <si>
    <t>Receptionist</t>
  </si>
  <si>
    <t>Jl.Pisangan Lama II RT 09 RW.02. Kel. Pisangan Timur, Kec. Pulogadung Jakarta Timur</t>
  </si>
  <si>
    <t>3175025608971001</t>
  </si>
  <si>
    <t>081285209381</t>
  </si>
  <si>
    <t>sesiliasaraah@gmail.com</t>
  </si>
  <si>
    <t>15/08/17</t>
  </si>
  <si>
    <t>01538</t>
  </si>
  <si>
    <t>Dhoni Andhi Purwadi, S.Sos</t>
  </si>
  <si>
    <t>MALANG</t>
  </si>
  <si>
    <t>K1</t>
  </si>
  <si>
    <t>Ngawi</t>
  </si>
  <si>
    <t>Perwakilan Surabaya</t>
  </si>
  <si>
    <t xml:space="preserve">S1 Fisip </t>
  </si>
  <si>
    <t>Jl. Cakalang No.176A RT.04 RW.02 Kelurahan Polowijen Kec. Blimbing Malang, Jawa Timur</t>
  </si>
  <si>
    <t>082332514298</t>
  </si>
  <si>
    <t>01178</t>
  </si>
  <si>
    <t>JONTER MUNTHE</t>
  </si>
  <si>
    <t>K/0</t>
  </si>
  <si>
    <t>Medan</t>
  </si>
  <si>
    <t>23 Nopember 1978</t>
  </si>
  <si>
    <t>KEU</t>
  </si>
  <si>
    <t>D3 Akuntansi Politeknik Negri Medan</t>
  </si>
  <si>
    <t>Jl. Raya Menteng  gg. Benteng 92 Kel. Binjai Kec. Medan  Denai Medan Sumatera Utara</t>
  </si>
  <si>
    <t>1271042311780006</t>
  </si>
  <si>
    <t>081212487034</t>
  </si>
  <si>
    <t>Jontermunthe@yahoo.com</t>
  </si>
  <si>
    <t>01604</t>
  </si>
  <si>
    <t>RAHMAT MANAO</t>
  </si>
  <si>
    <t>K/2</t>
  </si>
  <si>
    <t>Desa Bawomataluo Ds. Bawomataluo Kec. Fanayama Kab. Nias Selatan, Sumatera utara</t>
  </si>
  <si>
    <t>1214181712790001</t>
  </si>
  <si>
    <t>082163503288</t>
  </si>
  <si>
    <t>29 Februari 2013</t>
  </si>
  <si>
    <t>Dian Ariani Putri</t>
  </si>
  <si>
    <t>NANA</t>
  </si>
  <si>
    <t>AGSIS</t>
  </si>
  <si>
    <t>081280555558</t>
  </si>
  <si>
    <t>Melyna</t>
  </si>
  <si>
    <t>SMK</t>
  </si>
  <si>
    <t>Tebet Barat RT.015 RW.001 Kel. Tebet Barat Kec. Tebet, Jakarta Selatan</t>
  </si>
  <si>
    <t>3174017101970004</t>
  </si>
  <si>
    <t>089604710794</t>
  </si>
  <si>
    <t>Naryok Abadi</t>
  </si>
  <si>
    <t>SURABAYA</t>
  </si>
  <si>
    <t>Surabaya</t>
  </si>
  <si>
    <t>Perwakilan Cabang Reg. Jawa</t>
  </si>
  <si>
    <t>S1 manajemen</t>
  </si>
  <si>
    <t>Jojoran baru 44 RT.008 RW.012 Kel. Mojo Kec. Gubeng Surabaya, Jawa Timur</t>
  </si>
  <si>
    <t>3578080109840001</t>
  </si>
  <si>
    <t>082231045090/085648363737</t>
  </si>
  <si>
    <t>05393</t>
  </si>
  <si>
    <t>Petrus U. Sihombing</t>
  </si>
  <si>
    <t>Taman Harapan Baru Blok G.4/12 RT.008 RW.022 Kel. Pejuang Kec. Medan Satria Bekasi, JawaBarat</t>
  </si>
  <si>
    <t>3275062003930001</t>
  </si>
  <si>
    <t>081314608522</t>
  </si>
  <si>
    <t>RICKY HANYTIA PRAMADITA</t>
  </si>
  <si>
    <t>K</t>
  </si>
  <si>
    <t>Ykp Mejoyo Blok AE/33 RT.004 RW.004 Kel. Kalirungkut Kec. Rungkut Surabaya, Jawa Timur</t>
  </si>
  <si>
    <t>3578031604790004</t>
  </si>
  <si>
    <t>081231631658</t>
  </si>
  <si>
    <t>ricky_hanytia@hotmail.com</t>
  </si>
  <si>
    <t>Sucianah Sabaniah</t>
  </si>
  <si>
    <t>Magang</t>
  </si>
  <si>
    <t>Jl Kramat Jaya RT.009 RW.001 Kel. Johar Baru Kec. Johar Baru, Jakarta Pusat</t>
  </si>
  <si>
    <t>3171084601960006</t>
  </si>
  <si>
    <t>08986203649</t>
  </si>
  <si>
    <t>Agung Setyohardi Saputra</t>
  </si>
  <si>
    <t>BALIKPAPAN</t>
  </si>
  <si>
    <t>Balikpapan</t>
  </si>
  <si>
    <t>Perwakilan Cab. Kalimantan</t>
  </si>
  <si>
    <t>SMk Mesin Otomitif</t>
  </si>
  <si>
    <t>Jl. Mekar Sari RT.21 No.17 Kel. Gunung Sari Ilir Balikpapan, Kalimantan Timur</t>
  </si>
  <si>
    <t>085208777781/089688167997</t>
  </si>
  <si>
    <t>agung_setyohardi_s@yahoo.co.id</t>
  </si>
  <si>
    <t>01/010/2013</t>
  </si>
  <si>
    <t>Niar Septi</t>
  </si>
  <si>
    <t>Menteng Wadas Timur RT.006 RW.009 Kel. Pasar Manggis Kec. Setiabudi, Jakarta Selatan</t>
  </si>
  <si>
    <t>3174026409960002</t>
  </si>
  <si>
    <t>083875673096</t>
  </si>
  <si>
    <t>Doni Yudistira</t>
  </si>
  <si>
    <t>Kp. Muara RT.004 RW.004 Kel. Muara Jaya Kec. Caringin Kab. Bogor, Jawa Barat</t>
  </si>
  <si>
    <t>3201273009880005</t>
  </si>
  <si>
    <t>01537</t>
  </si>
  <si>
    <t>Adhitya Pardomuan PP. Siallagan</t>
  </si>
  <si>
    <t>Depok</t>
  </si>
  <si>
    <t>Jl. Kerinci VI No.16 Depok 2 Timur Depok 16417 Jawa Barat</t>
  </si>
  <si>
    <t>3276051506880002</t>
  </si>
  <si>
    <t>085781289953/089631892087/021 91161038</t>
  </si>
  <si>
    <t>01031</t>
  </si>
  <si>
    <t>DWI RESMI SARI</t>
  </si>
  <si>
    <t>S1 Sastra</t>
  </si>
  <si>
    <t>Batu Ampar RT.016 RW.002 No. 15A Kel. Batu Ampar Kec. Kramat jati, Jakarta Timur</t>
  </si>
  <si>
    <t>3175046103840003</t>
  </si>
  <si>
    <t>085213800238</t>
  </si>
  <si>
    <t>uwie_hope@yahoo.com</t>
  </si>
  <si>
    <t>01536</t>
  </si>
  <si>
    <t>Rizki Nurul Huda</t>
  </si>
  <si>
    <t>IT</t>
  </si>
  <si>
    <t>74.785.863.7-002.000</t>
  </si>
  <si>
    <t>S1 Tehnik Informatika</t>
  </si>
  <si>
    <t>Pondok Ungu Permai D.14 No.22 RT.010 RW.013 Kel. Kaliabang Tengah Kec. Bekasi Utara Bekasi, Jawa Barat</t>
  </si>
  <si>
    <t>3275032404920023</t>
  </si>
  <si>
    <t>085715550786</t>
  </si>
  <si>
    <t>01534</t>
  </si>
  <si>
    <t>Nurul Hikmah</t>
  </si>
  <si>
    <t>Pemalang</t>
  </si>
  <si>
    <t>Adm</t>
  </si>
  <si>
    <t>SMK Akuntansi</t>
  </si>
  <si>
    <t>Jl. Lapangan Roos I RT. 11 RW.05 Kel. Bukit Duri Kec. Tebet, Jakarta Selatan/ Dusun Mba Santri Desa Serang RT.005 RW.004 Ds. Serang Kec. Petarukan Kab. Pemalang, Jawa Tengah</t>
  </si>
  <si>
    <t>3327106303950001</t>
  </si>
  <si>
    <t>08987795327</t>
  </si>
  <si>
    <t>05947</t>
  </si>
  <si>
    <t>05922</t>
  </si>
  <si>
    <t>01619</t>
  </si>
  <si>
    <t>Binsar Hotlan M. Napitupulu</t>
  </si>
  <si>
    <t>Perum Margahayu Jaya Jl. Mawar VI Blok B No174 RT.004 RW.020 Kel. Margahayu Kec. Bekasi Timur bekasi, jawa Barat</t>
  </si>
  <si>
    <t>3275011211700012</t>
  </si>
  <si>
    <t>SUNANDA</t>
  </si>
  <si>
    <t>Staff Ahli</t>
  </si>
  <si>
    <t>Jl.Lagoa TRS gg II B II No.28 RT 009 RW 002 Lagoa Koja Jakarta Utara</t>
  </si>
  <si>
    <t>3172032502830015</t>
  </si>
  <si>
    <t>081382449178</t>
  </si>
  <si>
    <t>nanda.sunanda25@yahoo.com</t>
  </si>
  <si>
    <t>KARYAWAN PT. CAHAYA ANDHIKA TAMARA</t>
  </si>
  <si>
    <t>DAERAH JAWA TIMUR</t>
  </si>
  <si>
    <t>AMT TBBM MALANG</t>
  </si>
  <si>
    <t>NIP LOKASI</t>
  </si>
  <si>
    <t>NO.SURAT</t>
  </si>
  <si>
    <t>NIK BARU</t>
  </si>
  <si>
    <t>LOKASI PENEMPATAN KERJA</t>
  </si>
  <si>
    <t>NO BPJS KETENAGAKERJAAN</t>
  </si>
  <si>
    <t>NO BPJS KESEHATAN</t>
  </si>
  <si>
    <t>SIM</t>
  </si>
  <si>
    <t>NO SIM</t>
  </si>
  <si>
    <t>ISTRI/SUAMI</t>
  </si>
  <si>
    <t>ANAK I</t>
  </si>
  <si>
    <t>ANAK II</t>
  </si>
  <si>
    <t>ANAK III</t>
  </si>
  <si>
    <t>SERAGAM</t>
  </si>
  <si>
    <t>AWAL MASUK</t>
  </si>
  <si>
    <t>AWAL KONTRAK</t>
  </si>
  <si>
    <t>AKHIR KONTRAK</t>
  </si>
  <si>
    <t>BAJU</t>
  </si>
  <si>
    <t>CELANA</t>
  </si>
  <si>
    <t>SEPATU</t>
  </si>
  <si>
    <t xml:space="preserve"> </t>
  </si>
  <si>
    <t>03382</t>
  </si>
  <si>
    <t>026</t>
  </si>
  <si>
    <t>Abdi Bagus Santoso</t>
  </si>
  <si>
    <t>Malang</t>
  </si>
  <si>
    <t>AMT 2</t>
  </si>
  <si>
    <t>MANDIRI</t>
  </si>
  <si>
    <t>B2 Umum</t>
  </si>
  <si>
    <t>3573042108870003</t>
  </si>
  <si>
    <t>081259141399</t>
  </si>
  <si>
    <t>ARIESTA AYU FATMAWATI</t>
  </si>
  <si>
    <t>EZHA ARDHISTA PUTRA SANTOSO</t>
  </si>
  <si>
    <t>AZKA PUTRA SANTOSO</t>
  </si>
  <si>
    <t>03383</t>
  </si>
  <si>
    <t>S-041</t>
  </si>
  <si>
    <t>027</t>
  </si>
  <si>
    <t>Ahmad Yani</t>
  </si>
  <si>
    <t>AMT 1</t>
  </si>
  <si>
    <t>3507143009730001</t>
  </si>
  <si>
    <t>081330084797</t>
  </si>
  <si>
    <t>JUMAIDAH</t>
  </si>
  <si>
    <t>ARDAN MAULANA</t>
  </si>
  <si>
    <t>ASHIFA HUSMAN</t>
  </si>
  <si>
    <t>LINTANG GUMILANG CAHYANI</t>
  </si>
  <si>
    <t>03384</t>
  </si>
  <si>
    <t>S-033</t>
  </si>
  <si>
    <t>028</t>
  </si>
  <si>
    <t>Agus Mahaji</t>
  </si>
  <si>
    <t>Jl. Danau Sentani Dalam IV H 1 J-23 RT 007 RW 008 Madyopuro Kec Kedungkandang Malang</t>
  </si>
  <si>
    <t>3573032804640003</t>
  </si>
  <si>
    <t>082142937000</t>
  </si>
  <si>
    <t>FARIDA  ARYANI</t>
  </si>
  <si>
    <t>FILLA SANG PUTRI AGFA</t>
  </si>
  <si>
    <t>03385</t>
  </si>
  <si>
    <t>K-022</t>
  </si>
  <si>
    <t>029</t>
  </si>
  <si>
    <t>Agus Salim</t>
  </si>
  <si>
    <t>Dsn Sonosari RT 051 RW 009 Kebonagung Kec. Pakis Aji Kab. Malang 65161</t>
  </si>
  <si>
    <t>3507192410770002</t>
  </si>
  <si>
    <t>NANIK</t>
  </si>
  <si>
    <t>YONANDA AMADANI</t>
  </si>
  <si>
    <t>HASDIN FAREL NUGROHO</t>
  </si>
  <si>
    <t>03386</t>
  </si>
  <si>
    <t>S-044</t>
  </si>
  <si>
    <t>030</t>
  </si>
  <si>
    <t>Luluh Sri Kuncoro</t>
  </si>
  <si>
    <t>Tulungagung</t>
  </si>
  <si>
    <t>Jl. Genengan RT 027 RW 006 Girimoyo Kec. Karangploso Kab. Malang</t>
  </si>
  <si>
    <t>3507233110760001</t>
  </si>
  <si>
    <t>082333553666</t>
  </si>
  <si>
    <t>WAHYUNI</t>
  </si>
  <si>
    <t>RINTIS RIMBA MALTA ANGKASAWATI</t>
  </si>
  <si>
    <t>ALISHA MARGA DAHAYUNINGTYAS</t>
  </si>
  <si>
    <t>03387</t>
  </si>
  <si>
    <t>S-060</t>
  </si>
  <si>
    <t>031</t>
  </si>
  <si>
    <t>Agus Sutrisno</t>
  </si>
  <si>
    <t>Kediri</t>
  </si>
  <si>
    <t>Dsn Banjarejo RT 001 RW 003 Banjarejo Kec. Ngadiluwih Kab. Kediri 64171</t>
  </si>
  <si>
    <t>3506040909730002</t>
  </si>
  <si>
    <t>085785540500</t>
  </si>
  <si>
    <t>PIPIT DARININGSIH</t>
  </si>
  <si>
    <t>DIMAS JULIO ARIOLLA KRISMONY S.</t>
  </si>
  <si>
    <t>ARSA ORLANDO AVRILLIO S</t>
  </si>
  <si>
    <t>'DELON PAUDRA JULIAN PEMILU INDONESIA SUTRISNO</t>
  </si>
  <si>
    <t>03388</t>
  </si>
  <si>
    <t>S-042</t>
  </si>
  <si>
    <t>032</t>
  </si>
  <si>
    <t>Agus Suwaji</t>
  </si>
  <si>
    <t>Jl. Merbabu I/15 RT 002 RW 001 Dermo Kec. Mojoroto Kediri 64111</t>
  </si>
  <si>
    <t>3571011708750015</t>
  </si>
  <si>
    <t>085330434383</t>
  </si>
  <si>
    <t>NARSIH</t>
  </si>
  <si>
    <t>EKA DELI AGUSTIN SETIYONINGSIH</t>
  </si>
  <si>
    <t>BAYU DWI WICAKSONO</t>
  </si>
  <si>
    <t>03390</t>
  </si>
  <si>
    <t>S-021</t>
  </si>
  <si>
    <t>033</t>
  </si>
  <si>
    <t>Anang Suyanto</t>
  </si>
  <si>
    <t>Dsn Karangsono RT 054 RW 010 Kebonagung Kec. Pakisaji Kab. Malang 65161</t>
  </si>
  <si>
    <t>3507191805760001</t>
  </si>
  <si>
    <t>081259082185</t>
  </si>
  <si>
    <t>NURHAYATI</t>
  </si>
  <si>
    <t>FELDA YOHANA TASYA</t>
  </si>
  <si>
    <t>03391</t>
  </si>
  <si>
    <t>S-024</t>
  </si>
  <si>
    <t>034</t>
  </si>
  <si>
    <t>Andri Herdianto</t>
  </si>
  <si>
    <t>BLITAR</t>
  </si>
  <si>
    <t xml:space="preserve">Dsn.Cakruk RT 02 RW 05 Tales Ngadiluwih Kediri 64171 </t>
  </si>
  <si>
    <t>3506041203750001</t>
  </si>
  <si>
    <t>085235055990</t>
  </si>
  <si>
    <t>RIRIN NURUL AINI</t>
  </si>
  <si>
    <t>KELVIN RENDIANTO</t>
  </si>
  <si>
    <t>RAHMADINA PUTRI HERDIANTO</t>
  </si>
  <si>
    <t>SISILIA OVI HERDIANTO</t>
  </si>
  <si>
    <t>03392</t>
  </si>
  <si>
    <t>S-059</t>
  </si>
  <si>
    <t>035</t>
  </si>
  <si>
    <t>Boyolali</t>
  </si>
  <si>
    <t>Jl. Ki Ageng Gribig X / 92 RT 006 RW 002 Madyopuro Kec. Kedungkandang Malang 65138</t>
  </si>
  <si>
    <t>3573031506810008</t>
  </si>
  <si>
    <t>081333195914</t>
  </si>
  <si>
    <t>03394</t>
  </si>
  <si>
    <t>K-035</t>
  </si>
  <si>
    <t>036</t>
  </si>
  <si>
    <t>Arif Rozaqi</t>
  </si>
  <si>
    <t>Nganjuk</t>
  </si>
  <si>
    <t>Jl. Tanjung Kalang RT 001 RW 002 Tanjung Kalang Kec. Ngronggot Kab. Nganjuk 64395</t>
  </si>
  <si>
    <t>081331920135</t>
  </si>
  <si>
    <t>03395</t>
  </si>
  <si>
    <t>K-024</t>
  </si>
  <si>
    <t>037</t>
  </si>
  <si>
    <t>Arif Setiawan</t>
  </si>
  <si>
    <t>A</t>
  </si>
  <si>
    <t>Jl. Sidodadi VII RT 034 RW 006 Desa Kebonagung Kec. Pakisaji Kab Malang 65181</t>
  </si>
  <si>
    <t>3507192906850002</t>
  </si>
  <si>
    <t>KRISMA PURI PRATAMA</t>
  </si>
  <si>
    <t>DHEVAN PUTRA ARSANDY</t>
  </si>
  <si>
    <t>03396</t>
  </si>
  <si>
    <t>S-038</t>
  </si>
  <si>
    <t>038</t>
  </si>
  <si>
    <t>Ariyanto</t>
  </si>
  <si>
    <t>Jl. Bangelan RT 002 RW 002 Bangelan Kec. Wonosari Kab. Malang 85164</t>
  </si>
  <si>
    <t>3507322711800002</t>
  </si>
  <si>
    <t>085785471640</t>
  </si>
  <si>
    <t>DIAN DARIYANTI</t>
  </si>
  <si>
    <t>SABRINA TIFA PUTRI A</t>
  </si>
  <si>
    <t>SYAHFAHARA ARGATHA PUTRA ARIYANTO</t>
  </si>
  <si>
    <t>03397</t>
  </si>
  <si>
    <t>K-037</t>
  </si>
  <si>
    <t>039</t>
  </si>
  <si>
    <t>Bambang Suneko</t>
  </si>
  <si>
    <t xml:space="preserve">35 TAHUN 5 BULAN 20 HARI </t>
  </si>
  <si>
    <t>3507191208810003</t>
  </si>
  <si>
    <t>YULIAWATI</t>
  </si>
  <si>
    <t>RIDHO BIMA NUR RIZKI</t>
  </si>
  <si>
    <t>DONI HENDRA YULIANTO</t>
  </si>
  <si>
    <t>03399</t>
  </si>
  <si>
    <t>S-077</t>
  </si>
  <si>
    <t>040</t>
  </si>
  <si>
    <t>Cahyono Eko Sukandi</t>
  </si>
  <si>
    <t xml:space="preserve">29 TAHUN 4 BULAN 20 HARI </t>
  </si>
  <si>
    <t>B2</t>
  </si>
  <si>
    <t>3507191209870001</t>
  </si>
  <si>
    <t>081233314697</t>
  </si>
  <si>
    <t>Siti Lailatus Saidah</t>
  </si>
  <si>
    <t>Hafizah Cahya Shalfaqila</t>
  </si>
  <si>
    <t>Safira Az Zahira</t>
  </si>
  <si>
    <t>03400</t>
  </si>
  <si>
    <t>S-025</t>
  </si>
  <si>
    <t>041</t>
  </si>
  <si>
    <t>Dakelan</t>
  </si>
  <si>
    <t>Dsn Josaren RT 002 RW 001 Kalirong Kec. Tarokan Kab. Kediri 64152</t>
  </si>
  <si>
    <t>3506200706720004</t>
  </si>
  <si>
    <t>085235856843</t>
  </si>
  <si>
    <t>WIWIK WIYANI</t>
  </si>
  <si>
    <t>JUANG ADE SULUNG</t>
  </si>
  <si>
    <t>GILANG SATRIA PAMUNGKAS</t>
  </si>
  <si>
    <t>TRI PUTRANIAGA</t>
  </si>
  <si>
    <t>03403</t>
  </si>
  <si>
    <t>S-078</t>
  </si>
  <si>
    <t>042</t>
  </si>
  <si>
    <t>Edi Purwanto</t>
  </si>
  <si>
    <t>Dukuh Golek RT 005 RW 004 Karangduren Kec. Pakisaji Kab. Malang 65162</t>
  </si>
  <si>
    <t>3507192701840003</t>
  </si>
  <si>
    <t>RATIH CHRISTARI NURHAYATI</t>
  </si>
  <si>
    <t>SEPTIAN RAHMADANI PURWANTO</t>
  </si>
  <si>
    <t>03404</t>
  </si>
  <si>
    <t>S-013</t>
  </si>
  <si>
    <t>043</t>
  </si>
  <si>
    <t>Hari Mujiono</t>
  </si>
  <si>
    <t>Jl. Tangkilsari RT 028 RW 006 Tangkilsari Kec. Tajinan Kab. Malang 65172</t>
  </si>
  <si>
    <t>3507150411730001</t>
  </si>
  <si>
    <t>k3</t>
  </si>
  <si>
    <t>UMY KULSUM</t>
  </si>
  <si>
    <t>DENI DANIANTO WIJAYA</t>
  </si>
  <si>
    <t>YOGA ALDIANSAH WIJAYA</t>
  </si>
  <si>
    <t>SELLY ENJELINA PUTRI HARUMI</t>
  </si>
  <si>
    <t>03405</t>
  </si>
  <si>
    <t>S-005</t>
  </si>
  <si>
    <t>044</t>
  </si>
  <si>
    <t>Hariyono</t>
  </si>
  <si>
    <t>Jl. Pabrikan RT 001 RW 001 Ngasem Kec. Ngajum Kab. Malang 65164</t>
  </si>
  <si>
    <t>3507201611610001</t>
  </si>
  <si>
    <t>082140555939</t>
  </si>
  <si>
    <t>SRITITI KARYANINGSIH</t>
  </si>
  <si>
    <t>03408</t>
  </si>
  <si>
    <t>S-006</t>
  </si>
  <si>
    <t>045</t>
  </si>
  <si>
    <t>Heru Santoso</t>
  </si>
  <si>
    <t>Dkh Golek RT 004 RW 004 Karangduren Kec. Pakisaji Kab. Malang 65162</t>
  </si>
  <si>
    <t>3507191210740005</t>
  </si>
  <si>
    <t>082179968199</t>
  </si>
  <si>
    <t>DINA PRASETYOWATI</t>
  </si>
  <si>
    <t>YAUFI ARTA SANTOSO</t>
  </si>
  <si>
    <t>03409</t>
  </si>
  <si>
    <t>S-043</t>
  </si>
  <si>
    <t>046</t>
  </si>
  <si>
    <t>Heru Susanto</t>
  </si>
  <si>
    <t>Jl. Pantasari RT 013 RW 005 Sambigede Kec. Sumberpucung Kab. Malang 65165</t>
  </si>
  <si>
    <t>3507192011830003</t>
  </si>
  <si>
    <t>MARIANI</t>
  </si>
  <si>
    <t>AURELLIA ANINDITA MAHYA HAYATI</t>
  </si>
  <si>
    <t>03410</t>
  </si>
  <si>
    <t>S-045</t>
  </si>
  <si>
    <t>047</t>
  </si>
  <si>
    <t>Herwanto</t>
  </si>
  <si>
    <t xml:space="preserve">Jl. Perum Tosari Indah Persada F-3 RT 043 RW 016 Tosaren Kec. Pesantren Kediri </t>
  </si>
  <si>
    <t>3571020306740007</t>
  </si>
  <si>
    <t>085646846403</t>
  </si>
  <si>
    <t>SHOLIKAH</t>
  </si>
  <si>
    <t>REYHAN RAFFA MAHADIKA HERWANTO</t>
  </si>
  <si>
    <t>03411</t>
  </si>
  <si>
    <t>048</t>
  </si>
  <si>
    <t>Imam Basuki</t>
  </si>
  <si>
    <t xml:space="preserve">48 TAHUN 2 BULAN 13 HARI </t>
  </si>
  <si>
    <t>B1</t>
  </si>
  <si>
    <t>Jl. Klayatan III/85 RT 008 RW 002 Bandungrejosari Kec. Sukun Malang 65148</t>
  </si>
  <si>
    <t>3573041911680002</t>
  </si>
  <si>
    <t>081336012214</t>
  </si>
  <si>
    <t>RUSMININGSIH</t>
  </si>
  <si>
    <t>RATIH DIAN ANGRAENI</t>
  </si>
  <si>
    <t>EKA SATRIO UTOMO</t>
  </si>
  <si>
    <t>REZA SEPTIAN ANGGRAINI</t>
  </si>
  <si>
    <t>03412</t>
  </si>
  <si>
    <t>S-037</t>
  </si>
  <si>
    <t>049</t>
  </si>
  <si>
    <t>Junun Prabowo</t>
  </si>
  <si>
    <t>Jl. Soekarno Hatta Gg Apel RT 007 RW 003 Kelutan Kec. Trenggalek Kab. Trenggalek 66313</t>
  </si>
  <si>
    <t>3503112407680001</t>
  </si>
  <si>
    <t>TATIK SETYARINI</t>
  </si>
  <si>
    <t>RATU BILQIS GHEVIRA PRABOWO</t>
  </si>
  <si>
    <t>MUHAMMAD RAJA IQBAL AHNAF PRABOWO</t>
  </si>
  <si>
    <t>03414</t>
  </si>
  <si>
    <t>K-004</t>
  </si>
  <si>
    <t>050</t>
  </si>
  <si>
    <t>M. Seneniyanto</t>
  </si>
  <si>
    <t>Dsn Jabon RT 001 RW 005 Drenges Kec. Kertosono Kab. Nganjuk 64351</t>
  </si>
  <si>
    <t>3518081012640001</t>
  </si>
  <si>
    <t>AINI AMALA</t>
  </si>
  <si>
    <t>EKA PUTRI WULANDARI</t>
  </si>
  <si>
    <t>INO AMTA HARIS WALUYO</t>
  </si>
  <si>
    <t>03415</t>
  </si>
  <si>
    <t>S-027</t>
  </si>
  <si>
    <t>051</t>
  </si>
  <si>
    <t>Maryono</t>
  </si>
  <si>
    <t>Blitar</t>
  </si>
  <si>
    <t>Jl. Lingkungan Satriyan RT 002 RW 002 Satriyan Kec. Kanigoro Kab. Blitar 66171</t>
  </si>
  <si>
    <t>3505100304740004</t>
  </si>
  <si>
    <t>WITATIK</t>
  </si>
  <si>
    <t>DIAN AJI SANTOSO</t>
  </si>
  <si>
    <t>INTAN AYU DWI LESTARI</t>
  </si>
  <si>
    <t>03416</t>
  </si>
  <si>
    <t>S-063</t>
  </si>
  <si>
    <t>052</t>
  </si>
  <si>
    <t>Misdi</t>
  </si>
  <si>
    <t>Jl. Kepunden II RT 001 RW 008 Genengan Kec. Pakisaji Kab. Malang 65162</t>
  </si>
  <si>
    <t>3507191706750003</t>
  </si>
  <si>
    <t>KUSMINI</t>
  </si>
  <si>
    <t>RAHMA KARTIKA DEWI</t>
  </si>
  <si>
    <t>RIZKI MUHAMAD RAGIL K</t>
  </si>
  <si>
    <t>03417</t>
  </si>
  <si>
    <t>K-028</t>
  </si>
  <si>
    <t>053</t>
  </si>
  <si>
    <t>Mochamad Zaenuri</t>
  </si>
  <si>
    <t>Dusun Cakruk RT 002 RW 005 Tales Kec. Ngadiluwih Kab. Kediri 64171</t>
  </si>
  <si>
    <t>NENY ARIYANTI</t>
  </si>
  <si>
    <t>MIFTACHUL ANWAR</t>
  </si>
  <si>
    <t>MOCH. YUSUF ARDIANTO</t>
  </si>
  <si>
    <t>03418</t>
  </si>
  <si>
    <t>K-009</t>
  </si>
  <si>
    <t>054</t>
  </si>
  <si>
    <t>Muchamad Shofi</t>
  </si>
  <si>
    <t>Dsn Rekesan Utara RT 035 RW 006 Kedok Kec. Turen Kab. Malang 65175</t>
  </si>
  <si>
    <t>3507090101670072</t>
  </si>
  <si>
    <t>082230759206</t>
  </si>
  <si>
    <t>ISWATUL MUJIADAH</t>
  </si>
  <si>
    <t>RIRIN WIDYAWATI</t>
  </si>
  <si>
    <t>SIFA ULQAKHIM</t>
  </si>
  <si>
    <t>03421</t>
  </si>
  <si>
    <t>S-007</t>
  </si>
  <si>
    <t>055</t>
  </si>
  <si>
    <t>Mustakim</t>
  </si>
  <si>
    <t>Dsn Krajan Lor RT 003 RW 003 Gedangan Kec. Gedangan Kab. Malang 65178</t>
  </si>
  <si>
    <t>3507293112650012</t>
  </si>
  <si>
    <t>081334211444</t>
  </si>
  <si>
    <t>YUKI ASKA RAMAZAN</t>
  </si>
  <si>
    <t>03422</t>
  </si>
  <si>
    <t>S-011</t>
  </si>
  <si>
    <t>056</t>
  </si>
  <si>
    <t>Ngatimin</t>
  </si>
  <si>
    <t>Dsn Sumbergesing Kulon RT 003 RW 008 Gedangan Kec. Gedangan Kab. Malang 65178</t>
  </si>
  <si>
    <t>3507291203690001</t>
  </si>
  <si>
    <t>SRI WAHYUNI</t>
  </si>
  <si>
    <t>NADYA MUFIDATUS SHOLIHA</t>
  </si>
  <si>
    <t>03423</t>
  </si>
  <si>
    <t>S-008</t>
  </si>
  <si>
    <t>057</t>
  </si>
  <si>
    <t>Nurhadi Suyanto</t>
  </si>
  <si>
    <t>Mojokerto</t>
  </si>
  <si>
    <t>New Puri Kartika Asri Blok JI - 7 RT 008 RW 004 Arjowinangun Kec.Kedungkandang Malang 65132</t>
  </si>
  <si>
    <t>3573030709760009</t>
  </si>
  <si>
    <t>082132588686</t>
  </si>
  <si>
    <t>HERLINA</t>
  </si>
  <si>
    <t>MARTALIA IKA NURHANA</t>
  </si>
  <si>
    <t>RICHO NURJULIANSYAH</t>
  </si>
  <si>
    <t>03425</t>
  </si>
  <si>
    <t>K-013</t>
  </si>
  <si>
    <t>058</t>
  </si>
  <si>
    <t>Paiman</t>
  </si>
  <si>
    <t>Jl. Watudakon Gg Sawo RT 011 RW 007 Kendalpayak Kec. Pakisaji Kab. Malang 65162</t>
  </si>
  <si>
    <t>3507191809570001</t>
  </si>
  <si>
    <t>03416409133</t>
  </si>
  <si>
    <t>KUMAIYAH</t>
  </si>
  <si>
    <t>REFAH ISNI K K</t>
  </si>
  <si>
    <t>AGUM AMRI SETYAWAN</t>
  </si>
  <si>
    <t>03426</t>
  </si>
  <si>
    <t>S-022</t>
  </si>
  <si>
    <t>059</t>
  </si>
  <si>
    <t>Prawoko</t>
  </si>
  <si>
    <t>Jl. Klayatan II/48 RT 002 RW 001 Bandungrejosari Kec. Sukun Malang 65148</t>
  </si>
  <si>
    <t>3573043101700001</t>
  </si>
  <si>
    <t>081945721333</t>
  </si>
  <si>
    <t>NURSIATI</t>
  </si>
  <si>
    <t>VEGA CAHYA BADRIA.SISWOKO</t>
  </si>
  <si>
    <t>THIRAFFI NICKY RIZKITA SISWOKO</t>
  </si>
  <si>
    <t>03427</t>
  </si>
  <si>
    <t>S-034</t>
  </si>
  <si>
    <t>060</t>
  </si>
  <si>
    <t>Rianto</t>
  </si>
  <si>
    <t>Dsn Tulungsari Kulon RT 001 RW 002 Tingal Kec. Garum Kab. Blitar 66182</t>
  </si>
  <si>
    <t>3505112505710001</t>
  </si>
  <si>
    <t>082338771319</t>
  </si>
  <si>
    <t>SOFIYATIN</t>
  </si>
  <si>
    <t>FARIDATUL LAILIN</t>
  </si>
  <si>
    <t>LAILA NISFA AKBARINA</t>
  </si>
  <si>
    <t>03428</t>
  </si>
  <si>
    <t>K-021</t>
  </si>
  <si>
    <t>061</t>
  </si>
  <si>
    <t>Rio Merkhori</t>
  </si>
  <si>
    <t>Jl. Tanjung Putra Yudha VI /23 RT 009 RW 011 Tanjungrejo Kec. Sukun Malang 65147</t>
  </si>
  <si>
    <t>3573041205920005</t>
  </si>
  <si>
    <t>087857055551</t>
  </si>
  <si>
    <t>03429</t>
  </si>
  <si>
    <t>K-033</t>
  </si>
  <si>
    <t>062</t>
  </si>
  <si>
    <t>Rohman</t>
  </si>
  <si>
    <t>Perumahan Bumi Asri Z 03, RT 05 RW 08 Desa Kaliombo, Kec. Kota, Kediri 64126</t>
  </si>
  <si>
    <t>3571023006570015</t>
  </si>
  <si>
    <t>CHOMSATUN</t>
  </si>
  <si>
    <t>03430</t>
  </si>
  <si>
    <t>S-073</t>
  </si>
  <si>
    <t>063</t>
  </si>
  <si>
    <t>Santoso Hadi Sunaryo</t>
  </si>
  <si>
    <t>Genengan Gg Wayang RT 002 RW 002 Genengan Kec. Pakisaji Kab. Malang 65162</t>
  </si>
  <si>
    <t>3507190708690005</t>
  </si>
  <si>
    <t>085815679899</t>
  </si>
  <si>
    <t>SUHERMIN HADI SUNARYO</t>
  </si>
  <si>
    <t>SESY AGUSTIN NUR WULANDARI</t>
  </si>
  <si>
    <t>DEVA RIZANTAKA</t>
  </si>
  <si>
    <t>03431</t>
  </si>
  <si>
    <t>S-061</t>
  </si>
  <si>
    <t>064</t>
  </si>
  <si>
    <t>Sigit Sumarsono</t>
  </si>
  <si>
    <t>Tosaren RT 019 RW 007 Tosaren Kec. Pesantren Kediri 64133</t>
  </si>
  <si>
    <t>3571030202780005</t>
  </si>
  <si>
    <t>TULUSARI UTAMININGSIH</t>
  </si>
  <si>
    <t>KHEVIN MAHATHIR MUHAMMAD</t>
  </si>
  <si>
    <t>MAHESWARA RAFIF KHAIRULLAH</t>
  </si>
  <si>
    <t>03432</t>
  </si>
  <si>
    <t>S-019</t>
  </si>
  <si>
    <t>065</t>
  </si>
  <si>
    <t>Siswantono</t>
  </si>
  <si>
    <t>Perum LPKI  Tebo Selatan 45 RT 002 RW 007 Mulyorejo Kec. Sukun Malang 65147</t>
  </si>
  <si>
    <t>3573042701730004</t>
  </si>
  <si>
    <t>082139155944</t>
  </si>
  <si>
    <t>YUNIATI</t>
  </si>
  <si>
    <t>ANDRE WIJAYA</t>
  </si>
  <si>
    <t>ARINDA YUANITA</t>
  </si>
  <si>
    <t>03434</t>
  </si>
  <si>
    <t>S-065</t>
  </si>
  <si>
    <t>066</t>
  </si>
  <si>
    <t>Sudarsono</t>
  </si>
  <si>
    <t>3507191406820002</t>
  </si>
  <si>
    <t>IIN DWI AMBARWATI</t>
  </si>
  <si>
    <t>ALFIN JULI EKA PRATAMA</t>
  </si>
  <si>
    <t>ANDRIAN RIZKI FIRMANSYAH</t>
  </si>
  <si>
    <t>03437</t>
  </si>
  <si>
    <t>S-040</t>
  </si>
  <si>
    <t>067</t>
  </si>
  <si>
    <t>Sujoko</t>
  </si>
  <si>
    <t>Jl. Cendana RT 027 RW 008 Sawahan Kec.Turen Kab. Malang</t>
  </si>
  <si>
    <t>3507091109810002</t>
  </si>
  <si>
    <t>INDRA MAYA SARI</t>
  </si>
  <si>
    <t>PUTRI EKA OKTARIDA</t>
  </si>
  <si>
    <t>VICKY JOHNNAS ARIO ZENA R</t>
  </si>
  <si>
    <t>03438</t>
  </si>
  <si>
    <t>S-039</t>
  </si>
  <si>
    <t>068</t>
  </si>
  <si>
    <t>Sulistiono</t>
  </si>
  <si>
    <t>Dukuh Sentong RT 004 RW 006 Karangduren Kec. Pakisaji Kab. Malang 65162</t>
  </si>
  <si>
    <t>3507190506720003</t>
  </si>
  <si>
    <t>082139394994</t>
  </si>
  <si>
    <t>ANIK WIDAYATI</t>
  </si>
  <si>
    <t>ANDRI SETIYA WIJAYA</t>
  </si>
  <si>
    <t>ADEK DIAN TALITA</t>
  </si>
  <si>
    <t>DICKY ANDRIANSAH</t>
  </si>
  <si>
    <t>03441</t>
  </si>
  <si>
    <t>K-019</t>
  </si>
  <si>
    <t>069</t>
  </si>
  <si>
    <t>Suwignyo WS</t>
  </si>
  <si>
    <t>Jombang</t>
  </si>
  <si>
    <t>Jl. Pisang Candi Barat 14 RT 003 RW 004 Pisang Candi Kec. Sukun Malang 65146</t>
  </si>
  <si>
    <t>3573040811560002</t>
  </si>
  <si>
    <t>081555869111</t>
  </si>
  <si>
    <t>SAFITAH</t>
  </si>
  <si>
    <t>03443</t>
  </si>
  <si>
    <t>S-004</t>
  </si>
  <si>
    <t>070</t>
  </si>
  <si>
    <t>Suyanto</t>
  </si>
  <si>
    <t>Jl. Sidomulyo RT 001 RW 001 Ngadilangkung Kec. Kepanjen Kab. Malang 65163</t>
  </si>
  <si>
    <t>3507192701730002</t>
  </si>
  <si>
    <t>082232777653</t>
  </si>
  <si>
    <t>LILIK SURYANI</t>
  </si>
  <si>
    <t>FADILATA PUTRA PRATAMA</t>
  </si>
  <si>
    <t>ALISSA AQILA SHOFIE</t>
  </si>
  <si>
    <t>FRENDY DWI CAHYA</t>
  </si>
  <si>
    <t>03444</t>
  </si>
  <si>
    <t>S-026</t>
  </si>
  <si>
    <t>071</t>
  </si>
  <si>
    <t>TARYONO (B)</t>
  </si>
  <si>
    <t>Dsn Sawentar RT 003 RW 004 Sawentar Kec. Kanigoro Kab. Blitar 66171</t>
  </si>
  <si>
    <t>3505102108760003</t>
  </si>
  <si>
    <t>082131787555</t>
  </si>
  <si>
    <t>SHINTAWATI DEWI PURWITASARI</t>
  </si>
  <si>
    <t>MOH. ALDIOVA FATHRIZQI F.</t>
  </si>
  <si>
    <t>03446</t>
  </si>
  <si>
    <t>K-097</t>
  </si>
  <si>
    <t>072</t>
  </si>
  <si>
    <t>Albertus Aprilia Susanto</t>
  </si>
  <si>
    <t>Jl. Jati Gg 1 No. 27b RT 02 RW 12 Kel. Sukorejo Kec. Sukorejo Blitar</t>
  </si>
  <si>
    <t>3572020904810003</t>
  </si>
  <si>
    <t>085234850451</t>
  </si>
  <si>
    <t>ASTI MEYLIANA</t>
  </si>
  <si>
    <t>CINDY AURALIA SUSANTO</t>
  </si>
  <si>
    <t>03448</t>
  </si>
  <si>
    <t>S-079</t>
  </si>
  <si>
    <t>073</t>
  </si>
  <si>
    <t>Misdi (B)</t>
  </si>
  <si>
    <t>Jl. Beringin 6/55 RT. 004 RW 009 Kel. Bandung Rejosari Kec. Sukun Malang</t>
  </si>
  <si>
    <t>3573043001690002</t>
  </si>
  <si>
    <t>YULIATIN</t>
  </si>
  <si>
    <t>DELTA BELA PERMATASARI</t>
  </si>
  <si>
    <t>DINA OKTAVIA RAHMADANI</t>
  </si>
  <si>
    <t>DELVIANA SALSABILA RAHMAWATI</t>
  </si>
  <si>
    <t>03452</t>
  </si>
  <si>
    <t>S-082</t>
  </si>
  <si>
    <t>074</t>
  </si>
  <si>
    <t>Heri Priadi</t>
  </si>
  <si>
    <t>Jl. Genengan Baru RT 02 RW 02 Kec. Pakisaji Kab. Malang</t>
  </si>
  <si>
    <t>3507191405710003</t>
  </si>
  <si>
    <t>SUPRIATI</t>
  </si>
  <si>
    <t>HESTI FEBRIANTI</t>
  </si>
  <si>
    <t>DWI AGUSTI NINGSIH</t>
  </si>
  <si>
    <t>03453</t>
  </si>
  <si>
    <t>S-069</t>
  </si>
  <si>
    <t>075</t>
  </si>
  <si>
    <t>MOCH. ASEP SUNDAWAN</t>
  </si>
  <si>
    <t>Jl. Karangsono VII RT 059 RW 012 Kebonagung Pakisaji Kab. Malang</t>
  </si>
  <si>
    <t>3507191602800003</t>
  </si>
  <si>
    <t>03454</t>
  </si>
  <si>
    <t>S-068</t>
  </si>
  <si>
    <t>076</t>
  </si>
  <si>
    <t>MOCH. EFENDI</t>
  </si>
  <si>
    <t>Jl. Widodaren 88 RT 007 RW 002 Kel. Slorok Kromengan Kab. Malang</t>
  </si>
  <si>
    <t>3507310510690003</t>
  </si>
  <si>
    <t>MISTIANI</t>
  </si>
  <si>
    <t>DANANG KRISNAHADI WINATA</t>
  </si>
  <si>
    <t>ARYANI IRO ARIMBI</t>
  </si>
  <si>
    <t>03455</t>
  </si>
  <si>
    <t>S-071</t>
  </si>
  <si>
    <t>077</t>
  </si>
  <si>
    <t>Puguh Leksono</t>
  </si>
  <si>
    <t>Dsn Sonosari RT 047 RW 009 Kebonagung Kec.Pakisaji Kab. Malang</t>
  </si>
  <si>
    <t>3507191405800001</t>
  </si>
  <si>
    <t>RIA KURNIAWATI</t>
  </si>
  <si>
    <t>SYAIFUL ADIANSYAH K</t>
  </si>
  <si>
    <t>MEILA NAHDIYA CAHYANI</t>
  </si>
  <si>
    <t>03456</t>
  </si>
  <si>
    <t>S-054</t>
  </si>
  <si>
    <t>078</t>
  </si>
  <si>
    <t>Maskur</t>
  </si>
  <si>
    <t>Jl. Raya Boro Utara RT 001 RW 002 Curungrejo Kec. Kepanjen Kab. Malang</t>
  </si>
  <si>
    <t>3507130611670001</t>
  </si>
  <si>
    <t>NURUL IDA FITRIA</t>
  </si>
  <si>
    <t>NABILA ULUL AZMI</t>
  </si>
  <si>
    <t>03457</t>
  </si>
  <si>
    <t>S-050</t>
  </si>
  <si>
    <t>079</t>
  </si>
  <si>
    <t>Joko Wahyudi</t>
  </si>
  <si>
    <t>Jl. Anggrek Putih RT 026 RW 008 Sawahan Kec. Turen Kab. Malang</t>
  </si>
  <si>
    <t>3507091610860002</t>
  </si>
  <si>
    <t>WARTINI</t>
  </si>
  <si>
    <t>MUHAMMAD RIZQI ARDIANZAH</t>
  </si>
  <si>
    <t>SALSA PUTRI AMELIA</t>
  </si>
  <si>
    <t>03458</t>
  </si>
  <si>
    <t>S-056</t>
  </si>
  <si>
    <t>080</t>
  </si>
  <si>
    <t>Widodo</t>
  </si>
  <si>
    <t>Dsn Karangsono RT 057 RW 010 Kebonagung Kec. Pakisaji Kab. Malang</t>
  </si>
  <si>
    <t>WIWIT LESTARI</t>
  </si>
  <si>
    <t>ELDIYAS YOSA KURNIAWAN</t>
  </si>
  <si>
    <t>APSARINI SOYA SURYANINGTYAS</t>
  </si>
  <si>
    <t>03462</t>
  </si>
  <si>
    <t>081</t>
  </si>
  <si>
    <t>Solikin</t>
  </si>
  <si>
    <t>Dsn Karangsono RT 052 RW 010 Kebonagung Kec. Pakis Aji Kab. Malang</t>
  </si>
  <si>
    <t>3507191608580005</t>
  </si>
  <si>
    <t>PONIATI</t>
  </si>
  <si>
    <t>MOCH RIZKY MAULANA</t>
  </si>
  <si>
    <t>03463</t>
  </si>
  <si>
    <t>S-058</t>
  </si>
  <si>
    <t>082</t>
  </si>
  <si>
    <t>MOKHAMMAD IBNU KHAMDUN</t>
  </si>
  <si>
    <t>Jl. Nglegok RT 001 RW 003 Wates Kec. Sumbergempol Kab. Tulungagung</t>
  </si>
  <si>
    <t>3504082607810002</t>
  </si>
  <si>
    <t>PASHA RAMADHANI</t>
  </si>
  <si>
    <t>AHMAD BINTANG RAMADHAN</t>
  </si>
  <si>
    <t>03464</t>
  </si>
  <si>
    <t>S-052</t>
  </si>
  <si>
    <t>083</t>
  </si>
  <si>
    <t>Gatot Riwoko</t>
  </si>
  <si>
    <t>Jl. Glanggang RT 005 RW 002 Glanggang Kec. Pakisaji Kab. Malang</t>
  </si>
  <si>
    <t>3507192901690004</t>
  </si>
  <si>
    <t>MASUKAH</t>
  </si>
  <si>
    <t>SUKMA BAGUS DANDI PRATAMA</t>
  </si>
  <si>
    <t>DEWANGGA IHZA KHATIZAKA</t>
  </si>
  <si>
    <t>AFTON ILMAN HUDA</t>
  </si>
  <si>
    <t>03465</t>
  </si>
  <si>
    <t>S-055</t>
  </si>
  <si>
    <t>084</t>
  </si>
  <si>
    <t>SUGENG</t>
  </si>
  <si>
    <t>Jl. Janti Selatan VIII/06 RT 005 RW 006 Bandungrejosari Kec. Sukun Malang</t>
  </si>
  <si>
    <t>3573040211760001</t>
  </si>
  <si>
    <t>WIDI ASTUTIK</t>
  </si>
  <si>
    <t>THALITA SALWA SALSABILA</t>
  </si>
  <si>
    <t>03466</t>
  </si>
  <si>
    <t>S-057</t>
  </si>
  <si>
    <t>085</t>
  </si>
  <si>
    <t>Suebhan</t>
  </si>
  <si>
    <t>Jl. Karangsono RT 052 RW 010 Kebonagung Kec. Pakisaji Kab. Malang</t>
  </si>
  <si>
    <t>3507190101620007</t>
  </si>
  <si>
    <t>KUMA'YAH</t>
  </si>
  <si>
    <t>ADIK NILA DWI SUSANTI</t>
  </si>
  <si>
    <t>03467</t>
  </si>
  <si>
    <t>086</t>
  </si>
  <si>
    <t>Mukandar</t>
  </si>
  <si>
    <t>Sidoarjo</t>
  </si>
  <si>
    <t xml:space="preserve">51 TAHUN 4 BULAN 14 HARI </t>
  </si>
  <si>
    <t>'0001797466487</t>
  </si>
  <si>
    <t>Jl. KH Hasyim Asyari RT 003 RW 001 Penarukan Kec. Kepanjen Kab. Malang</t>
  </si>
  <si>
    <t>3507131809650002</t>
  </si>
  <si>
    <t>LI'AYATI</t>
  </si>
  <si>
    <t>FALISA ANGGITA PUTRI</t>
  </si>
  <si>
    <t>MUHAMMAD REVAN HENDARSYAH</t>
  </si>
  <si>
    <t>03468</t>
  </si>
  <si>
    <t>S-074</t>
  </si>
  <si>
    <t>087</t>
  </si>
  <si>
    <t>Anshory</t>
  </si>
  <si>
    <t>Jl. Kol. Sugiono V D/04 RT 014 RW 003 Mergosono Kec. Kedungkandang Malang</t>
  </si>
  <si>
    <t>3573032502740001</t>
  </si>
  <si>
    <t>SULIS NUR HUDA</t>
  </si>
  <si>
    <t>KHARISMA EKA ARDIANSYAH</t>
  </si>
  <si>
    <t>REVALINA WAHYU SILFIANANTA</t>
  </si>
  <si>
    <t>NICO DWI SAPUTRA ARDIANSYAH</t>
  </si>
  <si>
    <t>03470</t>
  </si>
  <si>
    <t>S-075</t>
  </si>
  <si>
    <t>088</t>
  </si>
  <si>
    <t>M. Irfan Purnomo</t>
  </si>
  <si>
    <t>Dsn. Blambangan RT 024 RW 006 Krebet Kec. Bululawang Kab. Malang</t>
  </si>
  <si>
    <t>3507142511800002</t>
  </si>
  <si>
    <t>03471</t>
  </si>
  <si>
    <t>S-089</t>
  </si>
  <si>
    <t>089</t>
  </si>
  <si>
    <t>Sujadi</t>
  </si>
  <si>
    <t>Jl. Letjend Sutoyo III/46-D RT003 RW 003 Lowokwaru Kec. Lowokwaru Malang</t>
  </si>
  <si>
    <t>3573051806720002</t>
  </si>
  <si>
    <t>HERNY LISTIA PURWANTI</t>
  </si>
  <si>
    <t>03472</t>
  </si>
  <si>
    <t>090</t>
  </si>
  <si>
    <t>Eko Susandik</t>
  </si>
  <si>
    <t>Dsn Tenggulunan RT 008 RW 003 Kel.  Mendalanwangi Kec. Wagir Kab. Malang</t>
  </si>
  <si>
    <t>3507211201890001</t>
  </si>
  <si>
    <t>LUSI ARISANTI</t>
  </si>
  <si>
    <t>ANJAS EKO PRASETYO</t>
  </si>
  <si>
    <t>03473</t>
  </si>
  <si>
    <t>S-090</t>
  </si>
  <si>
    <t>091</t>
  </si>
  <si>
    <t>Deni Kurniawan</t>
  </si>
  <si>
    <t>Jl. Janti Selatan VIII / 23 RT 005 RW 006 Kel. Bandungrejosari Kec. Sukun Kab. Malang 65148</t>
  </si>
  <si>
    <t>3573042412770006</t>
  </si>
  <si>
    <t>RIA YUNITA NINGSIH</t>
  </si>
  <si>
    <t>MUCHAMMAD DEVAN ABRIANDANY</t>
  </si>
  <si>
    <t>MOCHAMMAD DEFDAN TRISTAN DANY</t>
  </si>
  <si>
    <t>03474</t>
  </si>
  <si>
    <t>S-088</t>
  </si>
  <si>
    <t>092</t>
  </si>
  <si>
    <t>Samsul Arifin (A)</t>
  </si>
  <si>
    <t>Jl. Jamhuri 32 C RT 028 RW 008 Kel. Sawahan Kec. Turen Kab. Malang</t>
  </si>
  <si>
    <t>3507090601800006</t>
  </si>
  <si>
    <t>AGUSTIN RAHMA FITRIANI</t>
  </si>
  <si>
    <t>MOCHAMMAD ABIL SAPUTRA</t>
  </si>
  <si>
    <t>03475</t>
  </si>
  <si>
    <t>K-125</t>
  </si>
  <si>
    <t>093</t>
  </si>
  <si>
    <t>Agus Supriadi</t>
  </si>
  <si>
    <t>Jl. Watudakon Gg Manggis 17 RT 005 RW 006 Kendalpayak Kec. Pakisaji Kab. Malang</t>
  </si>
  <si>
    <t>3507190602850003</t>
  </si>
  <si>
    <t>RADITYA YUDHA OKKY PRATAMA</t>
  </si>
  <si>
    <t>03479</t>
  </si>
  <si>
    <t>S-085</t>
  </si>
  <si>
    <t>095</t>
  </si>
  <si>
    <t>Anto Sujarwo</t>
  </si>
  <si>
    <t>Tuban</t>
  </si>
  <si>
    <t>Jl. Pinggir RT 008 RW 001 Semenpinggir Kec. Kapas Kab. Bojonegoro</t>
  </si>
  <si>
    <t>3522140903840006</t>
  </si>
  <si>
    <t>HARIYATI</t>
  </si>
  <si>
    <t>DEWI SINTA BELLA AGUSTINA</t>
  </si>
  <si>
    <t>MOH.RIQI HERMANTO</t>
  </si>
  <si>
    <t>03480</t>
  </si>
  <si>
    <t>K-135</t>
  </si>
  <si>
    <t>096</t>
  </si>
  <si>
    <t>Aris Fanto</t>
  </si>
  <si>
    <t>3507091403840005</t>
  </si>
  <si>
    <t>03482</t>
  </si>
  <si>
    <t>S-084</t>
  </si>
  <si>
    <t>097</t>
  </si>
  <si>
    <t>Agus Priadi</t>
  </si>
  <si>
    <t>Dsn. Bangelan RT 002 RW 002 Bangelan Kec. Wonosari Kab. Malang 85164</t>
  </si>
  <si>
    <t>3507322708870006</t>
  </si>
  <si>
    <t>NGATIN SRI WAHYUNI</t>
  </si>
  <si>
    <t>MUHAMAD RIZAL WAHYU PRATAMA</t>
  </si>
  <si>
    <t>03483</t>
  </si>
  <si>
    <t>098</t>
  </si>
  <si>
    <t>Pujianto</t>
  </si>
  <si>
    <t>Dsn Pagutan RT 012 RW 004 Girimulyo Kec. Gedangan Kab. Malang</t>
  </si>
  <si>
    <t>3507290205750007</t>
  </si>
  <si>
    <t>DANDIK VIAN PRATAMA</t>
  </si>
  <si>
    <t>03484</t>
  </si>
  <si>
    <t>099</t>
  </si>
  <si>
    <t>Sugiono</t>
  </si>
  <si>
    <t>Dsn. Watudakon RT 006 RW 006 Kendalpayak Kec. Pakisaji Kab. Malang</t>
  </si>
  <si>
    <t>3507192909790003</t>
  </si>
  <si>
    <t>NANIK ISMAWATI</t>
  </si>
  <si>
    <t>HANIFAH RAHMADANI</t>
  </si>
  <si>
    <t>ZANUAR RAKA ANUGRAH</t>
  </si>
  <si>
    <t>03487</t>
  </si>
  <si>
    <t>K-124</t>
  </si>
  <si>
    <t>100</t>
  </si>
  <si>
    <t>Sungkono</t>
  </si>
  <si>
    <t>Jl. Tenaga RT 028 RW 010 Kepuharjo Kec. Karangploso Kab. Malang</t>
  </si>
  <si>
    <t>3507232103820007</t>
  </si>
  <si>
    <t>FINA YULIATI</t>
  </si>
  <si>
    <t>M. KHAFID ARDIKA</t>
  </si>
  <si>
    <t>03488</t>
  </si>
  <si>
    <t>101</t>
  </si>
  <si>
    <t>Fajar Nur Fahmi</t>
  </si>
  <si>
    <t>Jl. Lawu No.72 RT 017  RW 004 Pojok Kec. Mojoroto Kab. Kediri</t>
  </si>
  <si>
    <t>3517050201870001</t>
  </si>
  <si>
    <t>NADA FAJRIA DEWI SALSABILA</t>
  </si>
  <si>
    <t>03489</t>
  </si>
  <si>
    <t>102</t>
  </si>
  <si>
    <t>Rizqi Satrio Setiawan N</t>
  </si>
  <si>
    <t>Dsn Bumirejo RT 001 RW 013 Kebobang Wonosari Kec. Kepanjen Kab. Malang</t>
  </si>
  <si>
    <t>3507121101850003</t>
  </si>
  <si>
    <t>LULUK RAHAYU</t>
  </si>
  <si>
    <t>KINARA ABIGAIL AFLAH NUGROHO</t>
  </si>
  <si>
    <t>03490</t>
  </si>
  <si>
    <t>K-133</t>
  </si>
  <si>
    <t>103</t>
  </si>
  <si>
    <t>Samsul Arifin (B)</t>
  </si>
  <si>
    <t>Jl. Talangsuko RT 001 RW 002 Talang Suko Kec. Turen Kab. Malang</t>
  </si>
  <si>
    <t>3507090205810007</t>
  </si>
  <si>
    <t>DWI HANDAYANI</t>
  </si>
  <si>
    <t>GALANG SYAH PUTRA</t>
  </si>
  <si>
    <t>LADY ALEXA ARIEF</t>
  </si>
  <si>
    <t>03491</t>
  </si>
  <si>
    <t>K-122</t>
  </si>
  <si>
    <t>104</t>
  </si>
  <si>
    <t>Ahmad Yusro Amin</t>
  </si>
  <si>
    <t>Ngliyep RT 066 RW 014 Kedungsalam kec. Donomulyo Kab. Malang 65167</t>
  </si>
  <si>
    <t>3507140801890001</t>
  </si>
  <si>
    <t>04815</t>
  </si>
  <si>
    <t>S-046</t>
  </si>
  <si>
    <t>105</t>
  </si>
  <si>
    <t>ROBBY PURNOMO</t>
  </si>
  <si>
    <t xml:space="preserve">Jl. Krebet RT 001 RW 001 Kec. Bululawang Kab. Malang 65171
</t>
  </si>
  <si>
    <t>YUSANTI ANGGRAENI</t>
  </si>
  <si>
    <t>DIMAS ANANDA NUGROHO</t>
  </si>
  <si>
    <t>NAZRIEL ILHAM BAYHAQI</t>
  </si>
  <si>
    <t>ANASTASYA FORTUNANDA</t>
  </si>
  <si>
    <t>04816</t>
  </si>
  <si>
    <t>106</t>
  </si>
  <si>
    <t>HARIANTO</t>
  </si>
  <si>
    <t xml:space="preserve">31 TAHUN 11 BULAN 12 HARI </t>
  </si>
  <si>
    <t xml:space="preserve">Jl. Dukuh Lowoksari RT 05 RW 05 Ngenep Kec. Karangploso Kab. Malang </t>
  </si>
  <si>
    <t>MUHAMMAD FIKRI ABDILLAH</t>
  </si>
  <si>
    <t>04817</t>
  </si>
  <si>
    <t>107</t>
  </si>
  <si>
    <t>SUBIONO</t>
  </si>
  <si>
    <t xml:space="preserve">DSN. Sonosari RT/RW 049/009 Kebonagung Kec. Pakisaji Kab. Malang </t>
  </si>
  <si>
    <t>WAWAN</t>
  </si>
  <si>
    <t>IMEL AJENG KURNIA WIJAYANTI</t>
  </si>
  <si>
    <t>04818</t>
  </si>
  <si>
    <t>S-081</t>
  </si>
  <si>
    <t>108</t>
  </si>
  <si>
    <t>RIYONO</t>
  </si>
  <si>
    <t>Jl. Sumur Bor RT/RW 003/001 Genengan Kec. Pakisaji Kab. Malang 65162</t>
  </si>
  <si>
    <t>RATNA AMILIA</t>
  </si>
  <si>
    <t>KRISNA APRIL</t>
  </si>
  <si>
    <t>04819</t>
  </si>
  <si>
    <t>K-164</t>
  </si>
  <si>
    <t>109</t>
  </si>
  <si>
    <t>RONY PRASTYO</t>
  </si>
  <si>
    <t>Jl. Kepunden 02 RT/RW 002/008 Genengan Kec. Pakisaji Kab. Malang 65162</t>
  </si>
  <si>
    <t>04820</t>
  </si>
  <si>
    <t>K-165</t>
  </si>
  <si>
    <t>110</t>
  </si>
  <si>
    <t>SUNOTO</t>
  </si>
  <si>
    <t>Dsn Watudakon RT/RW 011/007 Kendalpayak Kec. Pakisaji Kab. Malang 65162</t>
  </si>
  <si>
    <t>04822</t>
  </si>
  <si>
    <t>S-035</t>
  </si>
  <si>
    <t>111</t>
  </si>
  <si>
    <t>NYOTO</t>
  </si>
  <si>
    <t>Sonosari RT/RW,048/009 Kebonagung kec.pakisaji kab.malang</t>
  </si>
  <si>
    <t>SIAMI</t>
  </si>
  <si>
    <t>TOMY SYAIFUDIN</t>
  </si>
  <si>
    <t>I'IN NABIYAH</t>
  </si>
  <si>
    <t>04938</t>
  </si>
  <si>
    <t>112</t>
  </si>
  <si>
    <t>ARI PURNOMO</t>
  </si>
  <si>
    <t>09013103594</t>
  </si>
  <si>
    <t>Dsn Kaliasem Rt/Rw 006/002 Kalipare Kab. Malang</t>
  </si>
  <si>
    <t>SITI NURHAYATI</t>
  </si>
  <si>
    <t>PRINCESSA ANINDIRA RAMADHANI F P</t>
  </si>
  <si>
    <t>04939</t>
  </si>
  <si>
    <t>113</t>
  </si>
  <si>
    <t>BAGUS SETIAWAN</t>
  </si>
  <si>
    <t>Dsn Sanan Selatan RT/RW 003/003 Mojotrisno Kec. Mojoagung Kab. Malang</t>
  </si>
  <si>
    <t>CHANDRA WARDHA NOURRISTA</t>
  </si>
  <si>
    <t>ALEA DONNA CRESENTIA NOURRISTA</t>
  </si>
  <si>
    <t>04940</t>
  </si>
  <si>
    <t>K-143</t>
  </si>
  <si>
    <t>114</t>
  </si>
  <si>
    <t>ISWANDI</t>
  </si>
  <si>
    <t>09013103669</t>
  </si>
  <si>
    <t>Jl. Kol Sugiono VII/22 RT/RW 10/01 Kec. Sukun Malang</t>
  </si>
  <si>
    <t>04941</t>
  </si>
  <si>
    <t>K-139</t>
  </si>
  <si>
    <t>115</t>
  </si>
  <si>
    <t>LUHUR HERNANTO</t>
  </si>
  <si>
    <t>jl. Tapaksiring II/30 RT/RW 004/008 Samaan Kec. Klojen Malang 65112</t>
  </si>
  <si>
    <t>04985</t>
  </si>
  <si>
    <t>K-172</t>
  </si>
  <si>
    <t>116</t>
  </si>
  <si>
    <t>Rengga Rudistiar</t>
  </si>
  <si>
    <t>3507191008900002</t>
  </si>
  <si>
    <t>Jl. Budi Utomo RT.002 RW.006 Kel. Mulyorejo Kec. Sukun Kota Malang, Jawa Timur</t>
  </si>
  <si>
    <t>08563606322</t>
  </si>
  <si>
    <t>Mega Wening Pangastuti</t>
  </si>
  <si>
    <t>Azalea Khaliqa Azkanah</t>
  </si>
  <si>
    <t>04986</t>
  </si>
  <si>
    <t>117</t>
  </si>
  <si>
    <t>Hendra Eka Saktya</t>
  </si>
  <si>
    <t xml:space="preserve">25 TAHUN 5 BULAN 6 HARI </t>
  </si>
  <si>
    <t>3507192608910004</t>
  </si>
  <si>
    <t>910814320512</t>
  </si>
  <si>
    <t>Genengan Gg Wayang RT 002 RW 002 Genengan Kec. Pakisaji Kab. Malang  Jawa Timur 65162</t>
  </si>
  <si>
    <t>082257874255</t>
  </si>
  <si>
    <t>Lingga Anggraini Priscilia</t>
  </si>
  <si>
    <t>Chibie Azizatul Iqromah</t>
  </si>
  <si>
    <t>04987</t>
  </si>
  <si>
    <t>118</t>
  </si>
  <si>
    <t>Gatot Witono</t>
  </si>
  <si>
    <t>3507290609680001</t>
  </si>
  <si>
    <t>Dsn Sumbergesing Kulon RT 001 RW 008 Kel. Gedangan Kec. Gedangan Kab. Malang, Jawa Timur  65178</t>
  </si>
  <si>
    <t>Kosidah</t>
  </si>
  <si>
    <t>Riska Widiana</t>
  </si>
  <si>
    <t>Sofiatul Azizah</t>
  </si>
  <si>
    <t>04988</t>
  </si>
  <si>
    <t>S-080</t>
  </si>
  <si>
    <t>119</t>
  </si>
  <si>
    <t>Mimar Ambari</t>
  </si>
  <si>
    <t>Garut</t>
  </si>
  <si>
    <t>Kp. Pameungpeuk RT.003 RW.002 Kel. Singajaya Kec. Singajaya Kab. Garut, Jawa Barat</t>
  </si>
  <si>
    <t>3205240405800001</t>
  </si>
  <si>
    <t>Dede Nurlela Hayati</t>
  </si>
  <si>
    <t>Rima Aulia</t>
  </si>
  <si>
    <t>Siskia Amelia</t>
  </si>
  <si>
    <t>04989</t>
  </si>
  <si>
    <t>120</t>
  </si>
  <si>
    <t>Imam Muslim</t>
  </si>
  <si>
    <t>Dsn Sawentar RT 001 RW 001 Ds.Sawentar Kec. Kanigoro Kab. Blitar, Jawa Timur  66171</t>
  </si>
  <si>
    <t>3505102707710003</t>
  </si>
  <si>
    <t>Siti Nur Hidayah</t>
  </si>
  <si>
    <t>Candra Dewi Noviyanti</t>
  </si>
  <si>
    <t>Jihan Salwa Fitriani</t>
  </si>
  <si>
    <t>05573</t>
  </si>
  <si>
    <t>121</t>
  </si>
  <si>
    <t>Aji Santoso</t>
  </si>
  <si>
    <t>B II UMUM</t>
  </si>
  <si>
    <t>DSN. WATUDAKON RT 05 RW 06 KEC. PAKISAJI - MALANG</t>
  </si>
  <si>
    <t>3507191702800002</t>
  </si>
  <si>
    <t>05574</t>
  </si>
  <si>
    <t>K-179</t>
  </si>
  <si>
    <t>122</t>
  </si>
  <si>
    <t>Dahan Wijaya</t>
  </si>
  <si>
    <t>SAMPIT</t>
  </si>
  <si>
    <t>3526010107840235</t>
  </si>
  <si>
    <t>05575</t>
  </si>
  <si>
    <t>123</t>
  </si>
  <si>
    <t>Edy Supriyanto</t>
  </si>
  <si>
    <t>B II</t>
  </si>
  <si>
    <t>3573042907780001</t>
  </si>
  <si>
    <t>05576</t>
  </si>
  <si>
    <t>K-181</t>
  </si>
  <si>
    <t>124</t>
  </si>
  <si>
    <t>M. EKARISMA GEOVANI</t>
  </si>
  <si>
    <t xml:space="preserve">Dsn. Sonosari RT 050 RW 009 Kel. Kebonagung Kec. Pakisaji Kab. Malang 65161 </t>
  </si>
  <si>
    <t>3573020212880002</t>
  </si>
  <si>
    <t>05577</t>
  </si>
  <si>
    <t>125</t>
  </si>
  <si>
    <t>MAULIDA FAISAL AMIN</t>
  </si>
  <si>
    <t>B I</t>
  </si>
  <si>
    <t xml:space="preserve">Dusun Rejoso RT 003 RW 009 Kel. Junrejo Kota Batu 65321 </t>
  </si>
  <si>
    <t>3573051711860005</t>
  </si>
  <si>
    <t>05578</t>
  </si>
  <si>
    <t>K-183</t>
  </si>
  <si>
    <t>126</t>
  </si>
  <si>
    <t>MOHAMMAD THOHIR</t>
  </si>
  <si>
    <t xml:space="preserve">Jl. Sultan Agung Dusun Padu RT 001 RW 001 Kel.Sukonolo Kec.Bululawang Kab. Malang </t>
  </si>
  <si>
    <t>3507142908840002</t>
  </si>
  <si>
    <t>05579</t>
  </si>
  <si>
    <t>K-184</t>
  </si>
  <si>
    <t>127</t>
  </si>
  <si>
    <t>ROFI'I</t>
  </si>
  <si>
    <t>3507310404740003</t>
  </si>
  <si>
    <t>05580</t>
  </si>
  <si>
    <t>128</t>
  </si>
  <si>
    <t>Saiful Arifin</t>
  </si>
  <si>
    <t xml:space="preserve">Jl. Raya Gadang No.491 RT 002 RW 004 Kel. Gadang Kec. Sukun Malang65149  </t>
  </si>
  <si>
    <t>3573042107750001</t>
  </si>
  <si>
    <t>05582</t>
  </si>
  <si>
    <t>129</t>
  </si>
  <si>
    <t>TAUHID</t>
  </si>
  <si>
    <t>3507132006730004</t>
  </si>
  <si>
    <t>05583</t>
  </si>
  <si>
    <t>K-188</t>
  </si>
  <si>
    <t>130</t>
  </si>
  <si>
    <t>TINO IMAM KRISWANTO</t>
  </si>
  <si>
    <t xml:space="preserve">Jl. Raya RT 004 RW 001 Kel. Gading Kec. Buluawang Kab. Malang  </t>
  </si>
  <si>
    <t>3507142609800001</t>
  </si>
  <si>
    <t>05584</t>
  </si>
  <si>
    <t>K-189</t>
  </si>
  <si>
    <t>131</t>
  </si>
  <si>
    <t>TUHARI ITVIANTO</t>
  </si>
  <si>
    <t xml:space="preserve">Krajan RT 004 RW 011 Kel. Sidomulyo Kec. Pronojiwo Kab. Lumajang  </t>
  </si>
  <si>
    <t>3517100510750001</t>
  </si>
  <si>
    <t>05585</t>
  </si>
  <si>
    <t>K-190</t>
  </si>
  <si>
    <t>132</t>
  </si>
  <si>
    <t>ZAINAL ARIFIN</t>
  </si>
  <si>
    <t>TULUNGAGUNG</t>
  </si>
  <si>
    <t>JL. IG NGURAH RAI / SAYANG 58 RT 01/02 DS. BAGO TULUNGAGUNG</t>
  </si>
  <si>
    <t>3504011909940001</t>
  </si>
  <si>
    <t>05677</t>
  </si>
  <si>
    <t>133</t>
  </si>
  <si>
    <t>IMAM MALIK</t>
  </si>
  <si>
    <t>MAN</t>
  </si>
  <si>
    <t>ds. Wadung Rt. 004 Rw. 001 Kel. Wadung Kec. Pakisaji Kab. Malang Jawa Timur</t>
  </si>
  <si>
    <t>3507192608720002</t>
  </si>
  <si>
    <t>05678</t>
  </si>
  <si>
    <t>134</t>
  </si>
  <si>
    <t>WAHYUDI</t>
  </si>
  <si>
    <t>ds. Wadung Rt. 003 Rw. 001 Kel. Wadung Kec. Pakisaji Kab. Malang Jawa Timur</t>
  </si>
  <si>
    <t>3507190705770009</t>
  </si>
  <si>
    <t>05681</t>
  </si>
  <si>
    <t>135</t>
  </si>
  <si>
    <t>WIJI</t>
  </si>
  <si>
    <t>Bojonegoro</t>
  </si>
  <si>
    <t>Paket C</t>
  </si>
  <si>
    <t>Desa Ngarum RT 05/RW 11, Grabagan Tuban</t>
  </si>
  <si>
    <t>3523201403740001</t>
  </si>
  <si>
    <t>081230173117</t>
  </si>
  <si>
    <t>05682</t>
  </si>
  <si>
    <t>K-195</t>
  </si>
  <si>
    <t>136</t>
  </si>
  <si>
    <t>DODIK FAUZI TRIYANDA</t>
  </si>
  <si>
    <t>Jln. Bareng Kulon Gg VI No.934 A RT 03/RW 04, Klojen, Malang</t>
  </si>
  <si>
    <t>3573021212740005</t>
  </si>
  <si>
    <t>082232259334</t>
  </si>
  <si>
    <t>05571</t>
  </si>
  <si>
    <t>137</t>
  </si>
  <si>
    <t>Achmad Wahyudi</t>
  </si>
  <si>
    <t>Dsn Wates RT 034 RW 009 Kel. Gondanglegiwetan Kec. Gondanglegi Kab. Malang</t>
  </si>
  <si>
    <t>3507101710860003</t>
  </si>
  <si>
    <t>05702</t>
  </si>
  <si>
    <t>138</t>
  </si>
  <si>
    <t>Deni Agung Utomo</t>
  </si>
  <si>
    <t>Amadanom Selatan RT 006 RW 001 Amadanom Kec. Dampit Kab. Malang</t>
  </si>
  <si>
    <t>3507052805860004</t>
  </si>
  <si>
    <t>085331847686</t>
  </si>
  <si>
    <t>05703</t>
  </si>
  <si>
    <t>139</t>
  </si>
  <si>
    <t>Soni Surahman</t>
  </si>
  <si>
    <t>BI</t>
  </si>
  <si>
    <t xml:space="preserve">Dsn Brayan RT 001 RW 003  Kec. Bandar Kedungmulyo Kab. Jombang </t>
  </si>
  <si>
    <t>3517181311820001</t>
  </si>
  <si>
    <t>085646526448</t>
  </si>
  <si>
    <t>05704</t>
  </si>
  <si>
    <t>K-200</t>
  </si>
  <si>
    <t>140</t>
  </si>
  <si>
    <t>Irfando Dwi Anarto</t>
  </si>
  <si>
    <t xml:space="preserve">Jl. Brigjen Katamso No.51 RT 003 RW 008 Gedos Kec. Senanwetan Blitar </t>
  </si>
  <si>
    <t>6472023004860003</t>
  </si>
  <si>
    <t>081287480556</t>
  </si>
  <si>
    <t>05705</t>
  </si>
  <si>
    <t>141</t>
  </si>
  <si>
    <t>Jeinni Almes Winowatan</t>
  </si>
  <si>
    <t xml:space="preserve">Jl. Peltu Sujono Gg. Anggrek 9 RT 010 RW 002 Ciptomulyo Sukun Malang </t>
  </si>
  <si>
    <t>3573040106870005</t>
  </si>
  <si>
    <t>082226733381</t>
  </si>
  <si>
    <t>05706</t>
  </si>
  <si>
    <t>142</t>
  </si>
  <si>
    <t>Warseno</t>
  </si>
  <si>
    <t>Klaten</t>
  </si>
  <si>
    <t>3310083004940001</t>
  </si>
  <si>
    <t>05572</t>
  </si>
  <si>
    <t>K-177</t>
  </si>
  <si>
    <t>143</t>
  </si>
  <si>
    <t>Agus Dian Permana</t>
  </si>
  <si>
    <t>Barisan RT 020 RW 002 Kel. Arjowilangun Kec.Kalipare Kab. Malang</t>
  </si>
  <si>
    <t>3507110402760003</t>
  </si>
  <si>
    <t>04821</t>
  </si>
  <si>
    <t>K-166</t>
  </si>
  <si>
    <t>144</t>
  </si>
  <si>
    <t>MOCH. ALIK</t>
  </si>
  <si>
    <t>Jl. Janti Gang 8 No.26 RT/RW 002/006 Bandung Rejosari Sukun Malang 65148</t>
  </si>
  <si>
    <t>CANDRA SUSIATI</t>
  </si>
  <si>
    <t>MOCH IRFAN MAULANA</t>
  </si>
  <si>
    <t>03439</t>
  </si>
  <si>
    <t>S-064</t>
  </si>
  <si>
    <t>145</t>
  </si>
  <si>
    <t>Sumanto</t>
  </si>
  <si>
    <t>Jl. Kol Sugiono 2/35 RT 006 RW 003 Ciptomulyo Kec. Sukun Malang 65148</t>
  </si>
  <si>
    <t>3573041009660005</t>
  </si>
  <si>
    <t>SULASTRI</t>
  </si>
  <si>
    <t>INDRA BAGUS KURNIAWAN</t>
  </si>
  <si>
    <t>INDAH LUKITA SARI</t>
  </si>
  <si>
    <t>03407</t>
  </si>
  <si>
    <t>K-003</t>
  </si>
  <si>
    <t>146</t>
  </si>
  <si>
    <t>Hernowo</t>
  </si>
  <si>
    <t>Jl. Sam Ratulangi 40 RT 004 RW 003 Setono Pande Kota Kediri 64126</t>
  </si>
  <si>
    <t>3571020303700003</t>
  </si>
  <si>
    <t>PUJIANI KRISTIN</t>
  </si>
  <si>
    <t>YOHANES PAULUS CHRISTIANO HERNOWO</t>
  </si>
  <si>
    <t>CHATHALINA MEESHIN ANGEL NATALIA HERNOWO</t>
  </si>
  <si>
    <t>RAVELLO KENZO ARDANA HERNOWO</t>
  </si>
  <si>
    <t>03389</t>
  </si>
  <si>
    <t>K-034</t>
  </si>
  <si>
    <t>147</t>
  </si>
  <si>
    <t>ANANG ( B )</t>
  </si>
  <si>
    <t>Dsn Boro RT 003 RW 005 Tuliskriyo Kec. Sanankulon Kab. Blitar 66151</t>
  </si>
  <si>
    <t>3505070911810001</t>
  </si>
  <si>
    <t>INDRA SRI WAHYUNI</t>
  </si>
  <si>
    <t>ROMMY CEETHAH PANGGABEAN</t>
  </si>
  <si>
    <t>03398</t>
  </si>
  <si>
    <t>S-020</t>
  </si>
  <si>
    <t>148</t>
  </si>
  <si>
    <t>Buari</t>
  </si>
  <si>
    <t>Dsn. Madyorenggo Rt. 002 Rw. 003 Talok Kec. Turen Kab. Malang 65175</t>
  </si>
  <si>
    <t>3507091911670002</t>
  </si>
  <si>
    <t>RIKO ANDIANTO</t>
  </si>
  <si>
    <t>03436</t>
  </si>
  <si>
    <t>S-091</t>
  </si>
  <si>
    <t>149</t>
  </si>
  <si>
    <t>Sugeng Purwanto</t>
  </si>
  <si>
    <t xml:space="preserve">JL. Ternate IV /23 RT 006 RW 002 Kasin Kec. Klojen Malang </t>
  </si>
  <si>
    <t>3507191701720002</t>
  </si>
  <si>
    <t>SRI MUANAH</t>
  </si>
  <si>
    <t>YA SINTA RAHMA P</t>
  </si>
  <si>
    <t>DEWI APRILIA NAFISA</t>
  </si>
  <si>
    <t>RANGGA FERDIANSYAH</t>
  </si>
  <si>
    <t>K-201</t>
  </si>
  <si>
    <t>Oky Prastya</t>
  </si>
  <si>
    <t>Jl. Genengan Gg. Wayang Rt. 002 Rw. 002 Kel. Genengan Kec. Pakisaji Kab. Malang Prov. Jawa Timur</t>
  </si>
  <si>
    <t>3507191811930004</t>
  </si>
  <si>
    <t>K-202</t>
  </si>
  <si>
    <t>Achmad Sholeh</t>
  </si>
  <si>
    <t>Dsn Reco Rt. 002 Rw. 002 Kel. Sitirejo Kec. Wagir Kab. Malang Prov. Jawa Timur</t>
  </si>
  <si>
    <t>3507212301830004</t>
  </si>
  <si>
    <t xml:space="preserve">Andik Gunawan </t>
  </si>
  <si>
    <t>Jl. Merbabu Gg.2 RT 002 RW 007 Mrican Mojoroto kota Kediri</t>
  </si>
  <si>
    <t>3571010807800005</t>
  </si>
  <si>
    <t>3507190607960002</t>
  </si>
  <si>
    <t xml:space="preserve">Mulyono </t>
  </si>
  <si>
    <t>Jl. Diponegoro Dusun Sonosari RT 044 RW 008 Kel Kebon Agung KEC. Pakisaji Kab. Malang</t>
  </si>
  <si>
    <t>3507190101780011</t>
  </si>
  <si>
    <t>Tri Permadi</t>
  </si>
  <si>
    <t>Dsn Kenton RT 02 RW 02 Manyaran Kec. Banyakan Kediri</t>
  </si>
  <si>
    <t>3506222207900002</t>
  </si>
  <si>
    <t>03460</t>
  </si>
  <si>
    <t>S-051</t>
  </si>
  <si>
    <t>Sudjono</t>
  </si>
  <si>
    <t>'0001798389224</t>
  </si>
  <si>
    <t xml:space="preserve">Jl. Tambaksari RT 005 RW 001 Tambaksari Kec. Tajinan Kab. Malang </t>
  </si>
  <si>
    <t>3507151010630001</t>
  </si>
  <si>
    <t>SRI WINARTI</t>
  </si>
  <si>
    <t>EVA DWI FARADILA</t>
  </si>
  <si>
    <t>03461</t>
  </si>
  <si>
    <t>S-053</t>
  </si>
  <si>
    <t>Hadi Suprapto</t>
  </si>
  <si>
    <t>'0000110381411</t>
  </si>
  <si>
    <t>Jl. Karangsono RT 060 RW 012 Kebonagung Kec. Pakisaji Kab. Malang</t>
  </si>
  <si>
    <t>3507192704680002</t>
  </si>
  <si>
    <t>03477</t>
  </si>
  <si>
    <t>Amin Langgeng Basuki</t>
  </si>
  <si>
    <t>'0001797463809</t>
  </si>
  <si>
    <t>Jl. Watudakon RT 006 RW 006 Kendalpayak Kec. Pakisaji Kab. Malang</t>
  </si>
  <si>
    <t>3507191206790001</t>
  </si>
  <si>
    <t>03440</t>
  </si>
  <si>
    <t>K-015</t>
  </si>
  <si>
    <t>Sumardi</t>
  </si>
  <si>
    <t>'0001795528719</t>
  </si>
  <si>
    <t>Jl. Dr Sutomo No. 69 RT 003 RW 004 Junrejo Kec. Junrejo Batu</t>
  </si>
  <si>
    <t>3579030711560003</t>
  </si>
  <si>
    <t>081333968744</t>
  </si>
  <si>
    <t>KASIATIN</t>
  </si>
  <si>
    <t>03447</t>
  </si>
  <si>
    <t>S-067</t>
  </si>
  <si>
    <t>Mangun Subariadi</t>
  </si>
  <si>
    <t>'0001798387053</t>
  </si>
  <si>
    <t>Jl. Sekolahan Genengan RT 01 RW 09 Kec. Pakisaji Kab. Malang</t>
  </si>
  <si>
    <t>3507190101750001</t>
  </si>
  <si>
    <t>SITI ASIH</t>
  </si>
  <si>
    <t>WISNU KRIS ANDOKO</t>
  </si>
  <si>
    <t>MUKHAMAD RIZAL ANDIKA</t>
  </si>
  <si>
    <t>03450</t>
  </si>
  <si>
    <t>S-070</t>
  </si>
  <si>
    <t>Dedi Dwi Himawan</t>
  </si>
  <si>
    <t>'0001798388166</t>
  </si>
  <si>
    <t>Jl. Sumbersari RT/RW 004/006 Tumpakrejo Kec. Kalipare Kab. Malang</t>
  </si>
  <si>
    <t>6372020506770002</t>
  </si>
  <si>
    <t>TUTIK PUJI RAHAYU</t>
  </si>
  <si>
    <t>DEAZURA RAFAEL EKA HIMAWAN</t>
  </si>
  <si>
    <t>05581</t>
  </si>
  <si>
    <t>Sugeng Susanto</t>
  </si>
  <si>
    <t>DS. MENTARAMAN RT 03 / RW 01 KEC. DONOMULYO</t>
  </si>
  <si>
    <t>3507013112820001</t>
  </si>
  <si>
    <t>05679</t>
  </si>
  <si>
    <t>TOHA FAUZI</t>
  </si>
  <si>
    <t xml:space="preserve">40 TAHUN 2 BULAN 17 HARI </t>
  </si>
  <si>
    <t>1300011901124</t>
  </si>
  <si>
    <t>STM</t>
  </si>
  <si>
    <t>Ds. Barisan  Rt. 001 Rw. 001 Kel. Arjowilangun Kec. Kalipare Kab. Malang Jawa Timur</t>
  </si>
  <si>
    <t>3507111511760005</t>
  </si>
  <si>
    <t>03419</t>
  </si>
  <si>
    <t>S-001</t>
  </si>
  <si>
    <t>Muhamad Yasin</t>
  </si>
  <si>
    <t xml:space="preserve">42 TAHUN 5 BULAN 26 HARI </t>
  </si>
  <si>
    <t>'0001798005137</t>
  </si>
  <si>
    <t>Jl. Kali Brantas No. 31 RT 001 RW 001 Bendo Kec. Kepanjen Kidul Blitar 66116</t>
  </si>
  <si>
    <t>3572010608740005</t>
  </si>
  <si>
    <t>085852874796</t>
  </si>
  <si>
    <t>ZAINAB</t>
  </si>
  <si>
    <t>RIZKI ALI MA'MUN</t>
  </si>
  <si>
    <t>VIOLA ZAINATUL SALSABILLA</t>
  </si>
  <si>
    <t>03402</t>
  </si>
  <si>
    <t>K-006</t>
  </si>
  <si>
    <t>DWI SUGENG PRASETYO</t>
  </si>
  <si>
    <t xml:space="preserve">29 TAHUN 4 BULAN 13 HARI </t>
  </si>
  <si>
    <t>'0001797424391</t>
  </si>
  <si>
    <t xml:space="preserve">Jl. Kepunden II Gg X Baru RT 002 RW 009 Genengan Kec. Pakis Aji Kab. Malang </t>
  </si>
  <si>
    <t>3507191909870005</t>
  </si>
  <si>
    <t>085655607003</t>
  </si>
  <si>
    <t>03478</t>
  </si>
  <si>
    <t>094</t>
  </si>
  <si>
    <t>Deddy Prayetno Soemarsono</t>
  </si>
  <si>
    <t>MURUNG PUDAK</t>
  </si>
  <si>
    <t xml:space="preserve">34 TAHUN 0 BULAN 19 HARI </t>
  </si>
  <si>
    <t>'0001797153884</t>
  </si>
  <si>
    <t>Jl. Joyo Raharjo N0.281 D RT 005 RW 002 Merjosari Kec. Lowokwaru Malang</t>
  </si>
  <si>
    <t>3573051301830010</t>
  </si>
  <si>
    <t>ERMA ROHMATUL HIDAYAH</t>
  </si>
  <si>
    <t>ALYA SEPTYA RENATA</t>
  </si>
  <si>
    <t>AMT TBBM MADIUN</t>
  </si>
  <si>
    <t xml:space="preserve">CELANA </t>
  </si>
  <si>
    <t>NO SURAT</t>
  </si>
  <si>
    <t>03712</t>
  </si>
  <si>
    <t>M214-144556</t>
  </si>
  <si>
    <t>Agus Suprapto</t>
  </si>
  <si>
    <t>Madiun</t>
  </si>
  <si>
    <t>Bondowaoso</t>
  </si>
  <si>
    <t>B II Umum</t>
  </si>
  <si>
    <t>710415300067</t>
  </si>
  <si>
    <t xml:space="preserve">Jl Ahmad Yani 158 Caruban .Kab. Madiun </t>
  </si>
  <si>
    <t>081231023456</t>
  </si>
  <si>
    <t>Evi Eka Rini</t>
  </si>
  <si>
    <t>LILA SAFILA FAISA N F</t>
  </si>
  <si>
    <t>ALSA MAYLISA SALSABILA NUR Z</t>
  </si>
  <si>
    <t>DEFIAN RIFKY ALINAYA NUR F</t>
  </si>
  <si>
    <t>XL</t>
  </si>
  <si>
    <t>03715</t>
  </si>
  <si>
    <t>M214-144568</t>
  </si>
  <si>
    <t>Ahmad Daldiri</t>
  </si>
  <si>
    <t>770115410854</t>
  </si>
  <si>
    <t>Desa Kranggan RT 002 RW 001 Geger Madiun</t>
  </si>
  <si>
    <t>3519032001770003</t>
  </si>
  <si>
    <t>082142832390</t>
  </si>
  <si>
    <t xml:space="preserve">Dwi Ratna Wati </t>
  </si>
  <si>
    <t>PATKURROHMAN NAWAWI</t>
  </si>
  <si>
    <t>03716</t>
  </si>
  <si>
    <t>M214-124503</t>
  </si>
  <si>
    <t>Any Arkany</t>
  </si>
  <si>
    <t>Ponorogo</t>
  </si>
  <si>
    <t>660615441292</t>
  </si>
  <si>
    <t>Jl Raden patah Rt 2/Rw1,Kadipaten,Babadan Ponorogo</t>
  </si>
  <si>
    <t>3502030306660002</t>
  </si>
  <si>
    <t>081231208365</t>
  </si>
  <si>
    <t>Sukapti</t>
  </si>
  <si>
    <t>ADITYA BRILIAN ABDULLOH</t>
  </si>
  <si>
    <t>HAFID MAULANA SHIHAB</t>
  </si>
  <si>
    <t>AFIFATA ZAHRA AURA FITRI</t>
  </si>
  <si>
    <t>03717</t>
  </si>
  <si>
    <t>M214-144569</t>
  </si>
  <si>
    <t>ARIANTO A</t>
  </si>
  <si>
    <t xml:space="preserve">41 TAHUN 4 BULAN 22 HARI </t>
  </si>
  <si>
    <t>750915351524</t>
  </si>
  <si>
    <t>Boro Lor Sumber rejo RT 01 RW 01 Purwoasri Kediri</t>
  </si>
  <si>
    <t>3506151009750002</t>
  </si>
  <si>
    <t>085203444900</t>
  </si>
  <si>
    <t>Tut Wuri Handayani</t>
  </si>
  <si>
    <t>DERRY PUTRA ARIANTO</t>
  </si>
  <si>
    <t>PRIMA PUTRI ARIANTI</t>
  </si>
  <si>
    <t>GALANG PUTRA ARIANTO</t>
  </si>
  <si>
    <t>03718</t>
  </si>
  <si>
    <t>M214-124504</t>
  </si>
  <si>
    <t>Aris Wicaksono</t>
  </si>
  <si>
    <t>670715340869</t>
  </si>
  <si>
    <t>Jl Banaran No 116 ,Rt10/04, Pesantren , Kediri ,64133</t>
  </si>
  <si>
    <t>3571031007670004</t>
  </si>
  <si>
    <t>081335812424</t>
  </si>
  <si>
    <t>Muji Rahayuning Tyas</t>
  </si>
  <si>
    <t>UBED SUDRAJAT</t>
  </si>
  <si>
    <t>TRIANA YUSLIHANING HARUM</t>
  </si>
  <si>
    <t>YAYAN KARUNIA ARIS SAKTI</t>
  </si>
  <si>
    <t>03721</t>
  </si>
  <si>
    <t>M214-124506</t>
  </si>
  <si>
    <t>Darwinto</t>
  </si>
  <si>
    <t>71015340766</t>
  </si>
  <si>
    <t>Jati greges Rt/Rw 05/04 Des/Kel Jatigreges Kec Pace Kab Nganjuk</t>
  </si>
  <si>
    <t>3571032210790004</t>
  </si>
  <si>
    <t>081359177335</t>
  </si>
  <si>
    <t>Karianti</t>
  </si>
  <si>
    <t>MUTIARA AYU SAFIANTI NUR AINI</t>
  </si>
  <si>
    <t>GILANG FITRA NUR WAKHID</t>
  </si>
  <si>
    <t>03722</t>
  </si>
  <si>
    <t>M214-124556</t>
  </si>
  <si>
    <t>Didik Nuryanto</t>
  </si>
  <si>
    <t>811115380746</t>
  </si>
  <si>
    <t>Jl Merpati No 96,Rt03/03 balong Pacul  Nganjuk 64413</t>
  </si>
  <si>
    <t>3518130511810005</t>
  </si>
  <si>
    <t>081335031085</t>
  </si>
  <si>
    <t>Erlin Wahyu Ningrum</t>
  </si>
  <si>
    <t>ALDYRA HEAVEN MAFAZAN</t>
  </si>
  <si>
    <t>GALLANT ALVARO CHASANATA</t>
  </si>
  <si>
    <t>M</t>
  </si>
  <si>
    <t>03723</t>
  </si>
  <si>
    <t>M214-124508</t>
  </si>
  <si>
    <t>Diran</t>
  </si>
  <si>
    <t>Magetan</t>
  </si>
  <si>
    <t>680315430415</t>
  </si>
  <si>
    <t>Klaten Puntukdoro Rt 30/05 , Plaosan , Magetan</t>
  </si>
  <si>
    <t>3520071011690002</t>
  </si>
  <si>
    <t>085259601757</t>
  </si>
  <si>
    <t xml:space="preserve">Sademi </t>
  </si>
  <si>
    <t>DANI RISKYANTO</t>
  </si>
  <si>
    <t>03725</t>
  </si>
  <si>
    <t>M214-124509</t>
  </si>
  <si>
    <t>Dwi Suwarto</t>
  </si>
  <si>
    <t>Jogjakarta</t>
  </si>
  <si>
    <t>720615340243</t>
  </si>
  <si>
    <t>Jl Merpati rt04/02 balong Pacul  Nganjuk 64413</t>
  </si>
  <si>
    <t>3518131206720003</t>
  </si>
  <si>
    <t>087759022600</t>
  </si>
  <si>
    <t>Siti Rofiah</t>
  </si>
  <si>
    <t>WILLIAM ANDI ARDANA</t>
  </si>
  <si>
    <t>AFDYTA DORIA BILHIS</t>
  </si>
  <si>
    <t>03732</t>
  </si>
  <si>
    <t>M214-124561</t>
  </si>
  <si>
    <t xml:space="preserve">Jarwanto </t>
  </si>
  <si>
    <t>741015410914</t>
  </si>
  <si>
    <t>Jl Panji No 20 Ngalmes Kab Madiun</t>
  </si>
  <si>
    <t>3519082310740003</t>
  </si>
  <si>
    <t>082231949774</t>
  </si>
  <si>
    <t>Purwati</t>
  </si>
  <si>
    <t>ALVINO FAIS RISKY DEWANTO</t>
  </si>
  <si>
    <t>03735</t>
  </si>
  <si>
    <t>M214-124515</t>
  </si>
  <si>
    <t>Khoirul Naim</t>
  </si>
  <si>
    <t>670515351449</t>
  </si>
  <si>
    <t>Jl. Durian RT 004 RW 002 Bangkok Gurah 64181</t>
  </si>
  <si>
    <t>3506100105670004</t>
  </si>
  <si>
    <t>085735711569</t>
  </si>
  <si>
    <t xml:space="preserve">Lina Rusmiyati </t>
  </si>
  <si>
    <t>WIDIA PUTRI AULIA</t>
  </si>
  <si>
    <t>AUFAN ACHMAD BACHRIAL</t>
  </si>
  <si>
    <t>SALISHA LARA FERNANDA</t>
  </si>
  <si>
    <t>XXL</t>
  </si>
  <si>
    <t>03738</t>
  </si>
  <si>
    <t>M214-139590</t>
  </si>
  <si>
    <t>Mat Ali Coswoyo Hadi TS</t>
  </si>
  <si>
    <t>Lamongan</t>
  </si>
  <si>
    <t>'0001268648684</t>
  </si>
  <si>
    <t>770215480630</t>
  </si>
  <si>
    <t>Dorocilik RT 01 RW 09 Baturono Sukodai Lamongan.</t>
  </si>
  <si>
    <t>3524172702770003</t>
  </si>
  <si>
    <t>085236990647</t>
  </si>
  <si>
    <t xml:space="preserve">Tatik </t>
  </si>
  <si>
    <t>NUR ALFIYAH DESIYANTI</t>
  </si>
  <si>
    <t>SITI FATIMAH MAHARANI</t>
  </si>
  <si>
    <t>NUR SOLEHAH DESIYANTI</t>
  </si>
  <si>
    <t>03741</t>
  </si>
  <si>
    <t>M214-124520</t>
  </si>
  <si>
    <t>Mugito</t>
  </si>
  <si>
    <t>650115430022</t>
  </si>
  <si>
    <t>Klaten Puntukdoro Rt 22/05 , Plaosan , Magetan</t>
  </si>
  <si>
    <t>3520070101650017</t>
  </si>
  <si>
    <t>081335131003</t>
  </si>
  <si>
    <t xml:space="preserve">Parti </t>
  </si>
  <si>
    <t>YONNISA NOVA SARI</t>
  </si>
  <si>
    <t>03742</t>
  </si>
  <si>
    <t>M214-124523</t>
  </si>
  <si>
    <t>Nanang handoko</t>
  </si>
  <si>
    <t>760815410072</t>
  </si>
  <si>
    <t>Pemuda Rt/Rw 008/003 Kel. Ngelames Kec. Madiun Kab. Madiun</t>
  </si>
  <si>
    <t>3577012708760003</t>
  </si>
  <si>
    <t>081234290128</t>
  </si>
  <si>
    <t xml:space="preserve">Suyanti </t>
  </si>
  <si>
    <t>RAIHAN PUTRA YANA</t>
  </si>
  <si>
    <t>ILHAM CAHYA RAMADHANI</t>
  </si>
  <si>
    <t>03743</t>
  </si>
  <si>
    <t>M214-124524</t>
  </si>
  <si>
    <t>Puji Asmani</t>
  </si>
  <si>
    <t>720415400366</t>
  </si>
  <si>
    <t>Tegaren Rt/Rw 008/003 Ds. Tegare Kec. Tugu Kab. Trenggalek</t>
  </si>
  <si>
    <t>3503051304720002</t>
  </si>
  <si>
    <t>081335957169</t>
  </si>
  <si>
    <t>Siti Fatima</t>
  </si>
  <si>
    <t>RIA ALFIA DAMAYANTI</t>
  </si>
  <si>
    <t>ALYSSA DHINI MUHAMIDA</t>
  </si>
  <si>
    <t>03745</t>
  </si>
  <si>
    <t>M214-124569</t>
  </si>
  <si>
    <t>Riyanto</t>
  </si>
  <si>
    <t>830715400321</t>
  </si>
  <si>
    <t>Jl. Nogo Sosro No. 5 Kec. Taman Kota Madiun</t>
  </si>
  <si>
    <t>3577032007830003</t>
  </si>
  <si>
    <t>085655961989</t>
  </si>
  <si>
    <t xml:space="preserve">Giarti </t>
  </si>
  <si>
    <t>RENADO FEBRIANTORO</t>
  </si>
  <si>
    <t>RAMZI SESAN SAPUTRA</t>
  </si>
  <si>
    <t>03746</t>
  </si>
  <si>
    <t>M214-124528</t>
  </si>
  <si>
    <t>Rodhi Hariyanto</t>
  </si>
  <si>
    <t>660815340222</t>
  </si>
  <si>
    <t>Jl. Sersan KKO Harun 71 RT. 04 RW. 11 Kel.Dandangan Kediri</t>
  </si>
  <si>
    <t>3571021508660004</t>
  </si>
  <si>
    <t>081357918115</t>
  </si>
  <si>
    <t>Lustyowati Khoridah</t>
  </si>
  <si>
    <t>SOFYA MALA ROLUSTA</t>
  </si>
  <si>
    <t>LAKSMININGRUM R</t>
  </si>
  <si>
    <t>GILANG FAJAR ROLUSTA</t>
  </si>
  <si>
    <t>03747</t>
  </si>
  <si>
    <t>M214-124526</t>
  </si>
  <si>
    <t>Ruli Sugiarto</t>
  </si>
  <si>
    <t>710115350200</t>
  </si>
  <si>
    <t>Dsn. Tegalrejo Rt/Rw 003/003 Ds. Tegal Rejo Kec. Selopuro Kediri</t>
  </si>
  <si>
    <t>3505220101770007</t>
  </si>
  <si>
    <t>081335266459</t>
  </si>
  <si>
    <t>Sriyati</t>
  </si>
  <si>
    <t>SYAHARA PUTRA ARDHIANATA</t>
  </si>
  <si>
    <t>03749</t>
  </si>
  <si>
    <t>M214-124534</t>
  </si>
  <si>
    <t>Samsul Huda</t>
  </si>
  <si>
    <t>670615381018</t>
  </si>
  <si>
    <t>Jl. Kasatriyan No. 86 Madiun</t>
  </si>
  <si>
    <t>3577020706670003</t>
  </si>
  <si>
    <t>081335180516</t>
  </si>
  <si>
    <t>Zunani Kirnawati</t>
  </si>
  <si>
    <t>MOCH ROKIB FASTABIQUL HUDA</t>
  </si>
  <si>
    <t>NASFA NISA A ROSSADA</t>
  </si>
  <si>
    <t>MOCH ROICHAN KHAYUL HUDA</t>
  </si>
  <si>
    <t>03750</t>
  </si>
  <si>
    <t>M214-124578</t>
  </si>
  <si>
    <t>Siswanto</t>
  </si>
  <si>
    <t>731215470373</t>
  </si>
  <si>
    <t>Jl. Kasatriyan 86 B Madiun</t>
  </si>
  <si>
    <t>3523141212750005</t>
  </si>
  <si>
    <t>081359304242</t>
  </si>
  <si>
    <t>Lely Artuti</t>
  </si>
  <si>
    <t>REVALDO SISOCO</t>
  </si>
  <si>
    <t>DAVA AFARIS</t>
  </si>
  <si>
    <t>DAVIRA LETISYA</t>
  </si>
  <si>
    <t>03751</t>
  </si>
  <si>
    <t>M214-124535</t>
  </si>
  <si>
    <t>Subiyanto</t>
  </si>
  <si>
    <t>570815260296</t>
  </si>
  <si>
    <t>Jl. Baran Gedong Wetan Rt.05 Rw.12 Turen, Malang</t>
  </si>
  <si>
    <t>3507090108570002</t>
  </si>
  <si>
    <t>082132875999</t>
  </si>
  <si>
    <t>Sunarsih</t>
  </si>
  <si>
    <t>JIKO AJI PRAJA WASESA</t>
  </si>
  <si>
    <t>03753</t>
  </si>
  <si>
    <t>M214-124530</t>
  </si>
  <si>
    <t>Sujarno</t>
  </si>
  <si>
    <t>Pacitan</t>
  </si>
  <si>
    <t>710115450145</t>
  </si>
  <si>
    <t>Bonoagung RT. 33 RW. 10 Ds. Wonosidi Tulakan Pacitan</t>
  </si>
  <si>
    <t>3501100101710003</t>
  </si>
  <si>
    <t>081393456955</t>
  </si>
  <si>
    <t>Paiti</t>
  </si>
  <si>
    <t>WAHYU PRASETYO</t>
  </si>
  <si>
    <t>DIMAS DWI SAPUTRA</t>
  </si>
  <si>
    <t>03754</t>
  </si>
  <si>
    <t>M214-124531</t>
  </si>
  <si>
    <t>Sukatno</t>
  </si>
  <si>
    <t>721215340512</t>
  </si>
  <si>
    <t>Jl. Tinalan Barat ii/14-B Rt/Rw 003/006 Ds/kel Tinalan Kec. Pesantren Kota Kediri</t>
  </si>
  <si>
    <t>3571031212720003</t>
  </si>
  <si>
    <t>081359804584</t>
  </si>
  <si>
    <t xml:space="preserve">Khoirul Ainin </t>
  </si>
  <si>
    <t>M. SASAHBILLAH HUDA</t>
  </si>
  <si>
    <t>INDIRA DESIANA</t>
  </si>
  <si>
    <t>M ABDUL GHONI</t>
  </si>
  <si>
    <t>03755</t>
  </si>
  <si>
    <t>M214-124536</t>
  </si>
  <si>
    <t>Sularno</t>
  </si>
  <si>
    <t>640615440018</t>
  </si>
  <si>
    <t>Jl. Anoman No. 64A RT.01 RW.01 Pakunden  Ponorogo</t>
  </si>
  <si>
    <t>3502170406640001</t>
  </si>
  <si>
    <t>081335684413</t>
  </si>
  <si>
    <t>Ida Purwati</t>
  </si>
  <si>
    <t>MUHAMMAD ARDHI KRISNA</t>
  </si>
  <si>
    <t xml:space="preserve">ILHAM ROYAH A </t>
  </si>
  <si>
    <t>LARINDA BELQIS ANJALI</t>
  </si>
  <si>
    <t>03757</t>
  </si>
  <si>
    <t>M214-124574</t>
  </si>
  <si>
    <t>Sumarjono</t>
  </si>
  <si>
    <t>730515360800</t>
  </si>
  <si>
    <t>RT01/Rw 01,Dusun tanggungan ,Desa Kunjang Kab Kediri</t>
  </si>
  <si>
    <t>3506210310690002</t>
  </si>
  <si>
    <t>085334645161</t>
  </si>
  <si>
    <t>Patminingsih</t>
  </si>
  <si>
    <t>DINA MARSA PUTRI AULIA</t>
  </si>
  <si>
    <t>03758</t>
  </si>
  <si>
    <t>M214-139591</t>
  </si>
  <si>
    <t>Supartono</t>
  </si>
  <si>
    <t>'0001268649966</t>
  </si>
  <si>
    <t>800515480898</t>
  </si>
  <si>
    <t>3524172405800004</t>
  </si>
  <si>
    <t>085850854918</t>
  </si>
  <si>
    <t xml:space="preserve">Yunanik </t>
  </si>
  <si>
    <t>MUHAMAD FANY ADI FIRMANSYA</t>
  </si>
  <si>
    <t>03759</t>
  </si>
  <si>
    <t>M214-144580</t>
  </si>
  <si>
    <t>Suryadi</t>
  </si>
  <si>
    <t>700215371309</t>
  </si>
  <si>
    <t>Dusun Serjut RT 03 RW 08 Tapan Kedungwaru Tulungagung</t>
  </si>
  <si>
    <t>3504030302700004</t>
  </si>
  <si>
    <t>082141754545</t>
  </si>
  <si>
    <t>Erlinawati</t>
  </si>
  <si>
    <t>03760</t>
  </si>
  <si>
    <t>M214-124754</t>
  </si>
  <si>
    <t>760215410678</t>
  </si>
  <si>
    <t>Ds Pelem RT 13 RW 04 Purwoasri Wonosari Madiun</t>
  </si>
  <si>
    <t>3519151506760006</t>
  </si>
  <si>
    <t>081235348789</t>
  </si>
  <si>
    <t xml:space="preserve">Tri pujiastutik  </t>
  </si>
  <si>
    <t>DAVINO ARROSSI PUTRA</t>
  </si>
  <si>
    <t>03762</t>
  </si>
  <si>
    <t>M214-124538</t>
  </si>
  <si>
    <t>Suwito</t>
  </si>
  <si>
    <t>Lampung</t>
  </si>
  <si>
    <t>720115380705</t>
  </si>
  <si>
    <t xml:space="preserve">Jl Bengawan Solo II Rt 02/01 kel Ringin Anom, Nganjuk </t>
  </si>
  <si>
    <t>3518080101720009</t>
  </si>
  <si>
    <t>082141880120</t>
  </si>
  <si>
    <t xml:space="preserve">Vena Viviana </t>
  </si>
  <si>
    <t>STAFANO IBRAHIM</t>
  </si>
  <si>
    <t xml:space="preserve"> VALENDRA TSALASA</t>
  </si>
  <si>
    <t xml:space="preserve"> RONALD DAVID IBRAHIM </t>
  </si>
  <si>
    <t>03763</t>
  </si>
  <si>
    <t>M214-144567</t>
  </si>
  <si>
    <t>Suyono B</t>
  </si>
  <si>
    <t>711215400391</t>
  </si>
  <si>
    <t>Jl Sidomakmur No 31 B RT 28 RW 07 Madiun</t>
  </si>
  <si>
    <t>3577022212710002</t>
  </si>
  <si>
    <t>085649144917</t>
  </si>
  <si>
    <t xml:space="preserve">Sri Wahyu Triani </t>
  </si>
  <si>
    <t>M NASRUL MUHTAROM</t>
  </si>
  <si>
    <t>SITI NUR WATIMAH</t>
  </si>
  <si>
    <t>WAHIT QOMARUDIN</t>
  </si>
  <si>
    <t>03764</t>
  </si>
  <si>
    <t>M214-124539</t>
  </si>
  <si>
    <t>Taat Supriyanto</t>
  </si>
  <si>
    <t xml:space="preserve">49 TAHUN 1 BULAN 0 HARI </t>
  </si>
  <si>
    <t>670115340502</t>
  </si>
  <si>
    <t>Kranggan Nambaan  Kec Gampengrejo Kediri</t>
  </si>
  <si>
    <t>3506250101680011</t>
  </si>
  <si>
    <t>081359200640</t>
  </si>
  <si>
    <t xml:space="preserve">Sriyati Ningsih </t>
  </si>
  <si>
    <t xml:space="preserve">ALFAFINA SALMA </t>
  </si>
  <si>
    <t>M ABDUL ROZAK</t>
  </si>
  <si>
    <t>PUTRI KHASANAH</t>
  </si>
  <si>
    <t>03765</t>
  </si>
  <si>
    <t>M214-144581</t>
  </si>
  <si>
    <t>Wahdan Febiyano</t>
  </si>
  <si>
    <t>740215440487</t>
  </si>
  <si>
    <t>Jl. Anjasmoro 04 RT 01 RW 06 Bangunsari Ponorogo</t>
  </si>
  <si>
    <t>3502172202740001</t>
  </si>
  <si>
    <t>08123176357</t>
  </si>
  <si>
    <t>Tri Widiani</t>
  </si>
  <si>
    <t>ARCHIELTHAFDIDAN RAMIRO</t>
  </si>
  <si>
    <t>LANKA AYUNDA WADANIA</t>
  </si>
  <si>
    <t>03767</t>
  </si>
  <si>
    <t>M214-124542</t>
  </si>
  <si>
    <t>Yuli Widodo</t>
  </si>
  <si>
    <t>'0001268645106</t>
  </si>
  <si>
    <t>790715400374</t>
  </si>
  <si>
    <t>Jl Sukokaryo No 133 B Rt40/09 Madiun</t>
  </si>
  <si>
    <t>3577020707790002</t>
  </si>
  <si>
    <t>085335576175</t>
  </si>
  <si>
    <t xml:space="preserve">Putri Nora Shakila </t>
  </si>
  <si>
    <t>FAREL SULTAN SYAH</t>
  </si>
  <si>
    <t>03769</t>
  </si>
  <si>
    <t>M214-124546</t>
  </si>
  <si>
    <t>Abd. Dohir</t>
  </si>
  <si>
    <t>780715561611</t>
  </si>
  <si>
    <t>Ds Gading  Mangu  Rt04/05 Perak, Jombang</t>
  </si>
  <si>
    <t>3517012206780001</t>
  </si>
  <si>
    <t>081235151834</t>
  </si>
  <si>
    <t xml:space="preserve">Windya Ningrum Nirmasiwi </t>
  </si>
  <si>
    <t>BEY RAFAIZ MAHIR GHOZI</t>
  </si>
  <si>
    <t>03772</t>
  </si>
  <si>
    <t>M214-139560</t>
  </si>
  <si>
    <t>Anjar Prio Wicaksono</t>
  </si>
  <si>
    <t>Salatiga</t>
  </si>
  <si>
    <t>890425261120</t>
  </si>
  <si>
    <t>Bancaan Utara RT 02 RW 11 Sidorejo Salatiga</t>
  </si>
  <si>
    <t>3373012904890001</t>
  </si>
  <si>
    <t>085641243362</t>
  </si>
  <si>
    <t>03773</t>
  </si>
  <si>
    <t>M214-144570</t>
  </si>
  <si>
    <t>ARIANTO B</t>
  </si>
  <si>
    <t xml:space="preserve">Madiun </t>
  </si>
  <si>
    <t>880515400351</t>
  </si>
  <si>
    <t xml:space="preserve">Jl Raya Nglames 118 Madiun </t>
  </si>
  <si>
    <t>3519080209760001</t>
  </si>
  <si>
    <t>081259784022</t>
  </si>
  <si>
    <t>Tatik Indarti</t>
  </si>
  <si>
    <t>SEPTA NOVIE ARYANTY</t>
  </si>
  <si>
    <t>03774</t>
  </si>
  <si>
    <t>M214-124549</t>
  </si>
  <si>
    <t>Aris Sadikun</t>
  </si>
  <si>
    <t>600515410641</t>
  </si>
  <si>
    <t>Ds Tiron Rt 04/09 jl Soreng Pati Madiun</t>
  </si>
  <si>
    <t>3519080605600002</t>
  </si>
  <si>
    <t>081335988341</t>
  </si>
  <si>
    <t xml:space="preserve">Siti Choiriyah </t>
  </si>
  <si>
    <t>RIESIANA PUTRI AYUNINGTYAS</t>
  </si>
  <si>
    <t>ANDRA BARRU MAULANA AKBAR</t>
  </si>
  <si>
    <t>03775</t>
  </si>
  <si>
    <t>M214-124550</t>
  </si>
  <si>
    <t>Arman Parusi</t>
  </si>
  <si>
    <t>Ujung Pandang</t>
  </si>
  <si>
    <t>631015560646</t>
  </si>
  <si>
    <t>081230315354</t>
  </si>
  <si>
    <t xml:space="preserve">Widyawati </t>
  </si>
  <si>
    <t>MOCHAMAD YASIR ARAFAT</t>
  </si>
  <si>
    <t>ARWID YANINGSIH</t>
  </si>
  <si>
    <t>03776</t>
  </si>
  <si>
    <t>M214-144571</t>
  </si>
  <si>
    <t>Aryo Purwanto</t>
  </si>
  <si>
    <t xml:space="preserve">Kediri </t>
  </si>
  <si>
    <t>830315400297</t>
  </si>
  <si>
    <t>Jl, Mojopahit 97 RT 020 RW 09 Manguharjo Madiun</t>
  </si>
  <si>
    <t>3577023103830003</t>
  </si>
  <si>
    <t>085735188880</t>
  </si>
  <si>
    <t xml:space="preserve">Yunita Lestari </t>
  </si>
  <si>
    <t>AQILA QUENA PUTRI A</t>
  </si>
  <si>
    <t>03777</t>
  </si>
  <si>
    <t>M214-144559</t>
  </si>
  <si>
    <t>Aziz Syahroni</t>
  </si>
  <si>
    <t>900515410588</t>
  </si>
  <si>
    <t>Jl Prajuritan gang tangkis RT 1 RW 15 Madiun</t>
  </si>
  <si>
    <t>3577022605900002</t>
  </si>
  <si>
    <t>081231766633</t>
  </si>
  <si>
    <t>Novie Meilana Mitasari</t>
  </si>
  <si>
    <t>03778</t>
  </si>
  <si>
    <t>M214-124552</t>
  </si>
  <si>
    <t>Budi Daryono</t>
  </si>
  <si>
    <t>601015329835</t>
  </si>
  <si>
    <t>Ds Krajan 2  Rt01/04 Padomasan,Kec Jombang,  Jember</t>
  </si>
  <si>
    <t>3509012910600001</t>
  </si>
  <si>
    <t>081336169561</t>
  </si>
  <si>
    <t>Juwariyah</t>
  </si>
  <si>
    <t>CHOIM BUYAH AZIZA</t>
  </si>
  <si>
    <t>03779</t>
  </si>
  <si>
    <t>M214-124551</t>
  </si>
  <si>
    <t>Budi Haryono</t>
  </si>
  <si>
    <t>730115420508</t>
  </si>
  <si>
    <t>Kaliwowo Rt/Rw 001/004 Des Kedunggalar Kec Kedunggalar Kab Ngawi</t>
  </si>
  <si>
    <t>3521110701730001</t>
  </si>
  <si>
    <t>082141504008</t>
  </si>
  <si>
    <t>Yati Ningsih</t>
  </si>
  <si>
    <t>DAVIT HARYO SAPUTRO</t>
  </si>
  <si>
    <t>03780</t>
  </si>
  <si>
    <t>M214-124553</t>
  </si>
  <si>
    <t>Budi Utomo</t>
  </si>
  <si>
    <t>790215410830</t>
  </si>
  <si>
    <t>Gajah Sorengpati Rt10/04 Tiron Madiun</t>
  </si>
  <si>
    <t>3519082702790002</t>
  </si>
  <si>
    <t>08125972773</t>
  </si>
  <si>
    <t>Nunung Khuswatun K</t>
  </si>
  <si>
    <t>NAZARINA KAMILA NUR`AZIZAH</t>
  </si>
  <si>
    <t>NAJWA AZSAHA</t>
  </si>
  <si>
    <t>03782</t>
  </si>
  <si>
    <t>M214-144554</t>
  </si>
  <si>
    <t>Dedi Sutomo</t>
  </si>
  <si>
    <t>810114320537</t>
  </si>
  <si>
    <t>jl prawirodijo rt 13 rw 03 kraton maospati magetan</t>
  </si>
  <si>
    <t>3520112201810001</t>
  </si>
  <si>
    <t>HerlinaMustifa</t>
  </si>
  <si>
    <t xml:space="preserve"> ARVIN P AROHANI </t>
  </si>
  <si>
    <t>03783</t>
  </si>
  <si>
    <t>M214-144572</t>
  </si>
  <si>
    <t>Denny Merlandani</t>
  </si>
  <si>
    <t>880515400270</t>
  </si>
  <si>
    <t>Jl Bali 5 No 27 b Madiun</t>
  </si>
  <si>
    <t>3577011105880002</t>
  </si>
  <si>
    <t>Rinda Devi Seklinoya</t>
  </si>
  <si>
    <t>YAYAK ISMAWAN</t>
  </si>
  <si>
    <t>03785</t>
  </si>
  <si>
    <t>M214-124555</t>
  </si>
  <si>
    <t>Didik Susanto</t>
  </si>
  <si>
    <t>801014320537</t>
  </si>
  <si>
    <t>Jl sultan agung III/35 Rt/Rw 005/03 Ds Setonopande Kec Kota Kot Kediri</t>
  </si>
  <si>
    <t>3571022103730006</t>
  </si>
  <si>
    <t>087759023609</t>
  </si>
  <si>
    <t xml:space="preserve">Pipi Pahlawati </t>
  </si>
  <si>
    <t>SYAHRUL DICKY SAPUTRA</t>
  </si>
  <si>
    <t>VICKY AURA AZAHRA</t>
  </si>
  <si>
    <t>03787</t>
  </si>
  <si>
    <t>M214-124557</t>
  </si>
  <si>
    <t>Edi Santoso</t>
  </si>
  <si>
    <t xml:space="preserve">33 TAHUN 10 BULAN 10 HARI </t>
  </si>
  <si>
    <t>'0001268399621</t>
  </si>
  <si>
    <t>830315261994</t>
  </si>
  <si>
    <t>rt/rw 01/03tawang rejeni dsn krajan turen malang</t>
  </si>
  <si>
    <t>3507092203830006</t>
  </si>
  <si>
    <t>081359508777</t>
  </si>
  <si>
    <t xml:space="preserve">Eni Purbaningsih </t>
  </si>
  <si>
    <t>YASMIN ARABELLA PURBANINGRUM</t>
  </si>
  <si>
    <t>03788</t>
  </si>
  <si>
    <t>M214-144574</t>
  </si>
  <si>
    <t xml:space="preserve">Hamim Sujatmiko </t>
  </si>
  <si>
    <t>870915430495</t>
  </si>
  <si>
    <t>Dusun Klaten Pintuk doro RT 030 RW 05 Plaosan Magetan</t>
  </si>
  <si>
    <t>3520070109870004</t>
  </si>
  <si>
    <t>085735153545</t>
  </si>
  <si>
    <t>KRISTINA</t>
  </si>
  <si>
    <t>03789</t>
  </si>
  <si>
    <t>M214-124559</t>
  </si>
  <si>
    <t>Hendarto</t>
  </si>
  <si>
    <t>630115400212</t>
  </si>
  <si>
    <t>Jl Kasatriyan 86 B Madiun</t>
  </si>
  <si>
    <t>3577022501630002</t>
  </si>
  <si>
    <t>082142666101</t>
  </si>
  <si>
    <t>Diana kusmawati</t>
  </si>
  <si>
    <t>MOCHAMMAD BRILIANT BAHARI</t>
  </si>
  <si>
    <t>SYAFIRA FAIZZA SALMA</t>
  </si>
  <si>
    <t>03790</t>
  </si>
  <si>
    <t>M214-124558</t>
  </si>
  <si>
    <t>Hendra Tri Nurcahyo</t>
  </si>
  <si>
    <t>840315400293</t>
  </si>
  <si>
    <t>Jl Yos sudarso G rukun No 4 Rt 01 Rw 01 Ds Patihan Kec Manguharjo Kota Madiun</t>
  </si>
  <si>
    <t>3577022803840001</t>
  </si>
  <si>
    <t>082140063585</t>
  </si>
  <si>
    <t xml:space="preserve">Bargiyati </t>
  </si>
  <si>
    <t>03791</t>
  </si>
  <si>
    <t>M214-144562</t>
  </si>
  <si>
    <t>Heri Prastiyo</t>
  </si>
  <si>
    <t>840503340323</t>
  </si>
  <si>
    <t>Ds Purworejo RT 40 RW 04 Geger Madiun</t>
  </si>
  <si>
    <t>085655612625</t>
  </si>
  <si>
    <t xml:space="preserve">Isna Damayanti </t>
  </si>
  <si>
    <t>GAVIN YUDHA PRADANA</t>
  </si>
  <si>
    <t>03792</t>
  </si>
  <si>
    <t>M214-124560</t>
  </si>
  <si>
    <t>Imam Sholikin</t>
  </si>
  <si>
    <t xml:space="preserve">32 TAHUN 7 BULAN 27 HARI </t>
  </si>
  <si>
    <t>'0001268424821</t>
  </si>
  <si>
    <t>840615460859</t>
  </si>
  <si>
    <t>Dusun Megale Kec Kedung Adem Rt014 Rw 04 Bojonegoro</t>
  </si>
  <si>
    <t>3522080506840004</t>
  </si>
  <si>
    <t>081235904928</t>
  </si>
  <si>
    <t>Padini</t>
  </si>
  <si>
    <t>ANDIAN DIO FIRDINAN</t>
  </si>
  <si>
    <t>FINSA DEVAN DWI PERMANA</t>
  </si>
  <si>
    <t>03796</t>
  </si>
  <si>
    <t>M214-139562</t>
  </si>
  <si>
    <t>Kuzaini</t>
  </si>
  <si>
    <t>700815410057</t>
  </si>
  <si>
    <t>Jl. Buntu Kuwek RT 11 RW 04 Tiron Madiun</t>
  </si>
  <si>
    <t>3519081508700001</t>
  </si>
  <si>
    <t>081553195989</t>
  </si>
  <si>
    <t>Rika Wahyuningtyas</t>
  </si>
  <si>
    <t>ELSA LAILATUS SAHARA</t>
  </si>
  <si>
    <t>03797</t>
  </si>
  <si>
    <t>M214-144563</t>
  </si>
  <si>
    <t>MUHAMAD ROFIQ</t>
  </si>
  <si>
    <t xml:space="preserve">Malang </t>
  </si>
  <si>
    <t>820615410541</t>
  </si>
  <si>
    <t>Gedok Wetan RT 05 RW 12 Turen Malang</t>
  </si>
  <si>
    <t>3507091406820003</t>
  </si>
  <si>
    <t>085257309660</t>
  </si>
  <si>
    <t>Eva Tri Wahyuningsih</t>
  </si>
  <si>
    <t>BUNGA NAYLA RAFVA MEILITHA</t>
  </si>
  <si>
    <t>MOCHAMAD AHDHAN NAUFAL NUR FEBRIAN</t>
  </si>
  <si>
    <t>MOCHAMAD AHDHAN NADIF NUR FAJRI</t>
  </si>
  <si>
    <t>03800</t>
  </si>
  <si>
    <t>M214-124566</t>
  </si>
  <si>
    <t>Mohamad Hasan Asngari</t>
  </si>
  <si>
    <t>721215341384</t>
  </si>
  <si>
    <t>Dsn.Kebanan RT 001 RW 004 Ploso Mojo Kediri</t>
  </si>
  <si>
    <t>3506020910720003</t>
  </si>
  <si>
    <t>081234064575</t>
  </si>
  <si>
    <t xml:space="preserve">Naning Sebekti </t>
  </si>
  <si>
    <t>VIVIN ARIESTANTIA WAHYU ASHARI</t>
  </si>
  <si>
    <t>AHMAD ANAS IMAN S</t>
  </si>
  <si>
    <t>EVANA FIRDAUZI WAHYU ASHARI</t>
  </si>
  <si>
    <t>03802</t>
  </si>
  <si>
    <t>M214-144576</t>
  </si>
  <si>
    <t>Nanang Prasetyo</t>
  </si>
  <si>
    <t>670915410781</t>
  </si>
  <si>
    <t xml:space="preserve">Sukolilo 05 RT 034 RW 010 Jiwan Madiun </t>
  </si>
  <si>
    <t>3520102409870001</t>
  </si>
  <si>
    <t>085231427544</t>
  </si>
  <si>
    <t>Fitria Ningrum</t>
  </si>
  <si>
    <t>SATYA NUR ROCHMAN</t>
  </si>
  <si>
    <t>03803</t>
  </si>
  <si>
    <t>M214-144565</t>
  </si>
  <si>
    <t>Nardiyanto</t>
  </si>
  <si>
    <t xml:space="preserve">Yogyakarta </t>
  </si>
  <si>
    <t>870715400168</t>
  </si>
  <si>
    <t>Jl Kalimasodo 52 Madiun</t>
  </si>
  <si>
    <t>3577032407870004</t>
  </si>
  <si>
    <t>082143141903</t>
  </si>
  <si>
    <t>Lindra Ratna Sari Hakim</t>
  </si>
  <si>
    <t>03804</t>
  </si>
  <si>
    <t>M214-124568</t>
  </si>
  <si>
    <t>Nofiek Setiono</t>
  </si>
  <si>
    <t>781115430422</t>
  </si>
  <si>
    <t>Ds Suratmajan Rt 02/01 Maospati Magetan</t>
  </si>
  <si>
    <t>3520111411780001</t>
  </si>
  <si>
    <t>081335624855</t>
  </si>
  <si>
    <t>Ita Meilina</t>
  </si>
  <si>
    <t>REYHAN RASYA ANANTA</t>
  </si>
  <si>
    <t>03806</t>
  </si>
  <si>
    <t>M214-124571</t>
  </si>
  <si>
    <t>Rudy Hertanto Eka P</t>
  </si>
  <si>
    <t>850115410625</t>
  </si>
  <si>
    <t>Jl Gajah soreng pati kuek Rt 09 Rw 04 Ds tiron Kab Madiun</t>
  </si>
  <si>
    <t>3519081601850001</t>
  </si>
  <si>
    <t>085235649916</t>
  </si>
  <si>
    <t xml:space="preserve">Ulva Widiyastuti </t>
  </si>
  <si>
    <t>RAFA ANDIKA PUTRA</t>
  </si>
  <si>
    <t>ZAHWA DZAKIRA AFTANI</t>
  </si>
  <si>
    <t>03813</t>
  </si>
  <si>
    <t>M214-124580</t>
  </si>
  <si>
    <t>Suparno</t>
  </si>
  <si>
    <t>720615341034</t>
  </si>
  <si>
    <t>Dsn.Winongsari Kulon RT 026 RW 012 Bakalan Grogol Kediri 64151</t>
  </si>
  <si>
    <t>085235867773</t>
  </si>
  <si>
    <t>Yulaikah</t>
  </si>
  <si>
    <t>EVA FATIKHA PRATIWI</t>
  </si>
  <si>
    <t>FAHTIA DWI CAHYANI</t>
  </si>
  <si>
    <t>03815</t>
  </si>
  <si>
    <t>M214-124582</t>
  </si>
  <si>
    <t>Suprih</t>
  </si>
  <si>
    <t>620715351290</t>
  </si>
  <si>
    <t>Ngino Rt03/08 , Plemahan Kediri</t>
  </si>
  <si>
    <t>3506161107620001</t>
  </si>
  <si>
    <t>081234346320</t>
  </si>
  <si>
    <t xml:space="preserve">Supartini </t>
  </si>
  <si>
    <t>NOFIA KURNIAWATI</t>
  </si>
  <si>
    <t>MUHAMMAD YORDAN</t>
  </si>
  <si>
    <t>03818</t>
  </si>
  <si>
    <t>M214-124584</t>
  </si>
  <si>
    <t>Suradi</t>
  </si>
  <si>
    <t>731215351531</t>
  </si>
  <si>
    <t>Jl.Mastrip Gg 2 RT 002 RW 001 Klanderan Plosoklaten Kediri</t>
  </si>
  <si>
    <t>3506091212730001</t>
  </si>
  <si>
    <t>081259746555</t>
  </si>
  <si>
    <t xml:space="preserve">Dian Indriana </t>
  </si>
  <si>
    <t xml:space="preserve">LINDA MUSTIKA DEWI </t>
  </si>
  <si>
    <t>03820</t>
  </si>
  <si>
    <t>M214-124585</t>
  </si>
  <si>
    <t>Suyono</t>
  </si>
  <si>
    <t>'0001268636139</t>
  </si>
  <si>
    <t>690915400315</t>
  </si>
  <si>
    <t>Jl Kencur  Rt 02/01 Kel ngegong  Manguharjo.Madiun</t>
  </si>
  <si>
    <t>3577020609690002</t>
  </si>
  <si>
    <t>081335537562</t>
  </si>
  <si>
    <t>Siti Nur Qomaroh</t>
  </si>
  <si>
    <t>HANA NUR FADILLAH</t>
  </si>
  <si>
    <t>LIVIA NUR KHANIFA</t>
  </si>
  <si>
    <t>EGHA KHOYRU AGHNA</t>
  </si>
  <si>
    <t>03821</t>
  </si>
  <si>
    <t>M214-124586</t>
  </si>
  <si>
    <t>Yosep Dian K</t>
  </si>
  <si>
    <t xml:space="preserve">35 TAHUN 4 BULAN 30 HARI </t>
  </si>
  <si>
    <t>'0001268644329</t>
  </si>
  <si>
    <t>810915410901</t>
  </si>
  <si>
    <t>Raya no 118 Rt/Rw 009/003 Kel Nglames Kec Madiun Kab Madiun</t>
  </si>
  <si>
    <t>3519080209810001</t>
  </si>
  <si>
    <t>081311332243</t>
  </si>
  <si>
    <t xml:space="preserve">Istanti </t>
  </si>
  <si>
    <t>SATRIA ALI PUTRA PRATAMA</t>
  </si>
  <si>
    <t>03825</t>
  </si>
  <si>
    <t>M215-144582</t>
  </si>
  <si>
    <t>RAHMANTO</t>
  </si>
  <si>
    <t>730215551089</t>
  </si>
  <si>
    <t>Ds. Balung Cangkring RT 003 RW 003 Mojoanyar Mojokerto</t>
  </si>
  <si>
    <t>3516181902730001</t>
  </si>
  <si>
    <t>087852611118</t>
  </si>
  <si>
    <t xml:space="preserve">Almaida Dwi Kartika </t>
  </si>
  <si>
    <t>RAMADHAN GURUH PRAJATAMA</t>
  </si>
  <si>
    <t>04836</t>
  </si>
  <si>
    <t>M215-144598</t>
  </si>
  <si>
    <t>GATOT SUBROTO</t>
  </si>
  <si>
    <t>780715430840</t>
  </si>
  <si>
    <t xml:space="preserve">Ds Duyung RT 06 RW 01 Takeran Magetan </t>
  </si>
  <si>
    <t>3520040707780005</t>
  </si>
  <si>
    <t>081235307038</t>
  </si>
  <si>
    <t>Hermin Sri Widowati Nugraheni</t>
  </si>
  <si>
    <t>MARENDRA FAJAR BIMA SAPUTRA</t>
  </si>
  <si>
    <t>BERLIAN SINTYA NUGRAHENI</t>
  </si>
  <si>
    <t>04837</t>
  </si>
  <si>
    <t>M215-144604</t>
  </si>
  <si>
    <t>HADI</t>
  </si>
  <si>
    <t>Cirebon</t>
  </si>
  <si>
    <t>850313340374</t>
  </si>
  <si>
    <t>Plered Panembahan RT 13 RW 04 Gondang Sari</t>
  </si>
  <si>
    <t>3209360703910001</t>
  </si>
  <si>
    <t>08975719167</t>
  </si>
  <si>
    <t>04838</t>
  </si>
  <si>
    <t>M215-144603</t>
  </si>
  <si>
    <t>Moch. Saiful Anam</t>
  </si>
  <si>
    <t>terdaftar jamkesmas</t>
  </si>
  <si>
    <t>940415144941</t>
  </si>
  <si>
    <t xml:space="preserve">Kedinding Lor Gg. Arbei No. 2 RT 012 RW 01 Kenjeran Surabaya </t>
  </si>
  <si>
    <t>3578172204940003</t>
  </si>
  <si>
    <t>08973454240</t>
  </si>
  <si>
    <t>Heris Santi Basuki</t>
  </si>
  <si>
    <t>04841</t>
  </si>
  <si>
    <t>M215-144605</t>
  </si>
  <si>
    <t>MUHAMMAD MASYAHID HIDAYATULLAH</t>
  </si>
  <si>
    <t>930616181520</t>
  </si>
  <si>
    <t>Garon RT 013 RW 03 Balerejo Madiun</t>
  </si>
  <si>
    <t>3519080806930001</t>
  </si>
  <si>
    <t>04842</t>
  </si>
  <si>
    <t>M215-144600</t>
  </si>
  <si>
    <t>PUJI HARYONO</t>
  </si>
  <si>
    <t>Rembang</t>
  </si>
  <si>
    <t>861014390241</t>
  </si>
  <si>
    <t xml:space="preserve">Cikalan Pamotan RT 01 RW 10 Rembang </t>
  </si>
  <si>
    <t>3317072712870001</t>
  </si>
  <si>
    <t>089677958735</t>
  </si>
  <si>
    <t>Ida Nurmilah</t>
  </si>
  <si>
    <t>04843</t>
  </si>
  <si>
    <t>M215-144601</t>
  </si>
  <si>
    <t>RIDWAN ARIF</t>
  </si>
  <si>
    <t>831215400256</t>
  </si>
  <si>
    <t>Ds Legarang RT 02 RW 04 Brambang Jombang</t>
  </si>
  <si>
    <t>3517080612830001</t>
  </si>
  <si>
    <t>081358451469</t>
  </si>
  <si>
    <t>Aprillia Mayangsari</t>
  </si>
  <si>
    <t>BIMA PRATAMA WIBISONO</t>
  </si>
  <si>
    <t>04845</t>
  </si>
  <si>
    <t>M215-144597</t>
  </si>
  <si>
    <t>NANANG SUPRIYANTO</t>
  </si>
  <si>
    <t>820315410918</t>
  </si>
  <si>
    <t>Ds Sukolilo RT 34 RW 10 Jiwan Madiun</t>
  </si>
  <si>
    <t>3519092803820004</t>
  </si>
  <si>
    <t>085749215335</t>
  </si>
  <si>
    <t>Nurul Alfiyah</t>
  </si>
  <si>
    <t>RIZA KHARISMA PUTRI</t>
  </si>
  <si>
    <t xml:space="preserve"> NASRUL ALTAHRIZAL P</t>
  </si>
  <si>
    <t>03781</t>
  </si>
  <si>
    <t>M214-144555</t>
  </si>
  <si>
    <t>Danang Setyawan</t>
  </si>
  <si>
    <t>740815400628</t>
  </si>
  <si>
    <t>Jl. Sukokaryo NO. 92 Manguharjo Madiun</t>
  </si>
  <si>
    <t>3577021608740002</t>
  </si>
  <si>
    <t>082119685452</t>
  </si>
  <si>
    <t>Hastin Sulastri</t>
  </si>
  <si>
    <t>ARGA BAYU SETYA RAMANDHIKA</t>
  </si>
  <si>
    <t>ARJUNA SATRIAJI SETYA PERMANA</t>
  </si>
  <si>
    <t>03817</t>
  </si>
  <si>
    <t>M214-144539</t>
  </si>
  <si>
    <t xml:space="preserve">Supriyadi </t>
  </si>
  <si>
    <t>730715410085</t>
  </si>
  <si>
    <t>JL. Sukokaryo N0. 98 Madiun</t>
  </si>
  <si>
    <t>3577022207730002</t>
  </si>
  <si>
    <t>082139862932</t>
  </si>
  <si>
    <t>Sudarmi</t>
  </si>
  <si>
    <t>VITO BUDI PRAKOSO</t>
  </si>
  <si>
    <t>04753</t>
  </si>
  <si>
    <t>M215-144609</t>
  </si>
  <si>
    <t>AGUS HARIONO</t>
  </si>
  <si>
    <t>15035985348</t>
  </si>
  <si>
    <t>0001887947807</t>
  </si>
  <si>
    <t>780615410129</t>
  </si>
  <si>
    <t>Ds Ketawang RT/RW 007/003 Delopo Madiun</t>
  </si>
  <si>
    <t>082335652479</t>
  </si>
  <si>
    <t>Sulis Setyawati</t>
  </si>
  <si>
    <t>HUSNA ZAHROTUN NISA</t>
  </si>
  <si>
    <t>04419</t>
  </si>
  <si>
    <t>M215-144606</t>
  </si>
  <si>
    <t>DADANG SURYAMAN</t>
  </si>
  <si>
    <t>15035985355</t>
  </si>
  <si>
    <t>0001887935668</t>
  </si>
  <si>
    <t>741115400311</t>
  </si>
  <si>
    <t>Jl Letjen Haryono No 15 RT/RW 029/007 Taman Madiun</t>
  </si>
  <si>
    <t>3577022511740002</t>
  </si>
  <si>
    <t>081335377903</t>
  </si>
  <si>
    <t>Sri Wahyuni</t>
  </si>
  <si>
    <t>JULIAN HADI PRASETYO</t>
  </si>
  <si>
    <t>ALDY DILUPUERA</t>
  </si>
  <si>
    <t>04751</t>
  </si>
  <si>
    <t>M215-144608</t>
  </si>
  <si>
    <t>YADI PRIYANTO</t>
  </si>
  <si>
    <t>15035985397</t>
  </si>
  <si>
    <t>0001887949912</t>
  </si>
  <si>
    <t>740915410055</t>
  </si>
  <si>
    <t>Ds Metesih RT 07 RW 03 Jiwan Madiun</t>
  </si>
  <si>
    <t>3519091109740001</t>
  </si>
  <si>
    <t>081357564619</t>
  </si>
  <si>
    <t>Samirah</t>
  </si>
  <si>
    <t>IRFAN YUDHI SAPUTRO</t>
  </si>
  <si>
    <t>INNES SHERA AULIA</t>
  </si>
  <si>
    <t>04109</t>
  </si>
  <si>
    <t>M215-144620</t>
  </si>
  <si>
    <t>SUJIANTO</t>
  </si>
  <si>
    <t>15035985371</t>
  </si>
  <si>
    <t>0001384153154</t>
  </si>
  <si>
    <t>760615411649</t>
  </si>
  <si>
    <t>Ds Jokerto RT/RW 002/001 Parang Magetan</t>
  </si>
  <si>
    <t>3520021406760003</t>
  </si>
  <si>
    <t>081335049829</t>
  </si>
  <si>
    <t>Nurwati</t>
  </si>
  <si>
    <t>KHUSNUL FATIMAH N.H.</t>
  </si>
  <si>
    <t>M. RIDHO RAMADHANA N.</t>
  </si>
  <si>
    <t>04901</t>
  </si>
  <si>
    <t>M215-144584</t>
  </si>
  <si>
    <t>ARI GITO WIKNARSONO</t>
  </si>
  <si>
    <t xml:space="preserve">Malang  </t>
  </si>
  <si>
    <t>0001887958146</t>
  </si>
  <si>
    <t>'721115351235</t>
  </si>
  <si>
    <t>Dsn Josaren RT 02 RW 01 Kalirong Tarokan  Kediri</t>
  </si>
  <si>
    <t>3506200511720002</t>
  </si>
  <si>
    <t>082334063666</t>
  </si>
  <si>
    <t>Susilo Wati</t>
  </si>
  <si>
    <t>DIMAS ARIYANTO</t>
  </si>
  <si>
    <t>ANISHA ARIYANTI</t>
  </si>
  <si>
    <t>ANDINI ARIYANTI</t>
  </si>
  <si>
    <t>04902</t>
  </si>
  <si>
    <t>M215-144583</t>
  </si>
  <si>
    <t>ASI SANJAYA</t>
  </si>
  <si>
    <t xml:space="preserve">Tulungagung </t>
  </si>
  <si>
    <t>0001887952599</t>
  </si>
  <si>
    <t>800515372188</t>
  </si>
  <si>
    <t>Jl. MT Hariono V No 60 Tulungagung</t>
  </si>
  <si>
    <t>3504011805800001</t>
  </si>
  <si>
    <t>081216006174</t>
  </si>
  <si>
    <t>Binti Hanifah</t>
  </si>
  <si>
    <t>ADYA SAFA SANJAYA</t>
  </si>
  <si>
    <t>04903</t>
  </si>
  <si>
    <t>M215-144585</t>
  </si>
  <si>
    <t>BONY SUSANTO</t>
  </si>
  <si>
    <t xml:space="preserve">Madiun  </t>
  </si>
  <si>
    <t>0001887968125</t>
  </si>
  <si>
    <t>800615441202</t>
  </si>
  <si>
    <t>Dukuh Kaleng Ngebel Ponorogo</t>
  </si>
  <si>
    <t>081259957595</t>
  </si>
  <si>
    <t>Hendry Widya Mulyani</t>
  </si>
  <si>
    <t>FIDEL RIFAT PRATAMA</t>
  </si>
  <si>
    <t>04904</t>
  </si>
  <si>
    <t>M215-144586</t>
  </si>
  <si>
    <t>HERU SETYAWAN</t>
  </si>
  <si>
    <t xml:space="preserve">Purwokerto  </t>
  </si>
  <si>
    <t xml:space="preserve">31 TAHUN 11 BULAN 9 HARI </t>
  </si>
  <si>
    <t>0001887973604</t>
  </si>
  <si>
    <t>800214140777</t>
  </si>
  <si>
    <t>Karang wangkal RT/RW 003/002 Purwokerto Banyumas</t>
  </si>
  <si>
    <t>3302272302850003</t>
  </si>
  <si>
    <t>082322229822</t>
  </si>
  <si>
    <t>Fitria Kusuma Dirgantara</t>
  </si>
  <si>
    <t>GADING RAISSA FADILLAH</t>
  </si>
  <si>
    <t>04905</t>
  </si>
  <si>
    <t>M215-144587</t>
  </si>
  <si>
    <t>Muhammad Maslur</t>
  </si>
  <si>
    <t xml:space="preserve">Nganjuk </t>
  </si>
  <si>
    <t>0001887977889</t>
  </si>
  <si>
    <t>670815380576</t>
  </si>
  <si>
    <t xml:space="preserve">Ds Tanjung Kalang Ngronggot Nganjuk </t>
  </si>
  <si>
    <t>085233584954</t>
  </si>
  <si>
    <t>Anik Astuti</t>
  </si>
  <si>
    <t>AMELINA RIFDATUL RIFKOH</t>
  </si>
  <si>
    <t>MOCH. NIZAM ASY'ARI</t>
  </si>
  <si>
    <t>04906</t>
  </si>
  <si>
    <t>M215-144588</t>
  </si>
  <si>
    <t>SLAMET SUPRIYANTO</t>
  </si>
  <si>
    <t xml:space="preserve">Ponorogo  </t>
  </si>
  <si>
    <t xml:space="preserve">35 TAHUN 6 BULAN 23 HARI </t>
  </si>
  <si>
    <t>0001153879468</t>
  </si>
  <si>
    <t>810915440923</t>
  </si>
  <si>
    <t>Jl. Godang 43 Siman Ponorogo</t>
  </si>
  <si>
    <t>3502100709810002</t>
  </si>
  <si>
    <t>081233918522</t>
  </si>
  <si>
    <t>Arrum Nurjailah</t>
  </si>
  <si>
    <t>ARDIAN FEDRIK WIDIASTAMA</t>
  </si>
  <si>
    <t>04920</t>
  </si>
  <si>
    <t>M215-144614</t>
  </si>
  <si>
    <t>Djuma'adi</t>
  </si>
  <si>
    <t>0001287037078</t>
  </si>
  <si>
    <t>680815400378</t>
  </si>
  <si>
    <t>JL.KASATRIAN NO.86 RT.16/05,PATIHAN,MANGU HARJO,MADIUN</t>
  </si>
  <si>
    <t>3577021508680004</t>
  </si>
  <si>
    <t>082127443335</t>
  </si>
  <si>
    <t>Siti Masruroh</t>
  </si>
  <si>
    <t>RONY PUTRA SETYADI PAMUNGKAS</t>
  </si>
  <si>
    <t>ROBERTINO ALBAR JULIANT</t>
  </si>
  <si>
    <t>ROSI AKBAR JULIO CAESAR</t>
  </si>
  <si>
    <t>04921</t>
  </si>
  <si>
    <t>M215-144615</t>
  </si>
  <si>
    <t>Dwi Mashuda</t>
  </si>
  <si>
    <t>0001312578101</t>
  </si>
  <si>
    <t>740515341115</t>
  </si>
  <si>
    <t>JL. RAMBUTAN RT.28/08 GROGOL, CERME, KEDIRI</t>
  </si>
  <si>
    <t>3506132305740002</t>
  </si>
  <si>
    <t>081234666070</t>
  </si>
  <si>
    <t>Dyah Retnowati</t>
  </si>
  <si>
    <t>DESTYASA WAHYU ARRAMADHAN</t>
  </si>
  <si>
    <t>04922</t>
  </si>
  <si>
    <t>M215-144617</t>
  </si>
  <si>
    <t>Kuswari</t>
  </si>
  <si>
    <t xml:space="preserve">48 TAHUN 1 BULAN 17 HARI </t>
  </si>
  <si>
    <t>0001530690581</t>
  </si>
  <si>
    <t>681215430039</t>
  </si>
  <si>
    <t>DSN GROMBONG RT.01/01 PLUMPUNG, PLAOSAN, MAGETAN</t>
  </si>
  <si>
    <t>3520071512680001</t>
  </si>
  <si>
    <t>Sujinem</t>
  </si>
  <si>
    <t>MEKHSYURA KHIJIL KAISAR</t>
  </si>
  <si>
    <t>YOGA ALAMSYAH PRADANA</t>
  </si>
  <si>
    <t>RENA JUNITA PRATIWI</t>
  </si>
  <si>
    <t>04923</t>
  </si>
  <si>
    <t>M215-144618</t>
  </si>
  <si>
    <t>Mail Asmaji</t>
  </si>
  <si>
    <t xml:space="preserve">44 TAHUN 7 BULAN 21 HARI </t>
  </si>
  <si>
    <t>0001530690669</t>
  </si>
  <si>
    <t>721115380570</t>
  </si>
  <si>
    <t>DSN JATI RT.04/08 KATERBAN, BARON, NGANJUK</t>
  </si>
  <si>
    <t>3518100611720003</t>
  </si>
  <si>
    <t>081359358633</t>
  </si>
  <si>
    <t>Susi Heliyanti</t>
  </si>
  <si>
    <t>MOCH.DIGO AKHBARULLOH</t>
  </si>
  <si>
    <t>REVALDINO AZKA KHIZBULLOH</t>
  </si>
  <si>
    <t>TRISTANIA AULIA NISAK</t>
  </si>
  <si>
    <t>04924</t>
  </si>
  <si>
    <t>M215-144611</t>
  </si>
  <si>
    <t>Sutopo</t>
  </si>
  <si>
    <t xml:space="preserve">48 TAHUN 1 BULAN 0 HARI </t>
  </si>
  <si>
    <t>0001389107338</t>
  </si>
  <si>
    <t>690915340077</t>
  </si>
  <si>
    <t>DUSUN KRANGGAN RT.04/03 DESA NAMBAAN KEC.NGASEM, KEDIRI</t>
  </si>
  <si>
    <t>085335743081</t>
  </si>
  <si>
    <t>Sarah Maimunah</t>
  </si>
  <si>
    <t>MOCHAMMAD YUSUF IBRAHIM</t>
  </si>
  <si>
    <t>MOCHAMMAD ADAM IDRIS</t>
  </si>
  <si>
    <t>04925</t>
  </si>
  <si>
    <t>M215-144613</t>
  </si>
  <si>
    <t>Andik Pujianto</t>
  </si>
  <si>
    <t>0001530690243</t>
  </si>
  <si>
    <t>840515371787</t>
  </si>
  <si>
    <t>DS.TANJUNG SARI KEC.BOYOLANGU, KAB.TULUNGAGUNG</t>
  </si>
  <si>
    <t>3504022006840004</t>
  </si>
  <si>
    <t>085236223436</t>
  </si>
  <si>
    <t>Ulfa Tri P</t>
  </si>
  <si>
    <t>AKIFA NAILA SAKHI</t>
  </si>
  <si>
    <t>MUHAMAD ZAYN ALVAREZ</t>
  </si>
  <si>
    <t>04926</t>
  </si>
  <si>
    <t>M215-144616</t>
  </si>
  <si>
    <t>Jarwo</t>
  </si>
  <si>
    <t>0001431079053</t>
  </si>
  <si>
    <t>750115351258</t>
  </si>
  <si>
    <t>DSN.WOROMARTO RT.002/001 WOROMARTO, KEC.PURWOASRI, KEDIRI 64154, JAWA TIMUR</t>
  </si>
  <si>
    <t>3506150101750003</t>
  </si>
  <si>
    <t>085330473251</t>
  </si>
  <si>
    <t>Nur Hidayah</t>
  </si>
  <si>
    <t>NERA RENDRIKA SHERLOVITA</t>
  </si>
  <si>
    <t>WANDA NISA AMEILIA</t>
  </si>
  <si>
    <t>XXXL</t>
  </si>
  <si>
    <t>04927</t>
  </si>
  <si>
    <t>M215-144619</t>
  </si>
  <si>
    <t>Ponaji</t>
  </si>
  <si>
    <t>0001287620537</t>
  </si>
  <si>
    <t>640815340616</t>
  </si>
  <si>
    <t>JL.BAMBU SARI 94 RT.05/02 BLABAK,PESANTREN,KEDIRI</t>
  </si>
  <si>
    <t>3571031208640003</t>
  </si>
  <si>
    <t>081335066727</t>
  </si>
  <si>
    <t>Suyanah</t>
  </si>
  <si>
    <t>FERNANDA RAHMAD RAMADHAN</t>
  </si>
  <si>
    <t>DESI NUR LAILI</t>
  </si>
  <si>
    <t>PUTRI SALWA FARADISA</t>
  </si>
  <si>
    <t>04928</t>
  </si>
  <si>
    <t>M215-144610</t>
  </si>
  <si>
    <t>Suyitno</t>
  </si>
  <si>
    <t>0001288173868</t>
  </si>
  <si>
    <t>610615380989</t>
  </si>
  <si>
    <t>JL.GATOT SUBROTO RT.02/15 BANARAN, KERTOSONO,NGANJUK</t>
  </si>
  <si>
    <t>3518080606610002</t>
  </si>
  <si>
    <t>081259174142</t>
  </si>
  <si>
    <t>Didit Sumarni</t>
  </si>
  <si>
    <t>ADE PRIA LAKSONO</t>
  </si>
  <si>
    <t>04929</t>
  </si>
  <si>
    <t>M215-144612</t>
  </si>
  <si>
    <t>Yayak Iswawan</t>
  </si>
  <si>
    <t>0001312541392</t>
  </si>
  <si>
    <t>800615341247</t>
  </si>
  <si>
    <t>JL.MAUNI KAMPUNG BARU RT.02/06 BANGSAL,PESANTREN</t>
  </si>
  <si>
    <t>3571030706800005</t>
  </si>
  <si>
    <t>081259904182</t>
  </si>
  <si>
    <t>Siti Umaroh</t>
  </si>
  <si>
    <t>HILDA PUTRI ZUYYINA FIRDAUS</t>
  </si>
  <si>
    <t>AULIA SAFA RAMADHANI</t>
  </si>
  <si>
    <t>SASKIA FITRI CHOIRUNNISA</t>
  </si>
  <si>
    <t>CCL</t>
  </si>
  <si>
    <t>04931</t>
  </si>
  <si>
    <t>M215-144589</t>
  </si>
  <si>
    <t>Subhan Haris</t>
  </si>
  <si>
    <t>0001887985146</t>
  </si>
  <si>
    <t>791225262072</t>
  </si>
  <si>
    <t>Ds Sareng RT/RW 006/001 Kec Geger Madiun</t>
  </si>
  <si>
    <t>3518010612790005</t>
  </si>
  <si>
    <t>082140979527</t>
  </si>
  <si>
    <t>04932</t>
  </si>
  <si>
    <t>M215-144593</t>
  </si>
  <si>
    <t>Syahrul Hasan</t>
  </si>
  <si>
    <t>730215410859</t>
  </si>
  <si>
    <t>Jl Hasanudin 58 Pagotan Madiun</t>
  </si>
  <si>
    <t>3519031202730004</t>
  </si>
  <si>
    <t>08157750850</t>
  </si>
  <si>
    <t>04934</t>
  </si>
  <si>
    <t>M215-144595</t>
  </si>
  <si>
    <t>0001887990941</t>
  </si>
  <si>
    <t>810815480877</t>
  </si>
  <si>
    <t xml:space="preserve">Jl Ronggolawe 20B Winongo RT/RW 010/003 Manguharjo Madiun </t>
  </si>
  <si>
    <t>082330593734</t>
  </si>
  <si>
    <t>Lely Aprilia Kristanti</t>
  </si>
  <si>
    <t>JONATHAN AUDREI MANEKING</t>
  </si>
  <si>
    <t>AQILLA AZAL'A NAFISA</t>
  </si>
  <si>
    <t>04936</t>
  </si>
  <si>
    <t>M215-144594</t>
  </si>
  <si>
    <t>TAKHMID</t>
  </si>
  <si>
    <t>0000148600258</t>
  </si>
  <si>
    <t xml:space="preserve">B II </t>
  </si>
  <si>
    <t>700414140001</t>
  </si>
  <si>
    <t>Pamijen batu raden RT/RW 002/001 Banyumas</t>
  </si>
  <si>
    <t>081548813006</t>
  </si>
  <si>
    <t>04960</t>
  </si>
  <si>
    <t>M215-144629</t>
  </si>
  <si>
    <t>Agus Sutikno</t>
  </si>
  <si>
    <t>690815411242</t>
  </si>
  <si>
    <t>Sukosari RT. 018/ RW.006 Ds. Purwosari Kec. Wonoasri Kab. Madiun</t>
  </si>
  <si>
    <t>3519151708690005</t>
  </si>
  <si>
    <t>081225923542</t>
  </si>
  <si>
    <t>WARSINEM</t>
  </si>
  <si>
    <t>04961</t>
  </si>
  <si>
    <t>M215-144623</t>
  </si>
  <si>
    <t>Guntoro</t>
  </si>
  <si>
    <t>781013252497</t>
  </si>
  <si>
    <t>Kp. Tlajung  RT.003 RW.007 Tlajung Udik, Kab. Bogor</t>
  </si>
  <si>
    <t>3201020710780012</t>
  </si>
  <si>
    <t>087770746355</t>
  </si>
  <si>
    <t>ARI KUSRINI</t>
  </si>
  <si>
    <t>RISQI ANGGUN ARIYANTI</t>
  </si>
  <si>
    <t>04962</t>
  </si>
  <si>
    <t>M215-144628</t>
  </si>
  <si>
    <t>Halim Wardhana</t>
  </si>
  <si>
    <t>790615411383</t>
  </si>
  <si>
    <t>Sawahan RT. 013 RW. 006 Ds. Dagangan Kec. Dagangan Kab. Madiun</t>
  </si>
  <si>
    <t>3519041306790005</t>
  </si>
  <si>
    <t>085233927889</t>
  </si>
  <si>
    <t>04963</t>
  </si>
  <si>
    <t>M215-144625</t>
  </si>
  <si>
    <t>Indrayana</t>
  </si>
  <si>
    <t>9005154400257</t>
  </si>
  <si>
    <t>Jl. Dadali No. 21 RT. 016 RW. 005 Nambangan Kidul Kel. Mangunharjo Kota Madiun</t>
  </si>
  <si>
    <t>3519032305900003</t>
  </si>
  <si>
    <t>082336749000</t>
  </si>
  <si>
    <t>NIKMATIN KHASANAH</t>
  </si>
  <si>
    <t>AZALEA KHALIQA NUR INDRAYANA</t>
  </si>
  <si>
    <t>04967</t>
  </si>
  <si>
    <t>M215-144624</t>
  </si>
  <si>
    <t>Hendro Widiyatmoko</t>
  </si>
  <si>
    <t>700715411370</t>
  </si>
  <si>
    <t>Jl. Baru 10 RT.008 RW.003 Ds. Nglames Kec. Madiun Kab. Madiun</t>
  </si>
  <si>
    <t>3519081107700002</t>
  </si>
  <si>
    <t>082139160110</t>
  </si>
  <si>
    <t>04968</t>
  </si>
  <si>
    <t>M215-144627</t>
  </si>
  <si>
    <t>Moh Koiri</t>
  </si>
  <si>
    <t>0001962348928</t>
  </si>
  <si>
    <t>70115410889</t>
  </si>
  <si>
    <t>Karanganyar RT.013 RW.006 Pucangrejo Kec. Sawahan Kab. Madiun</t>
  </si>
  <si>
    <t>3519140811700001</t>
  </si>
  <si>
    <t>081232824684</t>
  </si>
  <si>
    <t>SUPRIYATI</t>
  </si>
  <si>
    <t>ZAHRA FESRIA KHOIRI</t>
  </si>
  <si>
    <t>AIREEN PUTRI KHOIRI</t>
  </si>
  <si>
    <t>04969</t>
  </si>
  <si>
    <t>M215-144630</t>
  </si>
  <si>
    <t>Muh Syahrul</t>
  </si>
  <si>
    <t>0001814572416</t>
  </si>
  <si>
    <t>720216200908</t>
  </si>
  <si>
    <t>Dsn. Mojounggul RT.001 RW.002 Ds. Bareng Kec. Bareng Kab. Jombang</t>
  </si>
  <si>
    <t>3517040602720001</t>
  </si>
  <si>
    <t>0812554167876</t>
  </si>
  <si>
    <t>NURIYATI</t>
  </si>
  <si>
    <t>WINNIE ISNAIN NURSIERRA</t>
  </si>
  <si>
    <t>MUHAMMAD IRSYAD ABDULLOH</t>
  </si>
  <si>
    <t>05458</t>
  </si>
  <si>
    <t>SMDN-5</t>
  </si>
  <si>
    <t>Astriono</t>
  </si>
  <si>
    <t>860215410562</t>
  </si>
  <si>
    <t>Ds Bedoho RT. 04 RW. 02 Kec Jiwan Kab. Madiun</t>
  </si>
  <si>
    <t>3519092302860001</t>
  </si>
  <si>
    <t>05459</t>
  </si>
  <si>
    <t>SMDN_4</t>
  </si>
  <si>
    <t>Bambang Sumantri</t>
  </si>
  <si>
    <t>711215400360</t>
  </si>
  <si>
    <t>SLTP</t>
  </si>
  <si>
    <t>Jln. MJ Sungkono 91B Madiun</t>
  </si>
  <si>
    <t>3577020812710004</t>
  </si>
  <si>
    <t>05460</t>
  </si>
  <si>
    <t>SMDN_3</t>
  </si>
  <si>
    <t>Jumino</t>
  </si>
  <si>
    <t xml:space="preserve">Trenggalek  </t>
  </si>
  <si>
    <t>721216390851</t>
  </si>
  <si>
    <t>SLTA</t>
  </si>
  <si>
    <t>Dsn. Temboro RT. 11 RW. 03 Ds Tawung Kec. Munjungan</t>
  </si>
  <si>
    <t>3503021104710005</t>
  </si>
  <si>
    <t>05462</t>
  </si>
  <si>
    <t>M214-144560</t>
  </si>
  <si>
    <t>Didik Nur Arifin</t>
  </si>
  <si>
    <t>B 2</t>
  </si>
  <si>
    <t>810115410968</t>
  </si>
  <si>
    <t>Jln. Trunojoyo No. 106 Madiun</t>
  </si>
  <si>
    <t>3577020701810001</t>
  </si>
  <si>
    <t>05464</t>
  </si>
  <si>
    <t>KMDN-04</t>
  </si>
  <si>
    <t>Nur Wasiaji</t>
  </si>
  <si>
    <t>800715441080</t>
  </si>
  <si>
    <t>Jln. Parikesit 12m RT. 02/ RW.02 Kepatihan Ponorogo</t>
  </si>
  <si>
    <t>3520071807800002</t>
  </si>
  <si>
    <t>05465</t>
  </si>
  <si>
    <t>KMDN-2</t>
  </si>
  <si>
    <t>871115400244</t>
  </si>
  <si>
    <t xml:space="preserve">Jln. Joyodanu RT. 7 / RW. 3 Josenan Madiun </t>
  </si>
  <si>
    <t>3577032911870002</t>
  </si>
  <si>
    <t>05466</t>
  </si>
  <si>
    <t>KMDN07</t>
  </si>
  <si>
    <t>Iwan Sulistiono</t>
  </si>
  <si>
    <t>830515411065</t>
  </si>
  <si>
    <t>Desa Kresek RT. 23 / RW. 03 Kec. Wungu Kab. Madiun</t>
  </si>
  <si>
    <t>3519071205830006</t>
  </si>
  <si>
    <t>05467</t>
  </si>
  <si>
    <t>KMDN08</t>
  </si>
  <si>
    <t>HANDRIANUS ANJAR PRIYO</t>
  </si>
  <si>
    <t>761115390449</t>
  </si>
  <si>
    <t>Jln. WR Supratman No. 39 Trenggalek Jatim</t>
  </si>
  <si>
    <t>3503111411760001</t>
  </si>
  <si>
    <t>05468</t>
  </si>
  <si>
    <t>KMDN-03</t>
  </si>
  <si>
    <t>Eko Wahyudi</t>
  </si>
  <si>
    <t>B I Umum</t>
  </si>
  <si>
    <t>870915410086</t>
  </si>
  <si>
    <t>Ds. Sidorejo RT.08 RW.04 Kec. Kebonsari, Madiun</t>
  </si>
  <si>
    <t>3519011410870002</t>
  </si>
  <si>
    <t>05469</t>
  </si>
  <si>
    <t>KMDN09</t>
  </si>
  <si>
    <t>Choirul Ichwanudin</t>
  </si>
  <si>
    <t>Jl. Kawung 61 A RT.03 RW.02 Kel. Mangumunan Kec. Siman Ponorogo</t>
  </si>
  <si>
    <t>3502102601700002</t>
  </si>
  <si>
    <t>05470</t>
  </si>
  <si>
    <t>SMDN_02</t>
  </si>
  <si>
    <t>Usman Yusuf</t>
  </si>
  <si>
    <t>Purwakarta</t>
  </si>
  <si>
    <t>B 2 UMUM</t>
  </si>
  <si>
    <t>800813162412</t>
  </si>
  <si>
    <t>Kp. Nagrak RT. 05 RW. 03 Kec. Darangdan Kab Purwakarta</t>
  </si>
  <si>
    <t>3214061008800011</t>
  </si>
  <si>
    <t>05473</t>
  </si>
  <si>
    <t>KMDN_01</t>
  </si>
  <si>
    <t>Adi Irawan</t>
  </si>
  <si>
    <t>MADIUN</t>
  </si>
  <si>
    <t>B 1</t>
  </si>
  <si>
    <t>Jln. MJ Sungkono No. 91B Mangunharjo Madiun</t>
  </si>
  <si>
    <t>3577021911940004</t>
  </si>
  <si>
    <t>05586</t>
  </si>
  <si>
    <t>1227201602</t>
  </si>
  <si>
    <t>Sutrisno</t>
  </si>
  <si>
    <t>781025260398</t>
  </si>
  <si>
    <t>Jln. HJ Syarif Gg Sumur Putri No. 01 Lampung</t>
  </si>
  <si>
    <t>1871182905780001</t>
  </si>
  <si>
    <t>05588</t>
  </si>
  <si>
    <t>1227201612</t>
  </si>
  <si>
    <t>Andi Sugianto</t>
  </si>
  <si>
    <t xml:space="preserve">TEGAL </t>
  </si>
  <si>
    <t>780515441136</t>
  </si>
  <si>
    <t>SMU</t>
  </si>
  <si>
    <t xml:space="preserve">Jln. Gajah Mada No 20 Ponorogo </t>
  </si>
  <si>
    <t>3502173105780003</t>
  </si>
  <si>
    <t>05589</t>
  </si>
  <si>
    <t>1227201601</t>
  </si>
  <si>
    <t>Sugeng Wahono</t>
  </si>
  <si>
    <t>700515400366</t>
  </si>
  <si>
    <t>Jl. DR Cipto No 3 Madiun</t>
  </si>
  <si>
    <t>3577012305700003</t>
  </si>
  <si>
    <t>05591</t>
  </si>
  <si>
    <t>1227201610</t>
  </si>
  <si>
    <t>Rizal Syah'Roni</t>
  </si>
  <si>
    <t xml:space="preserve">MADIUN </t>
  </si>
  <si>
    <t xml:space="preserve">B 2 </t>
  </si>
  <si>
    <t>851215410705</t>
  </si>
  <si>
    <t>Jln. Munggut Peni Blok.CO-20 RT. 023 RW. 006 Kel Munggut Kec. Wungu</t>
  </si>
  <si>
    <t>3519071812850001</t>
  </si>
  <si>
    <t>05592</t>
  </si>
  <si>
    <t>1227201606</t>
  </si>
  <si>
    <t>Sulys Bayu Aji</t>
  </si>
  <si>
    <t>PONOGORO</t>
  </si>
  <si>
    <t>B 1 UMUM</t>
  </si>
  <si>
    <t>790915400116</t>
  </si>
  <si>
    <t>Jln. Kampar II/40C RT. 045 RW. 014 Kel. Taman Kec. Taman Madiun</t>
  </si>
  <si>
    <t>3577032209790003</t>
  </si>
  <si>
    <t>05593</t>
  </si>
  <si>
    <t>1227201605</t>
  </si>
  <si>
    <t>Dwi Agung P</t>
  </si>
  <si>
    <t>780515400435</t>
  </si>
  <si>
    <t>Jln. Joyodanu 13 Josenan Madiun</t>
  </si>
  <si>
    <t>3577031205780004</t>
  </si>
  <si>
    <t>05594</t>
  </si>
  <si>
    <t>1227201609</t>
  </si>
  <si>
    <t>Yogi Yusdistiro</t>
  </si>
  <si>
    <t>860315400351</t>
  </si>
  <si>
    <t>Jln. Ciliwung GG. 2 Taman Madiun</t>
  </si>
  <si>
    <t>3577030903860002</t>
  </si>
  <si>
    <t>05595</t>
  </si>
  <si>
    <t>1227201608</t>
  </si>
  <si>
    <t>Fredi Kurniawan</t>
  </si>
  <si>
    <t>MOJOKERTO</t>
  </si>
  <si>
    <t>710915430222</t>
  </si>
  <si>
    <t>Ds. Blaran RT. 7 RW. 2 Kec. Babat Magetan</t>
  </si>
  <si>
    <t>3520120309710003</t>
  </si>
  <si>
    <t>05596</t>
  </si>
  <si>
    <t>1227201607</t>
  </si>
  <si>
    <t>Arif Prambudi</t>
  </si>
  <si>
    <t>770215400094</t>
  </si>
  <si>
    <t>Jln. MJ Sungkono 66 Slamet No. 366 B Madiun</t>
  </si>
  <si>
    <t>3577020403770004</t>
  </si>
  <si>
    <t>05597</t>
  </si>
  <si>
    <t>1227201604</t>
  </si>
  <si>
    <t>Irawan</t>
  </si>
  <si>
    <t>900815410476</t>
  </si>
  <si>
    <t>MA</t>
  </si>
  <si>
    <t>Ds Banjarsari Wetan RT. 15 RW. 05 Dagangan Madiun</t>
  </si>
  <si>
    <t>3519040108900002</t>
  </si>
  <si>
    <t>05711</t>
  </si>
  <si>
    <t>Charis Muctasor</t>
  </si>
  <si>
    <t>890915410625</t>
  </si>
  <si>
    <t>Jl Tanjung Rt 32 Rw 10 Ds Sukolilo Jiwan Madiun</t>
  </si>
  <si>
    <t>3519091309890001</t>
  </si>
  <si>
    <t>082143344809</t>
  </si>
  <si>
    <t>05712</t>
  </si>
  <si>
    <t>Sucipto</t>
  </si>
  <si>
    <t>720216183558</t>
  </si>
  <si>
    <t>Jl Baudanyang Rt 13 Rw 05 Nglames Madiun</t>
  </si>
  <si>
    <t>3519080102720003</t>
  </si>
  <si>
    <t>081548614961</t>
  </si>
  <si>
    <t>05713</t>
  </si>
  <si>
    <t>Okta Ratna W</t>
  </si>
  <si>
    <t>811025267254</t>
  </si>
  <si>
    <t xml:space="preserve">Jl. D I Panjaitan Rt 04 Rw 01 Kec Geger Madiun </t>
  </si>
  <si>
    <t>3519031910810004</t>
  </si>
  <si>
    <t>081332606166</t>
  </si>
  <si>
    <t>05714</t>
  </si>
  <si>
    <t>Edi Sumarsono</t>
  </si>
  <si>
    <t>Sragen</t>
  </si>
  <si>
    <t>790215540749</t>
  </si>
  <si>
    <t>Perum Abr Blok E II No 24 Gresik</t>
  </si>
  <si>
    <t>3314140902790001</t>
  </si>
  <si>
    <t>085257288760</t>
  </si>
  <si>
    <t>05715</t>
  </si>
  <si>
    <t>811215411216</t>
  </si>
  <si>
    <t>085708808600</t>
  </si>
  <si>
    <t>05716</t>
  </si>
  <si>
    <t>900315410489</t>
  </si>
  <si>
    <t>085812121150</t>
  </si>
  <si>
    <t>05717</t>
  </si>
  <si>
    <t>940915410239</t>
  </si>
  <si>
    <t>089679380496</t>
  </si>
  <si>
    <t>05718</t>
  </si>
  <si>
    <t>Luky Subiyanto</t>
  </si>
  <si>
    <t>720115410961</t>
  </si>
  <si>
    <t>081234174626</t>
  </si>
  <si>
    <t>05719</t>
  </si>
  <si>
    <t>Susan Purwaning A</t>
  </si>
  <si>
    <t>790218331116</t>
  </si>
  <si>
    <t>Dsn Patik Reco Rt 03 Rw 07 Ds Jatimulyo Kec Kauman Kab Tulungagung</t>
  </si>
  <si>
    <t>3504050302790002</t>
  </si>
  <si>
    <t>081253955744</t>
  </si>
  <si>
    <t>KMDN-15</t>
  </si>
  <si>
    <t>Rudy Salam</t>
  </si>
  <si>
    <t>720715441061</t>
  </si>
  <si>
    <t>Jl Wilis No 19 Rt 02 Rw 03 Nologaten Ponorogo</t>
  </si>
  <si>
    <t>3502170607720010</t>
  </si>
  <si>
    <t>085233538336</t>
  </si>
  <si>
    <t>KMDN-16</t>
  </si>
  <si>
    <t>Najiv Kharisma</t>
  </si>
  <si>
    <t xml:space="preserve">Jl Basuki Rahmat Rt 01 Rw 02 kampungalem Tulungagung </t>
  </si>
  <si>
    <t>085708567807</t>
  </si>
  <si>
    <t>KMDN_014</t>
  </si>
  <si>
    <t>Ismuntoyo</t>
  </si>
  <si>
    <t>760823280178</t>
  </si>
  <si>
    <t>Prambon Rt 04 Rw 01 Dagangan Madiun</t>
  </si>
  <si>
    <t>3519041108760002</t>
  </si>
  <si>
    <t>082352223335</t>
  </si>
  <si>
    <t>KMDN_013</t>
  </si>
  <si>
    <t>Prayitno</t>
  </si>
  <si>
    <t>B 2 Umum</t>
  </si>
  <si>
    <t>860415440741</t>
  </si>
  <si>
    <t>Jl Wonosalam RT 01 Rw 01 Kadipaten Babadan Ponorogo</t>
  </si>
  <si>
    <t>3502161604860002</t>
  </si>
  <si>
    <t>081217392396</t>
  </si>
  <si>
    <t>KMDN_012</t>
  </si>
  <si>
    <t>Guruh Nasrudin MP</t>
  </si>
  <si>
    <t>1710002714346</t>
  </si>
  <si>
    <t>880415350387</t>
  </si>
  <si>
    <t>3506171504920001</t>
  </si>
  <si>
    <t>0822434972014</t>
  </si>
  <si>
    <t>KMDN_011</t>
  </si>
  <si>
    <t>Adinang Nuarika</t>
  </si>
  <si>
    <t>1710003116525</t>
  </si>
  <si>
    <t>910115420456</t>
  </si>
  <si>
    <t xml:space="preserve">Ds Tambak Selo Barat Dsn Pelanglor Rt 04 Rw 03 kec Kadungalar Ngawi </t>
  </si>
  <si>
    <t>3521112301910006</t>
  </si>
  <si>
    <t>081381738729</t>
  </si>
  <si>
    <t>03795</t>
  </si>
  <si>
    <t>M214-124562</t>
  </si>
  <si>
    <t>Kuat Mulyanto</t>
  </si>
  <si>
    <t>631115410692</t>
  </si>
  <si>
    <t>Baudayang Rt/Rw 012/004 Kel Nglames Kec Madiun Kab Madiun</t>
  </si>
  <si>
    <t>3519080111630001</t>
  </si>
  <si>
    <t>082141594900</t>
  </si>
  <si>
    <t xml:space="preserve">Martiningsih </t>
  </si>
  <si>
    <t>MAYA KALTIKO DEWI</t>
  </si>
  <si>
    <t>JOHAN PERWIRATAMA</t>
  </si>
  <si>
    <t>RISANG GUNTUR NUSANTARA</t>
  </si>
  <si>
    <t>03729</t>
  </si>
  <si>
    <t>M214-124511</t>
  </si>
  <si>
    <t>Hariyadi</t>
  </si>
  <si>
    <t>671015561110</t>
  </si>
  <si>
    <t>JL. ANJASMORO MOJODUWUR RT 4/3 MOJOWARNO JOMBANG</t>
  </si>
  <si>
    <t>3517072910670002</t>
  </si>
  <si>
    <t>081235874169</t>
  </si>
  <si>
    <t>Setyo neneng Suhermin</t>
  </si>
  <si>
    <t>30/06/2016</t>
  </si>
  <si>
    <t>03811</t>
  </si>
  <si>
    <t xml:space="preserve">M214 - 124579 </t>
  </si>
  <si>
    <t>Suhartoyo</t>
  </si>
  <si>
    <t>640315430310</t>
  </si>
  <si>
    <t>Jl Sawo no 34 Rt II/IV, Selosari. Magetan</t>
  </si>
  <si>
    <t>3520061003640002</t>
  </si>
  <si>
    <t>085235859437</t>
  </si>
  <si>
    <t xml:space="preserve">Wiwik Hartatik </t>
  </si>
  <si>
    <t>03805</t>
  </si>
  <si>
    <t>M214-144577</t>
  </si>
  <si>
    <t>Nurhadi Herwanto</t>
  </si>
  <si>
    <t>641015440033</t>
  </si>
  <si>
    <t xml:space="preserve">Jl. Ontorejo 46 Ponorogo </t>
  </si>
  <si>
    <t>3502173110640001</t>
  </si>
  <si>
    <t>081359143160</t>
  </si>
  <si>
    <t xml:space="preserve">Harmini </t>
  </si>
  <si>
    <t>04971</t>
  </si>
  <si>
    <t>M215-144632</t>
  </si>
  <si>
    <t>Aryf Indarto</t>
  </si>
  <si>
    <t>03768</t>
  </si>
  <si>
    <t>M214-124543</t>
  </si>
  <si>
    <t>Zaenal Afandi</t>
  </si>
  <si>
    <t>'0001268646085</t>
  </si>
  <si>
    <t>741115340285</t>
  </si>
  <si>
    <t xml:space="preserve">Kediri,jetis rt013/rw003 ds ngletih Kec pesantren </t>
  </si>
  <si>
    <t>3571031411740003</t>
  </si>
  <si>
    <t>08125905763</t>
  </si>
  <si>
    <t>Eka Priwanti</t>
  </si>
  <si>
    <t>ISMA IMROTUL KHUSNA</t>
  </si>
  <si>
    <t>ILHAM ALDO AFANDI</t>
  </si>
  <si>
    <t>IQBAL ROLAND AFANDI</t>
  </si>
  <si>
    <t>03819</t>
  </si>
  <si>
    <t>M214-124576</t>
  </si>
  <si>
    <t>Susanto</t>
  </si>
  <si>
    <t>'0001268622279</t>
  </si>
  <si>
    <t>690515440752</t>
  </si>
  <si>
    <t>Jl Dukuh soko mulyo rt 02 rw 01 Ds balong Kec Balong Kab ponorogo</t>
  </si>
  <si>
    <t>3502110605690001</t>
  </si>
  <si>
    <t>081335377691</t>
  </si>
  <si>
    <t xml:space="preserve">Ika Maskuriati </t>
  </si>
  <si>
    <t>ALFIA RAHMA SUSWANTI</t>
  </si>
  <si>
    <t>03737</t>
  </si>
  <si>
    <t>M214-124517</t>
  </si>
  <si>
    <t>Margiyono</t>
  </si>
  <si>
    <t>'0001268441728</t>
  </si>
  <si>
    <t>740615340816</t>
  </si>
  <si>
    <t>Semen Sari RT 11 RW 06 Desa Pandeyan Kec. Jatinom Kab. Klaten - Jateng</t>
  </si>
  <si>
    <t>3310201506750002</t>
  </si>
  <si>
    <t>081226178875</t>
  </si>
  <si>
    <t xml:space="preserve">Sunanik </t>
  </si>
  <si>
    <t>DIVYA ASKA NUR SAFITRI</t>
  </si>
  <si>
    <t>MOCH VADIM WAHYU ARYASENA</t>
  </si>
  <si>
    <t>NANDITA DYAH PITALOKA</t>
  </si>
  <si>
    <t>03798</t>
  </si>
  <si>
    <t>M214-124564</t>
  </si>
  <si>
    <t>Margaretha Bram Prasetya</t>
  </si>
  <si>
    <t>'0001268439636</t>
  </si>
  <si>
    <t>870315400246</t>
  </si>
  <si>
    <t>jl. Purba jaya 32 Rejomulyo Madiun</t>
  </si>
  <si>
    <t>3577012903870002</t>
  </si>
  <si>
    <t>081216660366</t>
  </si>
  <si>
    <t>03812</t>
  </si>
  <si>
    <t>M214-124573</t>
  </si>
  <si>
    <t>'0001268598958</t>
  </si>
  <si>
    <t>641014430597</t>
  </si>
  <si>
    <t>SemenSari Rt/Rw 011/006 Ds Pandeyan Kec Jatinom Klaten</t>
  </si>
  <si>
    <t>3310200710640001</t>
  </si>
  <si>
    <t>081392658346</t>
  </si>
  <si>
    <t>Futikah</t>
  </si>
  <si>
    <t>DWIKI CANDRA KURNIAWAN</t>
  </si>
  <si>
    <t>04639</t>
  </si>
  <si>
    <t>M215-144607</t>
  </si>
  <si>
    <t>15035985389</t>
  </si>
  <si>
    <t>0001887942723</t>
  </si>
  <si>
    <t>741115260303</t>
  </si>
  <si>
    <t>Lodalem Arjowilangun RT/RW 001/001 Kalipare Malang</t>
  </si>
  <si>
    <t>3507110405090018</t>
  </si>
  <si>
    <t>082337937234</t>
  </si>
  <si>
    <t>Nur Riwayati</t>
  </si>
  <si>
    <t>04558</t>
  </si>
  <si>
    <t>M215-144621</t>
  </si>
  <si>
    <t>Darmadji</t>
  </si>
  <si>
    <t>14/11/1978</t>
  </si>
  <si>
    <t>15035985363</t>
  </si>
  <si>
    <t>0001887961454</t>
  </si>
  <si>
    <t>'640815340616</t>
  </si>
  <si>
    <t xml:space="preserve">Ds. Kapas Rt.02 Rw.02 Kec. Kunjang  kediri/sepanjang sidoarjo
</t>
  </si>
  <si>
    <t>3506212810760002</t>
  </si>
  <si>
    <t>085230199562</t>
  </si>
  <si>
    <t>04952</t>
  </si>
  <si>
    <t xml:space="preserve">FATIK ANSORI </t>
  </si>
  <si>
    <t>Pengawas</t>
  </si>
  <si>
    <t>'0001123295635</t>
  </si>
  <si>
    <t>MAGHFIROH</t>
  </si>
  <si>
    <t>ADLI HAIDAR ADITYA NAIM</t>
  </si>
  <si>
    <t>03726</t>
  </si>
  <si>
    <t>M214-124510</t>
  </si>
  <si>
    <t>Eko Winarto</t>
  </si>
  <si>
    <t>'0001268402231</t>
  </si>
  <si>
    <t>820515261644</t>
  </si>
  <si>
    <t>Gondo wangi 441 Rt15/03 Kec Wagir, Malang</t>
  </si>
  <si>
    <t>3577021405820003</t>
  </si>
  <si>
    <t>081359900969</t>
  </si>
  <si>
    <t>Fitrianingsih</t>
  </si>
  <si>
    <t>ALMIRA CANDRA ADMAWIJAYA</t>
  </si>
  <si>
    <t>BRAHMARA ARTA ADMARIA</t>
  </si>
  <si>
    <t>03730</t>
  </si>
  <si>
    <t>M214-124513</t>
  </si>
  <si>
    <t>Heri Susilo</t>
  </si>
  <si>
    <t>'0001268416067</t>
  </si>
  <si>
    <t>710615400060</t>
  </si>
  <si>
    <t xml:space="preserve">Jl Laos No 11 Kel Ngegong Rt03/I manguharjo Madiun </t>
  </si>
  <si>
    <t>3577022806710001</t>
  </si>
  <si>
    <t>08123422506</t>
  </si>
  <si>
    <t>Winarti</t>
  </si>
  <si>
    <t>FIRMAN NUR FATAHILAH</t>
  </si>
  <si>
    <t>MUHAMMAD FAIZ ABDUL AZIZ</t>
  </si>
  <si>
    <t>03770</t>
  </si>
  <si>
    <t>M214-124544</t>
  </si>
  <si>
    <t>Adetya Restiawan</t>
  </si>
  <si>
    <t>Tulung Agung</t>
  </si>
  <si>
    <t>'0001268303613</t>
  </si>
  <si>
    <t>8907153708042</t>
  </si>
  <si>
    <t>Jl kapten Kasihin g1 No 32 Rt 02 Rw 01 Ds plandaan Kec Dong waru T.Agung</t>
  </si>
  <si>
    <t>3504032107890002</t>
  </si>
  <si>
    <t>083851742224</t>
  </si>
  <si>
    <t>04840</t>
  </si>
  <si>
    <t>M215-144564</t>
  </si>
  <si>
    <t>Mohamad Abdul Ro'uf</t>
  </si>
  <si>
    <t>'0001481626359</t>
  </si>
  <si>
    <t>820615561013</t>
  </si>
  <si>
    <t>Gondekan Jabon RT 01 RW 01 Jombang</t>
  </si>
  <si>
    <t>3504060606820001</t>
  </si>
  <si>
    <t>081335230395</t>
  </si>
  <si>
    <t>Ariani</t>
  </si>
  <si>
    <t>MOHAMMAD RAFFI ADITYA FIRDAUS</t>
  </si>
  <si>
    <t>04930</t>
  </si>
  <si>
    <t>M215-144591</t>
  </si>
  <si>
    <t>Muhammad Asngari</t>
  </si>
  <si>
    <t xml:space="preserve">Nganjuk  </t>
  </si>
  <si>
    <t>0001887987688</t>
  </si>
  <si>
    <t>680715380439</t>
  </si>
  <si>
    <t>Ds Pandansari RTRW 003/001 Ngetos Nganjuk</t>
  </si>
  <si>
    <t>3518020406710002</t>
  </si>
  <si>
    <t>Siti Ngaisah</t>
  </si>
  <si>
    <t>MOCH. ASEF PRASTIYO</t>
  </si>
  <si>
    <t>03744</t>
  </si>
  <si>
    <t>M214-124527</t>
  </si>
  <si>
    <t>Rijanto</t>
  </si>
  <si>
    <t>'0001268481723</t>
  </si>
  <si>
    <t>580315141006</t>
  </si>
  <si>
    <t>Jl. Ploso IIIB/24 Surabaya</t>
  </si>
  <si>
    <t>3578102503580004</t>
  </si>
  <si>
    <t>081803255244</t>
  </si>
  <si>
    <t>Ni Luh Sumari</t>
  </si>
  <si>
    <t>DIAH ANGGRAENI</t>
  </si>
  <si>
    <t>04844</t>
  </si>
  <si>
    <t>M215-144596</t>
  </si>
  <si>
    <t>WAHYU ROCHMAD</t>
  </si>
  <si>
    <t>'0001481604287</t>
  </si>
  <si>
    <t>851014440639</t>
  </si>
  <si>
    <t>Ds Kedung Lengkong RT 01 RW 01 kec Simo Boyolali</t>
  </si>
  <si>
    <t>3309130610850002</t>
  </si>
  <si>
    <t>081804444855</t>
  </si>
  <si>
    <t>04933</t>
  </si>
  <si>
    <t>M215-144590</t>
  </si>
  <si>
    <t>SUPRIYADI</t>
  </si>
  <si>
    <t>0001887985956</t>
  </si>
  <si>
    <t>800115380951</t>
  </si>
  <si>
    <t>Dukuhan RTRW 001/005 Berbek Nganjuk</t>
  </si>
  <si>
    <t>3518030501800001</t>
  </si>
  <si>
    <t>085235391272</t>
  </si>
  <si>
    <t>Sriyatin</t>
  </si>
  <si>
    <t>EKA FATMAWATI</t>
  </si>
  <si>
    <t>FADHIL TRIZA OCTAFRIADY</t>
  </si>
  <si>
    <t>03826</t>
  </si>
  <si>
    <t xml:space="preserve">ADI RIYANTO </t>
  </si>
  <si>
    <t>Jember</t>
  </si>
  <si>
    <t>PENGAWAS AMT</t>
  </si>
  <si>
    <t>1430011243423</t>
  </si>
  <si>
    <t>0001268305132</t>
  </si>
  <si>
    <t>55.868.594762-1.000</t>
  </si>
  <si>
    <t xml:space="preserve">Jl. Sukokaryo 104 B Manguharjo Madiun </t>
  </si>
  <si>
    <t>3509201303820004</t>
  </si>
  <si>
    <t>03827</t>
  </si>
  <si>
    <t>NUH SATRIO WIBOWO</t>
  </si>
  <si>
    <t>1440010168109</t>
  </si>
  <si>
    <t>0001268488427</t>
  </si>
  <si>
    <t>46.703.317.162-2.000</t>
  </si>
  <si>
    <t>Jl. Mayjend Sungkono G Klampok No 6 Madiun</t>
  </si>
  <si>
    <t>3276061106780010</t>
  </si>
  <si>
    <t>03734</t>
  </si>
  <si>
    <t>M214-124514</t>
  </si>
  <si>
    <t>Joko Setiowargo</t>
  </si>
  <si>
    <t>'0001268430535</t>
  </si>
  <si>
    <t>740515340262</t>
  </si>
  <si>
    <t>Jl  Banaran 15/06 pesantren Kediri</t>
  </si>
  <si>
    <t>3571032305740001</t>
  </si>
  <si>
    <t>081335099595</t>
  </si>
  <si>
    <t>Kisroah</t>
  </si>
  <si>
    <t>MOCHAMMAD FURKON</t>
  </si>
  <si>
    <t>MUHAMAD MARSELINO</t>
  </si>
  <si>
    <t>UBAIDILLAH</t>
  </si>
  <si>
    <t>03748</t>
  </si>
  <si>
    <t>M214-124533</t>
  </si>
  <si>
    <t>Sairin</t>
  </si>
  <si>
    <t>'0001268527601</t>
  </si>
  <si>
    <t>611115430040</t>
  </si>
  <si>
    <t>Dsn Prendetan  Rt 15/03 Plaosan Kab Magetan</t>
  </si>
  <si>
    <t>3520070311630001</t>
  </si>
  <si>
    <t>081335716149</t>
  </si>
  <si>
    <t>Lilik Sri Nurjanah</t>
  </si>
  <si>
    <t xml:space="preserve">ANA ROIKHATUL </t>
  </si>
  <si>
    <t>ACMAD AGUNG LAKSONO</t>
  </si>
  <si>
    <t>03801</t>
  </si>
  <si>
    <t>M214-124567</t>
  </si>
  <si>
    <t>Muhamad Muhyi</t>
  </si>
  <si>
    <t>'0001268499576</t>
  </si>
  <si>
    <t>710815430630</t>
  </si>
  <si>
    <t>Dsn Ngentak Rt04/02 Genengan,  Kawedanan Magetan</t>
  </si>
  <si>
    <t>3520052106710001</t>
  </si>
  <si>
    <t>081359633976</t>
  </si>
  <si>
    <t xml:space="preserve">Titin Triaya Agustina </t>
  </si>
  <si>
    <t>ANIFA DEVY MUHAYINA</t>
  </si>
  <si>
    <t>03814</t>
  </si>
  <si>
    <t>M214-124581</t>
  </si>
  <si>
    <t>Supratono</t>
  </si>
  <si>
    <t>'0001268611446</t>
  </si>
  <si>
    <t>710815400500</t>
  </si>
  <si>
    <t>Jl Srimulyo Rt15/06 Ds Tiron ,Madiun</t>
  </si>
  <si>
    <t>3577020608710007</t>
  </si>
  <si>
    <t>085735071476</t>
  </si>
  <si>
    <t xml:space="preserve">Martinuk  </t>
  </si>
  <si>
    <t>LUFI FESTANA KHOIRI</t>
  </si>
  <si>
    <t>NUR DINNUL KHOLIS</t>
  </si>
  <si>
    <t>KHOIRUL SABILA HUDA</t>
  </si>
  <si>
    <t>04935</t>
  </si>
  <si>
    <t>M215-144592</t>
  </si>
  <si>
    <t>RUKANI</t>
  </si>
  <si>
    <t>781215390536</t>
  </si>
  <si>
    <t>Desa  Klandri RT/RW 043/022 Dongko Trenggalek</t>
  </si>
  <si>
    <t>‘3503040107730060</t>
  </si>
  <si>
    <t>081216555199</t>
  </si>
  <si>
    <t>04965</t>
  </si>
  <si>
    <t>M215-144631</t>
  </si>
  <si>
    <t>Sigit Priyo Sambodo</t>
  </si>
  <si>
    <t>'0001962347488</t>
  </si>
  <si>
    <t>7910120524475</t>
  </si>
  <si>
    <t>Jl. Karya Bhakti Rt. 007 RW. 003 Ds. Sumberejo Kec. Geger Kab. Madiun</t>
  </si>
  <si>
    <t>3519030310790003</t>
  </si>
  <si>
    <t>081219065065</t>
  </si>
  <si>
    <t>DUTA NATA WIJAYA</t>
  </si>
  <si>
    <t>04966</t>
  </si>
  <si>
    <t>M215-144626</t>
  </si>
  <si>
    <t>Adin Indra Darmawan</t>
  </si>
  <si>
    <t>'0001962348726</t>
  </si>
  <si>
    <t>840915410848</t>
  </si>
  <si>
    <t>Dsn 3 RT.018 RW. 007 Ds. Sambirejo Kec. Jiwan Kab. Madiun</t>
  </si>
  <si>
    <t>3519092609840001</t>
  </si>
  <si>
    <t>082248088030</t>
  </si>
  <si>
    <t>05471</t>
  </si>
  <si>
    <t>Slamet Mulyadi</t>
  </si>
  <si>
    <t>03807</t>
  </si>
  <si>
    <t>M214-124525</t>
  </si>
  <si>
    <t>Rudy witanto</t>
  </si>
  <si>
    <t>'0001268510152</t>
  </si>
  <si>
    <t>821015340837</t>
  </si>
  <si>
    <t>Jl pinang 1/77 Rt/Rw 020/007 Des/Kel blabak Kec pesantren kota KEDIRI</t>
  </si>
  <si>
    <t>3571032710820002</t>
  </si>
  <si>
    <t>085235924451</t>
  </si>
  <si>
    <t xml:space="preserve">Leni Lidiyawati </t>
  </si>
  <si>
    <t>SHEREN MECHA FELLYSHA</t>
  </si>
  <si>
    <t>05472</t>
  </si>
  <si>
    <t>SMDN_01</t>
  </si>
  <si>
    <t>Hanggi Azhari</t>
  </si>
  <si>
    <t>771015470569</t>
  </si>
  <si>
    <t>Karang Tawang RT. 01 RW. 02 Ds Tambakboyo Kec. Tambakboyo Kab. Tuban</t>
  </si>
  <si>
    <t>3523060810770001</t>
  </si>
  <si>
    <t>04964</t>
  </si>
  <si>
    <t>M215-144622</t>
  </si>
  <si>
    <t>Sarjono</t>
  </si>
  <si>
    <t xml:space="preserve">42 TAHUN 9 BULAN 11 HARI </t>
  </si>
  <si>
    <t>740415411256</t>
  </si>
  <si>
    <t>Rukun 03 Rt. 001 RW. 001 Ds. Nglames Kec. Nglames Kab. Madiun</t>
  </si>
  <si>
    <t>3519082104740001</t>
  </si>
  <si>
    <t>082334344405</t>
  </si>
  <si>
    <t>03731</t>
  </si>
  <si>
    <t>M214-124512</t>
  </si>
  <si>
    <t>HM. Solihin</t>
  </si>
  <si>
    <t>Kebumen</t>
  </si>
  <si>
    <t xml:space="preserve">48 TAHUN 4 BULAN 17 HARI </t>
  </si>
  <si>
    <t>'0001268418778</t>
  </si>
  <si>
    <t>680915410924</t>
  </si>
  <si>
    <t>Jl Sosro kartiko 28 Rt 08/01  Madiun</t>
  </si>
  <si>
    <t>3519081509680002</t>
  </si>
  <si>
    <t>08125985707</t>
  </si>
  <si>
    <t>Asiyah</t>
  </si>
  <si>
    <t>KIKI RAHMAWATI</t>
  </si>
  <si>
    <t>DEWI EFRIANA</t>
  </si>
  <si>
    <t>03799</t>
  </si>
  <si>
    <t>M214-144564</t>
  </si>
  <si>
    <t>Moh. Yusri</t>
  </si>
  <si>
    <t xml:space="preserve">34 TAHUN 2 BULAN 17 HARI </t>
  </si>
  <si>
    <t>'0001428542256</t>
  </si>
  <si>
    <t>821115380802</t>
  </si>
  <si>
    <t>Ds Balong Pacul RT 03 RW 02 Nganjuk</t>
  </si>
  <si>
    <t>3518131511820001</t>
  </si>
  <si>
    <t>081385222810</t>
  </si>
  <si>
    <t>Yossi Siswantini</t>
  </si>
  <si>
    <t>ANNISA AULIA SALSABILA</t>
  </si>
  <si>
    <t>03810</t>
  </si>
  <si>
    <t>M214-144566</t>
  </si>
  <si>
    <t>Sugiarto</t>
  </si>
  <si>
    <t xml:space="preserve">36 TAHUN 2 BULAN 18 HARI </t>
  </si>
  <si>
    <t>'0001428824024</t>
  </si>
  <si>
    <t>801115430609</t>
  </si>
  <si>
    <t>Puntukdoro Plaosan RT 26 RW 05 Magetan</t>
  </si>
  <si>
    <t>3520071411800001</t>
  </si>
  <si>
    <t>082119913277</t>
  </si>
  <si>
    <t>03740</t>
  </si>
  <si>
    <t>M214-124519</t>
  </si>
  <si>
    <t>Mochamad. Afnan</t>
  </si>
  <si>
    <t xml:space="preserve">45 TAHUN 3 BULAN 30 HARI </t>
  </si>
  <si>
    <t>'0001268443631</t>
  </si>
  <si>
    <t>711015400372</t>
  </si>
  <si>
    <t>3577020210710002</t>
  </si>
  <si>
    <t>081335458979</t>
  </si>
  <si>
    <t>Muntiah</t>
  </si>
  <si>
    <t>ALFA AFTYA FEBRIANI</t>
  </si>
  <si>
    <t>FEBRYAN MAULANA AFTYANSYAH</t>
  </si>
  <si>
    <t>ALAN MAULANA AFTYANSYAH</t>
  </si>
  <si>
    <t>04839</t>
  </si>
  <si>
    <t>M215-124566</t>
  </si>
  <si>
    <t>MOHAMAT SAIIN</t>
  </si>
  <si>
    <t>Banyuwangi</t>
  </si>
  <si>
    <t xml:space="preserve">46 TAHUN 1 BULAN 20 HARI </t>
  </si>
  <si>
    <t>'0001481596863</t>
  </si>
  <si>
    <t>701215400350</t>
  </si>
  <si>
    <t>JL Lambang sari  I SogatenMadiun</t>
  </si>
  <si>
    <t>3577021212700002</t>
  </si>
  <si>
    <t>085331285573</t>
  </si>
  <si>
    <t>Chasbiyah</t>
  </si>
  <si>
    <t>KRYSNA FAUZI WILDANA</t>
  </si>
  <si>
    <t>KEYSYA ZHULVA MALIKA</t>
  </si>
  <si>
    <t>ADINDA SABYLA RYZKI</t>
  </si>
  <si>
    <t>03794</t>
  </si>
  <si>
    <t>M214-144575</t>
  </si>
  <si>
    <t>Joko Sulistyo</t>
  </si>
  <si>
    <t xml:space="preserve">39 TAHUN 0 BULAN 15 HARI </t>
  </si>
  <si>
    <t>'0001428831606</t>
  </si>
  <si>
    <t>780115440779</t>
  </si>
  <si>
    <t>Jl. Ahmad Yani 132 A RT 02 RW 02 Surodikaman Ponorogo</t>
  </si>
  <si>
    <t>3502171701780003</t>
  </si>
  <si>
    <t>081233505005</t>
  </si>
  <si>
    <t>Kustini</t>
  </si>
  <si>
    <t>YUNISYA PUTRI NURUSSALIK</t>
  </si>
  <si>
    <t>MUHAMMAD NAZHA FIRDAUS</t>
  </si>
  <si>
    <t>GUSTI RANGGA AKBAR PRIBADI</t>
  </si>
  <si>
    <t>05461</t>
  </si>
  <si>
    <t>SMDN-06</t>
  </si>
  <si>
    <t>Sido</t>
  </si>
  <si>
    <t xml:space="preserve">39 TAHUN 11 BULAN 0 HARI </t>
  </si>
  <si>
    <t>770315440805</t>
  </si>
  <si>
    <t>Jln. Sunan Kudus RT. 02 / RW. 01 DS Cekok Kec. Babatan Kab. Ponorogo</t>
  </si>
  <si>
    <t>1404020103770003</t>
  </si>
  <si>
    <t>05587</t>
  </si>
  <si>
    <t>Sutarno</t>
  </si>
  <si>
    <t xml:space="preserve">44 TAHUN 6 BULAN 28 HARI </t>
  </si>
  <si>
    <t>720717150529</t>
  </si>
  <si>
    <t>Ds Glonggong RT. 03 / RW. 03Kec.Balerejo Kab. Madiun</t>
  </si>
  <si>
    <t>6472100407720001</t>
  </si>
  <si>
    <t>05590</t>
  </si>
  <si>
    <t>Achmad Rosidi</t>
  </si>
  <si>
    <t xml:space="preserve">38 TAHUN 10 BULAN 10 HARI </t>
  </si>
  <si>
    <t>780415411091</t>
  </si>
  <si>
    <t>Jln. Mandu RT. 23 RW. 12 Gemangan Madiun</t>
  </si>
  <si>
    <t>3519062203780001</t>
  </si>
  <si>
    <t>05463</t>
  </si>
  <si>
    <t>KMDN06</t>
  </si>
  <si>
    <t>Sugianto</t>
  </si>
  <si>
    <t xml:space="preserve">39 TAHUN 2 BULAN 17 HARI </t>
  </si>
  <si>
    <t>791115390563</t>
  </si>
  <si>
    <t>Dsn. Gebyog RT. 36 RW. 010 Kel Desa Mujungan Kec. Munjungan</t>
  </si>
  <si>
    <t>3504031511770001</t>
  </si>
  <si>
    <t>AMT TBBM TUBAN</t>
  </si>
  <si>
    <t>03559</t>
  </si>
  <si>
    <t>Gresik</t>
  </si>
  <si>
    <t>12037055550</t>
  </si>
  <si>
    <t>0001148747501</t>
  </si>
  <si>
    <t>3525051011660002</t>
  </si>
  <si>
    <t>08151599370</t>
  </si>
  <si>
    <t>MUKAROMAH</t>
  </si>
  <si>
    <t>AGUNG REOFALDI</t>
  </si>
  <si>
    <t>MAIDATUS ZULAIKAH</t>
  </si>
  <si>
    <t>03560</t>
  </si>
  <si>
    <t>Agus Muljono</t>
  </si>
  <si>
    <t>0001148747512</t>
  </si>
  <si>
    <t>081331080459</t>
  </si>
  <si>
    <t>ANIK SULISYOWATI</t>
  </si>
  <si>
    <t>RIZKY TAWAQAL</t>
  </si>
  <si>
    <t>RINTAN DWI LARASATI</t>
  </si>
  <si>
    <t>RENA FEBRI ANJALI PUTRI</t>
  </si>
  <si>
    <t>03562</t>
  </si>
  <si>
    <t>S-002</t>
  </si>
  <si>
    <t>Anto Wijaya</t>
  </si>
  <si>
    <t>12037055576</t>
  </si>
  <si>
    <t>0001148747523</t>
  </si>
  <si>
    <t>Desa Purworejo RT/RW 01/01 Kec. Jenu Kab. Tuban</t>
  </si>
  <si>
    <t>3523121210780003</t>
  </si>
  <si>
    <t>081233097420</t>
  </si>
  <si>
    <t>WARTI</t>
  </si>
  <si>
    <t>SHERENA SALSABILA VANESSA PUTRI WIJAYA</t>
  </si>
  <si>
    <t>03563</t>
  </si>
  <si>
    <t>Asnan Sugiarto</t>
  </si>
  <si>
    <t>12037055584</t>
  </si>
  <si>
    <t>0001148747534</t>
  </si>
  <si>
    <t>Jl. Sidotopo Jaya 5/17 Surabaya</t>
  </si>
  <si>
    <t>08583071744</t>
  </si>
  <si>
    <t>MAS YULIANA</t>
  </si>
  <si>
    <t>MAS ANGGER ADTYA ASNAN</t>
  </si>
  <si>
    <t>03564</t>
  </si>
  <si>
    <t>S-003</t>
  </si>
  <si>
    <t>Bambang Kusmiantoro</t>
  </si>
  <si>
    <t>12037055592</t>
  </si>
  <si>
    <t>0001148747545</t>
  </si>
  <si>
    <t>3507252206740004</t>
  </si>
  <si>
    <t>081331873184</t>
  </si>
  <si>
    <t>TITIN</t>
  </si>
  <si>
    <t>AYU LIDYAWATI</t>
  </si>
  <si>
    <t>ARDI PRASETYO</t>
  </si>
  <si>
    <t>03566</t>
  </si>
  <si>
    <t>Didik Dwi Mulyawan</t>
  </si>
  <si>
    <t xml:space="preserve">39 TAHUN 9 BULAN 4 HARI </t>
  </si>
  <si>
    <t>0001148747556</t>
  </si>
  <si>
    <t>Karang Kletek RT/RW 02/05 Ds. Tunggorono Kec. Jombang Kab. Jombang</t>
  </si>
  <si>
    <t>3517092804770001</t>
  </si>
  <si>
    <t>081335862761</t>
  </si>
  <si>
    <t>LATIF FATUZ ZAHROH</t>
  </si>
  <si>
    <t>ELOK FAIZATUN NISA</t>
  </si>
  <si>
    <t>JELITA FEBRINA ANANTA</t>
  </si>
  <si>
    <t>03567</t>
  </si>
  <si>
    <t>Dol Rokhim</t>
  </si>
  <si>
    <t>12037055618</t>
  </si>
  <si>
    <t>0001148747567</t>
  </si>
  <si>
    <t>3578192602780002</t>
  </si>
  <si>
    <t>081217634488</t>
  </si>
  <si>
    <t>KASIATI</t>
  </si>
  <si>
    <t>ROHMAD RIDWAN</t>
  </si>
  <si>
    <t>NURAINI</t>
  </si>
  <si>
    <t>DEVI ANGGARAIYANI</t>
  </si>
  <si>
    <t>03568</t>
  </si>
  <si>
    <t>Eko Mulyono</t>
  </si>
  <si>
    <t>0001148747589</t>
  </si>
  <si>
    <t>Betek Mojoagung RT/RW 04/02 Jombang</t>
  </si>
  <si>
    <t>3517062710830002</t>
  </si>
  <si>
    <t>081330387690</t>
  </si>
  <si>
    <t>YETI SULISTIYOWATI</t>
  </si>
  <si>
    <t>NURAINI AGUSFINA</t>
  </si>
  <si>
    <t>AHMAD ARYA SYAHPUTRA</t>
  </si>
  <si>
    <t>03570</t>
  </si>
  <si>
    <t>ST-001</t>
  </si>
  <si>
    <t>14009409427</t>
  </si>
  <si>
    <t>0001828679973</t>
  </si>
  <si>
    <t>3523061908870001</t>
  </si>
  <si>
    <t>081357754160</t>
  </si>
  <si>
    <t>03571</t>
  </si>
  <si>
    <t>ST-002</t>
  </si>
  <si>
    <t>14009409435</t>
  </si>
  <si>
    <t>0001814304003</t>
  </si>
  <si>
    <t>3515020908830002</t>
  </si>
  <si>
    <t>085203270546</t>
  </si>
  <si>
    <t>03572</t>
  </si>
  <si>
    <t>Heri Prasetyo</t>
  </si>
  <si>
    <t>12037055642</t>
  </si>
  <si>
    <t>0001148747591</t>
  </si>
  <si>
    <t>Jl.Dadali 20 Nambangan kidul Madiun</t>
  </si>
  <si>
    <t>3519092702790002</t>
  </si>
  <si>
    <t>081233757440</t>
  </si>
  <si>
    <t>TRI WULANDARI</t>
  </si>
  <si>
    <t>RAYYA ABHI SAMUDRA</t>
  </si>
  <si>
    <t>CHELSEA ELLO ALINSKY</t>
  </si>
  <si>
    <t>03573</t>
  </si>
  <si>
    <t>Heri Wahyono</t>
  </si>
  <si>
    <t>0001148747602</t>
  </si>
  <si>
    <t>Jl. Veteran IV/5 RT.02 RW. 02 Simororo Kebomas Gresik</t>
  </si>
  <si>
    <t>3525140801720002</t>
  </si>
  <si>
    <t>081949811259</t>
  </si>
  <si>
    <t>PIPIT RETNOWATI</t>
  </si>
  <si>
    <t>GESANG ROBBY PRADANA</t>
  </si>
  <si>
    <t>SHAFIRA PANDUWINATA</t>
  </si>
  <si>
    <t>INDRI ATIKA SARI</t>
  </si>
  <si>
    <t>03574</t>
  </si>
  <si>
    <t>ST-003</t>
  </si>
  <si>
    <t>IMAM RUSLI</t>
  </si>
  <si>
    <t>14005113387</t>
  </si>
  <si>
    <t>0001813375967</t>
  </si>
  <si>
    <t>Dsn Awar - Awar Rt 01 Rw 02 Jenu Tuban</t>
  </si>
  <si>
    <t>3523120208820001</t>
  </si>
  <si>
    <t>081331666017</t>
  </si>
  <si>
    <t>YULIANA</t>
  </si>
  <si>
    <t>AULADI MAVENDRA ARKANA</t>
  </si>
  <si>
    <t>03575</t>
  </si>
  <si>
    <t>Imam Sofi'i</t>
  </si>
  <si>
    <t>0001140273303</t>
  </si>
  <si>
    <t>081330975095</t>
  </si>
  <si>
    <t>SRI WIDAYATI</t>
  </si>
  <si>
    <t>NANDA SILVIA AGUSTIN</t>
  </si>
  <si>
    <t>ACHMAD FAISAL AYATULLOH</t>
  </si>
  <si>
    <t>03576</t>
  </si>
  <si>
    <t>S-009</t>
  </si>
  <si>
    <t>Israwan</t>
  </si>
  <si>
    <t>0001148747624</t>
  </si>
  <si>
    <t>082139840089</t>
  </si>
  <si>
    <t>HESTI ASTUTIK</t>
  </si>
  <si>
    <t>03577</t>
  </si>
  <si>
    <t>Jamin</t>
  </si>
  <si>
    <t>Blora</t>
  </si>
  <si>
    <t>12037055691</t>
  </si>
  <si>
    <t>0001148747635</t>
  </si>
  <si>
    <t>DS. Gadu RT 002 RW 004 Ds Gadu Kec. Sambong Blora</t>
  </si>
  <si>
    <t>3316062501081844</t>
  </si>
  <si>
    <t>081228824338</t>
  </si>
  <si>
    <t>MASTIAH</t>
  </si>
  <si>
    <t>RIKI SETIAWAN</t>
  </si>
  <si>
    <t>MUHAMMAD RIZAL</t>
  </si>
  <si>
    <t>03578</t>
  </si>
  <si>
    <t>Jasmani</t>
  </si>
  <si>
    <t>09002318872</t>
  </si>
  <si>
    <t>0001812832964</t>
  </si>
  <si>
    <t>3523122508780001</t>
  </si>
  <si>
    <t>081335336436</t>
  </si>
  <si>
    <t>SUSIANI</t>
  </si>
  <si>
    <t>GALIH MUZAIKAL ALIF</t>
  </si>
  <si>
    <t>03579</t>
  </si>
  <si>
    <t>S-010</t>
  </si>
  <si>
    <t>Jikan</t>
  </si>
  <si>
    <t>0001148747646</t>
  </si>
  <si>
    <t>3525143006620033</t>
  </si>
  <si>
    <t>085850337097</t>
  </si>
  <si>
    <t>SUSIATI</t>
  </si>
  <si>
    <t>UHBITHO AFLAHIYAH</t>
  </si>
  <si>
    <t>AHMAD NAJWA MAULUDIN</t>
  </si>
  <si>
    <t>AHMAD NAJWA MAULUDAN</t>
  </si>
  <si>
    <t>03581</t>
  </si>
  <si>
    <t>S-018</t>
  </si>
  <si>
    <t>Juwadi</t>
  </si>
  <si>
    <t>0001148752798</t>
  </si>
  <si>
    <t>3516011304720003</t>
  </si>
  <si>
    <t>082131055439</t>
  </si>
  <si>
    <t>MARIYANA PURWATININGSIH</t>
  </si>
  <si>
    <t>RIZKA SEPTIANING TYAS</t>
  </si>
  <si>
    <t>03582</t>
  </si>
  <si>
    <t>Khoirul Huda</t>
  </si>
  <si>
    <t>12037056095</t>
  </si>
  <si>
    <t>Desa Tebaloan RT/RW 03/01 Kec. Duduksampean Kab. Gresik</t>
  </si>
  <si>
    <t>3525051410750001</t>
  </si>
  <si>
    <t>081235695520</t>
  </si>
  <si>
    <t>MUJIATI KHASANAH</t>
  </si>
  <si>
    <t>SAHRUL NIZA PRATAMA</t>
  </si>
  <si>
    <t>CANTICHA DWI AURYN NADA</t>
  </si>
  <si>
    <t>03583</t>
  </si>
  <si>
    <t>Kusno</t>
  </si>
  <si>
    <t>0001148752833</t>
  </si>
  <si>
    <t>Ds. Windu Karang Binangun RT/RW 02/01 Lamongan</t>
  </si>
  <si>
    <t>3524241311650001</t>
  </si>
  <si>
    <t>081217171239</t>
  </si>
  <si>
    <t>DA'INI</t>
  </si>
  <si>
    <t>ENI MASLUKA</t>
  </si>
  <si>
    <t>03585</t>
  </si>
  <si>
    <t>Lumintu</t>
  </si>
  <si>
    <t>0001815030628</t>
  </si>
  <si>
    <t>Dusun Mlangwe RT 01 RW 03 Ds. Mentoso Kec. Jenu Kab. Tuban</t>
  </si>
  <si>
    <t>3523122007770004</t>
  </si>
  <si>
    <t>081332991944</t>
  </si>
  <si>
    <t>SUINDAHYANI</t>
  </si>
  <si>
    <t>BENING SEJATI ISTIQOMAH</t>
  </si>
  <si>
    <t>BILBINA FATWA NUSA</t>
  </si>
  <si>
    <t>BILQISFARAULATUL JANNAH</t>
  </si>
  <si>
    <t>03586</t>
  </si>
  <si>
    <t>ST-004</t>
  </si>
  <si>
    <t>Lumajang</t>
  </si>
  <si>
    <t>0001148752855</t>
  </si>
  <si>
    <t>Dusun Sidorejo RT/RW 004/006 Ds. Karangsari Kec.Sukodono Kab.Lumajang</t>
  </si>
  <si>
    <t>3508152504810002</t>
  </si>
  <si>
    <t>081257592408</t>
  </si>
  <si>
    <t>TRI MEGA LESTARI</t>
  </si>
  <si>
    <t>DESI RATNASARI</t>
  </si>
  <si>
    <t>03587</t>
  </si>
  <si>
    <t>Marsongko</t>
  </si>
  <si>
    <t>12037056145</t>
  </si>
  <si>
    <t>Jl. Tuntang RT/RW 041/014 Kel. Pandean Kec. Taman Madiun</t>
  </si>
  <si>
    <t>3577030405660002</t>
  </si>
  <si>
    <t>082139985967</t>
  </si>
  <si>
    <t>SRI NURINDA</t>
  </si>
  <si>
    <t>YOLANDA FITRIA IMASARI</t>
  </si>
  <si>
    <t>03588</t>
  </si>
  <si>
    <t>Mintoyo Tri Susanto</t>
  </si>
  <si>
    <t>12037056178</t>
  </si>
  <si>
    <t>Babadan RT/RW 011/004 Ds. Tawangrejo Kec. Gemarang Kab. Madiun</t>
  </si>
  <si>
    <t>3519061509650001</t>
  </si>
  <si>
    <t>081973281798</t>
  </si>
  <si>
    <t>SUMIATI</t>
  </si>
  <si>
    <t>UGIK TRISNA WIDYANTO</t>
  </si>
  <si>
    <t>DITA TRISIA SANTI</t>
  </si>
  <si>
    <t>UGIK ARIWIJAYA</t>
  </si>
  <si>
    <t>03589</t>
  </si>
  <si>
    <t>Moch Bachruroji</t>
  </si>
  <si>
    <t>0001148757759</t>
  </si>
  <si>
    <t>Sono Tengah RT/RW 66/014 Ds KebOnagung Kec Pakis Aji Malang</t>
  </si>
  <si>
    <t>3507191010680010</t>
  </si>
  <si>
    <t>082140522489</t>
  </si>
  <si>
    <t>SULISTIYOWATI</t>
  </si>
  <si>
    <t>MOCHAMMAD SIFAUN CHOIRONI</t>
  </si>
  <si>
    <t>MOCHAMMAD SANIQ</t>
  </si>
  <si>
    <t>MOHAMMAD YUSUF FARUQI</t>
  </si>
  <si>
    <t>03590</t>
  </si>
  <si>
    <t>S-030</t>
  </si>
  <si>
    <t>Mochamad Yasin</t>
  </si>
  <si>
    <t>12037056194</t>
  </si>
  <si>
    <t>Pereng RT 004 RW 001 Ds Purworejo Kec. Jenu Tuban</t>
  </si>
  <si>
    <t>3523041909710002</t>
  </si>
  <si>
    <t>081330639175</t>
  </si>
  <si>
    <t>JUMIARTI</t>
  </si>
  <si>
    <t>SHAHILLA YUSDIYANDRA</t>
  </si>
  <si>
    <t>03591</t>
  </si>
  <si>
    <t>MULYONO</t>
  </si>
  <si>
    <t>12037056202</t>
  </si>
  <si>
    <t>Kaliwowo RT/RW 005/004 Kel.Kedunggalar Kab.Ngawi</t>
  </si>
  <si>
    <t>3521112401690001</t>
  </si>
  <si>
    <t>081330001572</t>
  </si>
  <si>
    <t>PURWANI</t>
  </si>
  <si>
    <t>NASTASYA MELYNIA RAHMADANTI</t>
  </si>
  <si>
    <t>ANDREAN OCTAVIANO RAMADHAN</t>
  </si>
  <si>
    <t>MOHAMAD ALFINO GONZALES</t>
  </si>
  <si>
    <t>03592</t>
  </si>
  <si>
    <t>12037056210</t>
  </si>
  <si>
    <t>0001148757783</t>
  </si>
  <si>
    <t>Jl. Gajah Mada 65 Kec. Manyar Gresik</t>
  </si>
  <si>
    <t>3525101909670001</t>
  </si>
  <si>
    <t>082137327844</t>
  </si>
  <si>
    <t>LAILATUL MUNIROH</t>
  </si>
  <si>
    <t>NAILY ANA MAZIYAH</t>
  </si>
  <si>
    <t>03593</t>
  </si>
  <si>
    <t>ST-005</t>
  </si>
  <si>
    <t>Moh. Sholeh</t>
  </si>
  <si>
    <t>14005113403</t>
  </si>
  <si>
    <t>0001812874882</t>
  </si>
  <si>
    <t>3523120104710001</t>
  </si>
  <si>
    <t>081235208990</t>
  </si>
  <si>
    <t>SUMMIYATI</t>
  </si>
  <si>
    <t>CINDY ADHELIA KUSUMAWATI</t>
  </si>
  <si>
    <t>FANDY DWI CAHYA ROMADHON</t>
  </si>
  <si>
    <t>03594</t>
  </si>
  <si>
    <t>Muchtar</t>
  </si>
  <si>
    <t>0001148757794</t>
  </si>
  <si>
    <t>Cemeng RT 008 RW 002 Ds. Cemeng Bakalan Kec. Sidoarjo</t>
  </si>
  <si>
    <t>3515080101610033</t>
  </si>
  <si>
    <t>IRFAN PRASETYO</t>
  </si>
  <si>
    <t>03595</t>
  </si>
  <si>
    <t>S-017</t>
  </si>
  <si>
    <t>Munari</t>
  </si>
  <si>
    <t>12037056236</t>
  </si>
  <si>
    <t>0001148757805</t>
  </si>
  <si>
    <t>Desa Jati Katerban RT/RW 06/02 Kec. Baron Kab. Nganjuk</t>
  </si>
  <si>
    <t>3518103012630019</t>
  </si>
  <si>
    <t>081330777034</t>
  </si>
  <si>
    <t>ROFI'AFIDAH</t>
  </si>
  <si>
    <t>SUCIPTO DWI PRASTYO</t>
  </si>
  <si>
    <t>03596</t>
  </si>
  <si>
    <t>S-062</t>
  </si>
  <si>
    <t>Munarso</t>
  </si>
  <si>
    <t>Jl. Babatan Pilang 11/32 Surabaya</t>
  </si>
  <si>
    <t>081216032685</t>
  </si>
  <si>
    <t>YAYUK IRIANA</t>
  </si>
  <si>
    <t>LIDYA FEBRIYANTI NARSO RIANA</t>
  </si>
  <si>
    <t>MARTHA OLLA ARISTA</t>
  </si>
  <si>
    <t>MARTINES THOMAS PRASETYA</t>
  </si>
  <si>
    <t>03597</t>
  </si>
  <si>
    <t>Muntari</t>
  </si>
  <si>
    <t>0001813389063</t>
  </si>
  <si>
    <t>Ds. Remen RT 01 RW 01 Kec. Jenu Tuban</t>
  </si>
  <si>
    <t>3523121709750001</t>
  </si>
  <si>
    <t>085259158178</t>
  </si>
  <si>
    <t>MIFTAKUL JANAH</t>
  </si>
  <si>
    <t>YUNITA DWI AMANDA</t>
  </si>
  <si>
    <t>JANNATUN NUR NAIMAH</t>
  </si>
  <si>
    <t>03598</t>
  </si>
  <si>
    <t>MUSLICH</t>
  </si>
  <si>
    <t>0001148752888</t>
  </si>
  <si>
    <t>Ds. Pundut Trate RT 15 RW 03 Kec. Benjeng Gresik</t>
  </si>
  <si>
    <t>3525042305660001</t>
  </si>
  <si>
    <t>081330191488</t>
  </si>
  <si>
    <t>SITI MAIMUNAH</t>
  </si>
  <si>
    <t>FARICHA AMATUL FIRDAUSYAH</t>
  </si>
  <si>
    <t>MUHAMMAD HAKAN SYAKUR</t>
  </si>
  <si>
    <t>03599</t>
  </si>
  <si>
    <t>ST-006</t>
  </si>
  <si>
    <t>Nakuwan</t>
  </si>
  <si>
    <t>12037056251</t>
  </si>
  <si>
    <t>0001148757827</t>
  </si>
  <si>
    <t>Jl. Mangga RT. 05 RW. 02 Sukorejo Kebomas Gresik</t>
  </si>
  <si>
    <t>3525141603650001</t>
  </si>
  <si>
    <t>08121644211</t>
  </si>
  <si>
    <t>LILIK ILMIYAH</t>
  </si>
  <si>
    <t>HAFIATUR ROIKHAN</t>
  </si>
  <si>
    <t>MOCHAMAD SIROJUDIN</t>
  </si>
  <si>
    <t>03600</t>
  </si>
  <si>
    <t>Ngalimi Kalipan</t>
  </si>
  <si>
    <t>Kudus</t>
  </si>
  <si>
    <t>12037055725</t>
  </si>
  <si>
    <t>0001148747668</t>
  </si>
  <si>
    <t>Segaran gg.Mangir 324A Kel. Kendalpayak Kec.Pakisaji RT 08 RW 09 Kab Malang</t>
  </si>
  <si>
    <t>3507191601600001</t>
  </si>
  <si>
    <t>SITI ROHMAH</t>
  </si>
  <si>
    <t>NUR AZIZ SYARIFUDIN</t>
  </si>
  <si>
    <t>SYAHFI RANUR JANNAH</t>
  </si>
  <si>
    <t>03601</t>
  </si>
  <si>
    <t>ST-007</t>
  </si>
  <si>
    <t>Ngatmo</t>
  </si>
  <si>
    <t>12037055733</t>
  </si>
  <si>
    <t>0001148747679</t>
  </si>
  <si>
    <t>Desa Megale RT/RW 02/01 Kec. Kedungadem Kab. Bojonegoro</t>
  </si>
  <si>
    <t>081331048343</t>
  </si>
  <si>
    <t>JUWARIYAH</t>
  </si>
  <si>
    <t>BAMBANG NURJITO</t>
  </si>
  <si>
    <t>03602</t>
  </si>
  <si>
    <t>ST-008</t>
  </si>
  <si>
    <t>NITI</t>
  </si>
  <si>
    <t>0001148757816</t>
  </si>
  <si>
    <t>Ds. Dengok RT 001 RW 001 Kec. Padangan Kab.Bojonegoro</t>
  </si>
  <si>
    <t>3522190304760001</t>
  </si>
  <si>
    <t>081326325975</t>
  </si>
  <si>
    <t>LILIS PUASANI</t>
  </si>
  <si>
    <t>SUNTI ARINATALIA</t>
  </si>
  <si>
    <t>SISKA NANDA S</t>
  </si>
  <si>
    <t>AROHMA MITA AYUDYA SAFITRI</t>
  </si>
  <si>
    <t>03603</t>
  </si>
  <si>
    <t>ST-009</t>
  </si>
  <si>
    <t>Nur Sholeh</t>
  </si>
  <si>
    <t>Gersik</t>
  </si>
  <si>
    <t>0001812881215</t>
  </si>
  <si>
    <t>Dsn Karanganyar Desa Purworejo Kec Jenu Kab Tuban</t>
  </si>
  <si>
    <t>3523122708750001</t>
  </si>
  <si>
    <t>081357837110</t>
  </si>
  <si>
    <t>TRI PURWATININGSIH</t>
  </si>
  <si>
    <t>NUR LAELLA EKA AGUSTINA</t>
  </si>
  <si>
    <t>ELIZA PUTRI AZARIA</t>
  </si>
  <si>
    <t>03605</t>
  </si>
  <si>
    <t>Priyatno</t>
  </si>
  <si>
    <t>14005113429</t>
  </si>
  <si>
    <t>0001813399593</t>
  </si>
  <si>
    <t>Dsn Dermo Rt 1 Rw 4 Kec Jenu Kab Tuban</t>
  </si>
  <si>
    <t>3523121112760002</t>
  </si>
  <si>
    <t>085334927263</t>
  </si>
  <si>
    <t>ATIK NURKHAYATI'</t>
  </si>
  <si>
    <t>DENNIS SATYA ALDIPRATAMA</t>
  </si>
  <si>
    <t>ADILLA NAURA EVANIZ SATYA</t>
  </si>
  <si>
    <t>03606</t>
  </si>
  <si>
    <t>ST-010</t>
  </si>
  <si>
    <t>Purwadi</t>
  </si>
  <si>
    <t>0001148747692</t>
  </si>
  <si>
    <t>Jl. Cupukmanik No. 8  Kec. Taman Kab. Madiun</t>
  </si>
  <si>
    <t>3577030910590002</t>
  </si>
  <si>
    <t>081357722126</t>
  </si>
  <si>
    <t>03607</t>
  </si>
  <si>
    <t>S-047</t>
  </si>
  <si>
    <t>Purwanto</t>
  </si>
  <si>
    <t>Ds Mentoso Rt 1 Rw 3 Kec Jenu Kab Tuban</t>
  </si>
  <si>
    <t>3523121204680005</t>
  </si>
  <si>
    <t>082132383525</t>
  </si>
  <si>
    <t>LAMUNDRI</t>
  </si>
  <si>
    <t>FARIDA</t>
  </si>
  <si>
    <t>NAVID CANDRA SAPUTRA</t>
  </si>
  <si>
    <t>03608</t>
  </si>
  <si>
    <t>S-048</t>
  </si>
  <si>
    <t>RACHMAD WARNO TOMO</t>
  </si>
  <si>
    <t>0001132869295</t>
  </si>
  <si>
    <t xml:space="preserve">Ds. Remen RT 02 RW 03 Jenu Tuban </t>
  </si>
  <si>
    <t>3523122503740003</t>
  </si>
  <si>
    <t>085235725259</t>
  </si>
  <si>
    <t>SRI DARYANTI</t>
  </si>
  <si>
    <t>MUHAMMAD ADI SAPUTRO</t>
  </si>
  <si>
    <t>SALLSABILLA TRISMA ANANDA</t>
  </si>
  <si>
    <t>03610</t>
  </si>
  <si>
    <t>ST-011</t>
  </si>
  <si>
    <t>Roikhan</t>
  </si>
  <si>
    <t>12037055774</t>
  </si>
  <si>
    <t>Gebang Malang RT 001 RW 002 Kec. Mojoanyar Kab. Mojokerto</t>
  </si>
  <si>
    <t>3516182111580001</t>
  </si>
  <si>
    <t>081332293242</t>
  </si>
  <si>
    <t>SITI KHOIRUM</t>
  </si>
  <si>
    <t>LUKMAN MASBUKIN</t>
  </si>
  <si>
    <t>SULTON ARIZAL</t>
  </si>
  <si>
    <t>AINUN NISA</t>
  </si>
  <si>
    <t>03612</t>
  </si>
  <si>
    <t>Rudi Riansyah</t>
  </si>
  <si>
    <t>0001148747725</t>
  </si>
  <si>
    <t>Dr. Soetomo 2/4 RT/RW 01/01 Kel. Ngipik Kec. Gresik Kab. Gresik</t>
  </si>
  <si>
    <t>3525162706830002</t>
  </si>
  <si>
    <t>082141928917</t>
  </si>
  <si>
    <t>SITI SUSANTI</t>
  </si>
  <si>
    <t>03613</t>
  </si>
  <si>
    <t>Rudi Tamsari</t>
  </si>
  <si>
    <t>12037055790</t>
  </si>
  <si>
    <t>0001148747736</t>
  </si>
  <si>
    <t>Dusun Dermo RT/RW  001/004 Desa Tasikharjo Kec. Jenu Tuban</t>
  </si>
  <si>
    <t>3523121708770003</t>
  </si>
  <si>
    <t>082140862206</t>
  </si>
  <si>
    <t>SITI JUWARIYAH</t>
  </si>
  <si>
    <t>RIZKI FEBI N</t>
  </si>
  <si>
    <t>HENGKY ADIRA PRATAMA</t>
  </si>
  <si>
    <t>03614</t>
  </si>
  <si>
    <t>Samsono</t>
  </si>
  <si>
    <t>0001148783229</t>
  </si>
  <si>
    <t>Setrohadi, RT/RW :02/01 Kec. Duduk Sampeyan, Gresik</t>
  </si>
  <si>
    <t>3525052206600001</t>
  </si>
  <si>
    <t>085733555709</t>
  </si>
  <si>
    <t>AMINAH</t>
  </si>
  <si>
    <t>IDA ROSYIDAH</t>
  </si>
  <si>
    <t>LILIK MUTHOHAROH</t>
  </si>
  <si>
    <t>03615</t>
  </si>
  <si>
    <t>Samsul Mua'rif</t>
  </si>
  <si>
    <t>0001148752563</t>
  </si>
  <si>
    <t>DSN Selogiri RT 003 RW 004 Ds. Ketapang Kec. Kalipuro Banyuwangi</t>
  </si>
  <si>
    <t>3510210410720006</t>
  </si>
  <si>
    <t>081358137166</t>
  </si>
  <si>
    <t>SITI FADILAH MUKTIKAH</t>
  </si>
  <si>
    <t>ALFIN AWALUDIN</t>
  </si>
  <si>
    <t>M. ALFIN BAHRUL ALAM</t>
  </si>
  <si>
    <t>NAILA SASWANI ARIFA</t>
  </si>
  <si>
    <t>03616</t>
  </si>
  <si>
    <t>S-049</t>
  </si>
  <si>
    <t>0001814983424</t>
  </si>
  <si>
    <t>3523121309890002</t>
  </si>
  <si>
    <t>082331518508</t>
  </si>
  <si>
    <t>IMA AMELIA</t>
  </si>
  <si>
    <t>ANAN DHITA WAHYU OKTAVIA</t>
  </si>
  <si>
    <t>03617</t>
  </si>
  <si>
    <t>ST-013</t>
  </si>
  <si>
    <t>Sigit Pranoto</t>
  </si>
  <si>
    <t>12037055824</t>
  </si>
  <si>
    <t>0001148752574</t>
  </si>
  <si>
    <t>Kalangan Padangan RT/RW 008/002 Kec. Padangan Kab. Bojonegoro</t>
  </si>
  <si>
    <t>WIJI YUNIARTI</t>
  </si>
  <si>
    <t>EKA CITRA RAHMADHANI</t>
  </si>
  <si>
    <t>03618</t>
  </si>
  <si>
    <t>Soekarman</t>
  </si>
  <si>
    <t>0001148752585</t>
  </si>
  <si>
    <t>3523161705690003</t>
  </si>
  <si>
    <t>081235071237</t>
  </si>
  <si>
    <t>ALVI OCTAVIA DIAN PRAMESTI</t>
  </si>
  <si>
    <t>BAYU DWI PRASETYO</t>
  </si>
  <si>
    <t>NATHASYA RAMADHANI PUTRI ZULVIKAR</t>
  </si>
  <si>
    <t>03619</t>
  </si>
  <si>
    <t>12037055972</t>
  </si>
  <si>
    <t>0001148752721</t>
  </si>
  <si>
    <t>Jl. Undaan Wetan 3/8 RT.03/ RW.10 Surabaya</t>
  </si>
  <si>
    <t>3578072609650001</t>
  </si>
  <si>
    <t>08155006660</t>
  </si>
  <si>
    <t>NUR HASANAH</t>
  </si>
  <si>
    <t>NONA MUFLIHATUL MAULIDYA</t>
  </si>
  <si>
    <t>ACMAD IQBAL PRASETYA</t>
  </si>
  <si>
    <t>NONA AISYAH AZ ZAHRA</t>
  </si>
  <si>
    <t>03620</t>
  </si>
  <si>
    <t>S-015</t>
  </si>
  <si>
    <t>Suharyadi</t>
  </si>
  <si>
    <t>Tangerang</t>
  </si>
  <si>
    <t>12037055840</t>
  </si>
  <si>
    <t>0001148752596</t>
  </si>
  <si>
    <t>Dsn.Gedangsewu RT/RW 001/001 Kec.Boyolangu Kab.Tulungagung</t>
  </si>
  <si>
    <t>3504012404620001</t>
  </si>
  <si>
    <t>081234612709</t>
  </si>
  <si>
    <t>SUKNAH</t>
  </si>
  <si>
    <t>HERMAN EFENDI</t>
  </si>
  <si>
    <t>HENDRA ARDIANSAH</t>
  </si>
  <si>
    <t>HERLINA PUTRI</t>
  </si>
  <si>
    <t>03621</t>
  </si>
  <si>
    <t>Suherman</t>
  </si>
  <si>
    <t>0001148747747</t>
  </si>
  <si>
    <t>085257556550</t>
  </si>
  <si>
    <t>HARNIK</t>
  </si>
  <si>
    <t>BIMA HERMAWAN</t>
  </si>
  <si>
    <t>RIZA DWI ARIANI</t>
  </si>
  <si>
    <t>03623</t>
  </si>
  <si>
    <t>Sukamto</t>
  </si>
  <si>
    <t>0001148752618</t>
  </si>
  <si>
    <t>Lembeyan Kulon RT/RW 002/002 Kec. Lembeyan Kab. Magetan</t>
  </si>
  <si>
    <t>3525143112600005</t>
  </si>
  <si>
    <t>081325171374</t>
  </si>
  <si>
    <t>YUNITA DWI PUSPITA RINI</t>
  </si>
  <si>
    <t>AULIA NURUL FAJRIYAH</t>
  </si>
  <si>
    <t>03624</t>
  </si>
  <si>
    <t>S-028</t>
  </si>
  <si>
    <t>Sukram</t>
  </si>
  <si>
    <t xml:space="preserve">Surabaya </t>
  </si>
  <si>
    <t>0001148752629</t>
  </si>
  <si>
    <t>Desa Jeli RT/RW 04/01 Kec. Karangrejo Kab. Tulungagung</t>
  </si>
  <si>
    <t>3504081906630001</t>
  </si>
  <si>
    <t>081252006689</t>
  </si>
  <si>
    <t>WINDARTI</t>
  </si>
  <si>
    <t>NANDA WIKRAMA PUTRI</t>
  </si>
  <si>
    <t>03625</t>
  </si>
  <si>
    <t>S-014</t>
  </si>
  <si>
    <t>Sunaryo</t>
  </si>
  <si>
    <t>12037055881</t>
  </si>
  <si>
    <t>0001148752631</t>
  </si>
  <si>
    <t>3572012607750002</t>
  </si>
  <si>
    <t>081334704562</t>
  </si>
  <si>
    <t>TITIK HERAWATI</t>
  </si>
  <si>
    <t>BRIAN AINUROFIQ</t>
  </si>
  <si>
    <t>RAKHA FATIHUL IHSAN</t>
  </si>
  <si>
    <t>03626</t>
  </si>
  <si>
    <t>S-029</t>
  </si>
  <si>
    <t>Suntari</t>
  </si>
  <si>
    <t>0001148752642</t>
  </si>
  <si>
    <t>3505161212640004</t>
  </si>
  <si>
    <t>081330452769</t>
  </si>
  <si>
    <t>ENDANG NURYANI</t>
  </si>
  <si>
    <t>HENI WAHYU TRI A</t>
  </si>
  <si>
    <t>03627</t>
  </si>
  <si>
    <t>Supoyo</t>
  </si>
  <si>
    <t>12037055907</t>
  </si>
  <si>
    <t>0001148752653</t>
  </si>
  <si>
    <t>081216215148</t>
  </si>
  <si>
    <t>TRI URIP</t>
  </si>
  <si>
    <t>BELLA</t>
  </si>
  <si>
    <t>03628</t>
  </si>
  <si>
    <t>ST-014</t>
  </si>
  <si>
    <t>Suprayitno</t>
  </si>
  <si>
    <t>14013441168</t>
  </si>
  <si>
    <t>0001828437816</t>
  </si>
  <si>
    <t>Ds. Sadang Kec. Jatirogo RT 04 RW 05 Tuban</t>
  </si>
  <si>
    <t>3523022601750001</t>
  </si>
  <si>
    <t>081335919585</t>
  </si>
  <si>
    <t>NARTIAH</t>
  </si>
  <si>
    <t>LINGGA JEFRI PRASETYO</t>
  </si>
  <si>
    <t>SELLY NUR ANGGRAENI</t>
  </si>
  <si>
    <t>BAYU SAPTA PRAYOGA</t>
  </si>
  <si>
    <t>03629</t>
  </si>
  <si>
    <t>Ds. Remen RT 01 RW 02 Kec. Jenu Tuban</t>
  </si>
  <si>
    <t>3523122104770001</t>
  </si>
  <si>
    <t>085230113856</t>
  </si>
  <si>
    <t>03631</t>
  </si>
  <si>
    <t>ST-015</t>
  </si>
  <si>
    <t>Suwadi</t>
  </si>
  <si>
    <t>Bonjonegoro</t>
  </si>
  <si>
    <t>12037055915</t>
  </si>
  <si>
    <t>0001148752664</t>
  </si>
  <si>
    <t>Desa Mbaru Banjarjo RT/RW 02/01 Kec. Padangan Kab. Bojonegoro</t>
  </si>
  <si>
    <t>3522191011770003</t>
  </si>
  <si>
    <t>085290868325</t>
  </si>
  <si>
    <t>SRI MINING</t>
  </si>
  <si>
    <t>YOGA NUR ANDRI YADI</t>
  </si>
  <si>
    <t>03632</t>
  </si>
  <si>
    <t>Suwandi</t>
  </si>
  <si>
    <t>Demak</t>
  </si>
  <si>
    <t xml:space="preserve">38 TAHUN 0 BULAN 22 HARI </t>
  </si>
  <si>
    <t>12037055923</t>
  </si>
  <si>
    <t>Desa Purworejo RT/RW 004/001 Kec. Jenu Kab. Tuban</t>
  </si>
  <si>
    <t>3523121001790001</t>
  </si>
  <si>
    <t>081333719668</t>
  </si>
  <si>
    <t>SITI ROFIAH</t>
  </si>
  <si>
    <t>DYAH AYU PUTRI NS</t>
  </si>
  <si>
    <t>03633</t>
  </si>
  <si>
    <t>Suwardi</t>
  </si>
  <si>
    <t>12037055931</t>
  </si>
  <si>
    <t>0001148752686</t>
  </si>
  <si>
    <t>Kedung Sekar Kidul, RT/RW : 2/1 Kec, Benjeng Gresik</t>
  </si>
  <si>
    <t>3525040204650003</t>
  </si>
  <si>
    <t>082140171511</t>
  </si>
  <si>
    <t>TUMINAH</t>
  </si>
  <si>
    <t>HENY FARIDAH</t>
  </si>
  <si>
    <t>ALFIAN DAVID PERMADI</t>
  </si>
  <si>
    <t>03634</t>
  </si>
  <si>
    <t>S-031</t>
  </si>
  <si>
    <t>Suwarno</t>
  </si>
  <si>
    <t xml:space="preserve">Lamongan </t>
  </si>
  <si>
    <t>0001148752697</t>
  </si>
  <si>
    <t>Gombong Tengah Desa Pasi RT/RW 01/03 Kec. Glagah Kab. Lamongan</t>
  </si>
  <si>
    <t>3524260301770001</t>
  </si>
  <si>
    <t>081249005945</t>
  </si>
  <si>
    <t>03635</t>
  </si>
  <si>
    <t>S-032</t>
  </si>
  <si>
    <t>Tarno</t>
  </si>
  <si>
    <t>Dsn Karanganyar Ds. Purworejo RT 06 RW 02 Kec. Jenu Kab. Tuban</t>
  </si>
  <si>
    <t>3523120202780001</t>
  </si>
  <si>
    <t>085257714753</t>
  </si>
  <si>
    <t>ILYA MAGHFIROTIN</t>
  </si>
  <si>
    <t>RIF'A WALIDATUL RAMADHANI</t>
  </si>
  <si>
    <t>03636</t>
  </si>
  <si>
    <t>Wijianto</t>
  </si>
  <si>
    <t>0001148778369</t>
  </si>
  <si>
    <t>Dsn. Dermo RT/RW 01/04 Ds. Tasik Harjo Kec. Jenu Kab. Tuban</t>
  </si>
  <si>
    <t>3523122007690001</t>
  </si>
  <si>
    <t>0821230823972</t>
  </si>
  <si>
    <t>SITI AMINAH</t>
  </si>
  <si>
    <t>AINUL YAKIN</t>
  </si>
  <si>
    <t>03637</t>
  </si>
  <si>
    <t>S-036</t>
  </si>
  <si>
    <t>Wismal</t>
  </si>
  <si>
    <t>12037055956</t>
  </si>
  <si>
    <t>0001148752708</t>
  </si>
  <si>
    <t>Desa German RT/RW 02/03 Kec. Sugio Kab. Lamongan 62256</t>
  </si>
  <si>
    <t>3524120407690005</t>
  </si>
  <si>
    <t>082143612877</t>
  </si>
  <si>
    <t>ENDANG PURWATI</t>
  </si>
  <si>
    <t>AHMAD FAJAR UBAIDILLAH</t>
  </si>
  <si>
    <t>MUHAMMAD AZNALVIO FIRNANDA</t>
  </si>
  <si>
    <t>03638</t>
  </si>
  <si>
    <t>K-056</t>
  </si>
  <si>
    <t>A. Yusuf</t>
  </si>
  <si>
    <t xml:space="preserve">Dsn. Remen RT 001 RW 003 Jenu Tuban </t>
  </si>
  <si>
    <t>3523122311840001</t>
  </si>
  <si>
    <t>082332444999</t>
  </si>
  <si>
    <t>MUTAMIMAH LULUS IDAMAWATI</t>
  </si>
  <si>
    <t>AKBAR NUGROHO</t>
  </si>
  <si>
    <t>03639</t>
  </si>
  <si>
    <t>K-042</t>
  </si>
  <si>
    <t>Aan Veriyanto</t>
  </si>
  <si>
    <t>12037055998</t>
  </si>
  <si>
    <t>0001148752743</t>
  </si>
  <si>
    <t>Ds.Remen RT/RW : 02/04  Kec, Jenu Tuban.</t>
  </si>
  <si>
    <t>085232808188</t>
  </si>
  <si>
    <t>SUKMA AYU RISSA FILLIA</t>
  </si>
  <si>
    <t>GREEN DAY ANVISSENA FRAYUANTAHA</t>
  </si>
  <si>
    <t>BINTANG BERLIAN</t>
  </si>
  <si>
    <t>03640</t>
  </si>
  <si>
    <t>Ahmad Rofi'i</t>
  </si>
  <si>
    <t>0001138089756</t>
  </si>
  <si>
    <t>Ds. Tasikharjo RT/RW : 02/04 Kec . Jenu, Tuban</t>
  </si>
  <si>
    <t>085736900274</t>
  </si>
  <si>
    <t>SETYA IMA MAESAROH</t>
  </si>
  <si>
    <t>WISNU CANDRA RAFI DHINAULHAQ</t>
  </si>
  <si>
    <t>03641</t>
  </si>
  <si>
    <t>K-048</t>
  </si>
  <si>
    <t xml:space="preserve">Arif Rahman Hadi </t>
  </si>
  <si>
    <t>0001148752754</t>
  </si>
  <si>
    <t>081216613385</t>
  </si>
  <si>
    <t>Siti Ridhotul Ni'matus Siam</t>
  </si>
  <si>
    <t>MUHAMMAD AIKAL ZIDAN AL ARIF</t>
  </si>
  <si>
    <t>03642</t>
  </si>
  <si>
    <t>K-031</t>
  </si>
  <si>
    <t>Arifiyanto</t>
  </si>
  <si>
    <t>0001148752765</t>
  </si>
  <si>
    <t>Dsn.Brangkal, RT/RW ; 05/02 Kec. Jenu, Tuban</t>
  </si>
  <si>
    <t>085731593134</t>
  </si>
  <si>
    <t>FITRI HANDAYANI</t>
  </si>
  <si>
    <t>CECILIA CASSANDRA  ZELDA</t>
  </si>
  <si>
    <t>03643</t>
  </si>
  <si>
    <t>KT-006</t>
  </si>
  <si>
    <t>Bagus Sugiarto</t>
  </si>
  <si>
    <t>14009409393</t>
  </si>
  <si>
    <t>0001812888729</t>
  </si>
  <si>
    <t>Dsn Mlangwe RT 001 RW 003 Mentoso Kec Jenu Kab. Tuban</t>
  </si>
  <si>
    <t>081332976101</t>
  </si>
  <si>
    <t>PRIAMBULIANA</t>
  </si>
  <si>
    <t>MUHAMMAD GAVRA SUGIARTO</t>
  </si>
  <si>
    <t>03644</t>
  </si>
  <si>
    <t>KT-004</t>
  </si>
  <si>
    <t>14009409401</t>
  </si>
  <si>
    <t>0001814978621</t>
  </si>
  <si>
    <t xml:space="preserve">Dsn. Sumur Waru RT 001 RW 007 Ds. Remen Kec. Jenu Tuban </t>
  </si>
  <si>
    <t>3523121206750006</t>
  </si>
  <si>
    <t>081335385411</t>
  </si>
  <si>
    <t>SULISWATI</t>
  </si>
  <si>
    <t>SITI NUR ANIS AFIKA</t>
  </si>
  <si>
    <t>PUTRA KAKA</t>
  </si>
  <si>
    <t>03646</t>
  </si>
  <si>
    <t>Darmin</t>
  </si>
  <si>
    <t>14009409419</t>
  </si>
  <si>
    <t>0001812868053</t>
  </si>
  <si>
    <t>Mentoso, Jenu, Tuban</t>
  </si>
  <si>
    <t>3523121612640002</t>
  </si>
  <si>
    <t>081235569710</t>
  </si>
  <si>
    <t>TUMPUK</t>
  </si>
  <si>
    <t>ADI ANDARTO</t>
  </si>
  <si>
    <t>03647</t>
  </si>
  <si>
    <t>K-060</t>
  </si>
  <si>
    <t>Darmo Winoto</t>
  </si>
  <si>
    <t>12037056038</t>
  </si>
  <si>
    <t>0001148752776</t>
  </si>
  <si>
    <t xml:space="preserve">Dsn. Remen RT 001 RW 004 Jenu Tuban </t>
  </si>
  <si>
    <t>082143078834</t>
  </si>
  <si>
    <t>MUJIYANTI</t>
  </si>
  <si>
    <t>DARREL NARARYA AL-HAFEEZY</t>
  </si>
  <si>
    <t>03648</t>
  </si>
  <si>
    <t>K-047</t>
  </si>
  <si>
    <t>Darmukti</t>
  </si>
  <si>
    <t>0001138089745</t>
  </si>
  <si>
    <t>Ds. Remen, RT/RW: 03/05 Kec. Jenu, Tuban</t>
  </si>
  <si>
    <t>081216995047</t>
  </si>
  <si>
    <t>SARIYANTI</t>
  </si>
  <si>
    <t>KHELLEN ALFARIZKI R</t>
  </si>
  <si>
    <t>03649</t>
  </si>
  <si>
    <t>K-017</t>
  </si>
  <si>
    <t>Darsuki</t>
  </si>
  <si>
    <t>0001148752809</t>
  </si>
  <si>
    <t>Ds. Tasikharjo RT/RW : 01/04 Kec. Jenu, Tuban</t>
  </si>
  <si>
    <t>081235573455</t>
  </si>
  <si>
    <t>WATI</t>
  </si>
  <si>
    <t>DESINTA ANGELINA SALSAMITA</t>
  </si>
  <si>
    <t>CAHYA ABIMANYU</t>
  </si>
  <si>
    <t>03650</t>
  </si>
  <si>
    <t>Edi Siswanto</t>
  </si>
  <si>
    <t>12037056087</t>
  </si>
  <si>
    <t>0001148752811</t>
  </si>
  <si>
    <t>DSN Boro, RT 03 RW 01 Ds Tasikharjo Kec. Jenu Tuban</t>
  </si>
  <si>
    <t>085257533942</t>
  </si>
  <si>
    <t>MUJIATI</t>
  </si>
  <si>
    <t>M. FIRMAN AGUSTIANTO</t>
  </si>
  <si>
    <t>03651</t>
  </si>
  <si>
    <t>Eko Hariono</t>
  </si>
  <si>
    <t>0001813371502</t>
  </si>
  <si>
    <t>Dsn Pereng Desa Purworejo Kec Jenu Kab Tuban</t>
  </si>
  <si>
    <t>3523123103830001</t>
  </si>
  <si>
    <t>085232122155</t>
  </si>
  <si>
    <t>ENIK WAHYUNINGSIH</t>
  </si>
  <si>
    <t>03652</t>
  </si>
  <si>
    <t>KT-008</t>
  </si>
  <si>
    <t>Feri Setyo Budi</t>
  </si>
  <si>
    <t>0001148757838</t>
  </si>
  <si>
    <t>Jl.Anusanata 18 A,RT/RW : 05/07 Kel. Sawo Tratap,Sidoarjo</t>
  </si>
  <si>
    <t>081330180911</t>
  </si>
  <si>
    <t xml:space="preserve">SITI CHOIRIYAH </t>
  </si>
  <si>
    <t>AHMAD DHANY JULIO</t>
  </si>
  <si>
    <t>DELLAFIA A'YUNIN</t>
  </si>
  <si>
    <t>03654</t>
  </si>
  <si>
    <t>K-020</t>
  </si>
  <si>
    <t>Hartono</t>
  </si>
  <si>
    <t>12037056293</t>
  </si>
  <si>
    <t>0001148778145</t>
  </si>
  <si>
    <t>Dsn. Bulu,RT/RW: 02/02 Kel: Suru ,Kec. Sooko, Ponorogo</t>
  </si>
  <si>
    <t>082139366523</t>
  </si>
  <si>
    <t>SUSANTI</t>
  </si>
  <si>
    <t>WAHYU SEVIA SARI</t>
  </si>
  <si>
    <t>03655</t>
  </si>
  <si>
    <t>K-010</t>
  </si>
  <si>
    <t>Hartono.</t>
  </si>
  <si>
    <t>0001148778156</t>
  </si>
  <si>
    <t>Ds. Remen Kec. Jenu Kab. Tuban</t>
  </si>
  <si>
    <t>08977428760</t>
  </si>
  <si>
    <t>SUPATMI</t>
  </si>
  <si>
    <t>GALIH ANDIKA PRATAMA</t>
  </si>
  <si>
    <t>03657</t>
  </si>
  <si>
    <t>K-059</t>
  </si>
  <si>
    <t>Jaswadi</t>
  </si>
  <si>
    <t>12037056301</t>
  </si>
  <si>
    <t>0001148778167</t>
  </si>
  <si>
    <t>Dsn. Dermo RT/RW 02/04 Ds. Tasik Harjo Kec. Jenu Kab. Tuban</t>
  </si>
  <si>
    <t>081335413809</t>
  </si>
  <si>
    <t>ASWAH NINGSIH</t>
  </si>
  <si>
    <t>NOVA NUR AZIZAH</t>
  </si>
  <si>
    <t>M. FIRMAN HADINATA</t>
  </si>
  <si>
    <t>03658</t>
  </si>
  <si>
    <t>KT-007</t>
  </si>
  <si>
    <t>Joko Kurniawan</t>
  </si>
  <si>
    <t>12037056319</t>
  </si>
  <si>
    <t>0001148778178</t>
  </si>
  <si>
    <t>Jl. Mekar, RT/RW : 2/1 Ds Dengo, Kec. Padangan, Bojonegoro</t>
  </si>
  <si>
    <t>081802470726</t>
  </si>
  <si>
    <t>ASTUTI</t>
  </si>
  <si>
    <t>03660</t>
  </si>
  <si>
    <t>K-053</t>
  </si>
  <si>
    <t>Kasmadi</t>
  </si>
  <si>
    <t>12037056335</t>
  </si>
  <si>
    <t>Ds. Remen RT 02 RW 05 Kec. Jenu Tuban</t>
  </si>
  <si>
    <t>081217598836</t>
  </si>
  <si>
    <t>03661</t>
  </si>
  <si>
    <t>K-045</t>
  </si>
  <si>
    <t>Kusmiadi</t>
  </si>
  <si>
    <t>12037056566</t>
  </si>
  <si>
    <t>0001148778404</t>
  </si>
  <si>
    <t>Ds.Remen RT/RW : 03/02 Kec. Jenu, Tuban</t>
  </si>
  <si>
    <t>081335046168</t>
  </si>
  <si>
    <t>WAHYU SRININGSIH</t>
  </si>
  <si>
    <t>JENNY EKA FIDIANA</t>
  </si>
  <si>
    <t>03662</t>
  </si>
  <si>
    <t>Kusno.</t>
  </si>
  <si>
    <t>14013441101</t>
  </si>
  <si>
    <t>0001814980691</t>
  </si>
  <si>
    <t>Dsn. Mentoso RT 01 RW 02 Ds Mentoso Kec. Jenu Tuban</t>
  </si>
  <si>
    <t>3523120809690002</t>
  </si>
  <si>
    <t>081231506522</t>
  </si>
  <si>
    <t>NANIK SRIYANA</t>
  </si>
  <si>
    <t>YULIS SETIA LIA SARI</t>
  </si>
  <si>
    <t>GHUFRON AHMAD ARJUNA</t>
  </si>
  <si>
    <t>MELISA DEVI PERMATASARI</t>
  </si>
  <si>
    <t>03663</t>
  </si>
  <si>
    <t>K-057</t>
  </si>
  <si>
    <t>Langgeng Utomo</t>
  </si>
  <si>
    <t>12037056343</t>
  </si>
  <si>
    <t>0001148778202</t>
  </si>
  <si>
    <t>Dsn Dermo RT/RW 002/004 Tasik Harjo Kec . Jenu Kab. Tuban</t>
  </si>
  <si>
    <t>081216995447</t>
  </si>
  <si>
    <t>SRI MARYATI</t>
  </si>
  <si>
    <t>ZACKY LUKAS RYATAMA</t>
  </si>
  <si>
    <t>03664</t>
  </si>
  <si>
    <t>K-025</t>
  </si>
  <si>
    <t>Lilik Dul Hamdoyo</t>
  </si>
  <si>
    <t>12037056350</t>
  </si>
  <si>
    <t>0001148778213</t>
  </si>
  <si>
    <t>Ds. Remen, RT/RW: 02/04 Kec. Jenu, Tuban</t>
  </si>
  <si>
    <t>081235404979</t>
  </si>
  <si>
    <t>SULISTIANIK</t>
  </si>
  <si>
    <t>M. IRFAN HAMDANI</t>
  </si>
  <si>
    <t>03665</t>
  </si>
  <si>
    <t>S-072</t>
  </si>
  <si>
    <t>M. Ainur Rofik</t>
  </si>
  <si>
    <t>14013441127</t>
  </si>
  <si>
    <t>0001814995056</t>
  </si>
  <si>
    <t>3523122209870002</t>
  </si>
  <si>
    <t>081230339067</t>
  </si>
  <si>
    <t>SITI JAMI'AH</t>
  </si>
  <si>
    <t>03666</t>
  </si>
  <si>
    <t>M. Aziz</t>
  </si>
  <si>
    <t>12037056368</t>
  </si>
  <si>
    <t>Ds. Remen, RT/RW: 03/04 Kec. Jenu, Tuban</t>
  </si>
  <si>
    <t>3523121811910001</t>
  </si>
  <si>
    <t>081949895472</t>
  </si>
  <si>
    <t>NIA DIANITA</t>
  </si>
  <si>
    <t>03667</t>
  </si>
  <si>
    <t>M. Khoirul Soim</t>
  </si>
  <si>
    <t>0001136389691</t>
  </si>
  <si>
    <t>Ds.Remen RT/RW: 03/07 Kec, Jenu Tuban.</t>
  </si>
  <si>
    <t>081231080214</t>
  </si>
  <si>
    <t>RINA</t>
  </si>
  <si>
    <t xml:space="preserve">NADIA AZZAHRA FAUZIYAH </t>
  </si>
  <si>
    <t>03668</t>
  </si>
  <si>
    <t>Mampuan</t>
  </si>
  <si>
    <t>12037056376</t>
  </si>
  <si>
    <t>0001148778235</t>
  </si>
  <si>
    <t>Ds.Remen,RT/RW : 03/03 Kec, Jenu Tuban</t>
  </si>
  <si>
    <t>085748335907</t>
  </si>
  <si>
    <t>Nurul Ilmi Mu'arifah</t>
  </si>
  <si>
    <t>03669</t>
  </si>
  <si>
    <t>KT-005</t>
  </si>
  <si>
    <t>MARNO</t>
  </si>
  <si>
    <t>14009409443</t>
  </si>
  <si>
    <t>0001828707254</t>
  </si>
  <si>
    <t>Ds. Remen, Kec. Jenu, Kab. Tuban, 62352</t>
  </si>
  <si>
    <t>3523122703720001</t>
  </si>
  <si>
    <t>082131585172</t>
  </si>
  <si>
    <t>KUSMIATI</t>
  </si>
  <si>
    <t>MEI EKA SANTI</t>
  </si>
  <si>
    <t>03670</t>
  </si>
  <si>
    <t>KT-003</t>
  </si>
  <si>
    <t>Marsud</t>
  </si>
  <si>
    <t>14009409450</t>
  </si>
  <si>
    <t>0001813367711</t>
  </si>
  <si>
    <t>Ds. Remen, RT 01 . RW 01, Jenu, Tuban, Jatim</t>
  </si>
  <si>
    <t>3523121106930001</t>
  </si>
  <si>
    <t>085608181187</t>
  </si>
  <si>
    <t>03671</t>
  </si>
  <si>
    <t>Mindarto</t>
  </si>
  <si>
    <t>12037056384</t>
  </si>
  <si>
    <t>0001148778246</t>
  </si>
  <si>
    <t>Ds, Remen, RT/RW: 02/05 Kec. Jenu , Tuban</t>
  </si>
  <si>
    <t>085645361466</t>
  </si>
  <si>
    <t>SRI LISTYO LIRIN</t>
  </si>
  <si>
    <t>MEINANDA ZAHRA CAHYANI</t>
  </si>
  <si>
    <t>03672</t>
  </si>
  <si>
    <t>K-027</t>
  </si>
  <si>
    <t>Moch. Ghofur</t>
  </si>
  <si>
    <t>0001148778257</t>
  </si>
  <si>
    <t>Dsn.Karang anyar,RT/RW : 06/02 Kec.Jenu Tuban</t>
  </si>
  <si>
    <t>081359726887</t>
  </si>
  <si>
    <t>KUSWATININGSIH</t>
  </si>
  <si>
    <t>TIARA SALSABILA AZZAHRA</t>
  </si>
  <si>
    <t>03673</t>
  </si>
  <si>
    <t>K-001</t>
  </si>
  <si>
    <t>Muhamad Ali</t>
  </si>
  <si>
    <t>12037056400</t>
  </si>
  <si>
    <t>0001148778268</t>
  </si>
  <si>
    <t>Ds. Purworejo, RT/RW: 05/02 Kec. Jenu, Tuban</t>
  </si>
  <si>
    <t>081323954377</t>
  </si>
  <si>
    <t>NUNUNG PURWANTI</t>
  </si>
  <si>
    <t>ALFIANSYAH</t>
  </si>
  <si>
    <t>ILHAM ROMADHONI</t>
  </si>
  <si>
    <t>03674</t>
  </si>
  <si>
    <t>K-040</t>
  </si>
  <si>
    <t>Mulyadi</t>
  </si>
  <si>
    <t>Ds.Tasikharjo RT/RW : 01/02 Kec, Jenu Tuban.</t>
  </si>
  <si>
    <t>081235697312</t>
  </si>
  <si>
    <t>03675</t>
  </si>
  <si>
    <t>K-029</t>
  </si>
  <si>
    <t>Munandar</t>
  </si>
  <si>
    <t>0001148778281</t>
  </si>
  <si>
    <t>Ds.Remen,RT/RW: 03/05 Kec, Jenu Tuban</t>
  </si>
  <si>
    <t>085608137883</t>
  </si>
  <si>
    <t>IKA YUNITA</t>
  </si>
  <si>
    <t>03676</t>
  </si>
  <si>
    <t>K-030</t>
  </si>
  <si>
    <t>Munawar</t>
  </si>
  <si>
    <t xml:space="preserve">Dsn Boro Ds.Tasikharjio  RT/RW : 03/01 Kec. Jenu, Tuban </t>
  </si>
  <si>
    <t>3523122901770002</t>
  </si>
  <si>
    <t>081230657219</t>
  </si>
  <si>
    <t>ERNA WATI</t>
  </si>
  <si>
    <t>ERIK SETIAWAN</t>
  </si>
  <si>
    <t>03677</t>
  </si>
  <si>
    <t>Munawir</t>
  </si>
  <si>
    <t>12037056608</t>
  </si>
  <si>
    <t>0001148783141</t>
  </si>
  <si>
    <t>Sindujoyo, 2/98 RT/RW : 07/02 Ds. Kroman, Kec . Gresik</t>
  </si>
  <si>
    <t>087852266663</t>
  </si>
  <si>
    <t>NURUL CHOTIMAH</t>
  </si>
  <si>
    <t>RHOHMAD BUDI RAHARJO</t>
  </si>
  <si>
    <t>NUR HIDAYATUS SHOLIHAH</t>
  </si>
  <si>
    <t>RAHMADHANI</t>
  </si>
  <si>
    <t>03678</t>
  </si>
  <si>
    <t>K-032</t>
  </si>
  <si>
    <t>Muslih</t>
  </si>
  <si>
    <t>12037056616</t>
  </si>
  <si>
    <t>0001148783152</t>
  </si>
  <si>
    <t>Ds. Tasikharjo RT/RW : 02/02 Kec. Jenu, Tuban</t>
  </si>
  <si>
    <t>081391770818</t>
  </si>
  <si>
    <t>ISWATI</t>
  </si>
  <si>
    <t>ZIDAN IBRA PRATAMA</t>
  </si>
  <si>
    <t>03680</t>
  </si>
  <si>
    <t>K-064</t>
  </si>
  <si>
    <t>Narto</t>
  </si>
  <si>
    <t>13021662377</t>
  </si>
  <si>
    <t>0001152262067</t>
  </si>
  <si>
    <t>Ds. Remen RT/RW 001/003 Kel. Remen Kec. Jenu Tuban</t>
  </si>
  <si>
    <t>3523120508850001</t>
  </si>
  <si>
    <t>081367442813</t>
  </si>
  <si>
    <t>KASTINI</t>
  </si>
  <si>
    <t>SHINTA ALYA BELLA AGUSTINA</t>
  </si>
  <si>
    <t>03682</t>
  </si>
  <si>
    <t>K-049</t>
  </si>
  <si>
    <t xml:space="preserve">40 TAHUN 7 BULAN 28 HARI </t>
  </si>
  <si>
    <t>0001148783185</t>
  </si>
  <si>
    <t>Ds.Tasikharjo,RT/RW : 02/04 Kec, Jenu Tuban.</t>
  </si>
  <si>
    <t>081252931370</t>
  </si>
  <si>
    <t>ENDANG SRIWATI</t>
  </si>
  <si>
    <t>FAHMI WIDODO ANDRIANSYAH</t>
  </si>
  <si>
    <t>PUTRA YOGA ARDIANSYAH</t>
  </si>
  <si>
    <t>03683</t>
  </si>
  <si>
    <t>K-016</t>
  </si>
  <si>
    <t>Saiful Huda</t>
  </si>
  <si>
    <t>12037056665</t>
  </si>
  <si>
    <t>0001148783207</t>
  </si>
  <si>
    <t>08563179244</t>
  </si>
  <si>
    <t>WIWIN NURHAYATI</t>
  </si>
  <si>
    <t>SADIRA ELFREDA ADELIO PRATAMAN</t>
  </si>
  <si>
    <t>03684</t>
  </si>
  <si>
    <t>K-023</t>
  </si>
  <si>
    <t>Samiyadi Al Kepy</t>
  </si>
  <si>
    <t>0001148783218</t>
  </si>
  <si>
    <t>Ds. Remen, RT/RW: 02/02 Kec. Jenu, Tuban</t>
  </si>
  <si>
    <t>081331533479</t>
  </si>
  <si>
    <t>TINIYOWATI</t>
  </si>
  <si>
    <t>SYAIFUL UDIN</t>
  </si>
  <si>
    <t>03685</t>
  </si>
  <si>
    <t>K-002</t>
  </si>
  <si>
    <t>Sasyanto</t>
  </si>
  <si>
    <t>14009409476</t>
  </si>
  <si>
    <t>0001814299964</t>
  </si>
  <si>
    <t>Ds Remen, Kec. Jenu, RT 02 RW 02, Tuban</t>
  </si>
  <si>
    <t>3523121306810002</t>
  </si>
  <si>
    <t>085257239770</t>
  </si>
  <si>
    <t>LISTYOWATI</t>
  </si>
  <si>
    <t>MARSYA NISWA AZZAHRA</t>
  </si>
  <si>
    <t>03686</t>
  </si>
  <si>
    <t>K-063</t>
  </si>
  <si>
    <t>14013441150</t>
  </si>
  <si>
    <t>Ds. Tasikharjo RT 01 RW 02 Kec. Jenu Tuban</t>
  </si>
  <si>
    <t>3523122904820001</t>
  </si>
  <si>
    <t>085852678023</t>
  </si>
  <si>
    <t>SITI JANNATUL UZLIFAH</t>
  </si>
  <si>
    <t>DIMAS ADITYA RAMADHANI</t>
  </si>
  <si>
    <t>ZAHROTUL ILMADA CHIFA</t>
  </si>
  <si>
    <t>03689</t>
  </si>
  <si>
    <t>K-018</t>
  </si>
  <si>
    <t>Sulaiman</t>
  </si>
  <si>
    <t>0001148783253</t>
  </si>
  <si>
    <t>Ds.Remen RT/RW : 03/04 Kec, Jenu Tuban</t>
  </si>
  <si>
    <t>081216151895</t>
  </si>
  <si>
    <t>ZUMROTIN</t>
  </si>
  <si>
    <t>AZULA DWI ANINDYA</t>
  </si>
  <si>
    <t>03690</t>
  </si>
  <si>
    <t>Sumar</t>
  </si>
  <si>
    <t>12037056731</t>
  </si>
  <si>
    <t>0001148783264</t>
  </si>
  <si>
    <t>Dsn.Awar-awar, Ds. Tasikharjo,RT/RW : 02/02 Kec. Jenu Tuban</t>
  </si>
  <si>
    <t>081217395044</t>
  </si>
  <si>
    <t>SITI KHOIRIYAH</t>
  </si>
  <si>
    <t>EKO NUR ZULIANTO</t>
  </si>
  <si>
    <t>NADHIFAH IRMA SALSABILA</t>
  </si>
  <si>
    <t>03691</t>
  </si>
  <si>
    <t>K-039</t>
  </si>
  <si>
    <t>Sumindar</t>
  </si>
  <si>
    <t>0001148783275</t>
  </si>
  <si>
    <t>Ds.Remen RT/RW : 03/02 Kec, Jenu Tuban</t>
  </si>
  <si>
    <t>3523120705740001</t>
  </si>
  <si>
    <t>082331443069</t>
  </si>
  <si>
    <t>SUMINI</t>
  </si>
  <si>
    <t>ELVIANA SISKA SETYONINGRUM</t>
  </si>
  <si>
    <t>03692</t>
  </si>
  <si>
    <t>K-050</t>
  </si>
  <si>
    <t>Sunawan</t>
  </si>
  <si>
    <t>12037056756</t>
  </si>
  <si>
    <t>0001148783286</t>
  </si>
  <si>
    <t>Ds.Remen RT/RW : 02/03 Kec, Jenu Tuban.</t>
  </si>
  <si>
    <t>082141129202</t>
  </si>
  <si>
    <t>DARSUMI</t>
  </si>
  <si>
    <t>KHUSNUL ARI AFANDI</t>
  </si>
  <si>
    <t>SHINTA QIYANA BELLA</t>
  </si>
  <si>
    <t>03695</t>
  </si>
  <si>
    <t>K-036</t>
  </si>
  <si>
    <t>Susyanto</t>
  </si>
  <si>
    <t>12037056772</t>
  </si>
  <si>
    <t>0001148783308</t>
  </si>
  <si>
    <t>Ds.Mentuso RT/RW : 02/03 Kec. Jenu Tuban</t>
  </si>
  <si>
    <t>081331789444</t>
  </si>
  <si>
    <t>KASIYATI</t>
  </si>
  <si>
    <t>03696</t>
  </si>
  <si>
    <t>K-038</t>
  </si>
  <si>
    <t>Sutanto</t>
  </si>
  <si>
    <t>Tawang Rejo, RT/RW : 3/5 Binangon, Blitar</t>
  </si>
  <si>
    <t>RIRIN ISNAWATI</t>
  </si>
  <si>
    <t>MUHAMAD ROBBY ZAIN ZAKARIA</t>
  </si>
  <si>
    <t>INTAN ABIBITA AZZAHRA</t>
  </si>
  <si>
    <t>REYHAN AKBAR MAULANA</t>
  </si>
  <si>
    <t>03697</t>
  </si>
  <si>
    <t>K-055</t>
  </si>
  <si>
    <t>12037056442</t>
  </si>
  <si>
    <t>0001812844901</t>
  </si>
  <si>
    <t>Ds Remen RT 03 RW 06 Kec, Jenu Tuban</t>
  </si>
  <si>
    <t>085232810146</t>
  </si>
  <si>
    <t>NINIK SUGIARTI</t>
  </si>
  <si>
    <t>DEFI ZULIANTI</t>
  </si>
  <si>
    <t>03698</t>
  </si>
  <si>
    <t>K-054</t>
  </si>
  <si>
    <t>Ds. Remen RT 03 RW 04 Kec. Jenu Tuban</t>
  </si>
  <si>
    <t>082143115072</t>
  </si>
  <si>
    <t>LILIS STYOWATI</t>
  </si>
  <si>
    <t>LUTHFI</t>
  </si>
  <si>
    <t>03699</t>
  </si>
  <si>
    <t>K-008</t>
  </si>
  <si>
    <t>Suyadi</t>
  </si>
  <si>
    <t>0001812825966</t>
  </si>
  <si>
    <t>Ds Tasikharjo Kec Jenu Kab Tuban</t>
  </si>
  <si>
    <t>‘3523125204830003</t>
  </si>
  <si>
    <t>082142464609</t>
  </si>
  <si>
    <t>NURUL KOMSATUN</t>
  </si>
  <si>
    <t>ACHMAD NUR HUDIN</t>
  </si>
  <si>
    <t>03700</t>
  </si>
  <si>
    <t>K-051</t>
  </si>
  <si>
    <t>Tamto</t>
  </si>
  <si>
    <t>12037056467</t>
  </si>
  <si>
    <t>0001148778303</t>
  </si>
  <si>
    <t>Ds.Remen RT/RW : 01/05 Kec. Jenu Tuban</t>
  </si>
  <si>
    <t>3523120103770004</t>
  </si>
  <si>
    <t>081331029053</t>
  </si>
  <si>
    <t>MASKANAH</t>
  </si>
  <si>
    <t>DZAKARIAH RAFIFAH ARTANTI</t>
  </si>
  <si>
    <t>03701</t>
  </si>
  <si>
    <t>K-041</t>
  </si>
  <si>
    <t>Tamtomo</t>
  </si>
  <si>
    <t>12037056475</t>
  </si>
  <si>
    <t>0001148778314</t>
  </si>
  <si>
    <t>Ds. Remen, RT/RW: 02/06 Kec. Jenu, Tuban</t>
  </si>
  <si>
    <t>082143230442</t>
  </si>
  <si>
    <t>03702</t>
  </si>
  <si>
    <t>Tasmuri</t>
  </si>
  <si>
    <t>0001148778336</t>
  </si>
  <si>
    <t>Ds.Tasikharjo, RT 01 RW 03 Kec, Jenu Tuban.</t>
  </si>
  <si>
    <t>082141665152</t>
  </si>
  <si>
    <t>LELA</t>
  </si>
  <si>
    <t>03703</t>
  </si>
  <si>
    <t>Utomo</t>
  </si>
  <si>
    <t>12037056509</t>
  </si>
  <si>
    <t>Ds.Remen RT/RW : 02/03 Kec. Jenu Tuban</t>
  </si>
  <si>
    <t>082140384390</t>
  </si>
  <si>
    <t>03705</t>
  </si>
  <si>
    <t>K-005</t>
  </si>
  <si>
    <t>Yaman Alamsyah</t>
  </si>
  <si>
    <t>14005113452</t>
  </si>
  <si>
    <t>0001813381569</t>
  </si>
  <si>
    <t>Dsn Awar - Awar Desa Tasikharjo Kec Jenu Kab Tuban</t>
  </si>
  <si>
    <t>3523120204770004</t>
  </si>
  <si>
    <t>085235296089</t>
  </si>
  <si>
    <t>RENY RACHMATIKA</t>
  </si>
  <si>
    <t>COKKY DIO ALAMSYAH</t>
  </si>
  <si>
    <t>CITRA TIVANIA ALAMSYAH</t>
  </si>
  <si>
    <t>03706</t>
  </si>
  <si>
    <t>K-058</t>
  </si>
  <si>
    <t>Ya'oto</t>
  </si>
  <si>
    <t>0001148778371</t>
  </si>
  <si>
    <t>085334872977</t>
  </si>
  <si>
    <t>MAIMUNAH</t>
  </si>
  <si>
    <t>FAIZAL ARIF RAMADANI</t>
  </si>
  <si>
    <t>ADITYA NAJMUDIN FAIRUZ</t>
  </si>
  <si>
    <t>03707</t>
  </si>
  <si>
    <t>K-061</t>
  </si>
  <si>
    <t>Zainul Arifin</t>
  </si>
  <si>
    <t>0001148778382</t>
  </si>
  <si>
    <t>Dsn. Mentoso RT 001 RW 003 Jenu Tuban</t>
  </si>
  <si>
    <t>081554078559</t>
  </si>
  <si>
    <t>SRI ENDAYANI</t>
  </si>
  <si>
    <t>SATRIA ARINDA AFANDA PUTRA</t>
  </si>
  <si>
    <t>03708</t>
  </si>
  <si>
    <t>K-044</t>
  </si>
  <si>
    <t>Zuliadi</t>
  </si>
  <si>
    <t>0001148778393</t>
  </si>
  <si>
    <t>Ds.Purworejo RT/RW : 05/ 02 Kec, Jenu Tuban.</t>
  </si>
  <si>
    <t>085230050958</t>
  </si>
  <si>
    <t>SITI MUJANAH</t>
  </si>
  <si>
    <t>SELLYNA PUTRI</t>
  </si>
  <si>
    <t>04832</t>
  </si>
  <si>
    <t>SALIM</t>
  </si>
  <si>
    <t>0001148486523</t>
  </si>
  <si>
    <t>Ds Prigi RT 004 RW 001 Kec. Kanor Bojonegoro</t>
  </si>
  <si>
    <t>MARIYAM</t>
  </si>
  <si>
    <t>APRELIAHARTINAWATI</t>
  </si>
  <si>
    <t>MOH AINURROFIQ</t>
  </si>
  <si>
    <t>04833</t>
  </si>
  <si>
    <t>K-066</t>
  </si>
  <si>
    <t>SUJARWO A</t>
  </si>
  <si>
    <t xml:space="preserve">Bojonegoro </t>
  </si>
  <si>
    <t>0001148487388</t>
  </si>
  <si>
    <t>DSN. GEMBLO RASEH RT 001 RW 001 KEC. RENGEL TUBAN</t>
  </si>
  <si>
    <t>DARTIK</t>
  </si>
  <si>
    <t>DINIANGGRAINI</t>
  </si>
  <si>
    <t>SURYA DWIBHAKTI</t>
  </si>
  <si>
    <t>04834</t>
  </si>
  <si>
    <t>K-065</t>
  </si>
  <si>
    <t>Wardoyo Utomo</t>
  </si>
  <si>
    <t>0001148482271</t>
  </si>
  <si>
    <t>Ds. Klanjeran Kec. Ploso Klaten Kab. Kediri</t>
  </si>
  <si>
    <t>ANIK RUSDIANTI</t>
  </si>
  <si>
    <t>NAFHAYA ALYAW</t>
  </si>
  <si>
    <t>MUHAMMAD NAVIS</t>
  </si>
  <si>
    <t>04846</t>
  </si>
  <si>
    <t>ST-016</t>
  </si>
  <si>
    <t>Gatut Sutanto</t>
  </si>
  <si>
    <t>14012382488</t>
  </si>
  <si>
    <t>0001428821932</t>
  </si>
  <si>
    <t>Dsn. Kapas RT. 01 RW. 01 Kec. Kunjang Kab. Kediri</t>
  </si>
  <si>
    <t>ENI DARNIATI</t>
  </si>
  <si>
    <t>04849</t>
  </si>
  <si>
    <t>KT-010</t>
  </si>
  <si>
    <t>SUPRIONO</t>
  </si>
  <si>
    <t>13000133143</t>
  </si>
  <si>
    <t>0001268614901</t>
  </si>
  <si>
    <t>03823</t>
  </si>
  <si>
    <t>KT-011</t>
  </si>
  <si>
    <t>SUWITO</t>
  </si>
  <si>
    <t>14032540958</t>
  </si>
  <si>
    <t>0001481622974</t>
  </si>
  <si>
    <t>Ds. Glonggong RT 04 RW 03 Balerejo Madiun</t>
  </si>
  <si>
    <t>3519100304670001</t>
  </si>
  <si>
    <t>MARIYATUN</t>
  </si>
  <si>
    <t>RESSY FIOKTA WIHARIFIN</t>
  </si>
  <si>
    <t>ATHALIA ALDA MELATI</t>
  </si>
  <si>
    <t>03516</t>
  </si>
  <si>
    <t>FERRY HENDRI RASUL</t>
  </si>
  <si>
    <t>Pariaman</t>
  </si>
  <si>
    <t>Kalimas Baru 1/4/41 RT.02 RW.01 Surabaya</t>
  </si>
  <si>
    <t>085330503634</t>
  </si>
  <si>
    <t>EZELIA NOVIANTI</t>
  </si>
  <si>
    <t>NAJMA ALYA F</t>
  </si>
  <si>
    <t>RIZAL FAZA H</t>
  </si>
  <si>
    <t>05558</t>
  </si>
  <si>
    <t>Ahmad Maarif</t>
  </si>
  <si>
    <t>Desa Prambon wetan RT 3 RW 1 Kec. Rengel Kab. Tuban</t>
  </si>
  <si>
    <t>05559</t>
  </si>
  <si>
    <t>K-077</t>
  </si>
  <si>
    <t>Winarto</t>
  </si>
  <si>
    <t>780315470068</t>
  </si>
  <si>
    <t>3523122511840001</t>
  </si>
  <si>
    <t>05560</t>
  </si>
  <si>
    <t>K-074</t>
  </si>
  <si>
    <t>Joni Prasongko</t>
  </si>
  <si>
    <t>SIM A</t>
  </si>
  <si>
    <t>Desa Remen, RT 03 RW 06, Kec. Jenu Kab. Tuban</t>
  </si>
  <si>
    <t>3522150510910004</t>
  </si>
  <si>
    <t>05561</t>
  </si>
  <si>
    <t>K-069</t>
  </si>
  <si>
    <t>SIM B II</t>
  </si>
  <si>
    <t>Jl. Rajawali Gg. Rawi III RT 02 RW 01 Karangpacar Bojonegoro</t>
  </si>
  <si>
    <t>3523120304820001</t>
  </si>
  <si>
    <t>05562</t>
  </si>
  <si>
    <t>K-070</t>
  </si>
  <si>
    <t>Muchammad Badi Utomo</t>
  </si>
  <si>
    <t>820415470777</t>
  </si>
  <si>
    <t>Dsn. Awar-awar, RT 001 RW 002 Desa Tasikharjo Kec. Jenu Kab. Tuban</t>
  </si>
  <si>
    <t>3523121506750001</t>
  </si>
  <si>
    <t>05563</t>
  </si>
  <si>
    <t>K-068</t>
  </si>
  <si>
    <t>Pujiono</t>
  </si>
  <si>
    <t>750615470862</t>
  </si>
  <si>
    <t>Desa Mentoso, RT 02 RW 02 Kec. Jenu Kab. Tuban</t>
  </si>
  <si>
    <t>3523120800979006</t>
  </si>
  <si>
    <t>05564</t>
  </si>
  <si>
    <t>K-072</t>
  </si>
  <si>
    <t>Darminto</t>
  </si>
  <si>
    <t>790915470073</t>
  </si>
  <si>
    <t>3523121811900002</t>
  </si>
  <si>
    <t>05565</t>
  </si>
  <si>
    <t>K-076</t>
  </si>
  <si>
    <t>Susilo Purnomo</t>
  </si>
  <si>
    <t>SIM BI</t>
  </si>
  <si>
    <t>901115470493</t>
  </si>
  <si>
    <t>Desa Tasikharjo RT 02 RW 04 Kec. Jenu Kab. Tuban</t>
  </si>
  <si>
    <t>3523121904860001</t>
  </si>
  <si>
    <t>05566</t>
  </si>
  <si>
    <t>K-067</t>
  </si>
  <si>
    <t>Bintoro Agung P</t>
  </si>
  <si>
    <t>860415470575</t>
  </si>
  <si>
    <t>Desa Remen RT 01 RW 02, Kec. Jenu Kab. Tuban</t>
  </si>
  <si>
    <t>3523120412890001</t>
  </si>
  <si>
    <t>05567</t>
  </si>
  <si>
    <t>K-073</t>
  </si>
  <si>
    <t xml:space="preserve">22 TAHUN 6 BULAN 0 HARI </t>
  </si>
  <si>
    <t>891215470415</t>
  </si>
  <si>
    <t>Desa Remen RT 03 RW 06, Kec. Jenu Kab. Tuban</t>
  </si>
  <si>
    <t>3523120108940002</t>
  </si>
  <si>
    <t>05568</t>
  </si>
  <si>
    <t>K-075</t>
  </si>
  <si>
    <t>Dusalam</t>
  </si>
  <si>
    <t>940815470318</t>
  </si>
  <si>
    <t>Desa Remen RT 02 RW 03, Kec. Jenu Kab. Tuban</t>
  </si>
  <si>
    <t>3523120312850002</t>
  </si>
  <si>
    <t>05569</t>
  </si>
  <si>
    <t>K-078</t>
  </si>
  <si>
    <t>Sriyanto</t>
  </si>
  <si>
    <t>Dusun karanganyar Desa Purworejo RT 006 RW 002 Kec. Kec. Jenu Kab. Tuban</t>
  </si>
  <si>
    <t>3523121510860001</t>
  </si>
  <si>
    <t>05675</t>
  </si>
  <si>
    <t>Suhartono</t>
  </si>
  <si>
    <t>BII Umum</t>
  </si>
  <si>
    <t>Dsn. Betek Barat Rt. 004 Rw. 002 Kel. Betek KEC. Mojoagung Kab. Jombang</t>
  </si>
  <si>
    <t>3517061605890008</t>
  </si>
  <si>
    <t>05676</t>
  </si>
  <si>
    <t>Subandi</t>
  </si>
  <si>
    <t xml:space="preserve">38 TAHUN 2 BULAN 22 HARI </t>
  </si>
  <si>
    <t>781115470056</t>
  </si>
  <si>
    <t>Ds. Purworejo Rt. 5 Rw. 2  Kec. Jenu Tuban Jawa Timur</t>
  </si>
  <si>
    <t>3523121011780002</t>
  </si>
  <si>
    <t>05683</t>
  </si>
  <si>
    <t>ROCHMAD</t>
  </si>
  <si>
    <t>Paket B</t>
  </si>
  <si>
    <t>Dsn Muncup Desa Cokrowati, Kec. Jenu, Kab. Tuban</t>
  </si>
  <si>
    <t>082281490375</t>
  </si>
  <si>
    <t>05684</t>
  </si>
  <si>
    <t>KHOIRUDDIN</t>
  </si>
  <si>
    <t xml:space="preserve">36 TAHUN 7 BULAN 27 HARI </t>
  </si>
  <si>
    <t>800915330994</t>
  </si>
  <si>
    <t>Dsn Pamuen RT 03 / RW 01, Jenggolo Kec. Jenu, Tuban</t>
  </si>
  <si>
    <t>3523122406800001</t>
  </si>
  <si>
    <t>082142464608</t>
  </si>
  <si>
    <t>05685</t>
  </si>
  <si>
    <t>MARGO</t>
  </si>
  <si>
    <t xml:space="preserve">41 TAHUN 8 BULAN 7 HARI </t>
  </si>
  <si>
    <t xml:space="preserve"> 750515470867</t>
  </si>
  <si>
    <t xml:space="preserve">Dsn Dolok RT 03 RW 052, Klotok, Kec Plumpang, Tuban  </t>
  </si>
  <si>
    <t xml:space="preserve"> 3523172505750002</t>
  </si>
  <si>
    <t>081311210847</t>
  </si>
  <si>
    <t>05686</t>
  </si>
  <si>
    <t>S-076</t>
  </si>
  <si>
    <t>EKO ALI SUTRISNO</t>
  </si>
  <si>
    <t xml:space="preserve">Desa Sukolilo Gg 6 RT 01 / RW 06, Kec. Bancar, Tuban </t>
  </si>
  <si>
    <t>3523160411760003</t>
  </si>
  <si>
    <t>085259299763</t>
  </si>
  <si>
    <t>05687</t>
  </si>
  <si>
    <t>K-089</t>
  </si>
  <si>
    <t>HARI PURNOMO</t>
  </si>
  <si>
    <t>Desa mentoso RT 01/02 Kec.Jenu Tuban</t>
  </si>
  <si>
    <t>3523121511840000</t>
  </si>
  <si>
    <t>082260378916</t>
  </si>
  <si>
    <t>05688</t>
  </si>
  <si>
    <t>SUWIGNYO</t>
  </si>
  <si>
    <t>Dsn Karanganyar Desa Sukolilo, Kec. Bancar, Tuban</t>
  </si>
  <si>
    <t>05689</t>
  </si>
  <si>
    <t>K-087</t>
  </si>
  <si>
    <t>MUHAMAD RUSLIANTO</t>
  </si>
  <si>
    <t>Desa Remen, RT 02 / RW 03, Kec. Jenu Tuban</t>
  </si>
  <si>
    <t>081332371009</t>
  </si>
  <si>
    <t>05690</t>
  </si>
  <si>
    <t>K-081</t>
  </si>
  <si>
    <t>AINUL YAQIN</t>
  </si>
  <si>
    <t>C</t>
  </si>
  <si>
    <t>Dsn Dermo, Desa Tasikharjo , Kec. Jenu Tuban</t>
  </si>
  <si>
    <t>085748484341</t>
  </si>
  <si>
    <t>05691</t>
  </si>
  <si>
    <t>K-079</t>
  </si>
  <si>
    <t>ABDUL KHAMIM</t>
  </si>
  <si>
    <t>Dsn Remen RT 000 / RW 002, remen, Kec. Jenu, Kab. Tuban</t>
  </si>
  <si>
    <t>3523120107760054</t>
  </si>
  <si>
    <t>085299886009</t>
  </si>
  <si>
    <t>05692</t>
  </si>
  <si>
    <t>K-088</t>
  </si>
  <si>
    <t>MUHAMAD IKSAN</t>
  </si>
  <si>
    <t xml:space="preserve">Dsn Awar awar Desa Tasikharjo RT 02/ RW 02, Kec.Jenu, Tuban </t>
  </si>
  <si>
    <t>085210391488</t>
  </si>
  <si>
    <t>05693</t>
  </si>
  <si>
    <t>K-080</t>
  </si>
  <si>
    <t>ACHMAD IRFAN</t>
  </si>
  <si>
    <t>Desa Purworejo RT 03/ RW 01, Ke. Jenu, Tuban</t>
  </si>
  <si>
    <t>082244912897</t>
  </si>
  <si>
    <t>05694</t>
  </si>
  <si>
    <t>K-082</t>
  </si>
  <si>
    <t>DIDIK ISKANDAR</t>
  </si>
  <si>
    <t>Desa Purworejo RT 04/ RW 01, Ke. Jenu, Tuban</t>
  </si>
  <si>
    <t>3523122806950001</t>
  </si>
  <si>
    <t>085731198093</t>
  </si>
  <si>
    <t>05695</t>
  </si>
  <si>
    <t>K-086</t>
  </si>
  <si>
    <t>M. MUDAGKIR</t>
  </si>
  <si>
    <t>Desa Purworejo RT 05/ RW 02, Ke. Jenu, Tuban</t>
  </si>
  <si>
    <t>085731317878</t>
  </si>
  <si>
    <t>05696</t>
  </si>
  <si>
    <t>K-083</t>
  </si>
  <si>
    <t>GIYANTO</t>
  </si>
  <si>
    <t>Dsn Sumur Waru Ds Remen RT 02/ RW 07, Kec. Jenu, Tuban</t>
  </si>
  <si>
    <t>085731111883</t>
  </si>
  <si>
    <t>05697</t>
  </si>
  <si>
    <t>K-085</t>
  </si>
  <si>
    <t>JUMONO</t>
  </si>
  <si>
    <t>Desa Remen, Kec. Jenu, Tuban</t>
  </si>
  <si>
    <t>082337247202</t>
  </si>
  <si>
    <t>05698</t>
  </si>
  <si>
    <t>K-084</t>
  </si>
  <si>
    <t>JAMAL</t>
  </si>
  <si>
    <t>740715470045</t>
  </si>
  <si>
    <t>Dusun Dermo desa Tasikharjo, Kec. Jenu, Tuban</t>
  </si>
  <si>
    <t>081240544251</t>
  </si>
  <si>
    <t>04848</t>
  </si>
  <si>
    <t>KT-012</t>
  </si>
  <si>
    <t>DIDIK NUR ARIFIN</t>
  </si>
  <si>
    <t>07 Januari 1981</t>
  </si>
  <si>
    <t>14004282910</t>
  </si>
  <si>
    <t>Jl. Maleo No 10B Madiun</t>
  </si>
  <si>
    <t>‘3577020701810001</t>
  </si>
  <si>
    <t>03687</t>
  </si>
  <si>
    <t>Sugeng Riyanto</t>
  </si>
  <si>
    <t>01 Juli 1977</t>
  </si>
  <si>
    <t>Dsn. Kranjan Barat, RT/RW: 01/08 Ds.Mloko Rejo Kec. Puger,Jember</t>
  </si>
  <si>
    <t>35.0908.010777.0746</t>
  </si>
  <si>
    <t>081216107897</t>
  </si>
  <si>
    <t>Nikah</t>
  </si>
  <si>
    <t>03611</t>
  </si>
  <si>
    <t>Ruddy Mike Minowatan</t>
  </si>
  <si>
    <t>9000008200421</t>
  </si>
  <si>
    <t xml:space="preserve">Jl. Soekarno Hatta KM 2,5 RT 01 no 62 Kel. Muara Rapak Balikpapan Kaltim </t>
  </si>
  <si>
    <t>647131605710006</t>
  </si>
  <si>
    <t>081347418061</t>
  </si>
  <si>
    <t>03659</t>
  </si>
  <si>
    <t>K-026</t>
  </si>
  <si>
    <t>Joko Sulistiyo</t>
  </si>
  <si>
    <t>Semarang</t>
  </si>
  <si>
    <t>07 Februari 1985</t>
  </si>
  <si>
    <t>1360010271986</t>
  </si>
  <si>
    <t>Cinde Dalam No 25, RT/RW: 08/05 , Kel. Jomblang Kec. Candisari,Semarang.</t>
  </si>
  <si>
    <t>33.7403.070285.0001</t>
  </si>
  <si>
    <t>081228325050</t>
  </si>
  <si>
    <t>RANNY EKA LISTIYA</t>
  </si>
  <si>
    <t>SERA ALLODIA KHAIRATUNNISA</t>
  </si>
  <si>
    <t>03822</t>
  </si>
  <si>
    <t>KT-009</t>
  </si>
  <si>
    <t>SANDRIK REKADONA</t>
  </si>
  <si>
    <t>Jl. Baudanyang 03 Nglames Madiun</t>
  </si>
  <si>
    <t>3519080404860002</t>
  </si>
  <si>
    <t>03656</t>
  </si>
  <si>
    <t>K-062</t>
  </si>
  <si>
    <t>Hendrik</t>
  </si>
  <si>
    <t>Purworejo RT/RW 005/002 Kel. Purworejo Kec. Jenu Tuban</t>
  </si>
  <si>
    <t>3523122211780001</t>
  </si>
  <si>
    <t>085330179774</t>
  </si>
  <si>
    <t>03694</t>
  </si>
  <si>
    <t>15 November 1974</t>
  </si>
  <si>
    <t>12037056657</t>
  </si>
  <si>
    <t xml:space="preserve">Dsn. Remen RT 002 RW 004 Jenu Tuban </t>
  </si>
  <si>
    <t>35.2312.151174.0003</t>
  </si>
  <si>
    <t>081230137547</t>
  </si>
  <si>
    <t>SUMIYATI</t>
  </si>
  <si>
    <t>DHONI ARI SETIYADI</t>
  </si>
  <si>
    <t>ADINDA PUTRI FADHILLAH</t>
  </si>
  <si>
    <t>DINI PUTRI FATIMAH</t>
  </si>
  <si>
    <t>03622</t>
  </si>
  <si>
    <t>Sujali</t>
  </si>
  <si>
    <t>12037055857</t>
  </si>
  <si>
    <t>Desa Purworejo RT/RW 03/01 Kec. Jenu Kab. Tuban</t>
  </si>
  <si>
    <t>3523121506820001</t>
  </si>
  <si>
    <t>081333368667</t>
  </si>
  <si>
    <t>03679</t>
  </si>
  <si>
    <t>Nanang Irawan</t>
  </si>
  <si>
    <t>18 November 1990</t>
  </si>
  <si>
    <t>12037056624</t>
  </si>
  <si>
    <t>Ds.Purworejo RT/RW : 05/02 Kec, Jenu Tuban.</t>
  </si>
  <si>
    <t>35.2312.181190.0003</t>
  </si>
  <si>
    <t>085645246202</t>
  </si>
  <si>
    <t>03681</t>
  </si>
  <si>
    <t>K-043</t>
  </si>
  <si>
    <t>Riswanto</t>
  </si>
  <si>
    <t>02 Oktober 1983</t>
  </si>
  <si>
    <t>12037056632</t>
  </si>
  <si>
    <t>Ds. Remen RT/RW : 03/04 Kec. Jenu, Tuban</t>
  </si>
  <si>
    <t>35.2312.021083.0001</t>
  </si>
  <si>
    <t>085755121119</t>
  </si>
  <si>
    <t>ZUBAIDAH</t>
  </si>
  <si>
    <t>03704</t>
  </si>
  <si>
    <t>K-014</t>
  </si>
  <si>
    <t>Wartono</t>
  </si>
  <si>
    <t>02 Juli 1977</t>
  </si>
  <si>
    <t>15030669525</t>
  </si>
  <si>
    <t>Ds.Remen RT/RW:  2/3 Kec. Jenu Tuban</t>
  </si>
  <si>
    <t>35.2312.020777.0004</t>
  </si>
  <si>
    <t>081330061518</t>
  </si>
  <si>
    <t>SITI NUR AFIFAH</t>
  </si>
  <si>
    <t>ISTNA LUTFI FAUZIAH</t>
  </si>
  <si>
    <t>YULISTIA TSANIA SALMA</t>
  </si>
  <si>
    <t>03604</t>
  </si>
  <si>
    <t>Paino</t>
  </si>
  <si>
    <t>12037055741</t>
  </si>
  <si>
    <t>Kedung Jaya 3 RT. 01 RW. 06 Surabaya</t>
  </si>
  <si>
    <t>1256101304700001</t>
  </si>
  <si>
    <t>082143012937</t>
  </si>
  <si>
    <t>SITI RUSNADAH</t>
  </si>
  <si>
    <t>FAUNA AULIA APRILIANA</t>
  </si>
  <si>
    <t>DIKI DARMAWAN</t>
  </si>
  <si>
    <t>03630</t>
  </si>
  <si>
    <t>S-023</t>
  </si>
  <si>
    <t>16 Juni 1983</t>
  </si>
  <si>
    <t>12037056434</t>
  </si>
  <si>
    <t>Dk.Mlangwe RT/RW : 01/04 Ds Mentoso Kec.Jenu, Tuban</t>
  </si>
  <si>
    <t>35.2312.160783.0003</t>
  </si>
  <si>
    <t>085815627910</t>
  </si>
  <si>
    <t>03561</t>
  </si>
  <si>
    <t>ANANG TRIADI SULINDRA</t>
  </si>
  <si>
    <t>14005113460</t>
  </si>
  <si>
    <t>Dsn Karanganyar RT 002 RW 002 Kec Jenu Kab Tuban</t>
  </si>
  <si>
    <t>3523122101830002</t>
  </si>
  <si>
    <t>081230162660</t>
  </si>
  <si>
    <t>SULISTYOWATI</t>
  </si>
  <si>
    <t>APRILYANO MAULANA PRASETYA</t>
  </si>
  <si>
    <t>03709</t>
  </si>
  <si>
    <t>AMIANTO</t>
  </si>
  <si>
    <t>12037056582</t>
  </si>
  <si>
    <t>GADING 2/30 RT 04 RW 06 KEC. TAMBAKSARI SURABAYA</t>
  </si>
  <si>
    <t>3578100306830003</t>
  </si>
  <si>
    <t>04830</t>
  </si>
  <si>
    <t>S-066</t>
  </si>
  <si>
    <t>Kolim</t>
  </si>
  <si>
    <t>14038420080</t>
  </si>
  <si>
    <t>Dsn Sukorejo RT 004 RW 002 Kec. Perak Jombang</t>
  </si>
  <si>
    <t xml:space="preserve">‘3517010910690001  </t>
  </si>
  <si>
    <t>03653</t>
  </si>
  <si>
    <t>KT-002</t>
  </si>
  <si>
    <t>Guntur Bin Umar</t>
  </si>
  <si>
    <t>12037056277</t>
  </si>
  <si>
    <t>Balongsari blok 3-A/2,RT/RW : 03/05 Lamongan.</t>
  </si>
  <si>
    <t>35.7814.070579.0005</t>
  </si>
  <si>
    <t>085210604748</t>
  </si>
  <si>
    <t>NOER ALIFFIYA DENNISAH BALLQIS</t>
  </si>
  <si>
    <t>04847</t>
  </si>
  <si>
    <t>ST-017</t>
  </si>
  <si>
    <t>Windarto</t>
  </si>
  <si>
    <t>13000133069</t>
  </si>
  <si>
    <t>Jln. Sukokaryo Gang Tengah No. 36 Manguharjo Madiun</t>
  </si>
  <si>
    <t>‘352371008800008</t>
  </si>
  <si>
    <t>03565</t>
  </si>
  <si>
    <t>Darwanto</t>
  </si>
  <si>
    <t>14013441093</t>
  </si>
  <si>
    <t>Ds. Remen RT 03 RW 01 Kec. Jenu Tuban</t>
  </si>
  <si>
    <t>3523120807820003</t>
  </si>
  <si>
    <t>081217389362</t>
  </si>
  <si>
    <t>03580</t>
  </si>
  <si>
    <t>S-016</t>
  </si>
  <si>
    <t>Joni Iswahyudi</t>
  </si>
  <si>
    <t>12037055717</t>
  </si>
  <si>
    <t>Jl. Margamulyo 23A, RT/RW Desa Setono Kec. Jenanagan Ponorogo</t>
  </si>
  <si>
    <t>3502180202780011</t>
  </si>
  <si>
    <t>082140490917</t>
  </si>
  <si>
    <t>03645</t>
  </si>
  <si>
    <t>K-046</t>
  </si>
  <si>
    <t>Damuji</t>
  </si>
  <si>
    <t>12037056046</t>
  </si>
  <si>
    <t>Ds. Remen RT/RW : 02/05 Kec. Jenu Tuban</t>
  </si>
  <si>
    <t>35.231.2120477.0004</t>
  </si>
  <si>
    <t>081357074505</t>
  </si>
  <si>
    <t>KEMI WIDYAWATI</t>
  </si>
  <si>
    <t>JOKO CAHYONO</t>
  </si>
  <si>
    <t>WINDA ASTUTI</t>
  </si>
  <si>
    <t>MUKHLAS RYO PRADITA</t>
  </si>
  <si>
    <t>03688</t>
  </si>
  <si>
    <t>K-052</t>
  </si>
  <si>
    <t>Sugik Budi Raharjo</t>
  </si>
  <si>
    <t>12037056707</t>
  </si>
  <si>
    <t>Ds. Plaosan RT 002 RW 003 Tasikharjo Kec. Jenu Tuban</t>
  </si>
  <si>
    <t>35.2312.230689.0001</t>
  </si>
  <si>
    <t>085730135395</t>
  </si>
  <si>
    <t>SITI SHOLIKAH</t>
  </si>
  <si>
    <t>03693</t>
  </si>
  <si>
    <t>K-007</t>
  </si>
  <si>
    <t>Supri</t>
  </si>
  <si>
    <t>14013441176</t>
  </si>
  <si>
    <t>3523121504860001</t>
  </si>
  <si>
    <t>085707223392</t>
  </si>
  <si>
    <t>03584</t>
  </si>
  <si>
    <t>S-012</t>
  </si>
  <si>
    <t>Lugito</t>
  </si>
  <si>
    <t>12037056111</t>
  </si>
  <si>
    <t>Desa Randupadangan RT/RW 14/05 Kec. Menganti  Kab. Gresik</t>
  </si>
  <si>
    <t>3525130309640001</t>
  </si>
  <si>
    <t>081331315889</t>
  </si>
  <si>
    <t>MUJAYANAH</t>
  </si>
  <si>
    <t>SEPTIA LUGIANTO RAHARJO</t>
  </si>
  <si>
    <t>03569</t>
  </si>
  <si>
    <t>Eko Supriyanto</t>
  </si>
  <si>
    <t>12037055626</t>
  </si>
  <si>
    <t>Jl. Raya Permata Suci RT 001 RW 017 Ds. Suci Kec. Manyar Gresik</t>
  </si>
  <si>
    <t>3525101306670002</t>
  </si>
  <si>
    <t>081216048880</t>
  </si>
  <si>
    <t>WINDARIYATI</t>
  </si>
  <si>
    <t>VANDA AYUNINGDIA, KS</t>
  </si>
  <si>
    <t>VINDI VIRLIYANT PS</t>
  </si>
  <si>
    <t>04831</t>
  </si>
  <si>
    <t>PURWANTO</t>
  </si>
  <si>
    <t>14038420098</t>
  </si>
  <si>
    <t>Sidorejo RT.12 RW.5 Kalikobok, Tanon, Sragen Jawa Tengah</t>
  </si>
  <si>
    <t>‘3314121706710004</t>
  </si>
  <si>
    <t>ROCHAYATI</t>
  </si>
  <si>
    <t>DENTATAMA M</t>
  </si>
  <si>
    <t>CLARISSAF N</t>
  </si>
  <si>
    <t>FERNANDAW S</t>
  </si>
  <si>
    <t>04829</t>
  </si>
  <si>
    <t>K-012</t>
  </si>
  <si>
    <t>AFIED SETIAWAN</t>
  </si>
  <si>
    <t>14038420130</t>
  </si>
  <si>
    <t>Kutorejo Gang 4 RT.0 1 RW. 03 Tuban</t>
  </si>
  <si>
    <t>‘3523160410760006</t>
  </si>
  <si>
    <t>LILIKLESTARIKURNIAWATI</t>
  </si>
  <si>
    <t>03609</t>
  </si>
  <si>
    <t>Rif'an</t>
  </si>
  <si>
    <t xml:space="preserve">53 TAHUN 7 BULAN 2 HARI </t>
  </si>
  <si>
    <t>12037055766</t>
  </si>
  <si>
    <t>Gadukan Utara 2/C/14 RT/RW 04/05 Ds/Kec.. Morokrembangan - Sby</t>
  </si>
  <si>
    <t>3578153006630016</t>
  </si>
  <si>
    <t>081330130215</t>
  </si>
  <si>
    <t>K6</t>
  </si>
  <si>
    <t>RACHMAD SYARIFUDIN</t>
  </si>
  <si>
    <t>MUHAMAD TENGKU RISALDI</t>
  </si>
  <si>
    <t>SHINTA DELVIANA PUTRI</t>
  </si>
  <si>
    <t>AMT TANJUNGWANGI</t>
  </si>
  <si>
    <t xml:space="preserve">NIP Baru </t>
  </si>
  <si>
    <t>ANAK IV</t>
  </si>
  <si>
    <t>03225</t>
  </si>
  <si>
    <t>ABDUL WAHID</t>
  </si>
  <si>
    <t>Mandiri</t>
  </si>
  <si>
    <t>740415330370</t>
  </si>
  <si>
    <t xml:space="preserve">Dsn. Gebang Rt 002 Rw 02 Benelan kidul - Singojuruh  Banyuwangi </t>
  </si>
  <si>
    <t>3510120404720002</t>
  </si>
  <si>
    <t>SUGIYATI</t>
  </si>
  <si>
    <t>YUANGGA EKO PUTRA</t>
  </si>
  <si>
    <t>RADIT VEMAS  R</t>
  </si>
  <si>
    <t>──</t>
  </si>
  <si>
    <t>03226</t>
  </si>
  <si>
    <t xml:space="preserve">AGUS PUJIANTO </t>
  </si>
  <si>
    <t>680815331853</t>
  </si>
  <si>
    <t xml:space="preserve">Dsn. Maduran Rt 003 Rw 02  Kec. Rogojampi Kab. Banyuwangi </t>
  </si>
  <si>
    <t>3510131508680003</t>
  </si>
  <si>
    <t>081235211368</t>
  </si>
  <si>
    <t>TUTI ASTUTI</t>
  </si>
  <si>
    <t>WAHYU HARDIYANTO</t>
  </si>
  <si>
    <t>DICKY RISIDIYANTO</t>
  </si>
  <si>
    <t>ANTI KUSUMA ANGGRAINI</t>
  </si>
  <si>
    <t>03229</t>
  </si>
  <si>
    <t>S006</t>
  </si>
  <si>
    <t>ALPAN PUJIONO</t>
  </si>
  <si>
    <t>720915331220</t>
  </si>
  <si>
    <t xml:space="preserve">LK. Krajan Mojoroto Rt 003 Rw 02 Mojopanggung Giri - Banyuwangi </t>
  </si>
  <si>
    <t>3510170609720002</t>
  </si>
  <si>
    <t>081234985500</t>
  </si>
  <si>
    <t>RUSWATI</t>
  </si>
  <si>
    <t>AZAHRA ADELA   O</t>
  </si>
  <si>
    <t>RAZWA MAIZA  I</t>
  </si>
  <si>
    <t>03236</t>
  </si>
  <si>
    <t>S061</t>
  </si>
  <si>
    <t>DODIK IRWANTO</t>
  </si>
  <si>
    <t>720815540173</t>
  </si>
  <si>
    <t xml:space="preserve">Dsn. Krajan IIRt 004 Rw 02 Alasbuluh Ws. Rejo' Kab. Banyuwangi </t>
  </si>
  <si>
    <t>3510181608720009</t>
  </si>
  <si>
    <t>081336246816</t>
  </si>
  <si>
    <t>ATMAWATI</t>
  </si>
  <si>
    <t>IRWAN EKO PRASETYO</t>
  </si>
  <si>
    <t>FAREL DWI IRAWAN</t>
  </si>
  <si>
    <t>03239</t>
  </si>
  <si>
    <t>S092</t>
  </si>
  <si>
    <t>ELLY EFENDI</t>
  </si>
  <si>
    <t>45.576.947.1-627.000</t>
  </si>
  <si>
    <t>790815331362</t>
  </si>
  <si>
    <t xml:space="preserve">Dsn. Kebalen lor Rt 003 Rw 02 Kec. Rogojampi  Kab. Banyuwangi </t>
  </si>
  <si>
    <t>3510131208790008</t>
  </si>
  <si>
    <t>081233639549</t>
  </si>
  <si>
    <t>M. NOUVAL EFENDI</t>
  </si>
  <si>
    <t>EKA PUTRI MARTAYATI</t>
  </si>
  <si>
    <t>03250</t>
  </si>
  <si>
    <t>S022</t>
  </si>
  <si>
    <t>KARIM</t>
  </si>
  <si>
    <t>660615330369</t>
  </si>
  <si>
    <t xml:space="preserve">Dsn. Krajan Rt 001 Rw 04 Ketapang Kalipuro  Kab. Banyuwangi </t>
  </si>
  <si>
    <t>3510210503660004</t>
  </si>
  <si>
    <t>081358515345</t>
  </si>
  <si>
    <t>WAHYUNINGSIH</t>
  </si>
  <si>
    <t>M. FAJAR ROMADHON</t>
  </si>
  <si>
    <t>SITI NADIRA   F</t>
  </si>
  <si>
    <t>AKH. MAULANA FAHREZHI</t>
  </si>
  <si>
    <t>03251</t>
  </si>
  <si>
    <t>S077</t>
  </si>
  <si>
    <t>KHOIRIL ANWAR</t>
  </si>
  <si>
    <t>69.242.126.6-627.000</t>
  </si>
  <si>
    <t>820615330312</t>
  </si>
  <si>
    <t>Perum Citra Pesona indah III 78 Rt 004 Rw 04 Kertosari Banyuwangi</t>
  </si>
  <si>
    <t>3510211206820002</t>
  </si>
  <si>
    <t>081358793193</t>
  </si>
  <si>
    <t>NOVIHANDARI</t>
  </si>
  <si>
    <t>ALDO AUGUSTI   P</t>
  </si>
  <si>
    <t>SEKAR WANGI DWI  O</t>
  </si>
  <si>
    <t>03253</t>
  </si>
  <si>
    <t>S074</t>
  </si>
  <si>
    <t>KIS SUDIHARJO</t>
  </si>
  <si>
    <t>Situbondo</t>
  </si>
  <si>
    <t>691015310025</t>
  </si>
  <si>
    <t>Ds. Panji lor Rt 002 Rw 04 Kec. Panji  Kab. Situbondo</t>
  </si>
  <si>
    <t>3512080610690002</t>
  </si>
  <si>
    <t>085258321110</t>
  </si>
  <si>
    <t>ARTIMA</t>
  </si>
  <si>
    <t>IRMA EKA LESTARI</t>
  </si>
  <si>
    <t>IRWAN SETYO BUDI  H</t>
  </si>
  <si>
    <t>03254</t>
  </si>
  <si>
    <t>S071</t>
  </si>
  <si>
    <t>KUNAWI</t>
  </si>
  <si>
    <t>660115330648</t>
  </si>
  <si>
    <t xml:space="preserve">Lk. Klatakan Rt 004 Rw 01  Klatak -Kalipuro  Kab. Banyuwangi </t>
  </si>
  <si>
    <t>3510210601660009</t>
  </si>
  <si>
    <t>081249138109</t>
  </si>
  <si>
    <t>SULASTRIK</t>
  </si>
  <si>
    <t>MOHAMMAD VIKRIANSA A</t>
  </si>
  <si>
    <t>03256</t>
  </si>
  <si>
    <t>S067</t>
  </si>
  <si>
    <t>MARTONO</t>
  </si>
  <si>
    <t>650515331598</t>
  </si>
  <si>
    <t xml:space="preserve">Dsn. Krajan Rt 002 Rw 02 Ketapang Kalipuro  Kab. Banyuwangi </t>
  </si>
  <si>
    <t>3510211805650002</t>
  </si>
  <si>
    <t>081249135547</t>
  </si>
  <si>
    <t>D1</t>
  </si>
  <si>
    <t>BOBY CHANDRA  M</t>
  </si>
  <si>
    <t>03259</t>
  </si>
  <si>
    <t>S073</t>
  </si>
  <si>
    <t>MATJURI</t>
  </si>
  <si>
    <t>66.454.334.5-627.000</t>
  </si>
  <si>
    <t>660315330743</t>
  </si>
  <si>
    <t xml:space="preserve">Dsn. Selogiri Rt 002 Rw 03 Ketapang Kalipuro  Kab. Banyuwangi </t>
  </si>
  <si>
    <t>3510213003660002</t>
  </si>
  <si>
    <t>081337823346</t>
  </si>
  <si>
    <t>ERNAWATI</t>
  </si>
  <si>
    <t>ROBBY PRATAMA</t>
  </si>
  <si>
    <t>NUR ALFIAN</t>
  </si>
  <si>
    <t>ABU SOFYAN</t>
  </si>
  <si>
    <t>03262</t>
  </si>
  <si>
    <t>S028</t>
  </si>
  <si>
    <t>MOCHAMAD ROSIDI</t>
  </si>
  <si>
    <t>761015330601</t>
  </si>
  <si>
    <t>Jl. Riau Gg. Blimbing No. 51 Rt 001 Rw 04  Kecamatan Banyuwangi</t>
  </si>
  <si>
    <t>3510162510760002</t>
  </si>
  <si>
    <t>085258688668</t>
  </si>
  <si>
    <t>TINA MARIANA</t>
  </si>
  <si>
    <t>GILANG RONALD  S</t>
  </si>
  <si>
    <t>RAFKA RONALD TS</t>
  </si>
  <si>
    <t>03267</t>
  </si>
  <si>
    <t>S032</t>
  </si>
  <si>
    <t>NANANG KUNAEFI</t>
  </si>
  <si>
    <t>741115330945</t>
  </si>
  <si>
    <t xml:space="preserve">LK. Krajan Kalipuro Rt 003 Rw 02 Kalipuro  Kab. Banyuwangi </t>
  </si>
  <si>
    <t>3510210111740002</t>
  </si>
  <si>
    <t>082143500070</t>
  </si>
  <si>
    <t>SITI MUTI'AH</t>
  </si>
  <si>
    <t>MUTIARA YUNI   A</t>
  </si>
  <si>
    <t>NOVIA PUTRI   A  T</t>
  </si>
  <si>
    <t>ADEK RIZKY HADINATA</t>
  </si>
  <si>
    <t>03285</t>
  </si>
  <si>
    <t>S050</t>
  </si>
  <si>
    <t>SUPARKAN</t>
  </si>
  <si>
    <t>Dusun Selogiri RT. 01 RW. 02 Ketapang Banyuwangi</t>
  </si>
  <si>
    <t>3510071408580002</t>
  </si>
  <si>
    <t>081336901366</t>
  </si>
  <si>
    <t>PAIDAH</t>
  </si>
  <si>
    <t>DWI NOVINDASARI</t>
  </si>
  <si>
    <t>03287</t>
  </si>
  <si>
    <t>S051</t>
  </si>
  <si>
    <t>SUSANTO</t>
  </si>
  <si>
    <t>681115310215</t>
  </si>
  <si>
    <t>Trebungan Selatan Rt 002 Rw 02 Trebungan- Mangaran Situbondo</t>
  </si>
  <si>
    <t>3512090111680003</t>
  </si>
  <si>
    <t>085330003072</t>
  </si>
  <si>
    <t>SUMIDA</t>
  </si>
  <si>
    <t>NUR AZIZA</t>
  </si>
  <si>
    <t>NUR HOLIFAH</t>
  </si>
  <si>
    <t>03289</t>
  </si>
  <si>
    <t xml:space="preserve">SUWARNO </t>
  </si>
  <si>
    <t>620615330915</t>
  </si>
  <si>
    <t>Dsn G. Remuk Rt. 01 Rw. 01 Ketapang Banyuwangi</t>
  </si>
  <si>
    <t>‘3510230066600001</t>
  </si>
  <si>
    <t>081336910385</t>
  </si>
  <si>
    <t>RUSTINI</t>
  </si>
  <si>
    <t>DIDIK ALFAN EFENDI</t>
  </si>
  <si>
    <t>03290</t>
  </si>
  <si>
    <t>S059</t>
  </si>
  <si>
    <t>SUYADI</t>
  </si>
  <si>
    <t>661215330230</t>
  </si>
  <si>
    <t xml:space="preserve">Dsn. Krajan Rt 002 Rw 011 Ketapang Kalipuro  Kab. Banyuwangi </t>
  </si>
  <si>
    <t>3510211912660002</t>
  </si>
  <si>
    <t>081235453440</t>
  </si>
  <si>
    <t>SULISTYAWATI</t>
  </si>
  <si>
    <t>MIFTAHUK AKBAR  F</t>
  </si>
  <si>
    <t>MIFTAHUL JANNAH  N</t>
  </si>
  <si>
    <t>NADHIFATHUL ZAKIRAH</t>
  </si>
  <si>
    <t>03312</t>
  </si>
  <si>
    <t>S108</t>
  </si>
  <si>
    <t>HARI PRISTIWANTO</t>
  </si>
  <si>
    <t xml:space="preserve">37 TAHUN 10 BULAN 28 HARI </t>
  </si>
  <si>
    <t>790315331164</t>
  </si>
  <si>
    <t>Jl. Riau Gg. Blimbing No. 42 Rt 002 Rw 04  Kecamatan Banyuwangi</t>
  </si>
  <si>
    <t>3573040403790001</t>
  </si>
  <si>
    <t>THOYIBA HARTINI</t>
  </si>
  <si>
    <t>WISNU WIJAYA KESMA</t>
  </si>
  <si>
    <t>03320</t>
  </si>
  <si>
    <t>S103</t>
  </si>
  <si>
    <t>KEMAS DEDI</t>
  </si>
  <si>
    <t>720715331713</t>
  </si>
  <si>
    <t xml:space="preserve">Dsn. Krajan Ketapang Rt 002 Rw 02  Kalipuro  Kab. Banyuwangi </t>
  </si>
  <si>
    <t>3510212307720001</t>
  </si>
  <si>
    <t>081333257858</t>
  </si>
  <si>
    <t>LIDIA OKTAVIANA</t>
  </si>
  <si>
    <t>KEMAS ABE ISMONOV F</t>
  </si>
  <si>
    <t>NYIMAS ADHELIA M F</t>
  </si>
  <si>
    <t>KEMAS BINTANG ZANOVA</t>
  </si>
  <si>
    <t>03323</t>
  </si>
  <si>
    <t>S0450417</t>
  </si>
  <si>
    <t>MAKSUM</t>
  </si>
  <si>
    <t>750515331732</t>
  </si>
  <si>
    <t xml:space="preserve">Dsn. Krajan II Alas buluh Ws. Rejo Rt 001 Rw 01  Kab. Banyuwangi </t>
  </si>
  <si>
    <t>3510180605770004</t>
  </si>
  <si>
    <t>082140755550</t>
  </si>
  <si>
    <t>DEWI LULUK AGUSTIN</t>
  </si>
  <si>
    <t>BAGUS ADI LAKSONO</t>
  </si>
  <si>
    <t>BERLIAN DWI NOVA  F</t>
  </si>
  <si>
    <t>DAIMA KISWAH ALMALIQ</t>
  </si>
  <si>
    <t>03331</t>
  </si>
  <si>
    <t>K102</t>
  </si>
  <si>
    <t>MUHAMMAD  IWAN S</t>
  </si>
  <si>
    <t>68.922.626.4-609.000</t>
  </si>
  <si>
    <t>730915142927</t>
  </si>
  <si>
    <t>Bratang I-H/18 Rt 011 Rw 05 Ngagelrejo Wonokromo-  Surabaya</t>
  </si>
  <si>
    <t>3578040809730005</t>
  </si>
  <si>
    <t>082139294386</t>
  </si>
  <si>
    <t>YULIANTINI</t>
  </si>
  <si>
    <t>NADIA FIBRILILLA</t>
  </si>
  <si>
    <t>03333</t>
  </si>
  <si>
    <t>K074</t>
  </si>
  <si>
    <t>MURIYONO</t>
  </si>
  <si>
    <t>Jl. Sekardalu 28 Rt 001 Rw 01 Temenggungan Kab. Banyuwangi</t>
  </si>
  <si>
    <t>085259342669</t>
  </si>
  <si>
    <t>HENDARYANTI</t>
  </si>
  <si>
    <t>HENDRA PUTRA  P</t>
  </si>
  <si>
    <t>03336</t>
  </si>
  <si>
    <t>K084</t>
  </si>
  <si>
    <t>SAFI,I LUKMAN</t>
  </si>
  <si>
    <t xml:space="preserve">33 TAHUN 11 BULAN 10 HARI </t>
  </si>
  <si>
    <t>B  II</t>
  </si>
  <si>
    <t>830215330913</t>
  </si>
  <si>
    <t xml:space="preserve">Dsn. Galekan Bajulmati  Rt 002 Rw 03 Ws. Rejo Kab. Banyuwangi </t>
  </si>
  <si>
    <t>3510182202830001</t>
  </si>
  <si>
    <t>085230499945</t>
  </si>
  <si>
    <t>SUTRIYANI</t>
  </si>
  <si>
    <t>AYSI NAJWA MAIRA</t>
  </si>
  <si>
    <t>03346</t>
  </si>
  <si>
    <t>K002</t>
  </si>
  <si>
    <t xml:space="preserve">Dsn. Maduran Rt 004 Rw 02  Kec. Rogojampi Kab. Banyuwangi </t>
  </si>
  <si>
    <t>3510130203700002</t>
  </si>
  <si>
    <t>081336246350</t>
  </si>
  <si>
    <t>DEWI YULIATI</t>
  </si>
  <si>
    <t>EKI SETIA AJI</t>
  </si>
  <si>
    <t>SALEKAH</t>
  </si>
  <si>
    <t>03349</t>
  </si>
  <si>
    <t>K057</t>
  </si>
  <si>
    <t>SUTRISNO</t>
  </si>
  <si>
    <t>700415331640</t>
  </si>
  <si>
    <t xml:space="preserve">Link. Tanjung Rt 001 Rw 02  Klatak - Kalipuro  Kab. Banyuwangi </t>
  </si>
  <si>
    <t>3510210404700004</t>
  </si>
  <si>
    <t>085336065758</t>
  </si>
  <si>
    <t>SATUNI</t>
  </si>
  <si>
    <t>EKA NUR INDAH  T</t>
  </si>
  <si>
    <t>TRISNA MAULIDA</t>
  </si>
  <si>
    <t>03351</t>
  </si>
  <si>
    <t>S0031617</t>
  </si>
  <si>
    <t>UNTUNG HARIYANTO</t>
  </si>
  <si>
    <t xml:space="preserve">Dsn. SumberGroto Rt 002 Rw 02  Rejoagung Srono Kab. Banyuwangi </t>
  </si>
  <si>
    <t>3510082107750006</t>
  </si>
  <si>
    <t>081235486508</t>
  </si>
  <si>
    <t>BUDI TRIPENI M</t>
  </si>
  <si>
    <t>ELYSA PERTA AMELIA</t>
  </si>
  <si>
    <t>03352</t>
  </si>
  <si>
    <t>59.520.304.3-627.000</t>
  </si>
  <si>
    <t xml:space="preserve">Dsn. Krajan Ketapang Rt 003 Rw 013  Kalipuro  Kab. Banyuwangi </t>
  </si>
  <si>
    <t>3510211007730008</t>
  </si>
  <si>
    <t>YULI SUMARTIN</t>
  </si>
  <si>
    <t>GABRIL ZULAYKA  W</t>
  </si>
  <si>
    <t>NAJWA RAMADANI  W</t>
  </si>
  <si>
    <t>03353</t>
  </si>
  <si>
    <t>S102</t>
  </si>
  <si>
    <t xml:space="preserve">WAWAN ANSORI </t>
  </si>
  <si>
    <t xml:space="preserve">Dsn. Gng. Remuk Ketapang Rt 003 Rw 01  Kl. puro  Kab. Banyuwangi </t>
  </si>
  <si>
    <t>3510211602700003</t>
  </si>
  <si>
    <t>SADIA</t>
  </si>
  <si>
    <t>ISMIYATI</t>
  </si>
  <si>
    <t>RUMIYATI INDRA   R</t>
  </si>
  <si>
    <t>03355</t>
  </si>
  <si>
    <t xml:space="preserve">YOYOK PURWANTO </t>
  </si>
  <si>
    <t xml:space="preserve">Dsn. Gng. Remuk Ketapang Rt 002 Rw 04  Kl. puro  Kab. Banyuwangi </t>
  </si>
  <si>
    <t>3510210602700001</t>
  </si>
  <si>
    <t>NUR HAYANI</t>
  </si>
  <si>
    <t>ONEY TRESNA  H</t>
  </si>
  <si>
    <t>SURYA DWI SAPUTRA</t>
  </si>
  <si>
    <t>03356</t>
  </si>
  <si>
    <t>S1270417</t>
  </si>
  <si>
    <t>YUSDI ANDRIAWAN</t>
  </si>
  <si>
    <t>Pulau Batam</t>
  </si>
  <si>
    <t>46.734.318.2-627.000</t>
  </si>
  <si>
    <t>Jl. Bengawan Rt 002 Rw 03 Singonegaran Kab. Banyuwangi</t>
  </si>
  <si>
    <t>3510162108770003</t>
  </si>
  <si>
    <t>SUSI HANDAYANI</t>
  </si>
  <si>
    <t>MUHAMMAD AL KINDI</t>
  </si>
  <si>
    <t>M. ALKHAWARIZ</t>
  </si>
  <si>
    <t>03358</t>
  </si>
  <si>
    <t>S1260417</t>
  </si>
  <si>
    <t>AHMAD BUDORI</t>
  </si>
  <si>
    <t>BII</t>
  </si>
  <si>
    <t>800915331117</t>
  </si>
  <si>
    <t>Jl. Indra giri Penataban Rt01 Rw 06  Kec. Giri - Banyuwangi</t>
  </si>
  <si>
    <t>3510171209800002</t>
  </si>
  <si>
    <t>085236824406</t>
  </si>
  <si>
    <t>Nurwahidah</t>
  </si>
  <si>
    <t>Siti Nur Aini</t>
  </si>
  <si>
    <t>03364</t>
  </si>
  <si>
    <t>S115</t>
  </si>
  <si>
    <t>SAIFUL UMAR</t>
  </si>
  <si>
    <t>730515331502</t>
  </si>
  <si>
    <t>Perum Wisma Mukti B10 Rt 01 Rw 02 Sobo- Banyuwangi</t>
  </si>
  <si>
    <t>3510163105730003</t>
  </si>
  <si>
    <t>082334120041</t>
  </si>
  <si>
    <t>Nurita Yanuarti</t>
  </si>
  <si>
    <t>Naurah ayu Marista</t>
  </si>
  <si>
    <t>Najwa ayuni Martadilla</t>
  </si>
  <si>
    <t>03378</t>
  </si>
  <si>
    <t>WAHYU WIBOWO</t>
  </si>
  <si>
    <t>690715310039</t>
  </si>
  <si>
    <t>Kp. Randu Agung Rt 003 Rw 01 Wn. Rejo  Banyu putih Banyuwangi</t>
  </si>
  <si>
    <t>SITI BURANI</t>
  </si>
  <si>
    <t>FRISTA DESY MALA L</t>
  </si>
  <si>
    <t>04777</t>
  </si>
  <si>
    <t>ADI SUGIONO</t>
  </si>
  <si>
    <t>810715331217</t>
  </si>
  <si>
    <t>Jl. Sumbing No. 59 Rt01 Rw 01 Singotrunan Kab. Banyuwangi</t>
  </si>
  <si>
    <t>3510162707810011</t>
  </si>
  <si>
    <t>085230845610</t>
  </si>
  <si>
    <t>Ainun Sanjaya</t>
  </si>
  <si>
    <t>Aini Khofifah Adistiya Sanjaya</t>
  </si>
  <si>
    <t>Anggun Khaylila Adistiya P</t>
  </si>
  <si>
    <t>Azzahro Khalishah Maharani</t>
  </si>
  <si>
    <t>04782</t>
  </si>
  <si>
    <t>S0010517</t>
  </si>
  <si>
    <t>CANDRA ANDI IRAWAN</t>
  </si>
  <si>
    <t>Dsn. Bulusari  Rt 02 Rw 05 Grajagan Purwoharjo Kab. Banyuwangi</t>
  </si>
  <si>
    <t>3510031909840002</t>
  </si>
  <si>
    <t>082140619730</t>
  </si>
  <si>
    <t>Ririn Fiani</t>
  </si>
  <si>
    <t>Aileen</t>
  </si>
  <si>
    <t>04785</t>
  </si>
  <si>
    <t>K146</t>
  </si>
  <si>
    <t>EKO WAHYUDIONO</t>
  </si>
  <si>
    <t>821115331040</t>
  </si>
  <si>
    <t>Lingk. Kacangan asri Rt 01 Rw 01 Gombengsari- Kab. Banyuwangi</t>
  </si>
  <si>
    <t>3510211111820002</t>
  </si>
  <si>
    <t>082314842079</t>
  </si>
  <si>
    <t>NUR ROHMAH</t>
  </si>
  <si>
    <t>EKA WIDIANA</t>
  </si>
  <si>
    <t>TRI NUR WAHYUDIONO</t>
  </si>
  <si>
    <t>04805</t>
  </si>
  <si>
    <t>SETYO BUDI HARDOKO</t>
  </si>
  <si>
    <t>Dsn. Warengan Rt 002 Rw 02 Bubuk Kec. Rogojampi  Kab. Banyuwangi</t>
  </si>
  <si>
    <t>3510131202800012</t>
  </si>
  <si>
    <t>085259420031</t>
  </si>
  <si>
    <t>Oding Giovani Tahta</t>
  </si>
  <si>
    <t>Andra Brahma Tahta</t>
  </si>
  <si>
    <t>04807</t>
  </si>
  <si>
    <t>S093</t>
  </si>
  <si>
    <t>770515331183</t>
  </si>
  <si>
    <t>085257278541</t>
  </si>
  <si>
    <t>Yuliatin Asmuni</t>
  </si>
  <si>
    <t>Rama Asy Raehan</t>
  </si>
  <si>
    <t>Moh. Fajar Shodiq</t>
  </si>
  <si>
    <t>04809</t>
  </si>
  <si>
    <t>S127</t>
  </si>
  <si>
    <t>SUGIYANTO</t>
  </si>
  <si>
    <t>690915330916</t>
  </si>
  <si>
    <t>Dsn. Temurejo Rt 02 Rw 02 Kembiritan-Genteng Kab. Banyuwangi</t>
  </si>
  <si>
    <t>3510090209690005</t>
  </si>
  <si>
    <t>Sri Suhartutik</t>
  </si>
  <si>
    <t>Sinta Puspito Sari</t>
  </si>
  <si>
    <t>Ananda Yoga Mukti</t>
  </si>
  <si>
    <t>04974</t>
  </si>
  <si>
    <t>MUCHAMMAD SUPAIRI</t>
  </si>
  <si>
    <t>810416183472</t>
  </si>
  <si>
    <t>Dsn. Pancoran RT/RW. 001/001 Kel. Ketapang Kec. Kaliporu Kab. Banyuwangi, Jawa Timur</t>
  </si>
  <si>
    <t>3510211404810003</t>
  </si>
  <si>
    <t>Lita Agustin</t>
  </si>
  <si>
    <t>Muliaz Umar Muchamamad</t>
  </si>
  <si>
    <t>Mirza Ahmadfatum Muzaqi</t>
  </si>
  <si>
    <t>04976</t>
  </si>
  <si>
    <t>RAHMAT ASSEGAF</t>
  </si>
  <si>
    <t>BII UMUM</t>
  </si>
  <si>
    <t>720215331033</t>
  </si>
  <si>
    <t>Lingk. Duren RT/RW. 002/001 Kel. Pakis Kec. Banyuwangi Kab. Banyuwangi 68419, Jawa Timur</t>
  </si>
  <si>
    <t>3510162302720002</t>
  </si>
  <si>
    <t>Suwarni Eko Listiati</t>
  </si>
  <si>
    <t>Andreas Oktavianto</t>
  </si>
  <si>
    <t>Rosita Dwi Ayu Anggraini</t>
  </si>
  <si>
    <t>Aryosi Putra Wardani</t>
  </si>
  <si>
    <t>05552</t>
  </si>
  <si>
    <t>RONY AJI SUWARNO</t>
  </si>
  <si>
    <t>AMT 2 BBM</t>
  </si>
  <si>
    <t>870815603486</t>
  </si>
  <si>
    <t>Jl Mojopahit No. 65 RT.002 RW.004 Kel. Tamanbaru Kec. Banyuwangi Kab. Banyuwangi, Jawa Timur</t>
  </si>
  <si>
    <t>3510160508870005</t>
  </si>
  <si>
    <t>05369</t>
  </si>
  <si>
    <t>Asmawi</t>
  </si>
  <si>
    <t xml:space="preserve">Banyuwangi </t>
  </si>
  <si>
    <t>760615331686</t>
  </si>
  <si>
    <t>Jl. Ternate Kel Lenteng RT.05 RW.03 Wongsorejo, Banyuwangi</t>
  </si>
  <si>
    <t>3510162706720003</t>
  </si>
  <si>
    <t>081223235229</t>
  </si>
  <si>
    <t>ARINI</t>
  </si>
  <si>
    <t>IMAM ALIEF UTAMA</t>
  </si>
  <si>
    <t>NABILA ASRI RAHMANTIKA</t>
  </si>
  <si>
    <t>05699</t>
  </si>
  <si>
    <t>K5160417</t>
  </si>
  <si>
    <t>BUDI SANTOSO</t>
  </si>
  <si>
    <t>750915331287</t>
  </si>
  <si>
    <t>Dusun Pandan Desa Kembiritan RT 03/ RW 01, Kec. Genteng Banyuwangi</t>
  </si>
  <si>
    <t>3510092109750006</t>
  </si>
  <si>
    <t>081233018543</t>
  </si>
  <si>
    <t>05700</t>
  </si>
  <si>
    <t>YUWONO</t>
  </si>
  <si>
    <t>Jln. Sumatra IX /176 RT 03/RW 32, Sumbersari Jember</t>
  </si>
  <si>
    <t>3509213010810002</t>
  </si>
  <si>
    <t>05707</t>
  </si>
  <si>
    <t>K5180617</t>
  </si>
  <si>
    <t>BENNY HATTA</t>
  </si>
  <si>
    <t>Lingk. Krajan No.72 RT 04/RW04, Lateng Banyuwangi</t>
  </si>
  <si>
    <t>082337136554</t>
  </si>
  <si>
    <t>05708</t>
  </si>
  <si>
    <t>K5190617</t>
  </si>
  <si>
    <t>SULIYANTO</t>
  </si>
  <si>
    <t>BI Umum</t>
  </si>
  <si>
    <t>850315330973</t>
  </si>
  <si>
    <t>Lingk. Watu Ulo RT 03/RW 03, Kel. Bakungan, Glagah Banyuwangi</t>
  </si>
  <si>
    <t>3510152103850005</t>
  </si>
  <si>
    <t>081358666234</t>
  </si>
  <si>
    <t>05709</t>
  </si>
  <si>
    <t>K5200617</t>
  </si>
  <si>
    <t>EKA SANDRA PRASTYA</t>
  </si>
  <si>
    <t>830316185304</t>
  </si>
  <si>
    <t>Perum Puri Gading Mas Permai Blok FC 03, Kel Dadapan, Kabat Banyuwangi</t>
  </si>
  <si>
    <t>082301754736</t>
  </si>
  <si>
    <t>05720</t>
  </si>
  <si>
    <t>S0020617</t>
  </si>
  <si>
    <t>Heri Harsono</t>
  </si>
  <si>
    <t>710715361962</t>
  </si>
  <si>
    <t>Dsn.Maguan, Desa Soso RT 02/Rw 02, Gandusari Blitar</t>
  </si>
  <si>
    <t>3505150310710005</t>
  </si>
  <si>
    <t>085815454442</t>
  </si>
  <si>
    <t>05721</t>
  </si>
  <si>
    <t>K5220617</t>
  </si>
  <si>
    <t>Sigit Hendro Sasmito</t>
  </si>
  <si>
    <t>banyuwangi</t>
  </si>
  <si>
    <t>Jln.Bengawan Lingk.Gentengan RT03/RW 03, Singonegaran, Banyuwangi</t>
  </si>
  <si>
    <t>3510162310920004</t>
  </si>
  <si>
    <t>081259119396</t>
  </si>
  <si>
    <t>05723</t>
  </si>
  <si>
    <t>B1 Umum</t>
  </si>
  <si>
    <t>830915331029</t>
  </si>
  <si>
    <t>3510210109890003</t>
  </si>
  <si>
    <t>082230891698</t>
  </si>
  <si>
    <t>05725</t>
  </si>
  <si>
    <t>K5260617</t>
  </si>
  <si>
    <t>Wawan Sugiharto</t>
  </si>
  <si>
    <t>Jln.Brawijaya RT 02/RW 03 Watu Ulo, Kel. Bakungan, Glagah Banyuwangi</t>
  </si>
  <si>
    <t>3510151111850001</t>
  </si>
  <si>
    <t>082257105588</t>
  </si>
  <si>
    <t>Achmad Firman</t>
  </si>
  <si>
    <t>Suriyanto</t>
  </si>
  <si>
    <t>ABD MUNIF</t>
  </si>
  <si>
    <t>Lingk. Krajan Rt 002 /Rw 002 Kalipuro banyuwangi</t>
  </si>
  <si>
    <t>085230534677</t>
  </si>
  <si>
    <t>ABD ROHMAN</t>
  </si>
  <si>
    <t>Dsn. Pelinggihan Ds. Grogol Rt 003 / Rw 001 Kec. Giri Kab. Banyuwangi</t>
  </si>
  <si>
    <t>3510171610830002</t>
  </si>
  <si>
    <t>082132835626</t>
  </si>
  <si>
    <t>ABDUL GHOFUR</t>
  </si>
  <si>
    <t>Dsn.Bolot Rt.001/Rw.003 Aliyan Rogojampi - Banyuwangi</t>
  </si>
  <si>
    <t>3510131404740008</t>
  </si>
  <si>
    <t>082333556779</t>
  </si>
  <si>
    <t>ABDUL HOLIK</t>
  </si>
  <si>
    <t>085259623279</t>
  </si>
  <si>
    <t>ABDUL ROCHIM</t>
  </si>
  <si>
    <t>JLN. HAYAM MURUK Rt 03/ Rw 07  mayangan probolinggo</t>
  </si>
  <si>
    <t>082297210339</t>
  </si>
  <si>
    <t>ADI PURWANTO</t>
  </si>
  <si>
    <t>Dsn. Pelinggihan Rt 003 / Rw 001 Grogol Giri Banyuwangi</t>
  </si>
  <si>
    <t>3510170405960004</t>
  </si>
  <si>
    <t>081249877873</t>
  </si>
  <si>
    <t>ADIN INDRA D</t>
  </si>
  <si>
    <t>Ds. Sambirejo Rt 18 / Rw 07 Kec. Jiwan Madiun</t>
  </si>
  <si>
    <t>ADIRIA UTAMA</t>
  </si>
  <si>
    <t>085245384855</t>
  </si>
  <si>
    <t>Dsn. Muncar RT 01/RW 02 Tembok Rejo, Muncar, Banyuwangi</t>
  </si>
  <si>
    <t>081236179954</t>
  </si>
  <si>
    <t>AGUS SETIYAWAN</t>
  </si>
  <si>
    <t>Perum Griya Giri Mulya Blok W-1 Rt.04/Rw.06 Kalipuro - Banyuwangi</t>
  </si>
  <si>
    <t>3510210706730007</t>
  </si>
  <si>
    <t>08121777673</t>
  </si>
  <si>
    <t>AGUS SUPRIYADI</t>
  </si>
  <si>
    <t>Dusun Karang Anyar RT 001 RW 004 Kel. Balung Lor Kec. Balung Kab. Jember</t>
  </si>
  <si>
    <t>3509101503820006</t>
  </si>
  <si>
    <t>085210474963</t>
  </si>
  <si>
    <t>AGUS WICAKSONO</t>
  </si>
  <si>
    <t>3510151511820001</t>
  </si>
  <si>
    <t>082357393393</t>
  </si>
  <si>
    <t>ACH FAUZAN</t>
  </si>
  <si>
    <t>Dsn.Plembon Rt.002/Rw.002 Ds.Licin Banyuwangi</t>
  </si>
  <si>
    <t>3510242006800002</t>
  </si>
  <si>
    <t>081237546807</t>
  </si>
  <si>
    <t>AHMAD SAIFUL ROHMAN</t>
  </si>
  <si>
    <t>Perum Kalirejo permai Blok M.14 Kabat Banyuwangi</t>
  </si>
  <si>
    <t>3510060811780001</t>
  </si>
  <si>
    <t>081338921088</t>
  </si>
  <si>
    <t>ANDI WIRIYANTO</t>
  </si>
  <si>
    <t>Lingk. Sukowidi Rt 002/ Rw 005 Klatak banyuwangi</t>
  </si>
  <si>
    <t>3510231012820003</t>
  </si>
  <si>
    <t>085213383566</t>
  </si>
  <si>
    <t>ANDY PURNOMO</t>
  </si>
  <si>
    <t>Lingk. Kalilo No.34 RT 02/RW 02 Kel. Pengantigan Banyuwangi</t>
  </si>
  <si>
    <t>3510161311800009</t>
  </si>
  <si>
    <t>085335111613</t>
  </si>
  <si>
    <t>ANSORI</t>
  </si>
  <si>
    <t>3510211511700003</t>
  </si>
  <si>
    <t>085216926259</t>
  </si>
  <si>
    <t>ATWI</t>
  </si>
  <si>
    <t>Dsn. Selogiri RT 003 / Rw001 Desa Ketapang Kec. Kalipuro Banyuwangi</t>
  </si>
  <si>
    <t>3510212112680001</t>
  </si>
  <si>
    <t>085258520634</t>
  </si>
  <si>
    <t>BAKIT</t>
  </si>
  <si>
    <t>Dsn Kali Boto Lor RT 01/RW 01, Jatiroto Lumajang</t>
  </si>
  <si>
    <t>3508171909740004</t>
  </si>
  <si>
    <t>081358499445</t>
  </si>
  <si>
    <t>Dsn. Krajan Rt 004 / Rw 001 KAJARHARJO kalibaru Banyuwangi</t>
  </si>
  <si>
    <t>085242483997</t>
  </si>
  <si>
    <t>DANI AHMAD FAISAL</t>
  </si>
  <si>
    <t>3510212302960002</t>
  </si>
  <si>
    <t>082141627943</t>
  </si>
  <si>
    <t>DEQIK SANJAYA</t>
  </si>
  <si>
    <t>3510122102880003</t>
  </si>
  <si>
    <t>082334048322</t>
  </si>
  <si>
    <t>DIAN SUPIYANTO</t>
  </si>
  <si>
    <t>3510210804830005</t>
  </si>
  <si>
    <t>081249000034</t>
  </si>
  <si>
    <t>DIDIT SAPUTRA</t>
  </si>
  <si>
    <t>Dsn.Krajan Rt.03/Rw.04 Ds.Bunder - Banyuwangi</t>
  </si>
  <si>
    <t>3510141212840003</t>
  </si>
  <si>
    <t>081249792759</t>
  </si>
  <si>
    <t>DIDIYONO</t>
  </si>
  <si>
    <t>3510212704720002</t>
  </si>
  <si>
    <t>081336336410</t>
  </si>
  <si>
    <t>EDI MULYANI</t>
  </si>
  <si>
    <t>Dsn Yosowinangun RT 05/RW 03, Jajag, Kec.Gambiran Banyuwangi</t>
  </si>
  <si>
    <t>3510071403870002</t>
  </si>
  <si>
    <t>082245939477</t>
  </si>
  <si>
    <t>EDY HARYONO</t>
  </si>
  <si>
    <t>Jln. Jambu IV / 21 Lingk. Cangkring RT 003 / Rw001 Patrang Jember</t>
  </si>
  <si>
    <t>3509202006800012</t>
  </si>
  <si>
    <t>085219043821</t>
  </si>
  <si>
    <t>EDY SUSANTO</t>
  </si>
  <si>
    <t>3510052810780001</t>
  </si>
  <si>
    <t>082141554666</t>
  </si>
  <si>
    <t>EDY SUYANTO</t>
  </si>
  <si>
    <t>3510140110790009</t>
  </si>
  <si>
    <t>081231532829</t>
  </si>
  <si>
    <t>EDY WAGIANTO</t>
  </si>
  <si>
    <t>Dsn. Krajan l Rt 001 / Rw 005 Genteng Banyuwangi</t>
  </si>
  <si>
    <t>3510091003720008</t>
  </si>
  <si>
    <t>085216923199</t>
  </si>
  <si>
    <t>EENG SUPRAYITNO</t>
  </si>
  <si>
    <t>3510161006860005</t>
  </si>
  <si>
    <t>085250211345</t>
  </si>
  <si>
    <t>EKO SETIAWAN</t>
  </si>
  <si>
    <t>3510212706820010</t>
  </si>
  <si>
    <t>081249992887</t>
  </si>
  <si>
    <t>ERWIN IRAWAN</t>
  </si>
  <si>
    <t>Dsn Selogiri Ds Ketapang Rt02/Rw01 Kalipuro Banyuwangi</t>
  </si>
  <si>
    <t>085221441515</t>
  </si>
  <si>
    <t>FARID BUDIHARTO</t>
  </si>
  <si>
    <t>Jln. Kalilo No.45 RT 03/RW 04, Pengantigan Banyuwangi</t>
  </si>
  <si>
    <t>3510161306700009</t>
  </si>
  <si>
    <t>085232720952</t>
  </si>
  <si>
    <t>FERDI ARIYANTO</t>
  </si>
  <si>
    <t>Jln. Tawang Alun No.6 RT 01/RW 02 Temunggungan Banyuwangi</t>
  </si>
  <si>
    <t>3519150205890007</t>
  </si>
  <si>
    <t>085258389384</t>
  </si>
  <si>
    <t>Lingk. Gunungsari Rt 002 / Rw 003 Banjarsari Glagah Banyuwangi</t>
  </si>
  <si>
    <t>3510152505840003</t>
  </si>
  <si>
    <t>082234515551</t>
  </si>
  <si>
    <t>GULAMAN</t>
  </si>
  <si>
    <t>DSn Krajan Rt 001 / Rw 004 Kec. Kabat Banyuwangi</t>
  </si>
  <si>
    <t>3510142112750003</t>
  </si>
  <si>
    <t>082302060551</t>
  </si>
  <si>
    <t>HAERON EFENDI</t>
  </si>
  <si>
    <t>082257946744</t>
  </si>
  <si>
    <t>HANIFAN</t>
  </si>
  <si>
    <t>Jln. Sayuwiwit Gg. Tanamor Rt 01/RW 03, Kampung Melayu Banyuwangi</t>
  </si>
  <si>
    <t>3510161006730005</t>
  </si>
  <si>
    <t>HARIYANTO</t>
  </si>
  <si>
    <t>Dsn Balerejo RT 03/RW02 Desa Bumiharjo, Kec. Glenmore Banyuwangi</t>
  </si>
  <si>
    <t>3510101505860006</t>
  </si>
  <si>
    <t>085230171148</t>
  </si>
  <si>
    <t>HARSONO A</t>
  </si>
  <si>
    <t>Tegal Gondo Ds.Karjarharjo Rt.004/Rw.1 Kalibaru - Banyuwangi</t>
  </si>
  <si>
    <t>082301365079</t>
  </si>
  <si>
    <t>HARSONO B</t>
  </si>
  <si>
    <t>Lingk. Kramat RT0 3/RW 03, Kertosari Banyuwangi</t>
  </si>
  <si>
    <t>3510160207760008</t>
  </si>
  <si>
    <t>085204885003</t>
  </si>
  <si>
    <t>HASBULLAH</t>
  </si>
  <si>
    <t>081233871485</t>
  </si>
  <si>
    <t>3571022405810009</t>
  </si>
  <si>
    <t>081335992293</t>
  </si>
  <si>
    <t>HERY SUSANTO</t>
  </si>
  <si>
    <t>DESA JEMBATAN GANTUNG LEMBAR LOMBOK BARAT</t>
  </si>
  <si>
    <t>082334814584</t>
  </si>
  <si>
    <t>I KETUT YASA</t>
  </si>
  <si>
    <t>Bali</t>
  </si>
  <si>
    <t>Dsn. Katulampa Ds. Manistutu Melaya Bali</t>
  </si>
  <si>
    <t/>
  </si>
  <si>
    <t>081238337433</t>
  </si>
  <si>
    <t>IMAM WAHYUDI</t>
  </si>
  <si>
    <t>3510211612730001</t>
  </si>
  <si>
    <t>082143978526</t>
  </si>
  <si>
    <t>ISMAIL HASAN</t>
  </si>
  <si>
    <t>Kp. Tengah Desa Tokelan RT 02/RW 03, Kec. Panji Situbondo</t>
  </si>
  <si>
    <t>085236989996</t>
  </si>
  <si>
    <t>JEPRI KRISTANTO</t>
  </si>
  <si>
    <t>Dsn.Curah Jati Rt.004/Rw.002 Purwoarjo - Banyuwangi</t>
  </si>
  <si>
    <t>3510032704890004</t>
  </si>
  <si>
    <t>085134672915</t>
  </si>
  <si>
    <t>JONI ISWAHYUDI</t>
  </si>
  <si>
    <t>Jln. Margo mulyo Rt 004 / Rw 001 setono jenangan, ponorogo</t>
  </si>
  <si>
    <t>082137091340</t>
  </si>
  <si>
    <t>KHAIRUL GOFAR</t>
  </si>
  <si>
    <t>Dsn.Cemoro Rt.001 Rw.001 Balak Songgon Banyuwangi</t>
  </si>
  <si>
    <t>3510191408840006</t>
  </si>
  <si>
    <t>085331528767</t>
  </si>
  <si>
    <t>KOKO HERNOMO</t>
  </si>
  <si>
    <t>Jln. Karimun jawa gg blimbing Rt 002 / Rw 004 Lateng banyuwangi</t>
  </si>
  <si>
    <t>3510161801750009</t>
  </si>
  <si>
    <t>081336339497</t>
  </si>
  <si>
    <t>082137516118</t>
  </si>
  <si>
    <t>LUKMAN HAKIM</t>
  </si>
  <si>
    <t>3510131007750003</t>
  </si>
  <si>
    <t>082351756969</t>
  </si>
  <si>
    <t>Link Karangasem Rt,02/Rw.03 Bakungan - Banyuwangi</t>
  </si>
  <si>
    <t>081234789939</t>
  </si>
  <si>
    <t>Dsn. Padangbaru RT 02 / Rw 02 Pesucen Kalipuro Banyuwangi</t>
  </si>
  <si>
    <t>085204985333</t>
  </si>
  <si>
    <t>M. FATAH YASIN</t>
  </si>
  <si>
    <t>3510211009630003</t>
  </si>
  <si>
    <t>085232102466</t>
  </si>
  <si>
    <t>MAHDURIDI</t>
  </si>
  <si>
    <t>Sumenep</t>
  </si>
  <si>
    <t>Jl.Ikan Kembang Waru No 47 Rt.004/Rw.001 Karangrejo - Banyuwangi</t>
  </si>
  <si>
    <t>3510162512830002</t>
  </si>
  <si>
    <t>081237679148</t>
  </si>
  <si>
    <t>MAISAL ABDUL RAHMAN</t>
  </si>
  <si>
    <t>3510162402820003</t>
  </si>
  <si>
    <t>MARDIYONO</t>
  </si>
  <si>
    <t>Jln. Dupak Rukun VII No. 19, Surabaya</t>
  </si>
  <si>
    <t>3578150808810002</t>
  </si>
  <si>
    <t>082113577398</t>
  </si>
  <si>
    <t>MASRUL HADI</t>
  </si>
  <si>
    <t>Dsn Kebalen Lor Desa Lemahbang Dewo RT 02/RW 02, Rogojampi</t>
  </si>
  <si>
    <t>3510131312730002</t>
  </si>
  <si>
    <t>082302091487</t>
  </si>
  <si>
    <t>MASWANTO</t>
  </si>
  <si>
    <t>Dsn Guwo Desa Grogol RT 02/RW 02, Kec. Giri Banyuwangi</t>
  </si>
  <si>
    <t>3510170704850003</t>
  </si>
  <si>
    <t>081239127937</t>
  </si>
  <si>
    <t>MOCH. SOFYAN HADI</t>
  </si>
  <si>
    <t>MOCHAMAD ARIEF</t>
  </si>
  <si>
    <t>3508152001820006</t>
  </si>
  <si>
    <t>081333404446</t>
  </si>
  <si>
    <t>MOCHAMAD IMRON</t>
  </si>
  <si>
    <t>Dsn. Krajan RT 002  RW 002 Kabat Banyuwangi</t>
  </si>
  <si>
    <t>3510140306700001</t>
  </si>
  <si>
    <t>082321965242</t>
  </si>
  <si>
    <t>MOCHAMAD NOER UDIN</t>
  </si>
  <si>
    <t>3510161112860008</t>
  </si>
  <si>
    <t>082302323395</t>
  </si>
  <si>
    <t>MOH SUGIARTO</t>
  </si>
  <si>
    <t>Dsn. Demangan RT 005  RW 009 kesilir Wuluhan Jember</t>
  </si>
  <si>
    <t>3509111211860003</t>
  </si>
  <si>
    <t>085337036952</t>
  </si>
  <si>
    <t>MOH. JUPRIADI</t>
  </si>
  <si>
    <t>Lingk. Klatakan Rt 04/RW 01, Klatak Kalipuro, Banyuwangi</t>
  </si>
  <si>
    <t>3510142404900002</t>
  </si>
  <si>
    <t>082297183192</t>
  </si>
  <si>
    <t>MOH. SUWANDI</t>
  </si>
  <si>
    <t>Dusun Krajan RT 02/RW 03 Kelurahan Kelir, Kalipuro Banyuwangi</t>
  </si>
  <si>
    <t>082245178677</t>
  </si>
  <si>
    <t>Dsn.Gumuk Banji Rt.004/Rw.027 Kencong - Jember</t>
  </si>
  <si>
    <t>3509020107710050</t>
  </si>
  <si>
    <t>081271820900</t>
  </si>
  <si>
    <t>MUHAMMAD SULTON</t>
  </si>
  <si>
    <t>Dusun Kranjan RT 002 RW 001 Kel. Pesucen Kec. Kalipuro Kab. Banyuwangi</t>
  </si>
  <si>
    <t>3510212503800003</t>
  </si>
  <si>
    <t>082244621798</t>
  </si>
  <si>
    <t>MUHAMMAD HUDRI</t>
  </si>
  <si>
    <t>Lingk. Sukowidi Rt 001 Rw 001 Kel. Klatak Kec. Kalipuro  Banyuwangi</t>
  </si>
  <si>
    <t>3510210801790005</t>
  </si>
  <si>
    <t>082337220605</t>
  </si>
  <si>
    <t>MUHLASIN</t>
  </si>
  <si>
    <t>Dsn. Krajan Rt 004 / Rw 002 Desa Telemung Kalipuro Banyuwangi</t>
  </si>
  <si>
    <t>3510210806880004</t>
  </si>
  <si>
    <t>082335448374</t>
  </si>
  <si>
    <t>Dsn. Krajan Rt 001  RW 006 Kel. Ketapang Kec. Kalipuro Kab. Banyuwangi</t>
  </si>
  <si>
    <t>3509110807780004</t>
  </si>
  <si>
    <t>081313112099</t>
  </si>
  <si>
    <t>MURSIDI</t>
  </si>
  <si>
    <t>Dsn.Mulyosari Ds.Bunder Rt.02/Rw.02 Kabat - Banyuwangi</t>
  </si>
  <si>
    <t>082318327295</t>
  </si>
  <si>
    <t>MUSA</t>
  </si>
  <si>
    <t>Dsn. Krajan Rt 002 / Rw 002 kabat banyuwangi</t>
  </si>
  <si>
    <t>3510140502280003</t>
  </si>
  <si>
    <t>082334193443</t>
  </si>
  <si>
    <t>NANANG WAHYUDI</t>
  </si>
  <si>
    <t>Dsn. Krajan ll ds. Gembiritan Rt 002 / rw 10x kec Genteng banyuwangi</t>
  </si>
  <si>
    <t>3510130804770002</t>
  </si>
  <si>
    <t>NUR SU'UD</t>
  </si>
  <si>
    <t>Dsn. Krajan Rt 002 / Rw 002 Kalirejo Kabat Banyuwangi</t>
  </si>
  <si>
    <t>3510141404780004</t>
  </si>
  <si>
    <t>081336954265</t>
  </si>
  <si>
    <t>NURHADI</t>
  </si>
  <si>
    <t>3510121309960002</t>
  </si>
  <si>
    <t>NURPALA</t>
  </si>
  <si>
    <t>Dsn Dadapan Utara RT 02/RW 02, Desa Dadapan Kabat, Banyuwangi</t>
  </si>
  <si>
    <t>3510140405800006</t>
  </si>
  <si>
    <t>082316375070</t>
  </si>
  <si>
    <t>NURUL APANDI</t>
  </si>
  <si>
    <t>VIlla Bukitmas Blok EE RT 002 RW 002 14 Kec.Giri Kab.Banyuwangi</t>
  </si>
  <si>
    <t>3510210209830003</t>
  </si>
  <si>
    <t>085258100067</t>
  </si>
  <si>
    <t>RAGIL URSIN</t>
  </si>
  <si>
    <t>Ringinmulyo Ds. Ringintelu Rt 001 / Rw 004 Kec. Bangorejo Banyuwangi</t>
  </si>
  <si>
    <t>3510022807730003</t>
  </si>
  <si>
    <t>085232627627</t>
  </si>
  <si>
    <t>RAHMAD KASIYONO</t>
  </si>
  <si>
    <t>3510051602850009</t>
  </si>
  <si>
    <t>082236733675</t>
  </si>
  <si>
    <t>RAHMAD SUSANTO</t>
  </si>
  <si>
    <t>DSn. Krajan ll Rt 004/ Rw 002 Alas buluh Wongsorejo Banyuwangi</t>
  </si>
  <si>
    <t>3510181209680002</t>
  </si>
  <si>
    <t>085230482106</t>
  </si>
  <si>
    <t>RAMA M HADI SUGITO</t>
  </si>
  <si>
    <t>Maluku Utara</t>
  </si>
  <si>
    <t>Lingk. Krajan RT 001 RW 002 Kalipuro Banyuwangi</t>
  </si>
  <si>
    <t>3510212209890002</t>
  </si>
  <si>
    <t>RICO FEBRI  ARISTA</t>
  </si>
  <si>
    <t>Dsn Gumuk Batur Rt 001 / Rw 001 Licin Banyuwangi</t>
  </si>
  <si>
    <t>3510242702920004</t>
  </si>
  <si>
    <t>081236741886</t>
  </si>
  <si>
    <t>SAJIDI</t>
  </si>
  <si>
    <t>Lingk. Tirtopuro RT 001 RW 001 Kalipuro Banyuwangi</t>
  </si>
  <si>
    <t>3510211707690001</t>
  </si>
  <si>
    <t>SAMADIN</t>
  </si>
  <si>
    <t>Dsn.Grajagan Pantai Rt.002/Rw.001 Purwoarjo - Banyuwangi</t>
  </si>
  <si>
    <t>3510032805930002</t>
  </si>
  <si>
    <t>085213014193</t>
  </si>
  <si>
    <t>SAMBANG YONATAN</t>
  </si>
  <si>
    <t>Dsn. Grajagan Pantai Rt 002 / Rw 001 Gerajagan Purwoharjo Kab. Banyuwangi</t>
  </si>
  <si>
    <t>082338739378</t>
  </si>
  <si>
    <t>SELAMET HARIYADI</t>
  </si>
  <si>
    <t>Lingk Krajan RT 004/RW 001, Kalipuro Banyuwangi</t>
  </si>
  <si>
    <t>35120212708830003</t>
  </si>
  <si>
    <t>Dsn.Krajan RT 008/ RW 01, Desa Alas Buluh, Wongsorejo Banyuwangi</t>
  </si>
  <si>
    <t>3510131303830005</t>
  </si>
  <si>
    <t>085338108138</t>
  </si>
  <si>
    <t>Dsn. Pekarangan ds kelir Rt 002 / Rw 002 Kalipuro Banyuwangi</t>
  </si>
  <si>
    <t>3510161807880004</t>
  </si>
  <si>
    <t>082245795470</t>
  </si>
  <si>
    <t>SELAMET SUPRIYADI</t>
  </si>
  <si>
    <t>Dsn Warengan Rt002/Rw002 Rogojampi Banyuwangi</t>
  </si>
  <si>
    <t>SETIYOKO</t>
  </si>
  <si>
    <t>Dsn Sidoluhur RT 02/RW 02, Sepanjang Glenmore, Banyuwangi</t>
  </si>
  <si>
    <t>3510101312720003</t>
  </si>
  <si>
    <t>081358042723</t>
  </si>
  <si>
    <t>SISWADI</t>
  </si>
  <si>
    <t>Dsn Sidodadi Rt 02 /Rw 08BandungrejoKec. Plumpang Tuban</t>
  </si>
  <si>
    <t>3523170908860001</t>
  </si>
  <si>
    <t>085219869278</t>
  </si>
  <si>
    <t>SLAMET HARIYANTO</t>
  </si>
  <si>
    <t>3512060409780002</t>
  </si>
  <si>
    <t>SLAMET MUJIONO</t>
  </si>
  <si>
    <t>Jln. I gusti Ngurah Rai Vll / 69 - A Rt 004 / RW 002 Tulungagung</t>
  </si>
  <si>
    <t>3504012809750001</t>
  </si>
  <si>
    <t>082141676028</t>
  </si>
  <si>
    <t>SLAMET RIYADI</t>
  </si>
  <si>
    <t>Dusun Kranjan RT 001 RW 002 Kel. Ketapang Kec. Kalipuro Kab. Banyuwangi</t>
  </si>
  <si>
    <t>3510210402690004</t>
  </si>
  <si>
    <t>085203951250</t>
  </si>
  <si>
    <t>SLAMET SUPRIYADI</t>
  </si>
  <si>
    <t>Jln. Cenderawasih No.45 RT 02/RW 01, Pakis, Banyuwangi</t>
  </si>
  <si>
    <t>3510160206830005</t>
  </si>
  <si>
    <t>SONA SARIPUL ALAM</t>
  </si>
  <si>
    <t>Bandung</t>
  </si>
  <si>
    <t>Kp. Sukamulya RT 006 RW 007 Panenjoan Kec. Cicalengka Kab. Bandung</t>
  </si>
  <si>
    <t>3204250906770010</t>
  </si>
  <si>
    <t>083824500042</t>
  </si>
  <si>
    <t>SUCIPTO</t>
  </si>
  <si>
    <t>Lingk Kluncing Rt.02 Rw.03 Giri Kab. Banyuwangi</t>
  </si>
  <si>
    <t>3510171009750003</t>
  </si>
  <si>
    <t>082302323110</t>
  </si>
  <si>
    <t>SUGENG WIBOWO</t>
  </si>
  <si>
    <t>Bondowoso</t>
  </si>
  <si>
    <t>Tegalampel Rt14 / Rw04 tegalampel bondowoso</t>
  </si>
  <si>
    <t>3511132909870002</t>
  </si>
  <si>
    <t>082337173999</t>
  </si>
  <si>
    <t>SUGIYANTO CS</t>
  </si>
  <si>
    <t>Jln. Ikan Hiu RT 001 / Rw 001 Kertosari Banyuwangi</t>
  </si>
  <si>
    <t>3510161102820008</t>
  </si>
  <si>
    <t>082333077225</t>
  </si>
  <si>
    <t>SUGIYANTO KB</t>
  </si>
  <si>
    <t>Dsn Krajan, Desa Bareng RT 01/ RW 01, Kabat, Banyuwangi</t>
  </si>
  <si>
    <t>3510141712790006</t>
  </si>
  <si>
    <t>082335589966</t>
  </si>
  <si>
    <t>SUKARNO</t>
  </si>
  <si>
    <t>Dsn. Krajan Rt 001 / Rw 012 Wongsorejo Banyuwangi</t>
  </si>
  <si>
    <t>3510182007730004</t>
  </si>
  <si>
    <t>081273087421</t>
  </si>
  <si>
    <t>SUKONO</t>
  </si>
  <si>
    <t>Dsn Selogiri RT 02/RW 03, Desa Ketapang, Kec.Kalipuro Banyuwangi</t>
  </si>
  <si>
    <t>3510211607750008</t>
  </si>
  <si>
    <t>081290994329</t>
  </si>
  <si>
    <t>SULISWANTO</t>
  </si>
  <si>
    <t>3517030409850001</t>
  </si>
  <si>
    <t>081335339248</t>
  </si>
  <si>
    <t>SUMARDI</t>
  </si>
  <si>
    <t>Gapluk Rt 014 / RW 005 Gapluk Purwosari Bojonegoro</t>
  </si>
  <si>
    <t>3521023105710001</t>
  </si>
  <si>
    <t>085330983562</t>
  </si>
  <si>
    <t>SUPARNO</t>
  </si>
  <si>
    <t>Jl.Ikan Wijinongko Rt.001/Rw.003 Sobo - Banyuwangi</t>
  </si>
  <si>
    <t>3510160804750008</t>
  </si>
  <si>
    <t>081259116831</t>
  </si>
  <si>
    <t>SUPIYANTO</t>
  </si>
  <si>
    <t>Dsn. Warengan Rt 001 / Rw 002 bubuk Rogojampi Banyuwangi</t>
  </si>
  <si>
    <t>SUPRIYONO</t>
  </si>
  <si>
    <t>Dsn. Krajan 1 Rt 004 / Rw 005 bangsing Wongsorejo Banyuwangi</t>
  </si>
  <si>
    <t>3510181110100002</t>
  </si>
  <si>
    <t>085258569799</t>
  </si>
  <si>
    <t>SUTAJI</t>
  </si>
  <si>
    <t>Dsn Kranjan RT 005 RW 002 Kel. Blambangan Kec.Muncar Kab. Banyuwangi</t>
  </si>
  <si>
    <t>6171053006660001</t>
  </si>
  <si>
    <t>081296569486</t>
  </si>
  <si>
    <t>Jl.RW.Mongisidi 05 TK.Kayu RT.03/Rw.1 Banyuwangi</t>
  </si>
  <si>
    <t>3510160804720002</t>
  </si>
  <si>
    <t>085258302290</t>
  </si>
  <si>
    <t>SUYONO</t>
  </si>
  <si>
    <t>Lingk Kramat Rt,001/Rw,003 Kertosari - Banyuwangi</t>
  </si>
  <si>
    <t>3510161304750005</t>
  </si>
  <si>
    <t>081252588718</t>
  </si>
  <si>
    <t>SYAMSUL HADI</t>
  </si>
  <si>
    <t>DSn. Cangkring Rt 002 / Rw 001 Pengantigan rogojampi Banyuwangi</t>
  </si>
  <si>
    <t>3510131507790006</t>
  </si>
  <si>
    <t>081333376276</t>
  </si>
  <si>
    <t>TEDY SETAWAN</t>
  </si>
  <si>
    <t>Jln. Semangka RT 04/RW 04, Desa Baratan, Patrang, Jember</t>
  </si>
  <si>
    <t>3509201803850003</t>
  </si>
  <si>
    <t>081351573969</t>
  </si>
  <si>
    <t>TINGGAL HARIYANTO</t>
  </si>
  <si>
    <t>Dsn.Krajan Rt.002/Rw.004 Kedayunan - Banyuwangi</t>
  </si>
  <si>
    <t>3520040201700004</t>
  </si>
  <si>
    <t>081216464933</t>
  </si>
  <si>
    <t>Dsn. Krajan ll Alas Buluh Wongsorejo Banyuwangi</t>
  </si>
  <si>
    <t>3510183107950002</t>
  </si>
  <si>
    <t>UNTUNG HARIYONO</t>
  </si>
  <si>
    <t>Lingk. Kalipuro Asri Rt 003 / Rw 001 Kalipuro Banyuwangi</t>
  </si>
  <si>
    <t>3510210201700002</t>
  </si>
  <si>
    <t>082330503734</t>
  </si>
  <si>
    <t>UNTUNG SUGIARTO</t>
  </si>
  <si>
    <t>3510161206740007</t>
  </si>
  <si>
    <t>085331552996</t>
  </si>
  <si>
    <t>UUT EFENDI</t>
  </si>
  <si>
    <t>situbondo</t>
  </si>
  <si>
    <t>085213024876</t>
  </si>
  <si>
    <t>WAWAN NURIYANTO</t>
  </si>
  <si>
    <t>Dsn Maduran RT 02/RW 02 Rogojampi, Banyuwangi</t>
  </si>
  <si>
    <t>3510132703820006</t>
  </si>
  <si>
    <t>081234166541</t>
  </si>
  <si>
    <t>YASIR</t>
  </si>
  <si>
    <t xml:space="preserve">Dsn. Selogiri Rt 002 Rw 002 Ketapang Kalipuro  Kab. Banyuwangi </t>
  </si>
  <si>
    <t>082338320977</t>
  </si>
  <si>
    <t>YAYAN SOPIAN</t>
  </si>
  <si>
    <t>Kampung jati mulya Rt 10 / Rw 03 situpondok salam purwakarta</t>
  </si>
  <si>
    <t>3214162512710001</t>
  </si>
  <si>
    <t>082230476884</t>
  </si>
  <si>
    <t>ZAENURI</t>
  </si>
  <si>
    <t>Dusun Gunung Remuk, RT 01/ RW 04 Ketapang, Banyuwangi</t>
  </si>
  <si>
    <t>3510212811810003</t>
  </si>
  <si>
    <t>085333441145</t>
  </si>
  <si>
    <t>ZIA'UL HAQ RABAWI</t>
  </si>
  <si>
    <t>Dsn, Tegalwudi Rt,007/Rw,001 Bedewang Songgon - Banyuwangi</t>
  </si>
  <si>
    <t>3510191504130002</t>
  </si>
  <si>
    <t>082313348773</t>
  </si>
  <si>
    <t>04794</t>
  </si>
  <si>
    <t>S100</t>
  </si>
  <si>
    <t>MATIUS JASA RIADI</t>
  </si>
  <si>
    <t>650815260226</t>
  </si>
  <si>
    <t>Ds. Watudakon Gg. Manggis Kendal payak-Pakisaji Rt 06 Rw 06 Kab. MALANG</t>
  </si>
  <si>
    <t>3507191708650008</t>
  </si>
  <si>
    <t>085334409377</t>
  </si>
  <si>
    <t>03233</t>
  </si>
  <si>
    <t xml:space="preserve">S014 </t>
  </si>
  <si>
    <t>BUSAIRI</t>
  </si>
  <si>
    <t>530615330585</t>
  </si>
  <si>
    <t xml:space="preserve">Dsn. Krajan IIRt 005 Rw 01 Alasbuluh Ws. Rejo' Kab. Banyuwangi </t>
  </si>
  <si>
    <t>3510183006530119</t>
  </si>
  <si>
    <t>082141063275</t>
  </si>
  <si>
    <t>TURMINAH</t>
  </si>
  <si>
    <t>03244</t>
  </si>
  <si>
    <t xml:space="preserve">Dsn. Krajan IIRt 011 Rw 01 Alasbuluh Ws. Rejo' Kab. Banyuwangi </t>
  </si>
  <si>
    <t>3510180308750013</t>
  </si>
  <si>
    <t>081336515113</t>
  </si>
  <si>
    <t>K/1</t>
  </si>
  <si>
    <t>03246</t>
  </si>
  <si>
    <t>Perum Griya asri giri mulya KL 6 Rt 004 Rw 04 KL. Puro Banyuwangi</t>
  </si>
  <si>
    <t>3510212602690002</t>
  </si>
  <si>
    <t>082141311969</t>
  </si>
  <si>
    <t>K/4</t>
  </si>
  <si>
    <t>03274</t>
  </si>
  <si>
    <t>RUSMAN</t>
  </si>
  <si>
    <t>64.173.506.3-626.000</t>
  </si>
  <si>
    <t>Dsn. Dukusia Rt 006 Rw 03 Rabigundam-Rambipuji Kab. Jember</t>
  </si>
  <si>
    <t>3509131212570006</t>
  </si>
  <si>
    <t>081336953014</t>
  </si>
  <si>
    <t>03282</t>
  </si>
  <si>
    <t>SUJADI</t>
  </si>
  <si>
    <t xml:space="preserve">Dsn. Curahjati Grajagan Rt 002 Rw 06  Purwoharjo Kab. Banyuwangi </t>
  </si>
  <si>
    <t>3510031101600004</t>
  </si>
  <si>
    <t>081336378676</t>
  </si>
  <si>
    <t>03283</t>
  </si>
  <si>
    <t>SUNARDI</t>
  </si>
  <si>
    <t>3510183006570032</t>
  </si>
  <si>
    <t>082333787534</t>
  </si>
  <si>
    <t>03332</t>
  </si>
  <si>
    <t>MUJIANTO</t>
  </si>
  <si>
    <t>3510211710700002</t>
  </si>
  <si>
    <t>081234592451</t>
  </si>
  <si>
    <t>04793</t>
  </si>
  <si>
    <t>K141</t>
  </si>
  <si>
    <t>MACHMUD</t>
  </si>
  <si>
    <t>710615639702</t>
  </si>
  <si>
    <t>Dsn. Langsepan Rt 02 Rw 10 Randu agung Kab. Lumajang</t>
  </si>
  <si>
    <t>3508180606710004</t>
  </si>
  <si>
    <t>081234684545</t>
  </si>
  <si>
    <t>Sri Emi Fiati</t>
  </si>
  <si>
    <t>Mey Shella Gladys amirta</t>
  </si>
  <si>
    <t>03318</t>
  </si>
  <si>
    <t xml:space="preserve">K042 </t>
  </si>
  <si>
    <t>JOKO SUSENO</t>
  </si>
  <si>
    <t xml:space="preserve">34 TAHUN 4 BULAN 22 HARI </t>
  </si>
  <si>
    <t>821015331054</t>
  </si>
  <si>
    <t xml:space="preserve">Dsn. Krajan Sepanjang Rt 004 Rw 04  Glenmore  Kab. Banyuwangi </t>
  </si>
  <si>
    <t>3510210910820002</t>
  </si>
  <si>
    <t>085259157196</t>
  </si>
  <si>
    <t>YULI CATUR RINI</t>
  </si>
  <si>
    <t>03227</t>
  </si>
  <si>
    <t xml:space="preserve">S004 </t>
  </si>
  <si>
    <t>AGUS SULISTIYO</t>
  </si>
  <si>
    <t xml:space="preserve">53 TAHUN 5 BULAN 10 HARI </t>
  </si>
  <si>
    <t>630815331012</t>
  </si>
  <si>
    <t xml:space="preserve">Dsn. Sepanjang kulon Rt 001 Rw 03   Glenmore Kab. Banyuwangi </t>
  </si>
  <si>
    <t>3510102208630003</t>
  </si>
  <si>
    <t>081249216704</t>
  </si>
  <si>
    <t>LILIK SURTIKANTI</t>
  </si>
  <si>
    <t>LUJENG LESTARI</t>
  </si>
  <si>
    <t>SEPTA AYU LESTARI</t>
  </si>
  <si>
    <t>03228</t>
  </si>
  <si>
    <t xml:space="preserve">S005  </t>
  </si>
  <si>
    <t xml:space="preserve">AHMAD KHOZIN </t>
  </si>
  <si>
    <t xml:space="preserve">63 TAHUN 1 BULAN 15 HARI </t>
  </si>
  <si>
    <t>531215330348</t>
  </si>
  <si>
    <t>3510211212530001</t>
  </si>
  <si>
    <t>085236940817</t>
  </si>
  <si>
    <t>CHANIFATUS SA'ADAH</t>
  </si>
  <si>
    <t>M. SYAIFUL BAHRI</t>
  </si>
  <si>
    <t>NURUL HASANAH</t>
  </si>
  <si>
    <t>FATHAH</t>
  </si>
  <si>
    <t>03258</t>
  </si>
  <si>
    <t xml:space="preserve">S024 </t>
  </si>
  <si>
    <t>MASYURI</t>
  </si>
  <si>
    <t xml:space="preserve">60 TAHUN 7 BULAN 2 HARI </t>
  </si>
  <si>
    <t>560615331374</t>
  </si>
  <si>
    <t xml:space="preserve">Dsn. Selogiri Rt 003 Rw 04 Ketapang Kalipuro  Kab. Banyuwangi </t>
  </si>
  <si>
    <t>3510213006560058</t>
  </si>
  <si>
    <t>085257983025</t>
  </si>
  <si>
    <t>ENDANG SUDARTI N</t>
  </si>
  <si>
    <t>DINIK SURYANTI N R</t>
  </si>
  <si>
    <t>DWI EFENDI S</t>
  </si>
  <si>
    <t>03295</t>
  </si>
  <si>
    <t xml:space="preserve">S058 </t>
  </si>
  <si>
    <t xml:space="preserve">UNTUNG </t>
  </si>
  <si>
    <t xml:space="preserve">63 TAHUN 5 BULAN 27 HARI </t>
  </si>
  <si>
    <t>530815330192</t>
  </si>
  <si>
    <t xml:space="preserve">Dsn. Krajan Kulon Rt 03 Rw 03 Temuguruh Sempu Kab. Banyuwangi </t>
  </si>
  <si>
    <t>3510200508630002</t>
  </si>
  <si>
    <t>082132076599</t>
  </si>
  <si>
    <t>SIYAMAH</t>
  </si>
  <si>
    <t>DIKARAHMATTULLOH</t>
  </si>
  <si>
    <t>03263</t>
  </si>
  <si>
    <t xml:space="preserve">S029 </t>
  </si>
  <si>
    <t xml:space="preserve">MOH YAZID </t>
  </si>
  <si>
    <t xml:space="preserve">56 TAHUN 1 BULAN 22 HARI </t>
  </si>
  <si>
    <t>601215330142</t>
  </si>
  <si>
    <t xml:space="preserve">Dsn. Selogiri Rt 002 Rw 02 Ketapang Kalipuro  Kab. Banyuwangi </t>
  </si>
  <si>
    <t>3510211012600004</t>
  </si>
  <si>
    <t>085204572224</t>
  </si>
  <si>
    <t>MISNATUN</t>
  </si>
  <si>
    <t>GIRI LUTFI   H</t>
  </si>
  <si>
    <t>03376</t>
  </si>
  <si>
    <t>K125</t>
  </si>
  <si>
    <t xml:space="preserve">SLAMET HARIYADI </t>
  </si>
  <si>
    <t xml:space="preserve">39 TAHUN 8 BULAN 1 HARI </t>
  </si>
  <si>
    <t>Jl. Ikan mas Rt 002 Rw 03 Karang rejo - Banyuwangi</t>
  </si>
  <si>
    <t>3510163105770006</t>
  </si>
  <si>
    <t>03354</t>
  </si>
  <si>
    <t>S107</t>
  </si>
  <si>
    <t xml:space="preserve">YATIM </t>
  </si>
  <si>
    <t xml:space="preserve">38 TAHUN 0 BULAN 30 HARI </t>
  </si>
  <si>
    <t>64.145.696.7-645.000</t>
  </si>
  <si>
    <t>790115481048</t>
  </si>
  <si>
    <t>Dsn. WateswinangunRt 002 Rw 05  Sambeng Kab. Lamongan</t>
  </si>
  <si>
    <t>3524110201790002</t>
  </si>
  <si>
    <t>082330757844</t>
  </si>
  <si>
    <t>EKA YULIANA</t>
  </si>
  <si>
    <t>AIRA ANDIENA DIEKA</t>
  </si>
  <si>
    <t>03293</t>
  </si>
  <si>
    <t xml:space="preserve">S056 </t>
  </si>
  <si>
    <t>TRIARSO BUDI</t>
  </si>
  <si>
    <t xml:space="preserve">58 TAHUN 1 BULAN 4 HARI </t>
  </si>
  <si>
    <t>581215330793</t>
  </si>
  <si>
    <t>Perum Kebalenan  Baru I  C 06 Rt 001 Rw 03 Kec. Kota  Banyuwangi</t>
  </si>
  <si>
    <t>3510162812580003</t>
  </si>
  <si>
    <t>085236005234</t>
  </si>
  <si>
    <t>KARTINI</t>
  </si>
  <si>
    <t>SURYA DWI DARMAWN</t>
  </si>
  <si>
    <t>DONI WAHYU TRI  I</t>
  </si>
  <si>
    <t>03294</t>
  </si>
  <si>
    <t>S057</t>
  </si>
  <si>
    <t>TRISNO SUWITO</t>
  </si>
  <si>
    <t xml:space="preserve">55 TAHUN 8 BULAN 20 HARI </t>
  </si>
  <si>
    <t>64.131.187.3.-656.000</t>
  </si>
  <si>
    <t>600515310056</t>
  </si>
  <si>
    <t>Jl. Sucipto Gg Buntu No 50 E Rt 001 Rw 02 Dawuhan Kab.Situbondo</t>
  </si>
  <si>
    <t>3512071205610001</t>
  </si>
  <si>
    <t>081336946648</t>
  </si>
  <si>
    <t>BENG WAHANI</t>
  </si>
  <si>
    <t>RAVIKASARI TRI  H</t>
  </si>
  <si>
    <t>03272</t>
  </si>
  <si>
    <t xml:space="preserve">S036 </t>
  </si>
  <si>
    <t>RIPAI</t>
  </si>
  <si>
    <t xml:space="preserve">55 TAHUN 9 BULAN 24 HARI </t>
  </si>
  <si>
    <t>610615330506</t>
  </si>
  <si>
    <t xml:space="preserve">Dsn. Gunung remuk Rt 002 Rw 04 Ketapang Kalipuro - Banyuwangi </t>
  </si>
  <si>
    <t>3510210804610003</t>
  </si>
  <si>
    <t>081234752875</t>
  </si>
  <si>
    <t>MARHAYATI</t>
  </si>
  <si>
    <t>CHANDRA ADHI  I</t>
  </si>
  <si>
    <t>NINDITA APRIL LIYANA</t>
  </si>
  <si>
    <t>RAHMA</t>
  </si>
  <si>
    <t>03273</t>
  </si>
  <si>
    <t xml:space="preserve">S037 </t>
  </si>
  <si>
    <t>RUSKAN</t>
  </si>
  <si>
    <t xml:space="preserve">55 TAHUN 2 BULAN 22 HARI </t>
  </si>
  <si>
    <t>611115330540</t>
  </si>
  <si>
    <t>Dsn. Salakan Kenjo Rt 001 Rw 02  Kec. Glagah Kab. Banyuwangi</t>
  </si>
  <si>
    <t>3510211011610002</t>
  </si>
  <si>
    <t>081249584343</t>
  </si>
  <si>
    <t>ANITA KUSUMA</t>
  </si>
  <si>
    <t>RADIT ARDIYANSYAH</t>
  </si>
  <si>
    <t>OLIVIA SYAHFITRI</t>
  </si>
  <si>
    <t>03284</t>
  </si>
  <si>
    <t xml:space="preserve">S049 </t>
  </si>
  <si>
    <t>SUNARTO</t>
  </si>
  <si>
    <t xml:space="preserve">58 TAHUN 5 BULAN 18 HARI </t>
  </si>
  <si>
    <t>580815330325</t>
  </si>
  <si>
    <t xml:space="preserve">Dsn. Krajan 2 Rt 001 Rw 07 Gambiran  Kab. Banyuwangi </t>
  </si>
  <si>
    <t>081999548801</t>
  </si>
  <si>
    <t>SRI PUJI ASTUTI</t>
  </si>
  <si>
    <t>RANITA AYUNDA SARI</t>
  </si>
  <si>
    <t>BIBI SATRIO PERMONO</t>
  </si>
  <si>
    <t>RENDIKA PUJI RAYA</t>
  </si>
  <si>
    <t>03265</t>
  </si>
  <si>
    <t xml:space="preserve">S068 </t>
  </si>
  <si>
    <t>MUNAJI</t>
  </si>
  <si>
    <t xml:space="preserve">56 TAHUN 5 BULAN 18 HARI </t>
  </si>
  <si>
    <t>600815331108</t>
  </si>
  <si>
    <t xml:space="preserve">Dsn. Selogiri Rt 001 Rw 04 Ketapang Kalipuro  Kab. Banyuwangi </t>
  </si>
  <si>
    <t>3510211408600003</t>
  </si>
  <si>
    <t>082334312087</t>
  </si>
  <si>
    <t>MUHYA</t>
  </si>
  <si>
    <t>NURCAHYO</t>
  </si>
  <si>
    <t>03266</t>
  </si>
  <si>
    <t xml:space="preserve">S031 </t>
  </si>
  <si>
    <t xml:space="preserve">MUSTAJAB </t>
  </si>
  <si>
    <t xml:space="preserve">57 TAHUN 8 BULAN 27 HARI </t>
  </si>
  <si>
    <t>590515330921</t>
  </si>
  <si>
    <t>3510210505590003</t>
  </si>
  <si>
    <t>085336045405</t>
  </si>
  <si>
    <t>CHUSNUL KHOTIMAH</t>
  </si>
  <si>
    <t>RIZKI ANGGUN K</t>
  </si>
  <si>
    <t>SILVIA MARATUS S</t>
  </si>
  <si>
    <t>UMROTUL YAUMIL FITRI</t>
  </si>
  <si>
    <t>MOKER</t>
  </si>
  <si>
    <t>03224</t>
  </si>
  <si>
    <t>S001</t>
  </si>
  <si>
    <t xml:space="preserve">ABDUL RAHMAN </t>
  </si>
  <si>
    <t xml:space="preserve">41 TAHUN 5 BULAN 18 HARI </t>
  </si>
  <si>
    <t>750815331322</t>
  </si>
  <si>
    <t xml:space="preserve">Dsn. Krajan Rt 004 Rw 03 Taman Suruh - Glagah  Kab. Banyuwangi </t>
  </si>
  <si>
    <t>3510151408750001</t>
  </si>
  <si>
    <t>081252075336</t>
  </si>
  <si>
    <t>NASIYATI</t>
  </si>
  <si>
    <t>03231</t>
  </si>
  <si>
    <t>S007</t>
  </si>
  <si>
    <t>ARIADI PRIBOWO</t>
  </si>
  <si>
    <t xml:space="preserve">47 TAHUN 1 BULAN 6 HARI </t>
  </si>
  <si>
    <t>691215330485</t>
  </si>
  <si>
    <t xml:space="preserve">Dsn. Temurejo Kembiritan Rt 001 Rw 01 Genteng  Kab. Banyuwangi </t>
  </si>
  <si>
    <t>3510092611690003</t>
  </si>
  <si>
    <t>085258607066</t>
  </si>
  <si>
    <t>MARIYANA</t>
  </si>
  <si>
    <t>TITIK MAGA ANGGELIA</t>
  </si>
  <si>
    <t>TITIS NADELA</t>
  </si>
  <si>
    <t>NONIK TRIMUKTI</t>
  </si>
  <si>
    <t>03234</t>
  </si>
  <si>
    <t>S010</t>
  </si>
  <si>
    <t>BUSAIRI  (SR)</t>
  </si>
  <si>
    <t xml:space="preserve">47 TAHUN 11 BULAN 25 HARI </t>
  </si>
  <si>
    <t>690215330797</t>
  </si>
  <si>
    <t xml:space="preserve">Dsn. Kr. Kebon Rt 001 Rw 07  Sumber jati Kab. Banyuwangi </t>
  </si>
  <si>
    <t>3509300702690003</t>
  </si>
  <si>
    <t>081336131883</t>
  </si>
  <si>
    <t>MUZAIYANAH</t>
  </si>
  <si>
    <t>QURATA A'YUN NADHIF</t>
  </si>
  <si>
    <t>AHMAD FAUZUL  A</t>
  </si>
  <si>
    <t>03237</t>
  </si>
  <si>
    <t>S013</t>
  </si>
  <si>
    <t>DWI CAHYONO</t>
  </si>
  <si>
    <t xml:space="preserve">36 TAHUN 8 BULAN 21 HARI </t>
  </si>
  <si>
    <t>800515330991</t>
  </si>
  <si>
    <t xml:space="preserve">Dsn. Temurejo Rt 001 Rw 07 Kembiritan  Genteng Kab. Banyuwangi </t>
  </si>
  <si>
    <t>3510091105800005</t>
  </si>
  <si>
    <t>087712708717</t>
  </si>
  <si>
    <t>NINDYA ARDIARTA</t>
  </si>
  <si>
    <t>ZASFA WIDYA ASZAHRA</t>
  </si>
  <si>
    <t>03238</t>
  </si>
  <si>
    <t>S088</t>
  </si>
  <si>
    <t xml:space="preserve">EKO WAHYUDI A. </t>
  </si>
  <si>
    <t xml:space="preserve">42 TAHUN 4 BULAN 26 HARI </t>
  </si>
  <si>
    <t>740915331020</t>
  </si>
  <si>
    <t xml:space="preserve">LK. Krajan Banjarsari Rt 003 Rw 04 Glagah Kab. Banyuwangi </t>
  </si>
  <si>
    <t>3510150609740001</t>
  </si>
  <si>
    <t>085258103661</t>
  </si>
  <si>
    <t>ARIS BUDI ASTUTI</t>
  </si>
  <si>
    <t>ARYA RISAL  A</t>
  </si>
  <si>
    <t>ROSSI ANNISA  M</t>
  </si>
  <si>
    <t>03240</t>
  </si>
  <si>
    <t>S016</t>
  </si>
  <si>
    <t>FAJAR EKO WINARTO</t>
  </si>
  <si>
    <t xml:space="preserve">34 TAHUN 11 BULAN 19 HARI </t>
  </si>
  <si>
    <t>820215330759</t>
  </si>
  <si>
    <t xml:space="preserve">Lk. Krajan Bulusan Rt 002 Rw 02  Kalipuro  Kab. Banyuwangi </t>
  </si>
  <si>
    <t>3510211302820002</t>
  </si>
  <si>
    <t>081234626223</t>
  </si>
  <si>
    <t>RIBIKA</t>
  </si>
  <si>
    <t>ALFIAN YULIANTO</t>
  </si>
  <si>
    <t>WIDIA AYU ALFIANA</t>
  </si>
  <si>
    <t>03241</t>
  </si>
  <si>
    <t>S017</t>
  </si>
  <si>
    <t>FERI SUGIANTO</t>
  </si>
  <si>
    <t xml:space="preserve">37 TAHUN 11 BULAN 29 HARI </t>
  </si>
  <si>
    <t>790215320440</t>
  </si>
  <si>
    <t>Perum Kav.Giri Indah D-2 Rt 06 Rw 06 Klatak-kalipuro Banyuwangi</t>
  </si>
  <si>
    <t>3510210302790005</t>
  </si>
  <si>
    <t>085333799000</t>
  </si>
  <si>
    <t>SITI NURAISYAH</t>
  </si>
  <si>
    <t>M. VNEYZA FAJAR G.</t>
  </si>
  <si>
    <t>03242</t>
  </si>
  <si>
    <t>S018</t>
  </si>
  <si>
    <t>HADI SUNARSO</t>
  </si>
  <si>
    <t xml:space="preserve">52 TAHUN 9 BULAN 20 HARI </t>
  </si>
  <si>
    <t>630415330894</t>
  </si>
  <si>
    <t>Jl. Bunyu No.22Rt005 Rw 03 Banyuwangi Kota Kab. Banyuwangi</t>
  </si>
  <si>
    <t>3510161204640003</t>
  </si>
  <si>
    <t>081357271036</t>
  </si>
  <si>
    <t>BINTANG DIMAS MAHARANI</t>
  </si>
  <si>
    <t>DIMAS RIZQY ISKANDAR Z</t>
  </si>
  <si>
    <t>AMMALIKAHAWADIMAS</t>
  </si>
  <si>
    <t>03243</t>
  </si>
  <si>
    <t>S084</t>
  </si>
  <si>
    <t>HAIROMI</t>
  </si>
  <si>
    <t xml:space="preserve">51 TAHUN 11 BULAN 22 HARI </t>
  </si>
  <si>
    <t>650215331059</t>
  </si>
  <si>
    <t xml:space="preserve">Dsn. Krajan Rt 002 Rw 06 Bajulmati- Wongsorejo Kab. Banyuwangi </t>
  </si>
  <si>
    <t>3510181002650007</t>
  </si>
  <si>
    <t>085236623477</t>
  </si>
  <si>
    <t>NURYANTI</t>
  </si>
  <si>
    <t>FIRMAN HIDAYATULLOH</t>
  </si>
  <si>
    <t>IQBAL MAULANA</t>
  </si>
  <si>
    <t>03245</t>
  </si>
  <si>
    <t>S019</t>
  </si>
  <si>
    <t xml:space="preserve">HASAN BASRI </t>
  </si>
  <si>
    <t xml:space="preserve">51 TAHUN 0 BULAN 27 HARI </t>
  </si>
  <si>
    <t>661115330578</t>
  </si>
  <si>
    <t xml:space="preserve">Dsn. Krajan Rt 001 Rw 02 Ketapang Kalipuro  Kab. Banyuwangi </t>
  </si>
  <si>
    <t>3510210501660008</t>
  </si>
  <si>
    <t>082142954888</t>
  </si>
  <si>
    <t>ALFIN HERDIYANSYAH</t>
  </si>
  <si>
    <t>03247</t>
  </si>
  <si>
    <t>S021</t>
  </si>
  <si>
    <t>IMRON ROSIDY</t>
  </si>
  <si>
    <t xml:space="preserve">48 TAHUN 9 BULAN 8 HARI </t>
  </si>
  <si>
    <t>680415331088</t>
  </si>
  <si>
    <t>Ds. Paeloan Rt 002 Rw 03 Sumberbaru Singojuruh Kab. Banyuwangi</t>
  </si>
  <si>
    <t>3510122404680002</t>
  </si>
  <si>
    <t>081235206606</t>
  </si>
  <si>
    <t>NURHIDAYATI</t>
  </si>
  <si>
    <t>SAYID AININ PERMANA</t>
  </si>
  <si>
    <t>SULTON YOGA P</t>
  </si>
  <si>
    <t>DIMAS WAHYU PRASETYO</t>
  </si>
  <si>
    <t>03248</t>
  </si>
  <si>
    <t>S089</t>
  </si>
  <si>
    <t>JAMIL</t>
  </si>
  <si>
    <t>690115331007</t>
  </si>
  <si>
    <t>Ds. Kebon rejo Rt 001 Rw 01 Wongsorejo Kab. Banyuwangi</t>
  </si>
  <si>
    <t>3510180101690004</t>
  </si>
  <si>
    <t>087857306555</t>
  </si>
  <si>
    <t>SITI JUHAIRIYAH</t>
  </si>
  <si>
    <t>AHMAD ZAINI  A</t>
  </si>
  <si>
    <t>NINDIA KARTIKA SARI</t>
  </si>
  <si>
    <t>03252</t>
  </si>
  <si>
    <t>S023</t>
  </si>
  <si>
    <t>KHOIRUL</t>
  </si>
  <si>
    <t xml:space="preserve">39 TAHUN 11 BULAN 25 HARI </t>
  </si>
  <si>
    <t>770215330683</t>
  </si>
  <si>
    <t xml:space="preserve">Dsn. Krajan Rt 003 Rw 012 Ketapang Kalipuro  Kab. Banyuwangi </t>
  </si>
  <si>
    <t>3510210702770004</t>
  </si>
  <si>
    <t>081336231280</t>
  </si>
  <si>
    <t>NI KADEK PUTU J</t>
  </si>
  <si>
    <t>ANDRA DIERA RADITYA</t>
  </si>
  <si>
    <t>03255</t>
  </si>
  <si>
    <t>S080</t>
  </si>
  <si>
    <t xml:space="preserve">34 TAHUN 2 BULAN 10 HARI </t>
  </si>
  <si>
    <t>821115330555</t>
  </si>
  <si>
    <t xml:space="preserve">Dsn. Cemoro Rt 001 Rw 01 Balak- Songgon  Kab. Banyuwangi </t>
  </si>
  <si>
    <t>3510192211820002</t>
  </si>
  <si>
    <t>081234525666</t>
  </si>
  <si>
    <t>DENY LUTFIYAWATI</t>
  </si>
  <si>
    <t>DYO WAHYU  S</t>
  </si>
  <si>
    <t>ABID AQILA MANGGALA PUTRA</t>
  </si>
  <si>
    <t>03261</t>
  </si>
  <si>
    <t>S027</t>
  </si>
  <si>
    <t>MOCH. NURUL YANI</t>
  </si>
  <si>
    <t xml:space="preserve">51 TAHUN 9 BULAN 22 HARI </t>
  </si>
  <si>
    <t>650415331295</t>
  </si>
  <si>
    <t>Jl. Ikan Hiu No. 65 Link. Krajan Rt 004 Rw 02 Kertosari -Banyuwangi</t>
  </si>
  <si>
    <t>3510161004550006</t>
  </si>
  <si>
    <t>085203327211</t>
  </si>
  <si>
    <t>ASMIYATI</t>
  </si>
  <si>
    <t>DWI BAGUS ARDIAN S</t>
  </si>
  <si>
    <t>FIRDA AYU LESTARI</t>
  </si>
  <si>
    <t>03264</t>
  </si>
  <si>
    <t>K018</t>
  </si>
  <si>
    <t xml:space="preserve">Gresik  </t>
  </si>
  <si>
    <t xml:space="preserve">46 TAHUN 3 BULAN 15 HARI </t>
  </si>
  <si>
    <t>600615330892</t>
  </si>
  <si>
    <t>‘3510211710700002</t>
  </si>
  <si>
    <t>081336855266</t>
  </si>
  <si>
    <t>SITI AISYAH</t>
  </si>
  <si>
    <t>03269</t>
  </si>
  <si>
    <t>S034</t>
  </si>
  <si>
    <t>PRAM AGUS MUHTAR</t>
  </si>
  <si>
    <t xml:space="preserve">50 TAHUN 5 BULAN 26 HARI </t>
  </si>
  <si>
    <t>54.550.591.9-627.000</t>
  </si>
  <si>
    <t>660815330339</t>
  </si>
  <si>
    <t xml:space="preserve">Dsn. Selogiri Rt 003 Rw 02 Ketapang Kalipuro  Kab. Banyuwangi </t>
  </si>
  <si>
    <t>3510210608660004</t>
  </si>
  <si>
    <t>085336042487</t>
  </si>
  <si>
    <t>SUWARI</t>
  </si>
  <si>
    <t>AYU FITRIANI</t>
  </si>
  <si>
    <t>M. IQBQL FAJAR</t>
  </si>
  <si>
    <t>A. SYAMSUL HIDAYAT</t>
  </si>
  <si>
    <t>03270</t>
  </si>
  <si>
    <t>S090</t>
  </si>
  <si>
    <t>RAHMAT HIDAYAT</t>
  </si>
  <si>
    <t xml:space="preserve">33 TAHUN 1 BULAN 0 HARI </t>
  </si>
  <si>
    <t>840115330897</t>
  </si>
  <si>
    <t>3510210101840006</t>
  </si>
  <si>
    <t>085234626046</t>
  </si>
  <si>
    <t>WIWIK NURHASANAH</t>
  </si>
  <si>
    <t>MOCH. ALFAN BAHRI</t>
  </si>
  <si>
    <t>03275</t>
  </si>
  <si>
    <t>S039</t>
  </si>
  <si>
    <t>SAAT HARIYANTO</t>
  </si>
  <si>
    <t xml:space="preserve">40 TAHUN 8 BULAN 26 HARI </t>
  </si>
  <si>
    <t>55.657.994.4.-627.000</t>
  </si>
  <si>
    <t>760515330994</t>
  </si>
  <si>
    <t xml:space="preserve">Dsn. Krajan Rt 002 Rw 05 Ketapang Kalipuro  Kab. Banyuwangi </t>
  </si>
  <si>
    <t>3510210605760006</t>
  </si>
  <si>
    <t>081336671390</t>
  </si>
  <si>
    <t>DIAN ERLIYANAWATI</t>
  </si>
  <si>
    <t>ERSA PUTRA HARANTO</t>
  </si>
  <si>
    <t>JUSTIEN RAKA  A</t>
  </si>
  <si>
    <t>03276</t>
  </si>
  <si>
    <t>S040</t>
  </si>
  <si>
    <t xml:space="preserve">SAID SUMADI </t>
  </si>
  <si>
    <t xml:space="preserve">50 TAHUN 8 BULAN 27 HARI </t>
  </si>
  <si>
    <t>660515330796</t>
  </si>
  <si>
    <t xml:space="preserve">Dsn. Gunung remuk Rt 001 Rw 04 Ketapang Kalipuro - Banyuwangi </t>
  </si>
  <si>
    <t>3510210505660002</t>
  </si>
  <si>
    <t>081249644899</t>
  </si>
  <si>
    <t>YURDANIASIH</t>
  </si>
  <si>
    <t>DAVID REDY SANJAYA</t>
  </si>
  <si>
    <t>OLYVIAN CHARIS   M</t>
  </si>
  <si>
    <t>03278</t>
  </si>
  <si>
    <t>S041</t>
  </si>
  <si>
    <t>SAMSUL ARIFIN</t>
  </si>
  <si>
    <t xml:space="preserve">51 TAHUN 4 BULAN 20 HARI </t>
  </si>
  <si>
    <t>650915331264</t>
  </si>
  <si>
    <t xml:space="preserve">Dsn. Krajan Rt 004 Rw 012 Ketapang Kalipuro  Kab. Banyuwangi </t>
  </si>
  <si>
    <t>3510211209650001</t>
  </si>
  <si>
    <t>081336448917</t>
  </si>
  <si>
    <t>PURWATI</t>
  </si>
  <si>
    <t>SEPTIYAN SANDI P</t>
  </si>
  <si>
    <t>DAVID IRAWAN</t>
  </si>
  <si>
    <t>JAYANTO SANDI SATRIA</t>
  </si>
  <si>
    <t>03279</t>
  </si>
  <si>
    <t>S042</t>
  </si>
  <si>
    <t>SHOLEH</t>
  </si>
  <si>
    <t xml:space="preserve">50 TAHUN 4 BULAN 25 HARI </t>
  </si>
  <si>
    <t>650715330508</t>
  </si>
  <si>
    <t xml:space="preserve">Dsn. Semalang Rt 003 Rw 02 Sumbersari- Srono Kab. Banyuwangi </t>
  </si>
  <si>
    <t>3510080907660006</t>
  </si>
  <si>
    <t>081357574061</t>
  </si>
  <si>
    <t>SUNA'ISAH</t>
  </si>
  <si>
    <t>SHOHIBUL FAHMI</t>
  </si>
  <si>
    <t>RISKI HAZIZI P</t>
  </si>
  <si>
    <t>LAELATUS SHOLEHAH</t>
  </si>
  <si>
    <t>03280</t>
  </si>
  <si>
    <t>S045</t>
  </si>
  <si>
    <t>SUDARTO</t>
  </si>
  <si>
    <t xml:space="preserve">47 TAHUN 11 BULAN 30 HARI </t>
  </si>
  <si>
    <t>690215330937</t>
  </si>
  <si>
    <t>Perum Griya Giri Mulya RS-2 Rt 005 Rw 04 Klatak  Banyuwangi</t>
  </si>
  <si>
    <t>3510210202690001</t>
  </si>
  <si>
    <t>081358972121</t>
  </si>
  <si>
    <t>SUWARNI</t>
  </si>
  <si>
    <t>ALDI FIRMANSYAH  R</t>
  </si>
  <si>
    <t>LUKMAN EFFENDI</t>
  </si>
  <si>
    <t>03281</t>
  </si>
  <si>
    <t>S060</t>
  </si>
  <si>
    <t>SUGIYONO</t>
  </si>
  <si>
    <t>05/12/1968</t>
  </si>
  <si>
    <t xml:space="preserve">48 TAHUN 1 BULAN 27 HARI </t>
  </si>
  <si>
    <t>671215330910</t>
  </si>
  <si>
    <t>Jl. Rinjani Gg. Kerinci No. 74 Banyuwangi</t>
  </si>
  <si>
    <t>‘3510210512670001</t>
  </si>
  <si>
    <t>081336977888</t>
  </si>
  <si>
    <t>UMAIDAH</t>
  </si>
  <si>
    <t>YODHA DADINATA</t>
  </si>
  <si>
    <t>SUKMA ADELIA</t>
  </si>
  <si>
    <t>03286</t>
  </si>
  <si>
    <t>S085</t>
  </si>
  <si>
    <t xml:space="preserve">SUPRIYANTO RENUAT </t>
  </si>
  <si>
    <t xml:space="preserve">42 TAHUN 8 BULAN 26 HARI </t>
  </si>
  <si>
    <t>740515331361</t>
  </si>
  <si>
    <t>Jl. MH THAMRIN No.24 Rt 002 Rw 01 Singotrunan Kab. Banyuwangi</t>
  </si>
  <si>
    <t>3510160605740004</t>
  </si>
  <si>
    <t>081233111425</t>
  </si>
  <si>
    <t>EKA HARTATIK</t>
  </si>
  <si>
    <t>AZELICA IVON ROSE</t>
  </si>
  <si>
    <t>SALVA AULIA PUTRI</t>
  </si>
  <si>
    <t>M TINO KURNIAWAN</t>
  </si>
  <si>
    <t>03291</t>
  </si>
  <si>
    <t>S065</t>
  </si>
  <si>
    <t>TASMIAN</t>
  </si>
  <si>
    <t xml:space="preserve">47 TAHUN 7 BULAN 15 HARI </t>
  </si>
  <si>
    <t>690615332060</t>
  </si>
  <si>
    <t>3510211706690003</t>
  </si>
  <si>
    <t>082141037236</t>
  </si>
  <si>
    <t>MISNAWATI</t>
  </si>
  <si>
    <t>A. HAIRUR ROFIQ</t>
  </si>
  <si>
    <t>A. ZAINUL FAQIH</t>
  </si>
  <si>
    <t>SHOFWIL WIDAT</t>
  </si>
  <si>
    <t>03292</t>
  </si>
  <si>
    <t>S091</t>
  </si>
  <si>
    <t>TEGUH BUDIONO</t>
  </si>
  <si>
    <t>680115330784</t>
  </si>
  <si>
    <t xml:space="preserve">Dsn. Sidomulyo SepanjangRt 002 Rw 05 Glenmore Kab Banyuwangi </t>
  </si>
  <si>
    <t>3510100909670004</t>
  </si>
  <si>
    <t>085230287440</t>
  </si>
  <si>
    <t>SURIARMIK</t>
  </si>
  <si>
    <t>RENI AGUSTINA W</t>
  </si>
  <si>
    <t>DINA FARISAH</t>
  </si>
  <si>
    <t>AISYAH TRI UTAMI</t>
  </si>
  <si>
    <t>03296</t>
  </si>
  <si>
    <t>S081</t>
  </si>
  <si>
    <t>WINARDI</t>
  </si>
  <si>
    <t xml:space="preserve">37 TAHUN 8 BULAN 17 HARI </t>
  </si>
  <si>
    <t>790515331480</t>
  </si>
  <si>
    <t xml:space="preserve">Dsn. Gng. Remuk Ketapang Rt 001 Rw 04  Kl. puro  Kab. Banyuwangi </t>
  </si>
  <si>
    <t>3510211505790003</t>
  </si>
  <si>
    <t>081336758451</t>
  </si>
  <si>
    <t>EKA OKTAVIANI</t>
  </si>
  <si>
    <t>RYAN YOGA ABDI  N</t>
  </si>
  <si>
    <t>ARDYAN DWI SATRIA B</t>
  </si>
  <si>
    <t>03297</t>
  </si>
  <si>
    <t>S075</t>
  </si>
  <si>
    <t>YULI TRI HANDONO</t>
  </si>
  <si>
    <t xml:space="preserve">33 TAHUN 6 BULAN 25 HARI </t>
  </si>
  <si>
    <t>830715331223</t>
  </si>
  <si>
    <t xml:space="preserve">Dsn. Semalang Sumbersari Rt 003 Rw 01 Srono  Kab. Banyuwangi </t>
  </si>
  <si>
    <t>3510080707830001</t>
  </si>
  <si>
    <t>081358231751</t>
  </si>
  <si>
    <t>LIA MARTINA</t>
  </si>
  <si>
    <t>RIZQI YULIA VITASARI</t>
  </si>
  <si>
    <t>03299</t>
  </si>
  <si>
    <t>S114</t>
  </si>
  <si>
    <t>AGUS SUPRAPTO</t>
  </si>
  <si>
    <t xml:space="preserve">37 TAHUN 5 BULAN 24 HARI </t>
  </si>
  <si>
    <t>B  I</t>
  </si>
  <si>
    <t>790815331403</t>
  </si>
  <si>
    <t>Jl. LetJendSutoyo No. 12 Rt 001 Rw o1 Tk. Kayu Kab. Banyuwangi</t>
  </si>
  <si>
    <t>3517100808790001</t>
  </si>
  <si>
    <t>081336610663</t>
  </si>
  <si>
    <t>TRI INDAH AGUSTINA</t>
  </si>
  <si>
    <t>ALZENA ATTAR KHAYRA ANURADHA</t>
  </si>
  <si>
    <t>03300</t>
  </si>
  <si>
    <t>K032</t>
  </si>
  <si>
    <t>AMIR HUSNI</t>
  </si>
  <si>
    <t xml:space="preserve">33 TAHUN 0 BULAN 13 HARI </t>
  </si>
  <si>
    <t>840115330711</t>
  </si>
  <si>
    <t>Jl. KH Harun No. 9 Rt 001 Rw 03 Tk. Kayu Kab. Banyuwangi</t>
  </si>
  <si>
    <t>3510161901840005</t>
  </si>
  <si>
    <t>081217911908</t>
  </si>
  <si>
    <t xml:space="preserve">NURHAYATI </t>
  </si>
  <si>
    <t>NAURA SAIDA YASMIN</t>
  </si>
  <si>
    <t>03301</t>
  </si>
  <si>
    <t>K067</t>
  </si>
  <si>
    <t>AMIR MAHMUD</t>
  </si>
  <si>
    <t xml:space="preserve">33 TAHUN 11 BULAN 30 HARI </t>
  </si>
  <si>
    <t>45.287.444.9-627.000</t>
  </si>
  <si>
    <t>830215330976</t>
  </si>
  <si>
    <t xml:space="preserve">Dsn. Gng. Remuk Ketapang Rt 001 Rw 02  Kl. puro  Kab. Banyuwangi </t>
  </si>
  <si>
    <t>3510210202830002</t>
  </si>
  <si>
    <t>085336487800</t>
  </si>
  <si>
    <t>SRIHAYANI</t>
  </si>
  <si>
    <t>M. RIFQY ALVIAN D</t>
  </si>
  <si>
    <t>03302</t>
  </si>
  <si>
    <t>K072</t>
  </si>
  <si>
    <t>ANDI SANJAYA</t>
  </si>
  <si>
    <t xml:space="preserve">28 TAHUN 8 BULAN 18 HARI </t>
  </si>
  <si>
    <t>880515330834</t>
  </si>
  <si>
    <t>3510211505880003</t>
  </si>
  <si>
    <t>081252075557</t>
  </si>
  <si>
    <t>NOVINTA PRASTIKA S</t>
  </si>
  <si>
    <t>03303</t>
  </si>
  <si>
    <t>K033</t>
  </si>
  <si>
    <t>ASMAI</t>
  </si>
  <si>
    <t xml:space="preserve">47 TAHUN 10 BULAN 28 HARI </t>
  </si>
  <si>
    <t>640315330859</t>
  </si>
  <si>
    <t>Jl. KH Harun No.16 Rt002 Rw 03 Tk. Kayu Kab. Banyuwangi</t>
  </si>
  <si>
    <t>3510160403690002</t>
  </si>
  <si>
    <t>081336880231</t>
  </si>
  <si>
    <t>TITIK ANDAYANI</t>
  </si>
  <si>
    <t>03305</t>
  </si>
  <si>
    <t>S1590417</t>
  </si>
  <si>
    <t>BAMBANG SUGIARTO</t>
  </si>
  <si>
    <t xml:space="preserve">39 TAHUN 10 BULAN 6 HARI </t>
  </si>
  <si>
    <t>7703153210131</t>
  </si>
  <si>
    <t xml:space="preserve">Dsn. Krajan Rt 002 Rw 012 Ketapang Kalipuro  Kab. Banyuwangi </t>
  </si>
  <si>
    <t>3510212603770000</t>
  </si>
  <si>
    <t>081217452274</t>
  </si>
  <si>
    <t>JUWITAHANNAN</t>
  </si>
  <si>
    <t>MAXIMILLANZUHARS</t>
  </si>
  <si>
    <t>03306</t>
  </si>
  <si>
    <t>K091</t>
  </si>
  <si>
    <t xml:space="preserve">28 TAHUN 0 BULAN 6 HARI </t>
  </si>
  <si>
    <t>890115330785</t>
  </si>
  <si>
    <t>3510072601890003</t>
  </si>
  <si>
    <t>082331867686</t>
  </si>
  <si>
    <t>03307</t>
  </si>
  <si>
    <t>S0091617</t>
  </si>
  <si>
    <t xml:space="preserve">BUDIYONO </t>
  </si>
  <si>
    <t xml:space="preserve">34 TAHUN 0 BULAN 24 HARI </t>
  </si>
  <si>
    <t>830115330847</t>
  </si>
  <si>
    <t>3510030801850003</t>
  </si>
  <si>
    <t>085259107330</t>
  </si>
  <si>
    <t>IKE WAHYUNI</t>
  </si>
  <si>
    <t>NADIA EKA CAHYA N</t>
  </si>
  <si>
    <t>03309</t>
  </si>
  <si>
    <t>K083</t>
  </si>
  <si>
    <t>EKO BUDI UTOMO</t>
  </si>
  <si>
    <t xml:space="preserve">30 TAHUN 3 BULAN 4 HARI </t>
  </si>
  <si>
    <t>861015330818</t>
  </si>
  <si>
    <t>3510212810860004</t>
  </si>
  <si>
    <t>082333241629</t>
  </si>
  <si>
    <t>03311</t>
  </si>
  <si>
    <t>K039</t>
  </si>
  <si>
    <t>HANIF MUJIANTORO</t>
  </si>
  <si>
    <t xml:space="preserve">41 TAHUN 0 BULAN 17 HARI </t>
  </si>
  <si>
    <t>760115330906</t>
  </si>
  <si>
    <t xml:space="preserve">Lingk. Sukowidi Klatak Rt 002 Rw 05 Kalipuro  Kab. Banyuwangi </t>
  </si>
  <si>
    <t>3510211501760002</t>
  </si>
  <si>
    <t>085330737799</t>
  </si>
  <si>
    <t>YAYUK HANDAYANI</t>
  </si>
  <si>
    <t>MAHENDRA MAULANA</t>
  </si>
  <si>
    <t>HENDRI PRASETYA  W</t>
  </si>
  <si>
    <t>03314</t>
  </si>
  <si>
    <t>K081</t>
  </si>
  <si>
    <t>HERMAN MAIDA L</t>
  </si>
  <si>
    <t xml:space="preserve">28 TAHUN 8 BULAN 22 HARI </t>
  </si>
  <si>
    <t>880515330909</t>
  </si>
  <si>
    <t>3510181005880001</t>
  </si>
  <si>
    <t>085258552255</t>
  </si>
  <si>
    <t>03315</t>
  </si>
  <si>
    <t>S1290417</t>
  </si>
  <si>
    <t>HOIRUL ANAM B</t>
  </si>
  <si>
    <t xml:space="preserve">45 TAHUN 10 BULAN 5 HARI </t>
  </si>
  <si>
    <t xml:space="preserve">  B I</t>
  </si>
  <si>
    <t>710315331228</t>
  </si>
  <si>
    <t xml:space="preserve">Dsn. CempokosariRt 001 Rw 05 Sri mulyo Cluring Kab. Banyuwangi </t>
  </si>
  <si>
    <t>3510062703710001</t>
  </si>
  <si>
    <t>082331998863</t>
  </si>
  <si>
    <t>AIDA LYLLANASRIYANTI</t>
  </si>
  <si>
    <t>DINA HIDAYATINA</t>
  </si>
  <si>
    <t>ERLY SEPTIANING PUTRI</t>
  </si>
  <si>
    <t>03316</t>
  </si>
  <si>
    <t>K058</t>
  </si>
  <si>
    <t>IBNU KAHARUDIN</t>
  </si>
  <si>
    <t xml:space="preserve">36 TAHUN 7 BULAN 28 HARI </t>
  </si>
  <si>
    <t>800615331766</t>
  </si>
  <si>
    <t xml:space="preserve">Lingk. Patemon Wetan Rt 003 Rw 01 Kmp. Melayu Kab. Banyuwangi </t>
  </si>
  <si>
    <t>3510160406800002</t>
  </si>
  <si>
    <t>085236833682</t>
  </si>
  <si>
    <t>WINDY ARVITASARI</t>
  </si>
  <si>
    <t>MUHAMMAD FADHILAH</t>
  </si>
  <si>
    <t>03319</t>
  </si>
  <si>
    <t>K043</t>
  </si>
  <si>
    <t>JUPRIYONO</t>
  </si>
  <si>
    <t>790315331093</t>
  </si>
  <si>
    <t>Perum Berlian Indah B-3 Rt 006 Rw 03 Kebalenan Kab. Banyuwangi</t>
  </si>
  <si>
    <t>3510160403790007</t>
  </si>
  <si>
    <t>082334136649</t>
  </si>
  <si>
    <t>LUKY MARDIYANTI</t>
  </si>
  <si>
    <t>AHMAD DARIS JULYANSAH</t>
  </si>
  <si>
    <t>NAYLA FAIRUZ QONITAH</t>
  </si>
  <si>
    <t>03325</t>
  </si>
  <si>
    <t>K027</t>
  </si>
  <si>
    <t>MARIYANTO</t>
  </si>
  <si>
    <t xml:space="preserve">37 TAHUN 7 BULAN 13 HARI </t>
  </si>
  <si>
    <t>790615331686</t>
  </si>
  <si>
    <t xml:space="preserve">Dsn. Kmp.Anyar GumukRt 002 Rw 02  Licin Kab. Banyuwangi </t>
  </si>
  <si>
    <t>3510245906790002</t>
  </si>
  <si>
    <t>085334688739</t>
  </si>
  <si>
    <t>WASRUL KHOTIMAH</t>
  </si>
  <si>
    <t>EKA WULANDARI</t>
  </si>
  <si>
    <t>FEBRIYANA TASYA</t>
  </si>
  <si>
    <t>03326</t>
  </si>
  <si>
    <t>S1280417</t>
  </si>
  <si>
    <t>MIFTAHUL HUDA</t>
  </si>
  <si>
    <t xml:space="preserve">31 TAHUN 4 BULAN 0 HARI </t>
  </si>
  <si>
    <t>851015330954</t>
  </si>
  <si>
    <t xml:space="preserve">Dsn. Semalang Rt 001 Rw 02 Sumbersari Srono Kab. Banyuwangi </t>
  </si>
  <si>
    <t>3510080110850002</t>
  </si>
  <si>
    <t>081249886008</t>
  </si>
  <si>
    <t>03327</t>
  </si>
  <si>
    <t>S104</t>
  </si>
  <si>
    <t>MINTONO ADI</t>
  </si>
  <si>
    <t xml:space="preserve">39 TAHUN 6 BULAN 25 HARI </t>
  </si>
  <si>
    <t>770715331830</t>
  </si>
  <si>
    <t>3510212510050130</t>
  </si>
  <si>
    <t>085236569680</t>
  </si>
  <si>
    <t>SRI ASTUTI</t>
  </si>
  <si>
    <t>RIZKI SAPTIAN P</t>
  </si>
  <si>
    <t>DEWINDA AURELZA</t>
  </si>
  <si>
    <t>03329</t>
  </si>
  <si>
    <t>K099</t>
  </si>
  <si>
    <t>MOH  CHUS ARIF</t>
  </si>
  <si>
    <t xml:space="preserve">38 TAHUN 0 BULAN 24 HARI </t>
  </si>
  <si>
    <t>790115331007</t>
  </si>
  <si>
    <t xml:space="preserve">Dsn. Krajan Ketapang Rt 002 Rw 012  Kalipuro  Kab. Banyuwangi </t>
  </si>
  <si>
    <t>3510210801790006</t>
  </si>
  <si>
    <t>081358106210</t>
  </si>
  <si>
    <t>FITRI AMALIYAH</t>
  </si>
  <si>
    <t>GEBRILLAH ZAIN H P</t>
  </si>
  <si>
    <t>03330</t>
  </si>
  <si>
    <t>K017</t>
  </si>
  <si>
    <t>MOHAMMAD HASAN</t>
  </si>
  <si>
    <t xml:space="preserve">46 TAHUN 0 BULAN 23 HARI </t>
  </si>
  <si>
    <t>710115331081</t>
  </si>
  <si>
    <t xml:space="preserve">Dsn. Krajan Ketapang Rt 001 Rw 02  Kalipuro  Kab. Banyuwangi </t>
  </si>
  <si>
    <t>3510210901710003</t>
  </si>
  <si>
    <t>081336841956</t>
  </si>
  <si>
    <t>NASROKAH</t>
  </si>
  <si>
    <t>NASRULLAH MUJAHIDIN</t>
  </si>
  <si>
    <t>MUSTANIR HASANAH</t>
  </si>
  <si>
    <t>NURUL HIDAYATUL HUSNA</t>
  </si>
  <si>
    <t>03334</t>
  </si>
  <si>
    <t>S110</t>
  </si>
  <si>
    <t>NADHIR</t>
  </si>
  <si>
    <t>760615331801</t>
  </si>
  <si>
    <t xml:space="preserve">Dsn. Selogiri Rt 001 Rw 02   Ketapang Kalipuro  Kab. Banyuwangi </t>
  </si>
  <si>
    <t>3510210406760003</t>
  </si>
  <si>
    <t>081249291051</t>
  </si>
  <si>
    <t>KUN AMINAH</t>
  </si>
  <si>
    <t>RIZKI</t>
  </si>
  <si>
    <t>BUAMA</t>
  </si>
  <si>
    <t>03335</t>
  </si>
  <si>
    <t>S116</t>
  </si>
  <si>
    <t>ROFIQ</t>
  </si>
  <si>
    <t xml:space="preserve">33 TAHUN 10 BULAN 25 HARI </t>
  </si>
  <si>
    <t>830415331168</t>
  </si>
  <si>
    <t>3510210703830006</t>
  </si>
  <si>
    <t>085259737111</t>
  </si>
  <si>
    <t>LYA WAHYU. S</t>
  </si>
  <si>
    <t>DINITA CELSILIA PUTRI</t>
  </si>
  <si>
    <t>ANDI DAFFA ROFIQ</t>
  </si>
  <si>
    <t>03337</t>
  </si>
  <si>
    <t>K051</t>
  </si>
  <si>
    <t>SAMSUDIN</t>
  </si>
  <si>
    <t xml:space="preserve">53 TAHUN 10 BULAN 7 HARI </t>
  </si>
  <si>
    <t>6303153212119</t>
  </si>
  <si>
    <t>Jl. Cempaka I/41-A Rt 002 Rt 05 Gebang Patrang Kab. Jember</t>
  </si>
  <si>
    <t>3509202503630002</t>
  </si>
  <si>
    <t>085236559921</t>
  </si>
  <si>
    <t>ENDANG KURNIATI</t>
  </si>
  <si>
    <t>DINI YUNIARINI</t>
  </si>
  <si>
    <t>03338</t>
  </si>
  <si>
    <t>K100</t>
  </si>
  <si>
    <t>SAYID AINUN PERMANA</t>
  </si>
  <si>
    <t xml:space="preserve">24 TAHUN 6 BULAN 17 HARI </t>
  </si>
  <si>
    <t>920715330688</t>
  </si>
  <si>
    <t xml:space="preserve">Dsn. Paeloan Rt 002 Rw 03 Sumber baru-Sungojuruh Banyuwangi </t>
  </si>
  <si>
    <t>3510121507920003</t>
  </si>
  <si>
    <t>082334316333</t>
  </si>
  <si>
    <t>LUSI SUSIYANTI</t>
  </si>
  <si>
    <t>RAKA EVAN PERMANA</t>
  </si>
  <si>
    <t>03340</t>
  </si>
  <si>
    <t>K020</t>
  </si>
  <si>
    <t>SUGIHARTO</t>
  </si>
  <si>
    <t xml:space="preserve">49 TAHUN 5 BULAN 29 HARI </t>
  </si>
  <si>
    <t>670815331345</t>
  </si>
  <si>
    <t xml:space="preserve">Dsn. Karangsari Rt 001 Rw 01  Benelan-Rogojampi Kab. Banyuwangi </t>
  </si>
  <si>
    <t>3510130308670003</t>
  </si>
  <si>
    <t>081230964615</t>
  </si>
  <si>
    <t>SITI ROHANA</t>
  </si>
  <si>
    <t>KRISNA HAPIT MAULANA</t>
  </si>
  <si>
    <t>GITAWIDIYANTI</t>
  </si>
  <si>
    <t>DINDA AURA RAMADHANI</t>
  </si>
  <si>
    <t>03343</t>
  </si>
  <si>
    <t>K052</t>
  </si>
  <si>
    <t>SUMARSONO</t>
  </si>
  <si>
    <t xml:space="preserve">51 TAHUN 5 BULAN 9 HARI </t>
  </si>
  <si>
    <t>650815331639</t>
  </si>
  <si>
    <t xml:space="preserve">Dsn. Lugonto Rt 002 Rw 01  Kec. Rogojampi Kab. Banyuwangi </t>
  </si>
  <si>
    <t>3510132308650002</t>
  </si>
  <si>
    <t>085258522593</t>
  </si>
  <si>
    <t>ENI PURWATI</t>
  </si>
  <si>
    <t>RISKA INTAN   W</t>
  </si>
  <si>
    <t>OKTI LIASARI</t>
  </si>
  <si>
    <t>ABD. RAHMAN</t>
  </si>
  <si>
    <t>03344</t>
  </si>
  <si>
    <t>K054</t>
  </si>
  <si>
    <t>SUNHAJI</t>
  </si>
  <si>
    <t xml:space="preserve">44 TAHUN 4 BULAN 3 HARI </t>
  </si>
  <si>
    <t>24.859.400.4-627.000</t>
  </si>
  <si>
    <t>731915480408</t>
  </si>
  <si>
    <t>3510212909720002</t>
  </si>
  <si>
    <t>081358334934</t>
  </si>
  <si>
    <t>ENDAH SUKMAWATI</t>
  </si>
  <si>
    <t>JOEVAN MICHEL  F</t>
  </si>
  <si>
    <t>JONATHAN ALDIANO R</t>
  </si>
  <si>
    <t>03345</t>
  </si>
  <si>
    <t>K055</t>
  </si>
  <si>
    <t>SUPARYONO</t>
  </si>
  <si>
    <t xml:space="preserve">54 TAHUN 9 BULAN 0 HARI </t>
  </si>
  <si>
    <t>620515330962</t>
  </si>
  <si>
    <t xml:space="preserve">Dsn. Krajan Rt 001 Rw 01  Alasmalang - singojuruh Kab. Banyuwangi </t>
  </si>
  <si>
    <t>3510120105620003</t>
  </si>
  <si>
    <t>085330364268</t>
  </si>
  <si>
    <t>RUBIANAH</t>
  </si>
  <si>
    <t>SEPTIYAS ARUM  F</t>
  </si>
  <si>
    <t>ICA RETNO SARI</t>
  </si>
  <si>
    <t>03347</t>
  </si>
  <si>
    <t>K056</t>
  </si>
  <si>
    <t xml:space="preserve">SUSIYANTO </t>
  </si>
  <si>
    <t xml:space="preserve">53 TAHUN 7 BULAN 30 HARI </t>
  </si>
  <si>
    <t>07N60012689</t>
  </si>
  <si>
    <t>630815330991</t>
  </si>
  <si>
    <t>Dsn.krajan RT 02 RW 02 ds alas malang singojuruh Kab. Banyuwangi</t>
  </si>
  <si>
    <t>3510120208630004</t>
  </si>
  <si>
    <t>081358505446</t>
  </si>
  <si>
    <t>TUTIK SETYOWATI</t>
  </si>
  <si>
    <t>WILUJENG HESTI  N</t>
  </si>
  <si>
    <t>ERLITA AYUNINGTIYAS</t>
  </si>
  <si>
    <t>ASTRIN KUSUMANINGTYAS</t>
  </si>
  <si>
    <t>03350</t>
  </si>
  <si>
    <t>S112</t>
  </si>
  <si>
    <t xml:space="preserve">51 TAHUN 7 BULAN 12 HARI </t>
  </si>
  <si>
    <t>650615331262</t>
  </si>
  <si>
    <t xml:space="preserve">Dsn. Krajan Rt 003 Rw 05 Bajulmati-Ws. Rejo Kab. Banyuwangi </t>
  </si>
  <si>
    <t>3510182006650005</t>
  </si>
  <si>
    <t>082139173000</t>
  </si>
  <si>
    <t>SRI HARTUTIK</t>
  </si>
  <si>
    <t>M. RIZAL ALBUKHORI</t>
  </si>
  <si>
    <t>03357</t>
  </si>
  <si>
    <t>K112</t>
  </si>
  <si>
    <t>AGUS RIWAYAT</t>
  </si>
  <si>
    <t xml:space="preserve">37 TAHUN 3 BULAN 22 HARI </t>
  </si>
  <si>
    <t>7910183400023</t>
  </si>
  <si>
    <t>Ds. Krajan Rt 02 Rw 03 Sumberkencono-Wongsorejo- Banyuwangi</t>
  </si>
  <si>
    <t>6310041010790001</t>
  </si>
  <si>
    <t>081258976001</t>
  </si>
  <si>
    <t>Nur Kawi Kanti</t>
  </si>
  <si>
    <t>Aprizal Anggoro B</t>
  </si>
  <si>
    <t>Muhammad Marchel D</t>
  </si>
  <si>
    <t>03361</t>
  </si>
  <si>
    <t>S122</t>
  </si>
  <si>
    <t>GUNAWAN SUPRIYADI</t>
  </si>
  <si>
    <t xml:space="preserve">29 TAHUN 9 BULAN 24 HARI </t>
  </si>
  <si>
    <t>870415330817</t>
  </si>
  <si>
    <t>Lingk. Pelampang Pakis Rt 02 Rw 01 Kota - Banyuwangi</t>
  </si>
  <si>
    <t>3510160804870008</t>
  </si>
  <si>
    <t>082144823230</t>
  </si>
  <si>
    <t>Ery Murniasih</t>
  </si>
  <si>
    <t>Hanum Friska N</t>
  </si>
  <si>
    <t>Brilly Dwi Sy.</t>
  </si>
  <si>
    <t>03366</t>
  </si>
  <si>
    <t>K104</t>
  </si>
  <si>
    <t>SUYONO SR</t>
  </si>
  <si>
    <t xml:space="preserve">40 TAHUN 4 BULAN 4 HARI </t>
  </si>
  <si>
    <t>‘3510212809760005</t>
  </si>
  <si>
    <t>03367</t>
  </si>
  <si>
    <t>S120</t>
  </si>
  <si>
    <t>ACHMAD SUMARSONO</t>
  </si>
  <si>
    <t>SITUBONDO</t>
  </si>
  <si>
    <t xml:space="preserve">43 TAHUN 5 BULAN 26 HARI </t>
  </si>
  <si>
    <t>730815310100</t>
  </si>
  <si>
    <t>Kp. Randu Agung Rt 001 Rw 01 Wn. Rejo  Banyu putih Banyuwangi</t>
  </si>
  <si>
    <t>3512140608730002</t>
  </si>
  <si>
    <t>08533340099</t>
  </si>
  <si>
    <t>ENI KURNIAWATI</t>
  </si>
  <si>
    <t>MIFTA SONIA</t>
  </si>
  <si>
    <t>03368</t>
  </si>
  <si>
    <t>K014</t>
  </si>
  <si>
    <t>AGUS WARISIN</t>
  </si>
  <si>
    <t xml:space="preserve">40 TAHUN 5 BULAN 27 HARI </t>
  </si>
  <si>
    <t>760815331498</t>
  </si>
  <si>
    <t>Lingk. Watu Ulu Rt 02 Rw 03 Bakungan Glagah - Banyuwangi</t>
  </si>
  <si>
    <t>3510150508760001</t>
  </si>
  <si>
    <t>085258258224</t>
  </si>
  <si>
    <t>MENIK SUMARNI</t>
  </si>
  <si>
    <t>SHINTA FEBY NINGTIYAS</t>
  </si>
  <si>
    <t>EDGAR PRASETYA</t>
  </si>
  <si>
    <t>03369</t>
  </si>
  <si>
    <t>K122</t>
  </si>
  <si>
    <t>DADANG ZULKARNAIN</t>
  </si>
  <si>
    <t xml:space="preserve">34 TAHUN 4 BULAN 16 HARI </t>
  </si>
  <si>
    <t>820915330805</t>
  </si>
  <si>
    <t>Ds. Krajan Rt 001 Rw 01 Kedayunan  -  Kabat  Kab. Banyuwangi</t>
  </si>
  <si>
    <t>3510141609820002</t>
  </si>
  <si>
    <t>085331072031</t>
  </si>
  <si>
    <t>YUYUN VINA FATMASARI</t>
  </si>
  <si>
    <t>ANDI BACHTIAR</t>
  </si>
  <si>
    <t>03371</t>
  </si>
  <si>
    <t>S1151617</t>
  </si>
  <si>
    <t>EDI PURWANTO</t>
  </si>
  <si>
    <t xml:space="preserve">37 TAHUN 1 BULAN 23 HARI </t>
  </si>
  <si>
    <t>791215331313</t>
  </si>
  <si>
    <t>Dsn. Temurejo Kembiritan Rt 03 Rw 07 Genteng - Banyuwangi</t>
  </si>
  <si>
    <t>3510090912790002</t>
  </si>
  <si>
    <t>085236875259</t>
  </si>
  <si>
    <t>DIMAS HADI YULIANTO</t>
  </si>
  <si>
    <t>NOVAL ORLANDO S</t>
  </si>
  <si>
    <t>03372</t>
  </si>
  <si>
    <t>K0126</t>
  </si>
  <si>
    <t>GAGUK EKO JOKO TRIONO</t>
  </si>
  <si>
    <t xml:space="preserve">46 TAHUN 9 BULAN 15 HARI </t>
  </si>
  <si>
    <t>690415331421</t>
  </si>
  <si>
    <t>Jl. Riau Gg. Mutiara Lingk. Krajan Rt005 Rw 03 Lateng - Banyuwangi</t>
  </si>
  <si>
    <t>3510163006690039</t>
  </si>
  <si>
    <t>085237765249</t>
  </si>
  <si>
    <t>Ida Susanti</t>
  </si>
  <si>
    <t>Guntur Eka Putra</t>
  </si>
  <si>
    <t>Ajeng Dwi Agustin</t>
  </si>
  <si>
    <t>03375</t>
  </si>
  <si>
    <t>K124</t>
  </si>
  <si>
    <t>RIFKI HANDIKA RAHMAT</t>
  </si>
  <si>
    <t xml:space="preserve">32 TAHUN 1 BULAN 12 HARI </t>
  </si>
  <si>
    <t>840515330351</t>
  </si>
  <si>
    <t>Ds. Pengastulan Rt 002 Rw 01 Singolatren Singo jrh - Banyuwangi</t>
  </si>
  <si>
    <t>3510122012840004</t>
  </si>
  <si>
    <t>082330433268</t>
  </si>
  <si>
    <t>TRI EVI HIKMAWATI</t>
  </si>
  <si>
    <t>AZIZA AZAHRA</t>
  </si>
  <si>
    <t>03377</t>
  </si>
  <si>
    <t>K123</t>
  </si>
  <si>
    <t xml:space="preserve">44 TAHUN 8 BULAN 17 HARI </t>
  </si>
  <si>
    <t>Ds. Krajan Rt 002 Rw 01 Pesucen -  Kalipuro  Kab. Banyuwangi</t>
  </si>
  <si>
    <t>‘3510211505720007</t>
  </si>
  <si>
    <t>03379</t>
  </si>
  <si>
    <t>S125</t>
  </si>
  <si>
    <t>WIDODO</t>
  </si>
  <si>
    <t xml:space="preserve">48 TAHUN 7 BULAN 20 HARI </t>
  </si>
  <si>
    <t>680615541426</t>
  </si>
  <si>
    <t>Ds. Pasinan Lemah Putih Wringin Anom Rt 019 Rw 04 - Kab. Gresik</t>
  </si>
  <si>
    <t>3525061206680006</t>
  </si>
  <si>
    <t>082254861414</t>
  </si>
  <si>
    <t>URIPAH</t>
  </si>
  <si>
    <t>WIKE ARLIKA</t>
  </si>
  <si>
    <t>RISKA WULAN A</t>
  </si>
  <si>
    <t>04778</t>
  </si>
  <si>
    <t>K148</t>
  </si>
  <si>
    <t>AMIR RULLAH K</t>
  </si>
  <si>
    <t xml:space="preserve">28 TAHUN 1 BULAN 5 HARI </t>
  </si>
  <si>
    <t>881215330779</t>
  </si>
  <si>
    <t>Perum Kebalenan Baru I  G18  Rt 02 Rw 03 Kebalenan Kab. Banyuwangi</t>
  </si>
  <si>
    <t>3510162712870003</t>
  </si>
  <si>
    <t>082335908989</t>
  </si>
  <si>
    <t>04781</t>
  </si>
  <si>
    <t>K156</t>
  </si>
  <si>
    <t>Beni Wiliyanto</t>
  </si>
  <si>
    <t xml:space="preserve">32 TAHUN 9 BULAN 10 HARI </t>
  </si>
  <si>
    <t>840415310212</t>
  </si>
  <si>
    <t>Dsn. Perante Rt 01 Rw 01 Asembagus  Kab. Situbondo</t>
  </si>
  <si>
    <t>3512132204840001</t>
  </si>
  <si>
    <t>085331740814</t>
  </si>
  <si>
    <t>Fitriawati</t>
  </si>
  <si>
    <t>Fany Aditya Pratama</t>
  </si>
  <si>
    <t>04783</t>
  </si>
  <si>
    <t>K130</t>
  </si>
  <si>
    <t>DESI ANDI EKO PRASETYA</t>
  </si>
  <si>
    <t xml:space="preserve">26 TAHUN 1 BULAN 26 HARI </t>
  </si>
  <si>
    <t>901215320502</t>
  </si>
  <si>
    <t>3509130612900003</t>
  </si>
  <si>
    <t>087712973937</t>
  </si>
  <si>
    <t>ILYAWATI NURFITA</t>
  </si>
  <si>
    <t>04784</t>
  </si>
  <si>
    <t>K139</t>
  </si>
  <si>
    <t>DIDIK BUDIYANTO</t>
  </si>
  <si>
    <t xml:space="preserve">40 TAHUN 1 BULAN 10 HARI </t>
  </si>
  <si>
    <t>761232460048</t>
  </si>
  <si>
    <t>Dsn. Kali Selogiri Rt 02 Rw 01 Ketapang-Kalipuro Kab. Banyuwangi</t>
  </si>
  <si>
    <t>3510212212760003</t>
  </si>
  <si>
    <t>085236198673</t>
  </si>
  <si>
    <t>04786</t>
  </si>
  <si>
    <t>K137</t>
  </si>
  <si>
    <t>HADI SUKAMTO</t>
  </si>
  <si>
    <t>Probolinggo</t>
  </si>
  <si>
    <t xml:space="preserve">46 TAHUN 7 BULAN 19 HARI </t>
  </si>
  <si>
    <t>700615602870</t>
  </si>
  <si>
    <t>Dsn. Dadapan Utara Rt 01 Rw 01 Dadapan-Kabat Kab. Banyuwangi</t>
  </si>
  <si>
    <t>3574011306700004</t>
  </si>
  <si>
    <t>085258863273</t>
  </si>
  <si>
    <t>Mudarwati</t>
  </si>
  <si>
    <t>Feko Haidarsyah</t>
  </si>
  <si>
    <t>Meyda Haidar Ayu</t>
  </si>
  <si>
    <t>04789</t>
  </si>
  <si>
    <t>K116</t>
  </si>
  <si>
    <t>IMAM HIDAYAT</t>
  </si>
  <si>
    <t xml:space="preserve">38 TAHUN 10 BULAN 11 HARI </t>
  </si>
  <si>
    <t>780316261244</t>
  </si>
  <si>
    <t>3510132103780006</t>
  </si>
  <si>
    <t>082332661921</t>
  </si>
  <si>
    <t>LILIK PUSPITA DEWI</t>
  </si>
  <si>
    <t>ANUGRAH WISNU DEWA PRATAMA</t>
  </si>
  <si>
    <t>04790</t>
  </si>
  <si>
    <t>K143</t>
  </si>
  <si>
    <t>INDRO NUGROHO</t>
  </si>
  <si>
    <t xml:space="preserve">48 TAHUN 9 BULAN 6 HARI </t>
  </si>
  <si>
    <t>680415331535</t>
  </si>
  <si>
    <t>Dsn. Gebang Rt 002 Rw 02 Benelan kidul Singojuruh Kab Banyuwangi</t>
  </si>
  <si>
    <t>3510122604680002</t>
  </si>
  <si>
    <t>081336102171</t>
  </si>
  <si>
    <t>Sumiyati</t>
  </si>
  <si>
    <t>Feri Adi Nugroho</t>
  </si>
  <si>
    <t>Chelsi Tia Arista</t>
  </si>
  <si>
    <t>04792</t>
  </si>
  <si>
    <t>S126</t>
  </si>
  <si>
    <t>JOKO PURNOMO</t>
  </si>
  <si>
    <t xml:space="preserve">51 TAHUN 0 BULAN 17 HARI </t>
  </si>
  <si>
    <t>661215330749</t>
  </si>
  <si>
    <t>Dsn. Jurang Jero Rt 01 Rw 02 Kalirejo Kec. Kabat Kab. Banyuwangi</t>
  </si>
  <si>
    <t>3510141512660002</t>
  </si>
  <si>
    <t>082301096927</t>
  </si>
  <si>
    <t>Poniya</t>
  </si>
  <si>
    <t>Rizki Fauzi</t>
  </si>
  <si>
    <t>Dewi Puspita Sari</t>
  </si>
  <si>
    <t>04795</t>
  </si>
  <si>
    <t>K153</t>
  </si>
  <si>
    <t>MOH YAHYA</t>
  </si>
  <si>
    <t>790315331088</t>
  </si>
  <si>
    <t>Dsn. Krajan  Rt 01 Rw 02 Dadapan-Kabat Kab. Banyuwangi</t>
  </si>
  <si>
    <t>3510140403790004</t>
  </si>
  <si>
    <t>081331544272</t>
  </si>
  <si>
    <t>Inayatur Rofiah</t>
  </si>
  <si>
    <t>M. Tijen Darori</t>
  </si>
  <si>
    <t>04798</t>
  </si>
  <si>
    <t>S1290517</t>
  </si>
  <si>
    <t>NANANG TRIONO</t>
  </si>
  <si>
    <t xml:space="preserve">38 TAHUN 7 BULAN 29 HARI </t>
  </si>
  <si>
    <t>780616260997</t>
  </si>
  <si>
    <t>Perum Brawijaya Cefila Indah O-2 Kebalenan Kab. Banyuwangi</t>
  </si>
  <si>
    <t>3510030306780006</t>
  </si>
  <si>
    <t>081346489707</t>
  </si>
  <si>
    <t>04800</t>
  </si>
  <si>
    <t>S1340517</t>
  </si>
  <si>
    <t>ODI IVANDRIONO</t>
  </si>
  <si>
    <t xml:space="preserve">41 TAHUN 2 BULAN 5 HARI </t>
  </si>
  <si>
    <t>751115331007</t>
  </si>
  <si>
    <t>Lingk. Krajan I Rt 02 Rw 02 Penataban Kec. Giri Kab. Banyuwangi</t>
  </si>
  <si>
    <t>3510172711750001</t>
  </si>
  <si>
    <t>081356260006</t>
  </si>
  <si>
    <t>Khotimah</t>
  </si>
  <si>
    <t>Febri Ivan Nurfitasari</t>
  </si>
  <si>
    <t>Putri Mei Setevani</t>
  </si>
  <si>
    <t>04802</t>
  </si>
  <si>
    <t>K131</t>
  </si>
  <si>
    <t>SAHRONI</t>
  </si>
  <si>
    <t xml:space="preserve">50 TAHUN 0 BULAN 28 HARI </t>
  </si>
  <si>
    <t>670115330112</t>
  </si>
  <si>
    <t>Dsn. Lugonto Rt 01 Rw 03  Kec. Rogojampi  Kab. Banyuwangi</t>
  </si>
  <si>
    <t>3510130401670003</t>
  </si>
  <si>
    <t>082302568161</t>
  </si>
  <si>
    <t>Sriningsih</t>
  </si>
  <si>
    <t>Rani Agustin</t>
  </si>
  <si>
    <t>Faisal Prasetyo</t>
  </si>
  <si>
    <t>Riza Suryaningsih</t>
  </si>
  <si>
    <t>04803</t>
  </si>
  <si>
    <t>K147</t>
  </si>
  <si>
    <t>SANTOSO</t>
  </si>
  <si>
    <t>810715331393</t>
  </si>
  <si>
    <t>Dsn. Krajan I Rt 005 Rw 01 Alasbuluh-Wongsorejo Kab. Banyuwangi</t>
  </si>
  <si>
    <t>3510180907810007</t>
  </si>
  <si>
    <t>085252324902</t>
  </si>
  <si>
    <t>Nurma Asita</t>
  </si>
  <si>
    <t>Divo Bagus Prasetyo</t>
  </si>
  <si>
    <t>04806</t>
  </si>
  <si>
    <t>K158</t>
  </si>
  <si>
    <t>SISWANTO</t>
  </si>
  <si>
    <t xml:space="preserve">42 TAHUN 3 BULAN 10 HARI </t>
  </si>
  <si>
    <t>741029326742</t>
  </si>
  <si>
    <t>3510182210740002</t>
  </si>
  <si>
    <t>081336247672</t>
  </si>
  <si>
    <t>Ponasih</t>
  </si>
  <si>
    <t>TeddyNurrofiqi</t>
  </si>
  <si>
    <t>Misca Rindita Dewi</t>
  </si>
  <si>
    <t>Misel Relita Dewi</t>
  </si>
  <si>
    <t>04808</t>
  </si>
  <si>
    <t>K154</t>
  </si>
  <si>
    <t>SUGIANTO LUMAJANG</t>
  </si>
  <si>
    <t xml:space="preserve">44 TAHUN 7 BULAN 24 HARI </t>
  </si>
  <si>
    <t>720615291166</t>
  </si>
  <si>
    <t>Persil Nyeoran Rt 64 Rw 16 Kaliboto lor Jatiroto Kab. Lumajang</t>
  </si>
  <si>
    <t>3508170806720003</t>
  </si>
  <si>
    <t>082232800806</t>
  </si>
  <si>
    <t>Nur Hasanah</t>
  </si>
  <si>
    <t>Irvan</t>
  </si>
  <si>
    <t>Sri Ekana Dewi</t>
  </si>
  <si>
    <t>Bagus Saputra</t>
  </si>
  <si>
    <t>04810</t>
  </si>
  <si>
    <t>K132</t>
  </si>
  <si>
    <t>SUGIYAT</t>
  </si>
  <si>
    <t xml:space="preserve">44 TAHUN 10 BULAN 28 HARI </t>
  </si>
  <si>
    <t>720315331218</t>
  </si>
  <si>
    <t>Dsn. Gebang Rt 002 Rw 01 Benelan kidul Singojuruh Kab Banyuwangi</t>
  </si>
  <si>
    <t>3510120403720002</t>
  </si>
  <si>
    <t>081217970048</t>
  </si>
  <si>
    <t>Istikomah</t>
  </si>
  <si>
    <t>Ferdy</t>
  </si>
  <si>
    <t>ZanubaHiwa Sugisma</t>
  </si>
  <si>
    <t>04973</t>
  </si>
  <si>
    <t>K162</t>
  </si>
  <si>
    <t>HERI BUDIONO</t>
  </si>
  <si>
    <t>830215331071</t>
  </si>
  <si>
    <t>Dsn. Semalang RT/RW. 08/01 Kel. Sumbersari Kec. Srono Kab. Banyuwangi, Jawa Timur</t>
  </si>
  <si>
    <t>3510082202830005</t>
  </si>
  <si>
    <t>D</t>
  </si>
  <si>
    <t>04975</t>
  </si>
  <si>
    <t>K157</t>
  </si>
  <si>
    <t>MULYO HADI KURNIAWAN</t>
  </si>
  <si>
    <t xml:space="preserve">22 TAHUN 10 BULAN 20 HARI </t>
  </si>
  <si>
    <t>940315320538</t>
  </si>
  <si>
    <t>Jl. Piere Tendean RT/RW. 01/06 Kel. Karangrejo Kec. Sumbersari Kab. Jember, Jawa Timur</t>
  </si>
  <si>
    <t>3509211203940009</t>
  </si>
  <si>
    <t>05543</t>
  </si>
  <si>
    <t>S128</t>
  </si>
  <si>
    <t>Fery Surya Wijaya</t>
  </si>
  <si>
    <t>9000039129722</t>
  </si>
  <si>
    <t>770415331146</t>
  </si>
  <si>
    <t>Jl. Letkol Istiqlah No.16 RT.001 RW.1 Kel. Singonegaran Kec. Banyuwangi Kab. Banyuwangi, Jawa Timur</t>
  </si>
  <si>
    <t>3510162804770001</t>
  </si>
  <si>
    <t>05662</t>
  </si>
  <si>
    <t>K507</t>
  </si>
  <si>
    <t>Abdul Hamid</t>
  </si>
  <si>
    <t xml:space="preserve">40 TAHUN 10 BULAN 5 HARI </t>
  </si>
  <si>
    <t>9000040862279</t>
  </si>
  <si>
    <t>760315331182</t>
  </si>
  <si>
    <t>Dsn Krajan Rt.02/Rw.03 Ds Pesucen Kec Kalipuro-Banyuwangi</t>
  </si>
  <si>
    <t>3510212703760001</t>
  </si>
  <si>
    <t>082338999069</t>
  </si>
  <si>
    <t>05663</t>
  </si>
  <si>
    <t>K505</t>
  </si>
  <si>
    <t>Arif Andoyo</t>
  </si>
  <si>
    <t xml:space="preserve">28 TAHUN 2 BULAN 5 HARI </t>
  </si>
  <si>
    <t>9000041394389</t>
  </si>
  <si>
    <t>871115330724</t>
  </si>
  <si>
    <t>Dsn Krajan Rt.004/Rw.002 Ds alasmalang Kec Singonjuruh-Banyuwangi</t>
  </si>
  <si>
    <t>3510122711880002</t>
  </si>
  <si>
    <t>087857454669</t>
  </si>
  <si>
    <t>05664</t>
  </si>
  <si>
    <t>K514</t>
  </si>
  <si>
    <t>Imam Hambali</t>
  </si>
  <si>
    <t>9000041394397</t>
  </si>
  <si>
    <t>80215330892</t>
  </si>
  <si>
    <t>Dsn.Tegalwudi-Ds.Bedewang kec Songgon-Banyuwangi</t>
  </si>
  <si>
    <t>3510192002650002</t>
  </si>
  <si>
    <t>082132639645</t>
  </si>
  <si>
    <t>05665</t>
  </si>
  <si>
    <t>K509</t>
  </si>
  <si>
    <t>Khoirur Roziqin</t>
  </si>
  <si>
    <t xml:space="preserve">25 TAHUN 0 BULAN 18 HARI </t>
  </si>
  <si>
    <t>1430016502567</t>
  </si>
  <si>
    <t>820129327007</t>
  </si>
  <si>
    <t>Dsn.Banjarwaru Rt.01/Rw.01 Ds Kelir Kec Kalipuro-Banyuwangi</t>
  </si>
  <si>
    <t>3510211401920001</t>
  </si>
  <si>
    <t>085204971362</t>
  </si>
  <si>
    <t>05666</t>
  </si>
  <si>
    <t>K511</t>
  </si>
  <si>
    <t>Misnadi</t>
  </si>
  <si>
    <t xml:space="preserve">43 TAHUN 7 BULAN 16 HARI </t>
  </si>
  <si>
    <t>9000040881386</t>
  </si>
  <si>
    <t>730615330204</t>
  </si>
  <si>
    <t>Dsn Secawan Ds Dadapan Rt.03/Rw.02 Kabat-Banyuwangi</t>
  </si>
  <si>
    <t>3510141606730003</t>
  </si>
  <si>
    <t>082234299073</t>
  </si>
  <si>
    <t>05667</t>
  </si>
  <si>
    <t>K510</t>
  </si>
  <si>
    <t>Subur Efendi</t>
  </si>
  <si>
    <t xml:space="preserve">32 TAHUN 11 BULAN 28 HARI </t>
  </si>
  <si>
    <t>9000041394165</t>
  </si>
  <si>
    <t>840216182727</t>
  </si>
  <si>
    <t>Dsn.Sumberagung Rt.5/Rw.3 Ds.Rejoagung-Srono-Banyuwangi</t>
  </si>
  <si>
    <t>3510080412840002</t>
  </si>
  <si>
    <t>082123199541</t>
  </si>
  <si>
    <t>05668</t>
  </si>
  <si>
    <t>K513</t>
  </si>
  <si>
    <t>Yuris Hendi Wirawan</t>
  </si>
  <si>
    <t xml:space="preserve">28 TAHUN 10 BULAN 26 HARI </t>
  </si>
  <si>
    <t>9000040881162</t>
  </si>
  <si>
    <t>880329321175</t>
  </si>
  <si>
    <t>Ling Krajan Rt.02/Rw.02/Bulusan-Kalipuro</t>
  </si>
  <si>
    <t>3510210603880005</t>
  </si>
  <si>
    <t>082245262662</t>
  </si>
  <si>
    <t>05710</t>
  </si>
  <si>
    <t>K5210617</t>
  </si>
  <si>
    <t>B1 UMUM</t>
  </si>
  <si>
    <t>930315330852</t>
  </si>
  <si>
    <t>Dsn. Krajan II, Desa Gambiran, Kab. Banyuwangi</t>
  </si>
  <si>
    <t>3510072303930010</t>
  </si>
  <si>
    <t>087755502711</t>
  </si>
  <si>
    <t>05724</t>
  </si>
  <si>
    <t>K5250617</t>
  </si>
  <si>
    <t>Saiful Anam</t>
  </si>
  <si>
    <t>780615510004</t>
  </si>
  <si>
    <t>Jln. Rajawali II/53 RT 01/RW02, Kel. Karang dalam, Sampang</t>
  </si>
  <si>
    <t>3527030606780005</t>
  </si>
  <si>
    <t>082332916872</t>
  </si>
  <si>
    <t>05726</t>
  </si>
  <si>
    <t>K5270617</t>
  </si>
  <si>
    <t>Imam Solihin</t>
  </si>
  <si>
    <t>03249</t>
  </si>
  <si>
    <t>S086</t>
  </si>
  <si>
    <t>KAMKA PUNDI WINDANU</t>
  </si>
  <si>
    <t xml:space="preserve">39 TAHUN 10 BULAN 15 HARI </t>
  </si>
  <si>
    <t>770315331279</t>
  </si>
  <si>
    <t xml:space="preserve">Dsn. Krajan Rt 003 Rw 01 Gendoh Sempu  Kab. Banyuwangi </t>
  </si>
  <si>
    <t>3510201703770003</t>
  </si>
  <si>
    <t>081358840154</t>
  </si>
  <si>
    <t>NANING SUHARYANTI</t>
  </si>
  <si>
    <t>PATRA PUNDI  W</t>
  </si>
  <si>
    <t>OKTAGEA VINDI  W</t>
  </si>
  <si>
    <t>03257</t>
  </si>
  <si>
    <t>S078</t>
  </si>
  <si>
    <t>MASHUDI</t>
  </si>
  <si>
    <t>750515331841</t>
  </si>
  <si>
    <t xml:space="preserve">Dsn. Krajan Rt 002 Rw 01 Tampanrejo- Muncar Kab. Banyuwangi </t>
  </si>
  <si>
    <t>3510051009750010</t>
  </si>
  <si>
    <t>082332930732</t>
  </si>
  <si>
    <t>SUNARIYAH</t>
  </si>
  <si>
    <t>SIRLI AIJAH</t>
  </si>
  <si>
    <t>MUHAMMAD AKBAR</t>
  </si>
  <si>
    <t>03260</t>
  </si>
  <si>
    <t>S025</t>
  </si>
  <si>
    <t>MISLANI ABDULAH</t>
  </si>
  <si>
    <t xml:space="preserve">44 TAHUN 0 BULAN 19 HARI </t>
  </si>
  <si>
    <t>730115330957</t>
  </si>
  <si>
    <t xml:space="preserve">Ds. Watu Ulo Rt 002 Rw 01 Rejosari- Glagah  Kab. Banyuwangi </t>
  </si>
  <si>
    <t>3510151301730003</t>
  </si>
  <si>
    <t>082141158156</t>
  </si>
  <si>
    <t>KAMIATI</t>
  </si>
  <si>
    <t>ANGGI ISMANTO</t>
  </si>
  <si>
    <t>ENGGAR KURNIAWAN</t>
  </si>
  <si>
    <t>NOVAL KHEVALINDO P</t>
  </si>
  <si>
    <t>03277</t>
  </si>
  <si>
    <t>S069</t>
  </si>
  <si>
    <t>Haripul Mujit</t>
  </si>
  <si>
    <t xml:space="preserve">39 TAHUN 5 BULAN 23 HARI </t>
  </si>
  <si>
    <t>771215331168</t>
  </si>
  <si>
    <t xml:space="preserve">Dsn. Krajan I Alasbuluh Rt 001 Rw 01 Wongsoejo Kab. Banyuwangi </t>
  </si>
  <si>
    <t>3510130908770003</t>
  </si>
  <si>
    <t>085204576111</t>
  </si>
  <si>
    <t>RANI SUSANTI</t>
  </si>
  <si>
    <t>RIZAL</t>
  </si>
  <si>
    <t>MAYA</t>
  </si>
  <si>
    <t>03298</t>
  </si>
  <si>
    <t>K092</t>
  </si>
  <si>
    <t>ABD AZIS</t>
  </si>
  <si>
    <t xml:space="preserve">40 TAHUN 7 BULAN 2 HARI </t>
  </si>
  <si>
    <t>760615332045</t>
  </si>
  <si>
    <t xml:space="preserve">Lingk. Warungkupat Rt 002 Rw 01 Kalipuro  Kab. Banyuwangi </t>
  </si>
  <si>
    <t>3510213006760054</t>
  </si>
  <si>
    <t>081234525031</t>
  </si>
  <si>
    <t>SUPIYATIK</t>
  </si>
  <si>
    <t>JULIA NUR ANISAH</t>
  </si>
  <si>
    <t>03321</t>
  </si>
  <si>
    <t>K044</t>
  </si>
  <si>
    <t xml:space="preserve">KHOIRUL MUSTOFA </t>
  </si>
  <si>
    <t xml:space="preserve">41 TAHUN 8 BULAN 14 HARI </t>
  </si>
  <si>
    <t>750515331753</t>
  </si>
  <si>
    <t>3510211805750002</t>
  </si>
  <si>
    <t>081249479329</t>
  </si>
  <si>
    <t>KHALIMA TUSSA'DIYAH</t>
  </si>
  <si>
    <t>ABD. NURUL LUTFI</t>
  </si>
  <si>
    <t>NURUL LAILATUZZAHRO</t>
  </si>
  <si>
    <t>03328</t>
  </si>
  <si>
    <t>S0930517</t>
  </si>
  <si>
    <t>MOCH AMIN</t>
  </si>
  <si>
    <t xml:space="preserve">40 TAHUN 1 BULAN 19 HARI </t>
  </si>
  <si>
    <t>761215331256</t>
  </si>
  <si>
    <t>Dsn.Krajan Rt 02Rw 02 Bajulmati-Wongsorejo Kab. Banyuwangi</t>
  </si>
  <si>
    <t>3510181312760004</t>
  </si>
  <si>
    <t>081249563630</t>
  </si>
  <si>
    <t>VENAS ARDIAN YUSUF</t>
  </si>
  <si>
    <t>CANDRA DIAN NOVIANTO</t>
  </si>
  <si>
    <t>03341</t>
  </si>
  <si>
    <t>K075</t>
  </si>
  <si>
    <t>SUGIYANTORO</t>
  </si>
  <si>
    <t xml:space="preserve">38 TAHUN 10 BULAN 25 HARI </t>
  </si>
  <si>
    <t>780315331326</t>
  </si>
  <si>
    <t xml:space="preserve">Dsn. Gebang Rt 002 Rw 02  Benelan - singojuruh Kab. Banyuwangi </t>
  </si>
  <si>
    <t>3510120703780002</t>
  </si>
  <si>
    <t>081252449633</t>
  </si>
  <si>
    <t>UMA KHUSNUL S</t>
  </si>
  <si>
    <t>MOHAMAD HADI PUTRA</t>
  </si>
  <si>
    <t>AURELLIA PUTRI G</t>
  </si>
  <si>
    <t>MISTRIYA</t>
  </si>
  <si>
    <t>03348</t>
  </si>
  <si>
    <t>S105</t>
  </si>
  <si>
    <t>SUTOMO</t>
  </si>
  <si>
    <t>Sengkang</t>
  </si>
  <si>
    <t xml:space="preserve">50 TAHUN 4 BULAN 5 HARI </t>
  </si>
  <si>
    <t>64.173.586.5-626.000</t>
  </si>
  <si>
    <t>6612153211964</t>
  </si>
  <si>
    <t xml:space="preserve">Dsn. Perbalan Tm. sari Rt 003 Rw 06  Mumbulsari Kab. Banyuwangi </t>
  </si>
  <si>
    <t>3509232709660001</t>
  </si>
  <si>
    <t>081234931515</t>
  </si>
  <si>
    <t>NIMAH</t>
  </si>
  <si>
    <t>NIRMALASARI</t>
  </si>
  <si>
    <t>SITI MAULANDARI</t>
  </si>
  <si>
    <t>03360</t>
  </si>
  <si>
    <t>S1090517</t>
  </si>
  <si>
    <t>ARI SUBIANTORO</t>
  </si>
  <si>
    <t xml:space="preserve">41 TAHUN 1 BULAN 16 HARI </t>
  </si>
  <si>
    <t>751215331189</t>
  </si>
  <si>
    <t>Jl. Nias No.12 Rt 01 Rw 01 Kel. Laten Banyuwangi</t>
  </si>
  <si>
    <t>3510211612750001</t>
  </si>
  <si>
    <t>085336474409</t>
  </si>
  <si>
    <t>Sahwati</t>
  </si>
  <si>
    <t>Nanda Eka P</t>
  </si>
  <si>
    <t>Tegar Dwi S</t>
  </si>
  <si>
    <t>03363</t>
  </si>
  <si>
    <t>S119</t>
  </si>
  <si>
    <t>JUHARDI</t>
  </si>
  <si>
    <t xml:space="preserve">44 TAHUN 4 BULAN 25 HARI </t>
  </si>
  <si>
    <t>721115330951</t>
  </si>
  <si>
    <t>Ds. Krajan Rt02 Rw 01 Pengantingan Rogojampi -  Banyuwangi.</t>
  </si>
  <si>
    <t>3510130709720002</t>
  </si>
  <si>
    <t>081249138564</t>
  </si>
  <si>
    <t>Yuliana</t>
  </si>
  <si>
    <t>Aini Wardatul F</t>
  </si>
  <si>
    <t>Irfan Pandu M</t>
  </si>
  <si>
    <t>Muhamad Farhan A</t>
  </si>
  <si>
    <t>03370</t>
  </si>
  <si>
    <t>K121</t>
  </si>
  <si>
    <t xml:space="preserve">DWI YUDHI UTOMO </t>
  </si>
  <si>
    <t xml:space="preserve">32 TAHUN 9 BULAN 25 HARI </t>
  </si>
  <si>
    <t>830418150554</t>
  </si>
  <si>
    <t>Ds. Krajan Rt 002 Rw 02 Dadapan -  Kabat  Kab. Banyuwangi</t>
  </si>
  <si>
    <t>63050407048440001</t>
  </si>
  <si>
    <t>087015757009</t>
  </si>
  <si>
    <t>Sri Eka Wulandari</t>
  </si>
  <si>
    <t>Angellina Laura Utomo</t>
  </si>
  <si>
    <t>04775</t>
  </si>
  <si>
    <t>K150</t>
  </si>
  <si>
    <t>ABDURROHMAN</t>
  </si>
  <si>
    <t xml:space="preserve">28 TAHUN 6 BULAN 10 HARI </t>
  </si>
  <si>
    <t>880715330932</t>
  </si>
  <si>
    <t>Jl. Mojoroto No. 15 Rt02 Rw 03 Mojopanggung Kec. Giri Kab. Banyuwangi</t>
  </si>
  <si>
    <t>3510172207880004</t>
  </si>
  <si>
    <t>085335108898</t>
  </si>
  <si>
    <t>Annisa Fatmawati</t>
  </si>
  <si>
    <t>Nafisa Firdaus</t>
  </si>
  <si>
    <t>04780</t>
  </si>
  <si>
    <t>K135</t>
  </si>
  <si>
    <t>ARI WIBOWO</t>
  </si>
  <si>
    <t>800616185075</t>
  </si>
  <si>
    <t>Dsn. Kedung liwung Rt 02 Rw 01 Kemiri-Singojuruh Kab. Banyuwangi</t>
  </si>
  <si>
    <t>3510120506800006</t>
  </si>
  <si>
    <t>085257858351</t>
  </si>
  <si>
    <t>Cahyanti</t>
  </si>
  <si>
    <t>Ahmad Khadafi</t>
  </si>
  <si>
    <t>04791</t>
  </si>
  <si>
    <t>K151</t>
  </si>
  <si>
    <t>ISMANTONO</t>
  </si>
  <si>
    <t xml:space="preserve">39 TAHUN 7 BULAN 23 HARI </t>
  </si>
  <si>
    <t>710615331851</t>
  </si>
  <si>
    <t>Jl. Mahakam Rt02 Rw 03 Mojopanggung Kec. Giri Kab. Banyuwangi</t>
  </si>
  <si>
    <t>3510170906710001</t>
  </si>
  <si>
    <t>081336719497</t>
  </si>
  <si>
    <t>Siti Aminah</t>
  </si>
  <si>
    <t>Gilang Raka Pradana</t>
  </si>
  <si>
    <t>Gea Monica Dwina Octavia</t>
  </si>
  <si>
    <t>04814</t>
  </si>
  <si>
    <t>S124</t>
  </si>
  <si>
    <t>SYAHRUL</t>
  </si>
  <si>
    <t xml:space="preserve">36 TAHUN 3 BULAN 22 HARI </t>
  </si>
  <si>
    <t>801015251098</t>
  </si>
  <si>
    <t>Ds. Sonotengah Kebon agung-Pakisaji Rt 06 Rw 014 Kab. MALANG</t>
  </si>
  <si>
    <t>3507191010800001</t>
  </si>
  <si>
    <t>085335579844</t>
  </si>
  <si>
    <t>05553</t>
  </si>
  <si>
    <t>K504</t>
  </si>
  <si>
    <t>YONI SUNARKO PUTRO</t>
  </si>
  <si>
    <t xml:space="preserve">36 TAHUN 7 BULAN 29 HARI </t>
  </si>
  <si>
    <t>800615331889</t>
  </si>
  <si>
    <t>Dsn Karang Sari Rt 03/01 Dsn Kedaleman Kec. Rogojampi Kab. Banyuwangi, Jawa Timur</t>
  </si>
  <si>
    <t>3510130306800004</t>
  </si>
  <si>
    <t>05701</t>
  </si>
  <si>
    <t>K5150417</t>
  </si>
  <si>
    <t>MOHAMMAD SOLEH SETYOBUDI</t>
  </si>
  <si>
    <t xml:space="preserve">35 TAHUN 3 BULAN 8 HARI </t>
  </si>
  <si>
    <t>9000041393464</t>
  </si>
  <si>
    <t>811015331062</t>
  </si>
  <si>
    <t>Dusun Karangsari RT 03/RW 001, Desa Kedaleman, Rogojampi Banyuwangi</t>
  </si>
  <si>
    <t>3510132410810004</t>
  </si>
  <si>
    <t>087831627597</t>
  </si>
  <si>
    <t>05722</t>
  </si>
  <si>
    <t>K5230617</t>
  </si>
  <si>
    <t>Ach. Fauzan</t>
  </si>
  <si>
    <t>Desa Plembon RT 02/RW 02, Kec.Licin, Banyuwangi</t>
  </si>
  <si>
    <t>05674</t>
  </si>
  <si>
    <t>K512</t>
  </si>
  <si>
    <t>Hadi Yanto</t>
  </si>
  <si>
    <t xml:space="preserve">30 TAHUN 4 BULAN 8 HARI </t>
  </si>
  <si>
    <t>9000040498454</t>
  </si>
  <si>
    <t>Dsn Gunung Remuk Rt.03 Rw.04 Ds Ketapang Kec Kalipuro-Banyuwangi</t>
  </si>
  <si>
    <t>082330996797</t>
  </si>
  <si>
    <t>03342</t>
  </si>
  <si>
    <t>K021</t>
  </si>
  <si>
    <t>SUHARTONO</t>
  </si>
  <si>
    <t xml:space="preserve">34 TAHUN 3 BULAN 21 HARI </t>
  </si>
  <si>
    <t>55.375.847.5-627.000</t>
  </si>
  <si>
    <t>821115330989</t>
  </si>
  <si>
    <t>3510211011820013</t>
  </si>
  <si>
    <t>085259278691</t>
  </si>
  <si>
    <t>TUTIK KASIANI</t>
  </si>
  <si>
    <t>NANDA HILMIATUL  F</t>
  </si>
  <si>
    <t>KEVIN YAFI AL HAFIS</t>
  </si>
  <si>
    <t>LPG</t>
  </si>
  <si>
    <t>04758</t>
  </si>
  <si>
    <t>S-616</t>
  </si>
  <si>
    <t>MUJI INDO UTOMO</t>
  </si>
  <si>
    <t xml:space="preserve">38 TAHUN 9 BULAN 8 HARI </t>
  </si>
  <si>
    <t>AMT 1 LPG</t>
  </si>
  <si>
    <t xml:space="preserve">REJOSARI RT/RW 001/001 DESA PLOSOKEREP KEC. SUMOBITO JOMBANG
</t>
  </si>
  <si>
    <t>3517112404780001</t>
  </si>
  <si>
    <t>081949600579</t>
  </si>
  <si>
    <t>ARYA BAYU KUSUMA</t>
  </si>
  <si>
    <t>EVA DIAH ASTUTI</t>
  </si>
  <si>
    <t>05554</t>
  </si>
  <si>
    <t>EKO NUR SALAM</t>
  </si>
  <si>
    <t>9000039064119</t>
  </si>
  <si>
    <t>610815330938</t>
  </si>
  <si>
    <t>Dsn Jagalan Rt 01/03, Kel.Rogojampi Kec. Rogojampi Kab.Banyuwangi, Jawa Timur</t>
  </si>
  <si>
    <t>3510131208810004</t>
  </si>
  <si>
    <t>085335116199</t>
  </si>
  <si>
    <t>LINDA SRI R</t>
  </si>
  <si>
    <t>05555</t>
  </si>
  <si>
    <t>JEFRI DWI PRADANA</t>
  </si>
  <si>
    <t xml:space="preserve">25 TAHUN 7 BULAN 4 HARI </t>
  </si>
  <si>
    <t>1430016358390</t>
  </si>
  <si>
    <t>910617151302</t>
  </si>
  <si>
    <t>Sawo Indah RT.002/006 Kel.Tukang Kayu Kec.Banyuwangi Kab. Banyuwangi, Jawa Timur</t>
  </si>
  <si>
    <t>3510162806910003</t>
  </si>
  <si>
    <t>082358917206</t>
  </si>
  <si>
    <t>05556</t>
  </si>
  <si>
    <t>MAHSUN</t>
  </si>
  <si>
    <t xml:space="preserve">45 TAHUN 4 BULAN 10 HARI </t>
  </si>
  <si>
    <t>710915331116</t>
  </si>
  <si>
    <t>SMEA</t>
  </si>
  <si>
    <t>Lingk. Krajan RT.002 RW.001 Kel. Pakis Kec. Banyuwangi Kab. Banyuwangi, Jawa Timur</t>
  </si>
  <si>
    <t>3510162209710001</t>
  </si>
  <si>
    <t>085103770552</t>
  </si>
  <si>
    <t>NINUK KURNIAWATI</t>
  </si>
  <si>
    <t>05669</t>
  </si>
  <si>
    <t>Yanuar Arief</t>
  </si>
  <si>
    <t xml:space="preserve">28 TAHUN 0 BULAN 18 HARI </t>
  </si>
  <si>
    <t>AMT 2 LPG</t>
  </si>
  <si>
    <t>1430011440078</t>
  </si>
  <si>
    <t>890115330833</t>
  </si>
  <si>
    <t>Jl.Riau Gg Intan No.16 Lateng-Banyuwangi</t>
  </si>
  <si>
    <t>3510161401890002</t>
  </si>
  <si>
    <t>085244746989</t>
  </si>
  <si>
    <t>EKA YASIFITRIA</t>
  </si>
  <si>
    <t>05670</t>
  </si>
  <si>
    <t>Kuncoro Herbaronto</t>
  </si>
  <si>
    <t xml:space="preserve">23 TAHUN 9 BULAN 21 HARI </t>
  </si>
  <si>
    <t>1430016562702</t>
  </si>
  <si>
    <t>930415330887</t>
  </si>
  <si>
    <t>Perum Griya Giri mulya Bc 09,Klatak,Kalipuro-Banyuwangi</t>
  </si>
  <si>
    <t>3510211104930003</t>
  </si>
  <si>
    <t>082231235545</t>
  </si>
  <si>
    <t>05672</t>
  </si>
  <si>
    <t>Hadi Siswanto</t>
  </si>
  <si>
    <t xml:space="preserve">43 TAHUN 2 BULAN 22 HARI </t>
  </si>
  <si>
    <t>1430016528257</t>
  </si>
  <si>
    <t>731115310122</t>
  </si>
  <si>
    <t>Kp Sarse Rt.01/Rw.04 Kesambirampak-Kapongan</t>
  </si>
  <si>
    <t>3512101011730002</t>
  </si>
  <si>
    <t>EKA YULIWINARTI</t>
  </si>
  <si>
    <t>05673</t>
  </si>
  <si>
    <t>Acek Triono</t>
  </si>
  <si>
    <t xml:space="preserve">32 TAHUN 11 BULAN 4 HARI </t>
  </si>
  <si>
    <t>1430016526210</t>
  </si>
  <si>
    <t>840217262588</t>
  </si>
  <si>
    <t>Dsn Krajan Rt.001/Rw.003 Ds Kebaman Kec Srono-Banyuwangi</t>
  </si>
  <si>
    <t>081336920560</t>
  </si>
  <si>
    <t>Sri Ariyanti</t>
  </si>
  <si>
    <t>05671</t>
  </si>
  <si>
    <t>Ferry Andhi Bahtiar</t>
  </si>
  <si>
    <t xml:space="preserve">35 TAHUN 3 BULAN 26 HARI </t>
  </si>
  <si>
    <t>1430016541789</t>
  </si>
  <si>
    <t>811015603559</t>
  </si>
  <si>
    <t>Jl.Kenanga VIII/68 Rt.02/Rw.021 Jember</t>
  </si>
  <si>
    <t>3509200610810008</t>
  </si>
  <si>
    <t>085231490443</t>
  </si>
  <si>
    <t>KRISTINA KURNIASIH</t>
  </si>
  <si>
    <t>PWS, ADM dan PERAWAT</t>
  </si>
  <si>
    <t>05450</t>
  </si>
  <si>
    <t>Agus Suhendra</t>
  </si>
  <si>
    <t>Sukabumi</t>
  </si>
  <si>
    <t>Koord. Pws Surabaya, Camplong</t>
  </si>
  <si>
    <t>Kp. Warung Kayung RT01/001 Kel. Balekambang Kec. Nagrak, Sukabumi</t>
  </si>
  <si>
    <t>3202121208830000</t>
  </si>
  <si>
    <t>04977</t>
  </si>
  <si>
    <t>Sukariyanto</t>
  </si>
  <si>
    <t>Security</t>
  </si>
  <si>
    <t>0001136608659</t>
  </si>
  <si>
    <t>67.222.980.4-627.000</t>
  </si>
  <si>
    <t>Jl. Kartanegara No.61 RT.001 RW.003 Kel. Kebalenan Kec. Banyuwangi Kab. Banyuwangi, Jawa Timur</t>
  </si>
  <si>
    <t>3510162001700001</t>
  </si>
  <si>
    <t>RUMIYATI</t>
  </si>
  <si>
    <t>TITA MIFTAHUL NISA</t>
  </si>
  <si>
    <t>NISWA NILA QONITTA</t>
  </si>
  <si>
    <t>NANDITA RIZKY AZIJULIZA</t>
  </si>
  <si>
    <t>05452</t>
  </si>
  <si>
    <t>Norma Haditya</t>
  </si>
  <si>
    <t>Jl. Kalilo RT.002 RW.003 Kel. Pengantigan Kec. Banyuwangi Kab. Banyuwangi, Jawa Timur</t>
  </si>
  <si>
    <t>3510161112830007</t>
  </si>
  <si>
    <t>081357630499</t>
  </si>
  <si>
    <t>17/09/2016</t>
  </si>
  <si>
    <t>05453</t>
  </si>
  <si>
    <t>Dimas Eka Saputra</t>
  </si>
  <si>
    <t>Jl. Kyai Saleh Gg. Kepatihan RT.003 RW.002 Kel. Kepatihan Kec. Banyuwangi Kab. Banyuwangi, Jawa Timur</t>
  </si>
  <si>
    <t>3510160907920001</t>
  </si>
  <si>
    <t>08994900226</t>
  </si>
  <si>
    <t>03420</t>
  </si>
  <si>
    <t>SHABRI SALAM</t>
  </si>
  <si>
    <t>Manager Area Jatim</t>
  </si>
  <si>
    <t>0001266331454</t>
  </si>
  <si>
    <t>07.367.617.3-101.000</t>
  </si>
  <si>
    <t>0811688989</t>
  </si>
  <si>
    <t>05454</t>
  </si>
  <si>
    <t>Ata Febri Alifie</t>
  </si>
  <si>
    <t>16.956.881.3.654.000</t>
  </si>
  <si>
    <t>Lambangsari RT.40 RW.06 Kel. Majangtengah Kec. Dampit, Kab. Malang, Jawa Timur</t>
  </si>
  <si>
    <t>3507051802900001</t>
  </si>
  <si>
    <t>081335244221</t>
  </si>
  <si>
    <t>03710</t>
  </si>
  <si>
    <t>HENDRIK CAHYONO</t>
  </si>
  <si>
    <t>JOMBANG</t>
  </si>
  <si>
    <t>13021662344</t>
  </si>
  <si>
    <t>0001152262034</t>
  </si>
  <si>
    <t>03711</t>
  </si>
  <si>
    <t>BAYU INDRA SENTOSA</t>
  </si>
  <si>
    <t>14002878768</t>
  </si>
  <si>
    <t>0000100646829</t>
  </si>
  <si>
    <t>3578041708890003</t>
  </si>
  <si>
    <t>081333483694</t>
  </si>
  <si>
    <t>05451</t>
  </si>
  <si>
    <t>HENDRA PC SIMANJUNTAK</t>
  </si>
  <si>
    <t>Jl. Rorotan IX RT.001 RW.007 Kel. Rorotan Kec. Cilincing Jakarta Utara</t>
  </si>
  <si>
    <t>081293678773</t>
  </si>
  <si>
    <t>05455</t>
  </si>
  <si>
    <t>M. Sukaha</t>
  </si>
  <si>
    <t>3523052411770001</t>
  </si>
  <si>
    <t>085231609172</t>
  </si>
  <si>
    <t>28/09/2016</t>
  </si>
  <si>
    <t>05545</t>
  </si>
  <si>
    <t>Bekti Imam Banu Prakosa, ST</t>
  </si>
  <si>
    <t>S1 Tehnik</t>
  </si>
  <si>
    <t>Jl. Bawono Manis IV/4 RT.032 RW.008 Kel.Manisrejo Kec.Taman Kota Madiun, Jawa Timr</t>
  </si>
  <si>
    <t>3577032303840002</t>
  </si>
  <si>
    <t>082140520036</t>
  </si>
  <si>
    <t>05551</t>
  </si>
  <si>
    <t>Sodikin</t>
  </si>
  <si>
    <t>Kepala Survaillance JATIM</t>
  </si>
  <si>
    <t>05547</t>
  </si>
  <si>
    <t>Rahmanu Tri Asmara</t>
  </si>
  <si>
    <t>SMK Tehnik Bangunan</t>
  </si>
  <si>
    <t>Jl. Surya Manis III No.2 RT.028 RW.008 Kel. Manisrejo Kec. Taman Kota Madiun, Jawa Timur</t>
  </si>
  <si>
    <t>3577031612840001</t>
  </si>
  <si>
    <t>082257759338</t>
  </si>
  <si>
    <t>05548</t>
  </si>
  <si>
    <t>Singgih Putra Pratama</t>
  </si>
  <si>
    <t>3507161012920001</t>
  </si>
  <si>
    <t>082257900159</t>
  </si>
  <si>
    <t>05680</t>
  </si>
  <si>
    <t>Farida Dewi Kasmiyanawati</t>
  </si>
  <si>
    <t>Landasan Ulin</t>
  </si>
  <si>
    <t>D3 Keperawatan</t>
  </si>
  <si>
    <t>3519074306940006</t>
  </si>
  <si>
    <t>05891</t>
  </si>
  <si>
    <t>Yulia Estri Jayanti</t>
  </si>
  <si>
    <t>Perawat</t>
  </si>
  <si>
    <t>D3 kebidanan</t>
  </si>
  <si>
    <t>085708364322</t>
  </si>
  <si>
    <t>05892</t>
  </si>
  <si>
    <t>Maman Susilo</t>
  </si>
  <si>
    <t>Jl. Ronggo Sedayu 11 A RT.10 RW. 04 Desa Tiron Kec. Madiun Kab. Madiun JAwa Timur</t>
  </si>
  <si>
    <t>3519082510880001</t>
  </si>
  <si>
    <t>085816605787</t>
  </si>
  <si>
    <t>05893</t>
  </si>
  <si>
    <t>Ghufron Andi S</t>
  </si>
  <si>
    <t>3573040509890005</t>
  </si>
  <si>
    <t>081937505117</t>
  </si>
  <si>
    <t>05894</t>
  </si>
  <si>
    <t>Imam Syaifulloh</t>
  </si>
  <si>
    <t>3505120502820006</t>
  </si>
  <si>
    <t>082334130049 / 085804101982</t>
  </si>
  <si>
    <t>05895</t>
  </si>
  <si>
    <t>Luluk Nur Aini</t>
  </si>
  <si>
    <t>3573045606930003</t>
  </si>
  <si>
    <t>085790738297</t>
  </si>
  <si>
    <t>05896</t>
  </si>
  <si>
    <t>Sukis Yudha Prasetyorini</t>
  </si>
  <si>
    <t>085784468182</t>
  </si>
  <si>
    <t>05897</t>
  </si>
  <si>
    <t>ANDIG DIAN SUSANTO</t>
  </si>
  <si>
    <t>3522090207930003</t>
  </si>
  <si>
    <t>082234974224</t>
  </si>
  <si>
    <t>05898</t>
  </si>
  <si>
    <t>MAHMUD SALIM</t>
  </si>
  <si>
    <t>3523141012930003</t>
  </si>
  <si>
    <t>085606032499</t>
  </si>
  <si>
    <t>05899</t>
  </si>
  <si>
    <t>SITI FATIKAH</t>
  </si>
  <si>
    <t>3523205008940002</t>
  </si>
  <si>
    <t>085790250492</t>
  </si>
  <si>
    <t>04947</t>
  </si>
  <si>
    <t>MARTINUS SIGIT NOVIARDI</t>
  </si>
  <si>
    <t>Jl. Gatot Subroto No.62 RT.003 RW.001 Kel. Ngampel Kec. Mojoroto Kota Kediri, Jawa Timur</t>
  </si>
  <si>
    <t>3374062811640001</t>
  </si>
  <si>
    <t>HINDON KAMIDAH</t>
  </si>
  <si>
    <t>FRANSISKUS ASSISI EKA JANITRA HANARDI</t>
  </si>
  <si>
    <t>AGUSTINUS ADITYA DWI CAHYO HANARDI</t>
  </si>
  <si>
    <t>05900</t>
  </si>
  <si>
    <t>05901</t>
  </si>
  <si>
    <t>Chandra Adytia Pratama</t>
  </si>
  <si>
    <t>Islam</t>
  </si>
  <si>
    <t>Jl. Janti Barat Padepokan Rt. 14 Rw. 04 Kel. Sukun Kec. Sukun Malang Jawa Timur</t>
  </si>
  <si>
    <t>05902</t>
  </si>
  <si>
    <t>Imam Nugroho</t>
  </si>
  <si>
    <t>Nglebak Rt. 002 Rw. 019 Kel. Krakitan Kec. Bayat Kab. Klaten Jawa Tengah</t>
  </si>
  <si>
    <t>3310042911980001</t>
  </si>
  <si>
    <t>085640338702</t>
  </si>
  <si>
    <t>Hendra Wahyu Widodo</t>
  </si>
  <si>
    <t>3519092504930002</t>
  </si>
  <si>
    <t>Muhammad Bangun Dwi</t>
  </si>
  <si>
    <t>PONOROGO</t>
  </si>
  <si>
    <t>082232265842</t>
  </si>
  <si>
    <t>Moch Rizky Firmansyah</t>
  </si>
  <si>
    <t>Jl.Bromo II 60 RT 012 RW 008 Oro oro Dowo Kec. Klojen Kota Malang</t>
  </si>
  <si>
    <t>3573021301960003</t>
  </si>
  <si>
    <t>083834382402</t>
  </si>
  <si>
    <t>malang</t>
  </si>
  <si>
    <t>Pengawas AMT</t>
  </si>
  <si>
    <t>sugianto</t>
  </si>
  <si>
    <t>ADM Pengawas</t>
  </si>
  <si>
    <t xml:space="preserve">Jl.Raden Wijaya RT 004 RW 002 Giri Kab. Banyuwangi </t>
  </si>
  <si>
    <t>3510172807770003</t>
  </si>
  <si>
    <t>085236759789</t>
  </si>
  <si>
    <t>widiantoro</t>
  </si>
  <si>
    <t>Koordinator Banyuwangi</t>
  </si>
  <si>
    <t xml:space="preserve">Karyawan Keluar </t>
  </si>
  <si>
    <t>05385</t>
  </si>
  <si>
    <t>Rofik Mujiono</t>
  </si>
  <si>
    <t>Jl. Airlangga Krl kebalenan RT 03 RW 02 Kec Kota Banyuwangi</t>
  </si>
  <si>
    <t>085232836175</t>
  </si>
  <si>
    <t>16/09/2016</t>
  </si>
  <si>
    <t>03558</t>
  </si>
  <si>
    <t>Bangkalan</t>
  </si>
  <si>
    <t>'0001134899188</t>
  </si>
  <si>
    <t>Dusun Kolak Ds.Sukolilo Barat Labang Bangkalan</t>
  </si>
  <si>
    <t>3528,01060679,0003</t>
  </si>
  <si>
    <t>ERMAWATI</t>
  </si>
  <si>
    <t>DINI RAHAYU</t>
  </si>
  <si>
    <t>FIFIN WARDANI</t>
  </si>
  <si>
    <t>03828</t>
  </si>
  <si>
    <t>EKO YUNI PURWANTO</t>
  </si>
  <si>
    <t>1710000139330</t>
  </si>
  <si>
    <t>0001288178122</t>
  </si>
  <si>
    <t>46.703.317162-2.000</t>
  </si>
  <si>
    <t xml:space="preserve">Jl. Mauni II/26 Kediri </t>
  </si>
  <si>
    <t>3506141206830004</t>
  </si>
  <si>
    <t>05546</t>
  </si>
  <si>
    <t>Agus Wijaya</t>
  </si>
  <si>
    <t>Sampang</t>
  </si>
  <si>
    <t>S1 Ekonomi</t>
  </si>
  <si>
    <t>Jl. Gembira RT.005 RW.004 Kel. Burneh Kec. Burneh Kab. Bangkalan, Jawa Timur</t>
  </si>
  <si>
    <t>3526032008870001</t>
  </si>
  <si>
    <t>087849656195/082333577678</t>
  </si>
  <si>
    <t>Lina Indrawati</t>
  </si>
  <si>
    <t>Anindyta Agna Wijaya</t>
  </si>
  <si>
    <t>05570</t>
  </si>
  <si>
    <t>1400007048615</t>
  </si>
  <si>
    <t>76.417.926.3-644.000</t>
  </si>
  <si>
    <t>STIE Management</t>
  </si>
  <si>
    <t>Dsn. Kolak RT.001 RW.002 Kel. Sukolilo Barat Kec. Labang Kab. Bangkalan, Jawa Timur</t>
  </si>
  <si>
    <t>3526122103810002</t>
  </si>
  <si>
    <t>082330715783/081703777287</t>
  </si>
  <si>
    <t>Ermawati</t>
  </si>
  <si>
    <t>Dini Rahayu</t>
  </si>
  <si>
    <t>Fifin Wardania</t>
  </si>
  <si>
    <t>04955</t>
  </si>
  <si>
    <t>Akhmad Asroriy</t>
  </si>
  <si>
    <t>45.728.202.8-654.000</t>
  </si>
  <si>
    <t>870715260735</t>
  </si>
  <si>
    <t>Jl. Suropati I B RT.012 RW.004 Kel. Bululawang Kec. Bululawang Kab. Malang, Jawa Timur</t>
  </si>
  <si>
    <t>3507142307870007</t>
  </si>
  <si>
    <t>081224401002</t>
  </si>
  <si>
    <t>16/09/2015</t>
  </si>
  <si>
    <t>05550</t>
  </si>
  <si>
    <t>Anggiat Ganda Parulian</t>
  </si>
  <si>
    <t>Lobusono</t>
  </si>
  <si>
    <t>36701020690506</t>
  </si>
  <si>
    <t>Puri Anom Asri Sembahe Baru Kel. Sembahe Baru Kec. Pancur Batu Kab. Deli Serdang, SUMUT</t>
  </si>
  <si>
    <t>1207051803860003</t>
  </si>
  <si>
    <t>Nurul Setya Wardani</t>
  </si>
  <si>
    <t>1400015918361</t>
  </si>
  <si>
    <t>S1 pendidikan</t>
  </si>
  <si>
    <t>Tanjung Karang 47 RT.008 RW.007 Kel. Perak Barat Kec. Krembangan Surabaya, Jawa Timur</t>
  </si>
  <si>
    <t>3578155705930003</t>
  </si>
  <si>
    <t>20/09/2016</t>
  </si>
  <si>
    <t>05549</t>
  </si>
  <si>
    <t>Desy Roro Noviyanti</t>
  </si>
  <si>
    <t>1400015936355</t>
  </si>
  <si>
    <t>Jl. Delima/07 RT.001 RW.006 Kel.Gunung Sekar Kec.Sampang Kab. Sampang, Jawa Timur</t>
  </si>
  <si>
    <t>3527036611900003</t>
  </si>
  <si>
    <t>04950</t>
  </si>
  <si>
    <t>AGUS MAHARDIKA</t>
  </si>
  <si>
    <t>1420012640693</t>
  </si>
  <si>
    <t>'0001153373117</t>
  </si>
  <si>
    <t>Jetis Kulon 10E/14B Kel. Wonokromo Kec. Wonokromo Surabaya, Jawa Timur</t>
  </si>
  <si>
    <t>3402051708830003</t>
  </si>
  <si>
    <t>IMAMI ARUM TRI RAHAYU</t>
  </si>
  <si>
    <t>ZANETA PUTRI MAHARDIKA</t>
  </si>
  <si>
    <t>FITO DEWANTO PUTRA MAHARDIKA</t>
  </si>
  <si>
    <t>04951</t>
  </si>
  <si>
    <t>Muhammad Dwi Kurniadinata</t>
  </si>
  <si>
    <t>1410013894712</t>
  </si>
  <si>
    <t>'0001400142453</t>
  </si>
  <si>
    <t>Griya Candramas, Blok FA-25 RT.014 RW.011 Ds. Pepe Kec. Sedati Kab. Sidoarjo, Jawa Timur</t>
  </si>
  <si>
    <t>3578032103810001</t>
  </si>
  <si>
    <t>RINI HASTUTI</t>
  </si>
  <si>
    <t>LEATISYA RENATA</t>
  </si>
  <si>
    <t>04991</t>
  </si>
  <si>
    <t>ARDYANSA</t>
  </si>
  <si>
    <t>Kupang</t>
  </si>
  <si>
    <t>1400015621908</t>
  </si>
  <si>
    <t>Tamasa Bhaskara RT.001 RW.003 Kel. Tambak Sawah Kec. Waru Kab. Sidoarjo, Jawa Timur</t>
  </si>
  <si>
    <t>3515180707840008</t>
  </si>
  <si>
    <t>13/04/2016</t>
  </si>
  <si>
    <t>03380</t>
  </si>
  <si>
    <t>Arfi Himawan Kusnugroho</t>
  </si>
  <si>
    <t>1410012211371</t>
  </si>
  <si>
    <t>0001304364363</t>
  </si>
  <si>
    <t>Gubeng Kertajaya 4-D Tengah/7 RT.006 RW.011 Kel. Keritajaya Kec. Gubeng Kota Surabaya, Jawa Timur</t>
  </si>
  <si>
    <t>6372042704850001</t>
  </si>
  <si>
    <t>03557</t>
  </si>
  <si>
    <t>Musodikin</t>
  </si>
  <si>
    <t>Camplong</t>
  </si>
  <si>
    <t>10035979912</t>
  </si>
  <si>
    <t>'0001139012392</t>
  </si>
  <si>
    <t>Jl.Pemuda Satria RT.01 RW.04 Kel.Rongtengah Sampang</t>
  </si>
  <si>
    <t>3507272409900001</t>
  </si>
  <si>
    <t>082331765724</t>
  </si>
  <si>
    <t>05392</t>
  </si>
  <si>
    <t>Julio Fajar Arsa</t>
  </si>
  <si>
    <t>Jl. Jalagatra B.35 RT.002 RW.003 Kel. Tanjung Jati Kec. Kamal Kab. Bangkalan, Jawa Timur</t>
  </si>
  <si>
    <t>3526042107950001</t>
  </si>
  <si>
    <t>087849870536</t>
  </si>
  <si>
    <t>Koord. Pws Banyuwangi, Madiun, Malang, Tuban</t>
  </si>
  <si>
    <t>081283227070</t>
  </si>
  <si>
    <t>DAERAH SUMATERA</t>
  </si>
  <si>
    <t>AMT TBBM BATURAJA</t>
  </si>
  <si>
    <t>ANAK V</t>
  </si>
  <si>
    <t>ANAK VI</t>
  </si>
  <si>
    <t>STATUS PAJAK</t>
  </si>
  <si>
    <t>05771</t>
  </si>
  <si>
    <t>Baturaja</t>
  </si>
  <si>
    <t>AMT II</t>
  </si>
  <si>
    <t>0001154130028</t>
  </si>
  <si>
    <t>BI UMUM</t>
  </si>
  <si>
    <t>1601222505860002</t>
  </si>
  <si>
    <t>Kawin</t>
  </si>
  <si>
    <t>Yunita Widyasari</t>
  </si>
  <si>
    <t>05772</t>
  </si>
  <si>
    <t>Ahdan Nurdin</t>
  </si>
  <si>
    <t>Saung Naga</t>
  </si>
  <si>
    <t>AMT I</t>
  </si>
  <si>
    <t>0001154130131</t>
  </si>
  <si>
    <t>SD</t>
  </si>
  <si>
    <t>1601130111790002</t>
  </si>
  <si>
    <t>Dina Mariana</t>
  </si>
  <si>
    <t>Robil Ixsan Frayogo</t>
  </si>
  <si>
    <t>Gea Okta Utari</t>
  </si>
  <si>
    <t>Rizky Afriliyansah</t>
  </si>
  <si>
    <t>05773</t>
  </si>
  <si>
    <t>Ahmad Rozi</t>
  </si>
  <si>
    <t>Banuayu</t>
  </si>
  <si>
    <t>0001154130074</t>
  </si>
  <si>
    <t>690525262064</t>
  </si>
  <si>
    <t>1601220906670001</t>
  </si>
  <si>
    <t>05774</t>
  </si>
  <si>
    <t>Alex Candra</t>
  </si>
  <si>
    <t>0001154089416</t>
  </si>
  <si>
    <t>1601141311790005</t>
  </si>
  <si>
    <t>Sukmawati</t>
  </si>
  <si>
    <t>Intan Dewi Sandra</t>
  </si>
  <si>
    <t>Keysa Al Shamira</t>
  </si>
  <si>
    <t>Chesa Feby Sandra</t>
  </si>
  <si>
    <t>Ayubie Meyshiu Candra</t>
  </si>
  <si>
    <t>Arnold Gerard Candra</t>
  </si>
  <si>
    <t>05775</t>
  </si>
  <si>
    <t>Alian Bahroni</t>
  </si>
  <si>
    <t>0001154130052</t>
  </si>
  <si>
    <t>860311220258</t>
  </si>
  <si>
    <t>1601142603860004</t>
  </si>
  <si>
    <t>Elya Mardalena AS</t>
  </si>
  <si>
    <t>Albem Ade Alfandez</t>
  </si>
  <si>
    <t>Frandika Ade Fernandez</t>
  </si>
  <si>
    <t>05776</t>
  </si>
  <si>
    <t>Amaludin</t>
  </si>
  <si>
    <t>900-0018423526</t>
  </si>
  <si>
    <t>0001309835327</t>
  </si>
  <si>
    <t>830325350865</t>
  </si>
  <si>
    <t>D III</t>
  </si>
  <si>
    <t>Sukaraya GG. Masjid No. 19 Baturaja Timur</t>
  </si>
  <si>
    <t>1601141103830014</t>
  </si>
  <si>
    <t>valintina</t>
  </si>
  <si>
    <t>M. Daffa Izuddin</t>
  </si>
  <si>
    <t>M. Abizar Valdin</t>
  </si>
  <si>
    <t>05777</t>
  </si>
  <si>
    <t>Andi Santoso</t>
  </si>
  <si>
    <t>Bandar jaya</t>
  </si>
  <si>
    <t>0001154089473</t>
  </si>
  <si>
    <t>1808082705840002</t>
  </si>
  <si>
    <t>Fajariyah</t>
  </si>
  <si>
    <t>Muhamad Ridho</t>
  </si>
  <si>
    <t>05778</t>
  </si>
  <si>
    <t>Ariansyah</t>
  </si>
  <si>
    <t>0001154079347</t>
  </si>
  <si>
    <t>1601220202880004</t>
  </si>
  <si>
    <t>Ramala</t>
  </si>
  <si>
    <t>05779</t>
  </si>
  <si>
    <t>Bambang Suhermawan</t>
  </si>
  <si>
    <t>Pati</t>
  </si>
  <si>
    <t>0002200961542</t>
  </si>
  <si>
    <t>840111220210</t>
  </si>
  <si>
    <t>1601290201840004</t>
  </si>
  <si>
    <t>Maya Purnama Sari</t>
  </si>
  <si>
    <t>Najwa Azzalea Putri</t>
  </si>
  <si>
    <t>05780</t>
  </si>
  <si>
    <t>Berlin Saputra</t>
  </si>
  <si>
    <t>Singapura</t>
  </si>
  <si>
    <t>820911220320</t>
  </si>
  <si>
    <t>1601210409820001</t>
  </si>
  <si>
    <t>Leza Watikoba</t>
  </si>
  <si>
    <t>M faiz Romodhon</t>
  </si>
  <si>
    <t>05781</t>
  </si>
  <si>
    <t>Chaidir Alamsyah</t>
  </si>
  <si>
    <t>0001154130041</t>
  </si>
  <si>
    <t>1601142709670002</t>
  </si>
  <si>
    <t>Neti Ismiana</t>
  </si>
  <si>
    <t>Febriansyah Gunawan</t>
  </si>
  <si>
    <t>05782</t>
  </si>
  <si>
    <t>Dadang gunawan</t>
  </si>
  <si>
    <t>Terusan</t>
  </si>
  <si>
    <t>0001154130107</t>
  </si>
  <si>
    <t>1601142306800008</t>
  </si>
  <si>
    <t>Yeni Selpi</t>
  </si>
  <si>
    <t>Faregaz Danilo</t>
  </si>
  <si>
    <t>Alin Karena</t>
  </si>
  <si>
    <t>05783</t>
  </si>
  <si>
    <t>Dakka Ramadhana</t>
  </si>
  <si>
    <t>0001810318792</t>
  </si>
  <si>
    <t>1601131802940002</t>
  </si>
  <si>
    <t>Belum Kawin</t>
  </si>
  <si>
    <t>05784</t>
  </si>
  <si>
    <t>Dedi Susanto</t>
  </si>
  <si>
    <t>0001154089258</t>
  </si>
  <si>
    <t>1601141505780004</t>
  </si>
  <si>
    <t>Susi Hermawan</t>
  </si>
  <si>
    <t>Ulfa Tiara Desi Anggraini</t>
  </si>
  <si>
    <t>Muhamad Krisna Ikhsani</t>
  </si>
  <si>
    <t>05785</t>
  </si>
  <si>
    <t>Dedy Hermawan</t>
  </si>
  <si>
    <t>0001289590964</t>
  </si>
  <si>
    <t>1601070811760002</t>
  </si>
  <si>
    <t>05786</t>
  </si>
  <si>
    <t>Dion Rafles</t>
  </si>
  <si>
    <t>0001479948355</t>
  </si>
  <si>
    <t>1601221102890002</t>
  </si>
  <si>
    <t>Renny Anggraini</t>
  </si>
  <si>
    <t>kayla almira marisa</t>
  </si>
  <si>
    <t>05787</t>
  </si>
  <si>
    <t>Edi Suparli</t>
  </si>
  <si>
    <t>Kepayang</t>
  </si>
  <si>
    <t>0001123346902</t>
  </si>
  <si>
    <t>1601092502850002</t>
  </si>
  <si>
    <t>085369444417</t>
  </si>
  <si>
    <t>Riah</t>
  </si>
  <si>
    <t>Raka Sanjaya</t>
  </si>
  <si>
    <t>05788</t>
  </si>
  <si>
    <t>Evan Juansyah</t>
  </si>
  <si>
    <t>Tanjung Kemala</t>
  </si>
  <si>
    <t>0001309827958</t>
  </si>
  <si>
    <t>1601140809810008</t>
  </si>
  <si>
    <t>081366202888</t>
  </si>
  <si>
    <t>Eli Juansa</t>
  </si>
  <si>
    <t>Alya Syafana</t>
  </si>
  <si>
    <t>05789</t>
  </si>
  <si>
    <t xml:space="preserve">Fajar </t>
  </si>
  <si>
    <t>0001154089394</t>
  </si>
  <si>
    <t>490911220005</t>
  </si>
  <si>
    <t>1601140505730010</t>
  </si>
  <si>
    <t>Nunung Yunarsih</t>
  </si>
  <si>
    <t>Agung Nurjaman</t>
  </si>
  <si>
    <t>Yeni Anggraeni</t>
  </si>
  <si>
    <t>05790</t>
  </si>
  <si>
    <t>Febriansyah</t>
  </si>
  <si>
    <t xml:space="preserve">Baturaja </t>
  </si>
  <si>
    <t>0001154089361</t>
  </si>
  <si>
    <t>1601142702860001</t>
  </si>
  <si>
    <t>Rahmi Marta Utami</t>
  </si>
  <si>
    <t>Restu Al Gifary</t>
  </si>
  <si>
    <t>Rayendra Athailla</t>
  </si>
  <si>
    <t>05791</t>
  </si>
  <si>
    <t>Feriyanto</t>
  </si>
  <si>
    <t>Lubuk Leban</t>
  </si>
  <si>
    <t>0001479961078</t>
  </si>
  <si>
    <t>1601142210750006</t>
  </si>
  <si>
    <t>085279194468</t>
  </si>
  <si>
    <t>Solna Dewi</t>
  </si>
  <si>
    <t>Jamila</t>
  </si>
  <si>
    <t>05792</t>
  </si>
  <si>
    <t>Hadiyanto</t>
  </si>
  <si>
    <t>0001828672029</t>
  </si>
  <si>
    <t>1607061408880001</t>
  </si>
  <si>
    <t>081272145400</t>
  </si>
  <si>
    <t>Dian Susanti</t>
  </si>
  <si>
    <t>05793</t>
  </si>
  <si>
    <t>Haryadi</t>
  </si>
  <si>
    <t>0001154084231</t>
  </si>
  <si>
    <t>1601132508760002</t>
  </si>
  <si>
    <t>Yeni Aryani</t>
  </si>
  <si>
    <t>Reynaldi Adam</t>
  </si>
  <si>
    <t>Reyna Dwita Putri</t>
  </si>
  <si>
    <t>05794</t>
  </si>
  <si>
    <t>Heri gunawan</t>
  </si>
  <si>
    <t>0001154089282</t>
  </si>
  <si>
    <t>1601130405810001</t>
  </si>
  <si>
    <t>Reni Restika</t>
  </si>
  <si>
    <t>Erin Reisyah Tul Sifa</t>
  </si>
  <si>
    <t>Agil Nugraha</t>
  </si>
  <si>
    <t>05795</t>
  </si>
  <si>
    <t>Heryan Kusuma</t>
  </si>
  <si>
    <t>Tanjung Kerta</t>
  </si>
  <si>
    <t>0001289527209</t>
  </si>
  <si>
    <t>1601130210910003</t>
  </si>
  <si>
    <t>05796</t>
  </si>
  <si>
    <t>Husin Muin</t>
  </si>
  <si>
    <t>0001479944608</t>
  </si>
  <si>
    <t>1601131404760010</t>
  </si>
  <si>
    <t>Wiji Supriani</t>
  </si>
  <si>
    <t>Vikky Aditya Febriansza Husin</t>
  </si>
  <si>
    <t>Farrel Alvin Junianza</t>
  </si>
  <si>
    <t>05797</t>
  </si>
  <si>
    <t>Indra  Bangsawan</t>
  </si>
  <si>
    <t>0002200967684</t>
  </si>
  <si>
    <t>810411220260</t>
  </si>
  <si>
    <t>1601221704810004</t>
  </si>
  <si>
    <t>Riska Safitri</t>
  </si>
  <si>
    <t>Zara Inka Qalesya</t>
  </si>
  <si>
    <t>05798</t>
  </si>
  <si>
    <t>Isroh Mizar</t>
  </si>
  <si>
    <t>0001154089383</t>
  </si>
  <si>
    <t>1601221008860006</t>
  </si>
  <si>
    <t>Safra Aninda</t>
  </si>
  <si>
    <t>Cathrin Lovira Azzara</t>
  </si>
  <si>
    <t>kesi Novela Vanesa</t>
  </si>
  <si>
    <t>05799</t>
  </si>
  <si>
    <t>Iswandi</t>
  </si>
  <si>
    <t>0001130526707</t>
  </si>
  <si>
    <t>760411220278</t>
  </si>
  <si>
    <t>1601141304760003</t>
  </si>
  <si>
    <t>Yeni Asrita</t>
  </si>
  <si>
    <t>05800</t>
  </si>
  <si>
    <t>Jamaludin</t>
  </si>
  <si>
    <t>0001154079371</t>
  </si>
  <si>
    <t>1601140801920002</t>
  </si>
  <si>
    <t>082377159298</t>
  </si>
  <si>
    <t>05801</t>
  </si>
  <si>
    <t>Jhoni Riberu</t>
  </si>
  <si>
    <t>0001154089449</t>
  </si>
  <si>
    <t>1601131106780002</t>
  </si>
  <si>
    <t>Junainah</t>
  </si>
  <si>
    <t>Icha Monica</t>
  </si>
  <si>
    <t>05802</t>
  </si>
  <si>
    <t>Jihan Mirza</t>
  </si>
  <si>
    <t>0001154089451</t>
  </si>
  <si>
    <t>1601131604830004</t>
  </si>
  <si>
    <t>085366479444</t>
  </si>
  <si>
    <t>Siska Emilia A</t>
  </si>
  <si>
    <t>05803</t>
  </si>
  <si>
    <t>Kasmidi</t>
  </si>
  <si>
    <t>Batu Kuning</t>
  </si>
  <si>
    <t>0001479954047</t>
  </si>
  <si>
    <t>1601130909650003</t>
  </si>
  <si>
    <t>Zubaidah</t>
  </si>
  <si>
    <t>Frengky Novrika</t>
  </si>
  <si>
    <t>Trio Oparel Julika</t>
  </si>
  <si>
    <t>Chitra Pratiwi</t>
  </si>
  <si>
    <t>05804</t>
  </si>
  <si>
    <t>Medi</t>
  </si>
  <si>
    <t>0001154089438</t>
  </si>
  <si>
    <t>1601132502680002</t>
  </si>
  <si>
    <t>082177874773</t>
  </si>
  <si>
    <t>Nurlela</t>
  </si>
  <si>
    <t>Pardi Suci Arilita</t>
  </si>
  <si>
    <t>Aldi Febriansah</t>
  </si>
  <si>
    <t>Efri Ferdiansah</t>
  </si>
  <si>
    <t>05805</t>
  </si>
  <si>
    <t>Meliyadi</t>
  </si>
  <si>
    <t>0001154084229</t>
  </si>
  <si>
    <t>770611220279</t>
  </si>
  <si>
    <t>1601221406770003</t>
  </si>
  <si>
    <t>Linda wati</t>
  </si>
  <si>
    <t>Yanda Ansya</t>
  </si>
  <si>
    <t>Angraini Syahputri</t>
  </si>
  <si>
    <t>Melda Agustin</t>
  </si>
  <si>
    <t>05806</t>
  </si>
  <si>
    <t>0001154139862</t>
  </si>
  <si>
    <t>1601092407860004</t>
  </si>
  <si>
    <t>Dewi Puspita</t>
  </si>
  <si>
    <t>05807</t>
  </si>
  <si>
    <t>Muchlis</t>
  </si>
  <si>
    <t>0001154089405</t>
  </si>
  <si>
    <t>1601131009650005</t>
  </si>
  <si>
    <t>Rita Eflin</t>
  </si>
  <si>
    <t>Glen Febrian</t>
  </si>
  <si>
    <t>05808</t>
  </si>
  <si>
    <t>Muhammad Suliono</t>
  </si>
  <si>
    <t>Belitang</t>
  </si>
  <si>
    <t>0001154089337</t>
  </si>
  <si>
    <t>1601140804820006</t>
  </si>
  <si>
    <t>Sarinah</t>
  </si>
  <si>
    <t>Muhamad Arjun</t>
  </si>
  <si>
    <t>Anita</t>
  </si>
  <si>
    <t>05809</t>
  </si>
  <si>
    <t>Nopriyansyah</t>
  </si>
  <si>
    <t>0001154130039</t>
  </si>
  <si>
    <t>1601222106780002</t>
  </si>
  <si>
    <t>Rita Yuliawati</t>
  </si>
  <si>
    <t>Kefin Andrean Pratama</t>
  </si>
  <si>
    <t>Keysa Azalea Anazwa</t>
  </si>
  <si>
    <t>05810</t>
  </si>
  <si>
    <t>NurKholiq</t>
  </si>
  <si>
    <t>0001154139873</t>
  </si>
  <si>
    <t>720611220365</t>
  </si>
  <si>
    <t>1601142606720007</t>
  </si>
  <si>
    <t>05811</t>
  </si>
  <si>
    <t>Pirdiansyah</t>
  </si>
  <si>
    <t xml:space="preserve">Banuayu </t>
  </si>
  <si>
    <t>0001154079369</t>
  </si>
  <si>
    <t>1601220802900001</t>
  </si>
  <si>
    <t>081367785577</t>
  </si>
  <si>
    <t>Nurhidayah Agustina</t>
  </si>
  <si>
    <t>05812</t>
  </si>
  <si>
    <t>Sarlubis</t>
  </si>
  <si>
    <t>0001810316935</t>
  </si>
  <si>
    <t>1601221406730007</t>
  </si>
  <si>
    <t>Wiwien Et Ofani</t>
  </si>
  <si>
    <t>05813</t>
  </si>
  <si>
    <t>Sarun</t>
  </si>
  <si>
    <t>0001154130096</t>
  </si>
  <si>
    <t>1601221010810011</t>
  </si>
  <si>
    <t>081377575172</t>
  </si>
  <si>
    <t>05814</t>
  </si>
  <si>
    <t>Sigit Efriansyah</t>
  </si>
  <si>
    <t>0001154089372</t>
  </si>
  <si>
    <t>880825260238</t>
  </si>
  <si>
    <t>1601140510750007</t>
  </si>
  <si>
    <t>082184086738</t>
  </si>
  <si>
    <t>Lita Fajar Rahayu</t>
  </si>
  <si>
    <t>Gelang Saptra</t>
  </si>
  <si>
    <t>Gholi Rabbani</t>
  </si>
  <si>
    <t>Gestia Ratih</t>
  </si>
  <si>
    <t>05815</t>
  </si>
  <si>
    <t>Soni Baharudin Setiawan</t>
  </si>
  <si>
    <t>0001154089269</t>
  </si>
  <si>
    <t>1601140211890008</t>
  </si>
  <si>
    <t>Sri Harinah</t>
  </si>
  <si>
    <t>Khalisa Naura Atifa</t>
  </si>
  <si>
    <t>05816</t>
  </si>
  <si>
    <t>Sriono</t>
  </si>
  <si>
    <t>Sepancar</t>
  </si>
  <si>
    <t>0001289528098</t>
  </si>
  <si>
    <t>1601142505840014</t>
  </si>
  <si>
    <t>Sarni</t>
  </si>
  <si>
    <t>Oktaverlina Melinda</t>
  </si>
  <si>
    <t>Muhammad Jian  Pranata</t>
  </si>
  <si>
    <t>05817</t>
  </si>
  <si>
    <t>Sp. Martapura</t>
  </si>
  <si>
    <t>0001289686263</t>
  </si>
  <si>
    <t>1601140101750009</t>
  </si>
  <si>
    <t>081279851219</t>
  </si>
  <si>
    <t>Yulistaria</t>
  </si>
  <si>
    <t>Putri Pratama</t>
  </si>
  <si>
    <t>Dewi Purwati</t>
  </si>
  <si>
    <t>M. Wahyu Hapiszar</t>
  </si>
  <si>
    <t>Yulia Amanda</t>
  </si>
  <si>
    <t>05818</t>
  </si>
  <si>
    <t>1601220312670001</t>
  </si>
  <si>
    <t>Ratna Juwita</t>
  </si>
  <si>
    <t>Hengki Gunawan</t>
  </si>
  <si>
    <t>05819</t>
  </si>
  <si>
    <t>Suripno</t>
  </si>
  <si>
    <t>0002068803797</t>
  </si>
  <si>
    <t>1601140101810035</t>
  </si>
  <si>
    <t>Meli Herlinda</t>
  </si>
  <si>
    <t>Assyfa Shakila</t>
  </si>
  <si>
    <t>05820</t>
  </si>
  <si>
    <t>Tukiman</t>
  </si>
  <si>
    <t>Sumber Sari</t>
  </si>
  <si>
    <t>0001154089427</t>
  </si>
  <si>
    <t>680211220035</t>
  </si>
  <si>
    <t>1601220208720005</t>
  </si>
  <si>
    <t>Darwati</t>
  </si>
  <si>
    <t>Denny Setiawan</t>
  </si>
  <si>
    <t>Fitri Nandita</t>
  </si>
  <si>
    <t>Ardian Syahputra</t>
  </si>
  <si>
    <t>05821</t>
  </si>
  <si>
    <t>Turi Hendika</t>
  </si>
  <si>
    <t>Talang Padang</t>
  </si>
  <si>
    <t>0001154130142</t>
  </si>
  <si>
    <t>1809010907880003</t>
  </si>
  <si>
    <t>05822</t>
  </si>
  <si>
    <t>Wagimin</t>
  </si>
  <si>
    <t>0001154726649</t>
  </si>
  <si>
    <t>1601222009750001</t>
  </si>
  <si>
    <t>Sumini</t>
  </si>
  <si>
    <t>M. Joni Irawan</t>
  </si>
  <si>
    <t>Rama Dhani</t>
  </si>
  <si>
    <t xml:space="preserve">Alpiyan Wijaya </t>
  </si>
  <si>
    <t>05823</t>
  </si>
  <si>
    <t>Wahyu Febriadi</t>
  </si>
  <si>
    <t>0001479959616</t>
  </si>
  <si>
    <t>1601140402900001</t>
  </si>
  <si>
    <t>Kartika Afrilia</t>
  </si>
  <si>
    <t>05824</t>
  </si>
  <si>
    <t>Zarmi Effendi</t>
  </si>
  <si>
    <t>1601221505690004</t>
  </si>
  <si>
    <t>Sumarni</t>
  </si>
  <si>
    <t>Mariza Aprilia</t>
  </si>
  <si>
    <t>05884</t>
  </si>
  <si>
    <t>Dedi Candra</t>
  </si>
  <si>
    <t>05885</t>
  </si>
  <si>
    <t>Febi Tri Oktori</t>
  </si>
  <si>
    <t>05886</t>
  </si>
  <si>
    <t>Doni Rama</t>
  </si>
  <si>
    <t>05887</t>
  </si>
  <si>
    <t>Heriawan</t>
  </si>
  <si>
    <t>05889</t>
  </si>
  <si>
    <t>Novrianto</t>
  </si>
  <si>
    <t>05924</t>
  </si>
  <si>
    <t>M. Roni</t>
  </si>
  <si>
    <t>Tanjung Kurung</t>
  </si>
  <si>
    <t>1601221512780001</t>
  </si>
  <si>
    <t>AMT TBBM KABIL</t>
  </si>
  <si>
    <t>05825</t>
  </si>
  <si>
    <t>Andi Gunawan</t>
  </si>
  <si>
    <t>Kabil</t>
  </si>
  <si>
    <t>Rasuan</t>
  </si>
  <si>
    <t>1090014218861</t>
  </si>
  <si>
    <t>14039715009</t>
  </si>
  <si>
    <t>0001448967082</t>
  </si>
  <si>
    <t>790225261541</t>
  </si>
  <si>
    <t>SMA Sederajat</t>
  </si>
  <si>
    <t>1671140402790004</t>
  </si>
  <si>
    <t>Eza Indrawita</t>
  </si>
  <si>
    <t>Nesdicha Gunawan</t>
  </si>
  <si>
    <t>Ajaprasna Gunawan</t>
  </si>
  <si>
    <t>05826</t>
  </si>
  <si>
    <t>Emanuel Franky Djonae</t>
  </si>
  <si>
    <t>Kab Soe</t>
  </si>
  <si>
    <t>Kristen Protestan</t>
  </si>
  <si>
    <t>1090005326616</t>
  </si>
  <si>
    <t>14039715157</t>
  </si>
  <si>
    <t>0001153692674</t>
  </si>
  <si>
    <t>14.724.785.2-215.000</t>
  </si>
  <si>
    <t>750209200695</t>
  </si>
  <si>
    <t>2171092402759004</t>
  </si>
  <si>
    <t>Welmince Tallo</t>
  </si>
  <si>
    <t>Ivan Fericko Djonae</t>
  </si>
  <si>
    <t>05827</t>
  </si>
  <si>
    <t>Mohamad Amin</t>
  </si>
  <si>
    <t>Muara Lintang Baru</t>
  </si>
  <si>
    <t>1090006672083</t>
  </si>
  <si>
    <t>13016852108</t>
  </si>
  <si>
    <t>0001151244448</t>
  </si>
  <si>
    <t>720509201177</t>
  </si>
  <si>
    <t xml:space="preserve">Perum Bumi Sakinah Blok Marwah 2 No. 08  Rt 005/001 Kel Tembesi Kec Sagulung </t>
  </si>
  <si>
    <t>2171122205720001</t>
  </si>
  <si>
    <t>Siti Aisyah</t>
  </si>
  <si>
    <t xml:space="preserve">Anis Salwa </t>
  </si>
  <si>
    <t>Muhamad Medlin</t>
  </si>
  <si>
    <t>Adibah Marwa</t>
  </si>
  <si>
    <t>05828</t>
  </si>
  <si>
    <t>Munjiono</t>
  </si>
  <si>
    <t>Kroya</t>
  </si>
  <si>
    <t>1090006556542</t>
  </si>
  <si>
    <t>14039714903</t>
  </si>
  <si>
    <t>0001130566127</t>
  </si>
  <si>
    <t>661209200966</t>
  </si>
  <si>
    <t>Bengkong Indah III Blok A No. 5 RT 002 RW 007 Kel Sadai Bengkong Batam</t>
  </si>
  <si>
    <t>2171023112660003</t>
  </si>
  <si>
    <t>Ani Wigianti</t>
  </si>
  <si>
    <t>Sholifatun Kholifah</t>
  </si>
  <si>
    <t>Nur Feni Ariyani</t>
  </si>
  <si>
    <t>Ristha Triyunita</t>
  </si>
  <si>
    <t>Arman Dani</t>
  </si>
  <si>
    <t>05829</t>
  </si>
  <si>
    <t>Rudianto Hutauruk</t>
  </si>
  <si>
    <t>Lumban Pinasa</t>
  </si>
  <si>
    <t>1090014261671</t>
  </si>
  <si>
    <t>14039715017</t>
  </si>
  <si>
    <t>0001145997292</t>
  </si>
  <si>
    <t>840209201056</t>
  </si>
  <si>
    <t>2171020202849003</t>
  </si>
  <si>
    <t>Friska Siregar</t>
  </si>
  <si>
    <t>Xaverius Dika Imanuel</t>
  </si>
  <si>
    <t>Gilberth Archelaus Hutahuruk</t>
  </si>
  <si>
    <t>05830</t>
  </si>
  <si>
    <t>Saipul Islamiah</t>
  </si>
  <si>
    <t>Batu Ampar</t>
  </si>
  <si>
    <t>1090012424552</t>
  </si>
  <si>
    <t>14039715025</t>
  </si>
  <si>
    <t>0001319540758</t>
  </si>
  <si>
    <t>Kabil Raya Blok F2 No.11 Rt 002/007 Kel Kabil, Kec Nongsa Batam</t>
  </si>
  <si>
    <t>2171043012760001</t>
  </si>
  <si>
    <t>Ani Astuti</t>
  </si>
  <si>
    <t>Amanda Syaifanie</t>
  </si>
  <si>
    <t>05831</t>
  </si>
  <si>
    <t>Yurianto</t>
  </si>
  <si>
    <t>Pulai</t>
  </si>
  <si>
    <t>1090013993548</t>
  </si>
  <si>
    <t>14039715199</t>
  </si>
  <si>
    <t>0001321515617</t>
  </si>
  <si>
    <t>781009200677</t>
  </si>
  <si>
    <t>Perum Pesona Mantang Blok B3 No. 8 RT. 02 RW. 15  Tanjung Buntung Bengkong  - Batam</t>
  </si>
  <si>
    <t>2171092010780001</t>
  </si>
  <si>
    <t>Syafrianti</t>
  </si>
  <si>
    <t>Muhammad Iqbal</t>
  </si>
  <si>
    <t>Sabiyya Hasifa Yuriana</t>
  </si>
  <si>
    <t>Alifa Naura</t>
  </si>
  <si>
    <t>05833</t>
  </si>
  <si>
    <t>Abdul Rohman</t>
  </si>
  <si>
    <t>Batam</t>
  </si>
  <si>
    <t>1090015294465</t>
  </si>
  <si>
    <t>16009848454</t>
  </si>
  <si>
    <t>0001138122393</t>
  </si>
  <si>
    <t>780309201372</t>
  </si>
  <si>
    <t>2171040603789001</t>
  </si>
  <si>
    <t xml:space="preserve">Yusmira </t>
  </si>
  <si>
    <t>Khoiril Azis</t>
  </si>
  <si>
    <t xml:space="preserve">Rahmat Ramadhan </t>
  </si>
  <si>
    <t>Athaya firjatullah</t>
  </si>
  <si>
    <t>Ahmad Habibi</t>
  </si>
  <si>
    <t>Siti Hawa</t>
  </si>
  <si>
    <t>05834</t>
  </si>
  <si>
    <t>Bambang Hartono</t>
  </si>
  <si>
    <t>Kota Agung</t>
  </si>
  <si>
    <t>1090014815351</t>
  </si>
  <si>
    <t>16009848835</t>
  </si>
  <si>
    <t>0001130537294</t>
  </si>
  <si>
    <t>Mangsang Permai Blok M No.77 RT 007 RW 002 Mangsang Sungai Beduk Batam</t>
  </si>
  <si>
    <t>2171071011789007</t>
  </si>
  <si>
    <t>Sundari Fatmah Harahap</t>
  </si>
  <si>
    <t>Fitry Rizky Wulandari</t>
  </si>
  <si>
    <t>05835</t>
  </si>
  <si>
    <t>Bayu Firmansyah</t>
  </si>
  <si>
    <t>Suka Rakyat</t>
  </si>
  <si>
    <t>26 September 1984</t>
  </si>
  <si>
    <t>1090006385181</t>
  </si>
  <si>
    <t>0001134716207</t>
  </si>
  <si>
    <t>79.937.386.5-215.000</t>
  </si>
  <si>
    <t>840909200598</t>
  </si>
  <si>
    <t>2171112609849006</t>
  </si>
  <si>
    <t>05836</t>
  </si>
  <si>
    <t>Benget Siahaan</t>
  </si>
  <si>
    <t>Lumban Meat</t>
  </si>
  <si>
    <t>1090015288020</t>
  </si>
  <si>
    <t>16009848413</t>
  </si>
  <si>
    <t>0001123727016</t>
  </si>
  <si>
    <t>690309200588</t>
  </si>
  <si>
    <t>2171111103699005</t>
  </si>
  <si>
    <t>Martha Tampubolon</t>
  </si>
  <si>
    <t>Martunas Juniansyah Siahaan</t>
  </si>
  <si>
    <t>Martin Juniardi Siahaan</t>
  </si>
  <si>
    <t>05837</t>
  </si>
  <si>
    <t>Putra Hitler Sinaga</t>
  </si>
  <si>
    <t xml:space="preserve">Bakal </t>
  </si>
  <si>
    <t>1090015289325</t>
  </si>
  <si>
    <t>16009848561</t>
  </si>
  <si>
    <t>0001155477587</t>
  </si>
  <si>
    <t>1207210710850004</t>
  </si>
  <si>
    <t>Derti Dahlia Simamora</t>
  </si>
  <si>
    <t>05838</t>
  </si>
  <si>
    <t>Roganda Markus Simamora</t>
  </si>
  <si>
    <t>Padang Sidempuan</t>
  </si>
  <si>
    <t xml:space="preserve">Katholik </t>
  </si>
  <si>
    <t>1090015287931</t>
  </si>
  <si>
    <t>0001971182542</t>
  </si>
  <si>
    <t>840809201202</t>
  </si>
  <si>
    <t>2171112608849007</t>
  </si>
  <si>
    <t>05839</t>
  </si>
  <si>
    <t>Suharwadi</t>
  </si>
  <si>
    <t>Padang Cermin</t>
  </si>
  <si>
    <t>08 September 1972</t>
  </si>
  <si>
    <t>1060006868122</t>
  </si>
  <si>
    <t>16009848371</t>
  </si>
  <si>
    <t>0001971173463</t>
  </si>
  <si>
    <t>720909200644</t>
  </si>
  <si>
    <t>2171110809720003</t>
  </si>
  <si>
    <t>Kiki Mawarni</t>
  </si>
  <si>
    <t>Varisha Aulia Kiady</t>
  </si>
  <si>
    <t>05840</t>
  </si>
  <si>
    <t>Hery Anderson Siregar</t>
  </si>
  <si>
    <t xml:space="preserve">Medan </t>
  </si>
  <si>
    <t>1090015294366</t>
  </si>
  <si>
    <t>16009848850</t>
  </si>
  <si>
    <t>0001852475533</t>
  </si>
  <si>
    <t>900906210079</t>
  </si>
  <si>
    <t>1271202809940002</t>
  </si>
  <si>
    <t>05841</t>
  </si>
  <si>
    <t>Agus Candra</t>
  </si>
  <si>
    <t>Tanjung Raja</t>
  </si>
  <si>
    <t>1090015297013</t>
  </si>
  <si>
    <t>0001505228398</t>
  </si>
  <si>
    <t>870811344110</t>
  </si>
  <si>
    <t>1610030107870098</t>
  </si>
  <si>
    <t>Fauziyatul Khusna Sirait</t>
  </si>
  <si>
    <t>Inaya Salsabila</t>
  </si>
  <si>
    <t>05842</t>
  </si>
  <si>
    <t>Arsad Saputra</t>
  </si>
  <si>
    <t xml:space="preserve">Sei Salak </t>
  </si>
  <si>
    <t>9000033934135</t>
  </si>
  <si>
    <t>15025808534</t>
  </si>
  <si>
    <t>0001830897437</t>
  </si>
  <si>
    <t>890909200397</t>
  </si>
  <si>
    <t>2171021109899002</t>
  </si>
  <si>
    <t xml:space="preserve">Susan </t>
  </si>
  <si>
    <t>Adnan Johnson</t>
  </si>
  <si>
    <t>05843</t>
  </si>
  <si>
    <t>Daniel Hutauruk</t>
  </si>
  <si>
    <t xml:space="preserve">Tarutung </t>
  </si>
  <si>
    <t>1090014362313</t>
  </si>
  <si>
    <t>0001788162063</t>
  </si>
  <si>
    <t>2171031609880003</t>
  </si>
  <si>
    <t>05844</t>
  </si>
  <si>
    <t>Deky Irawan</t>
  </si>
  <si>
    <t xml:space="preserve">Banjarmasin </t>
  </si>
  <si>
    <t>1090015292550</t>
  </si>
  <si>
    <t>16009848397</t>
  </si>
  <si>
    <t>0001971177423</t>
  </si>
  <si>
    <t>870209200771</t>
  </si>
  <si>
    <t>6371032402870003</t>
  </si>
  <si>
    <t>Aprilia Paska Manulu</t>
  </si>
  <si>
    <t>Putri Amelia</t>
  </si>
  <si>
    <t>Muhammad Rizky</t>
  </si>
  <si>
    <t>05845</t>
  </si>
  <si>
    <t>Eko Pernandes Silalahi</t>
  </si>
  <si>
    <t xml:space="preserve">Belawan </t>
  </si>
  <si>
    <t>1090015288780</t>
  </si>
  <si>
    <t>16009848520</t>
  </si>
  <si>
    <t>0001970996152</t>
  </si>
  <si>
    <t>880809200340</t>
  </si>
  <si>
    <t>2171022108889006</t>
  </si>
  <si>
    <t>05846</t>
  </si>
  <si>
    <t>Erianto</t>
  </si>
  <si>
    <t>Lima Puluh Kota</t>
  </si>
  <si>
    <t>16009848389</t>
  </si>
  <si>
    <t>0001180315192</t>
  </si>
  <si>
    <t>750609201294</t>
  </si>
  <si>
    <t>2171101806759001</t>
  </si>
  <si>
    <t>Gusmarlina</t>
  </si>
  <si>
    <t>Eindah Ratu Riwana</t>
  </si>
  <si>
    <t>05847</t>
  </si>
  <si>
    <t>Fajar Supranggi Lubis</t>
  </si>
  <si>
    <t>Bengkalis</t>
  </si>
  <si>
    <t>18 April 1991</t>
  </si>
  <si>
    <t>1090015294283</t>
  </si>
  <si>
    <t>0001422453587</t>
  </si>
  <si>
    <t>910409200526</t>
  </si>
  <si>
    <t>Kampung Seraya RT 006 RW 001 Kampung Seraya Batu Ampar Kota Batam</t>
  </si>
  <si>
    <t>2171021804910003</t>
  </si>
  <si>
    <t>05848</t>
  </si>
  <si>
    <t>Findo Ejis Putra</t>
  </si>
  <si>
    <t>Padang</t>
  </si>
  <si>
    <t>1090015118888</t>
  </si>
  <si>
    <t>16009848801</t>
  </si>
  <si>
    <t>0000209930343</t>
  </si>
  <si>
    <t>930308140129</t>
  </si>
  <si>
    <t>1371050303950002</t>
  </si>
  <si>
    <t>05849</t>
  </si>
  <si>
    <t>Isra Sefrizal</t>
  </si>
  <si>
    <t xml:space="preserve">Padang </t>
  </si>
  <si>
    <t>1090015292709</t>
  </si>
  <si>
    <t>16009848553</t>
  </si>
  <si>
    <t>0001428005665</t>
  </si>
  <si>
    <t>720908140144</t>
  </si>
  <si>
    <t>2171120609759004</t>
  </si>
  <si>
    <t>Melia Merna</t>
  </si>
  <si>
    <t>Yulira Louse Natasya Melia</t>
  </si>
  <si>
    <t>Guslia Zahra</t>
  </si>
  <si>
    <t>Adinda Syahira</t>
  </si>
  <si>
    <t>05850</t>
  </si>
  <si>
    <t>Mawan Karo karo</t>
  </si>
  <si>
    <t>Lau Gunung</t>
  </si>
  <si>
    <t>1090014136428</t>
  </si>
  <si>
    <t>16009848793</t>
  </si>
  <si>
    <t>0001971186524</t>
  </si>
  <si>
    <t>890306210115</t>
  </si>
  <si>
    <t>1211060303920002</t>
  </si>
  <si>
    <t>082392830744</t>
  </si>
  <si>
    <t>05851</t>
  </si>
  <si>
    <t xml:space="preserve">Mohamad aan Diana </t>
  </si>
  <si>
    <t>1090015300833</t>
  </si>
  <si>
    <t>16009848447</t>
  </si>
  <si>
    <t>0001971040364</t>
  </si>
  <si>
    <t>841013370996</t>
  </si>
  <si>
    <t>3209022610840003</t>
  </si>
  <si>
    <t>Ria Bariyah</t>
  </si>
  <si>
    <t>05852</t>
  </si>
  <si>
    <t>Moyat rianto</t>
  </si>
  <si>
    <t>1090015287998</t>
  </si>
  <si>
    <t>16009848637</t>
  </si>
  <si>
    <t>Jamkesmas</t>
  </si>
  <si>
    <t>770415341397</t>
  </si>
  <si>
    <t>2171071604779002</t>
  </si>
  <si>
    <t>Rekno Idriyani</t>
  </si>
  <si>
    <t>Fajri Wahyu Hidayat</t>
  </si>
  <si>
    <t>Faizal Wahyu Hidayat</t>
  </si>
  <si>
    <t>05853</t>
  </si>
  <si>
    <t>Ramon Karo Karo</t>
  </si>
  <si>
    <t>Binjai</t>
  </si>
  <si>
    <t>1090015294549</t>
  </si>
  <si>
    <t>16009848868</t>
  </si>
  <si>
    <t>0001906333143</t>
  </si>
  <si>
    <t>Aulia Pratiwi</t>
  </si>
  <si>
    <t>Rindu Assyfa BR.Karo</t>
  </si>
  <si>
    <t>05854</t>
  </si>
  <si>
    <t>Rijal Manik</t>
  </si>
  <si>
    <t>Ambarisan</t>
  </si>
  <si>
    <t>1090015308265</t>
  </si>
  <si>
    <t>16009848785</t>
  </si>
  <si>
    <t>680809200850</t>
  </si>
  <si>
    <t>2171122808689002</t>
  </si>
  <si>
    <t>Sediana Siahaan</t>
  </si>
  <si>
    <t>Rizky Damian Manik</t>
  </si>
  <si>
    <t>Ririn Dwi Febriani Manik</t>
  </si>
  <si>
    <t>05855</t>
  </si>
  <si>
    <t>Robi Efendi</t>
  </si>
  <si>
    <t>Melati</t>
  </si>
  <si>
    <t>09 April 1990</t>
  </si>
  <si>
    <t>1090015288038</t>
  </si>
  <si>
    <t>16009848769</t>
  </si>
  <si>
    <t>0001971037269</t>
  </si>
  <si>
    <t>900409200786</t>
  </si>
  <si>
    <t>5202070904900003</t>
  </si>
  <si>
    <t>05856</t>
  </si>
  <si>
    <t>Ikhlasul Adnan</t>
  </si>
  <si>
    <t>Batang</t>
  </si>
  <si>
    <t>1090015288608</t>
  </si>
  <si>
    <t>890713340917</t>
  </si>
  <si>
    <t>3325082607920002</t>
  </si>
  <si>
    <t>0822-1026-4843</t>
  </si>
  <si>
    <t>05857</t>
  </si>
  <si>
    <t>Ma'mun Murod</t>
  </si>
  <si>
    <t>Cilacap</t>
  </si>
  <si>
    <t>1090015571656</t>
  </si>
  <si>
    <t>35.716.778.2-522.000</t>
  </si>
  <si>
    <t>790314231085</t>
  </si>
  <si>
    <t>3301070403790002</t>
  </si>
  <si>
    <t>05858</t>
  </si>
  <si>
    <t xml:space="preserve">Eri Sandi </t>
  </si>
  <si>
    <t>Bangun Raya</t>
  </si>
  <si>
    <t>1090015571359</t>
  </si>
  <si>
    <t>850708140062</t>
  </si>
  <si>
    <t>1388172707890002</t>
  </si>
  <si>
    <t>082392985650</t>
  </si>
  <si>
    <t xml:space="preserve">Tidak dipotong BPJS Kesehatan </t>
  </si>
  <si>
    <t>05832</t>
  </si>
  <si>
    <t>Alikin</t>
  </si>
  <si>
    <t>Buntu Turunan</t>
  </si>
  <si>
    <t>1090015374440</t>
  </si>
  <si>
    <t>16009848512</t>
  </si>
  <si>
    <t>0001314535891</t>
  </si>
  <si>
    <t>800807180039</t>
  </si>
  <si>
    <t>Taman Duta Indah, Blok G No 18 RT 001 RW  007 Tiban Indah Sekupang Batam</t>
  </si>
  <si>
    <t>1405021808800007</t>
  </si>
  <si>
    <t>081266304228</t>
  </si>
  <si>
    <t>Jumiati</t>
  </si>
  <si>
    <t>Miranda</t>
  </si>
  <si>
    <t>Darel Tristan Aldan</t>
  </si>
  <si>
    <t>AMT TBBM LAHAT</t>
  </si>
  <si>
    <t>Status Pajak</t>
  </si>
  <si>
    <t>05727</t>
  </si>
  <si>
    <t>Didi subandi</t>
  </si>
  <si>
    <t>Lahat</t>
  </si>
  <si>
    <t>9000018820465</t>
  </si>
  <si>
    <t>1604100812680005</t>
  </si>
  <si>
    <t>081278008166</t>
  </si>
  <si>
    <t>Rumyati</t>
  </si>
  <si>
    <t>M Jimy Ramadhan</t>
  </si>
  <si>
    <t>Della Alvionit A</t>
  </si>
  <si>
    <t>05728</t>
  </si>
  <si>
    <t>Kusnadi</t>
  </si>
  <si>
    <t>9000017740979</t>
  </si>
  <si>
    <t>0001154084264</t>
  </si>
  <si>
    <t>1604101007730014</t>
  </si>
  <si>
    <t>082380691252</t>
  </si>
  <si>
    <t>Marlina</t>
  </si>
  <si>
    <t>Roy Ivovanic MARKUS</t>
  </si>
  <si>
    <t>Melky Marianto</t>
  </si>
  <si>
    <t>05729</t>
  </si>
  <si>
    <t>9000017740946</t>
  </si>
  <si>
    <t>0001154084286</t>
  </si>
  <si>
    <t>081271566282</t>
  </si>
  <si>
    <t>Ratna Sari</t>
  </si>
  <si>
    <t>Dimas</t>
  </si>
  <si>
    <t>Zakiya Anna Tasya</t>
  </si>
  <si>
    <t>05730</t>
  </si>
  <si>
    <t>Kholil</t>
  </si>
  <si>
    <t>Karang Dalo</t>
  </si>
  <si>
    <t>1120010262389</t>
  </si>
  <si>
    <t>0001154084297</t>
  </si>
  <si>
    <t>770311230193</t>
  </si>
  <si>
    <t>081278744279</t>
  </si>
  <si>
    <t>Calvin Prayoka</t>
  </si>
  <si>
    <t>Rizky Dewa Putra</t>
  </si>
  <si>
    <t>Pierel Okteriando</t>
  </si>
  <si>
    <t>05732</t>
  </si>
  <si>
    <t>Dorismen</t>
  </si>
  <si>
    <t>1120010263239</t>
  </si>
  <si>
    <t>1672010110850001</t>
  </si>
  <si>
    <t>082307788985</t>
  </si>
  <si>
    <t>Devi Hidayanti</t>
  </si>
  <si>
    <t>Dea Auliya</t>
  </si>
  <si>
    <t>Muhammmad Iqbal Fahmi</t>
  </si>
  <si>
    <t>05733</t>
  </si>
  <si>
    <t>Ahmad Roberto</t>
  </si>
  <si>
    <t>9000012218815</t>
  </si>
  <si>
    <t>0001154114289</t>
  </si>
  <si>
    <t>45.838.230.6-309.000</t>
  </si>
  <si>
    <t>1604101212930007</t>
  </si>
  <si>
    <t>085273427615</t>
  </si>
  <si>
    <t>05734</t>
  </si>
  <si>
    <t>Firmansyah</t>
  </si>
  <si>
    <t>9000017741035</t>
  </si>
  <si>
    <t>0001154084321</t>
  </si>
  <si>
    <t>710125330064</t>
  </si>
  <si>
    <t>1604271201710001</t>
  </si>
  <si>
    <t>085266757008</t>
  </si>
  <si>
    <t>Refni Hasan</t>
  </si>
  <si>
    <t>Meri Apriani</t>
  </si>
  <si>
    <t xml:space="preserve">Noviani Putri </t>
  </si>
  <si>
    <t>Mifta Hul Usna</t>
  </si>
  <si>
    <t>05735</t>
  </si>
  <si>
    <t>Eka Zulkarnain</t>
  </si>
  <si>
    <t>9000017741100</t>
  </si>
  <si>
    <t>0001154084332</t>
  </si>
  <si>
    <t>1603050806870004</t>
  </si>
  <si>
    <t>085208322322</t>
  </si>
  <si>
    <t>Yuyun Devitasari</t>
  </si>
  <si>
    <t>Shizhilia Desvita Zulkarnaen</t>
  </si>
  <si>
    <t>Muhammad Hafidz Zulkarnaen</t>
  </si>
  <si>
    <t>Azzura Salsabila Zulkarnaen</t>
  </si>
  <si>
    <t>05736</t>
  </si>
  <si>
    <t>Bambang Sudarto</t>
  </si>
  <si>
    <t>9000012169208</t>
  </si>
  <si>
    <t>0001154084343</t>
  </si>
  <si>
    <t>1604102512700002</t>
  </si>
  <si>
    <t>081274945138</t>
  </si>
  <si>
    <t>Kartika Donna Cahyani</t>
  </si>
  <si>
    <t>Yolanda Putri Rahmadani</t>
  </si>
  <si>
    <t>Yakun</t>
  </si>
  <si>
    <t>05737</t>
  </si>
  <si>
    <t>Hariyanto</t>
  </si>
  <si>
    <t>9000018820663</t>
  </si>
  <si>
    <t>1604101111780011</t>
  </si>
  <si>
    <t>082372303427</t>
  </si>
  <si>
    <t>Endang Suarti</t>
  </si>
  <si>
    <t>Kaila Azzahra</t>
  </si>
  <si>
    <t>Shalsabila Saputri</t>
  </si>
  <si>
    <t>05738</t>
  </si>
  <si>
    <t>Salfi</t>
  </si>
  <si>
    <t>Pagar Alam</t>
  </si>
  <si>
    <t>1120010262611</t>
  </si>
  <si>
    <t>0001154084376</t>
  </si>
  <si>
    <t>1672051212770002</t>
  </si>
  <si>
    <t>085244175590</t>
  </si>
  <si>
    <t>Kurnia Yuliani</t>
  </si>
  <si>
    <t>Melani Anggita Oktaviani</t>
  </si>
  <si>
    <t>Boby Leo Francisco</t>
  </si>
  <si>
    <t>Rosalinda Tri Septiani</t>
  </si>
  <si>
    <t>Anisah Salsabilla</t>
  </si>
  <si>
    <t>05739</t>
  </si>
  <si>
    <t>9000018820457</t>
  </si>
  <si>
    <t>0001154084398</t>
  </si>
  <si>
    <t>670411210010</t>
  </si>
  <si>
    <t>1604101404670007</t>
  </si>
  <si>
    <t>081278179117</t>
  </si>
  <si>
    <t>Merry Soviani</t>
  </si>
  <si>
    <t>Rinto Pratama</t>
  </si>
  <si>
    <t>Vito Dwi Oktavirlando</t>
  </si>
  <si>
    <t>05740</t>
  </si>
  <si>
    <t>Arif Riadi</t>
  </si>
  <si>
    <t>Tanjung Enim</t>
  </si>
  <si>
    <t>1120010263023</t>
  </si>
  <si>
    <t>0001154084409</t>
  </si>
  <si>
    <t>1604082202830002</t>
  </si>
  <si>
    <t>081271811717</t>
  </si>
  <si>
    <t>Alfauzan</t>
  </si>
  <si>
    <t>Hana Khairunnisa</t>
  </si>
  <si>
    <t>05741</t>
  </si>
  <si>
    <t>Leo Nurtaneo</t>
  </si>
  <si>
    <t>1120010035041</t>
  </si>
  <si>
    <t>0001154084411</t>
  </si>
  <si>
    <t>1604101808920012</t>
  </si>
  <si>
    <t>085377949466</t>
  </si>
  <si>
    <t>Fikri Nakhila Rafi</t>
  </si>
  <si>
    <t>Jevin Alfarezy Rafael</t>
  </si>
  <si>
    <t>05742</t>
  </si>
  <si>
    <t>Rudini</t>
  </si>
  <si>
    <t>9000018820564</t>
  </si>
  <si>
    <t>0001154084422</t>
  </si>
  <si>
    <t>1604081612890002</t>
  </si>
  <si>
    <t>082282644246</t>
  </si>
  <si>
    <t>05743</t>
  </si>
  <si>
    <t>M. Sandi Fitriansyah</t>
  </si>
  <si>
    <t>1120007746147</t>
  </si>
  <si>
    <t>0001154114291</t>
  </si>
  <si>
    <t>1604100806860009</t>
  </si>
  <si>
    <t>082371237681</t>
  </si>
  <si>
    <t>Yuni Malasari</t>
  </si>
  <si>
    <t>05744</t>
  </si>
  <si>
    <t>Nurhalim Sutono</t>
  </si>
  <si>
    <t>9000018820432</t>
  </si>
  <si>
    <t>0001154084444</t>
  </si>
  <si>
    <t>1604102205780003</t>
  </si>
  <si>
    <t>082184344004</t>
  </si>
  <si>
    <t>M. Bagas Athallah</t>
  </si>
  <si>
    <t>M. Fadli Athallah</t>
  </si>
  <si>
    <t>M. Fadhlan Athallah</t>
  </si>
  <si>
    <t>05745</t>
  </si>
  <si>
    <t>Ahmad Miftahudin</t>
  </si>
  <si>
    <t>1120009967816</t>
  </si>
  <si>
    <t>0001154084455</t>
  </si>
  <si>
    <t>1604101102890009</t>
  </si>
  <si>
    <t>085273957377</t>
  </si>
  <si>
    <t>Rizki Meylandina Syafitri</t>
  </si>
  <si>
    <t>05746</t>
  </si>
  <si>
    <t>Hendri Zulkarnain</t>
  </si>
  <si>
    <t>9000017741167</t>
  </si>
  <si>
    <t>0001154084466</t>
  </si>
  <si>
    <t>1604102606760009</t>
  </si>
  <si>
    <t>081273735169</t>
  </si>
  <si>
    <t>05747</t>
  </si>
  <si>
    <t>Budianto</t>
  </si>
  <si>
    <t>1120011769887</t>
  </si>
  <si>
    <t>0002078279908</t>
  </si>
  <si>
    <t>081224404710</t>
  </si>
  <si>
    <t>05748</t>
  </si>
  <si>
    <t>Medi Asroni</t>
  </si>
  <si>
    <t>9000012218773</t>
  </si>
  <si>
    <t>0001154084488</t>
  </si>
  <si>
    <t>1604080511700002</t>
  </si>
  <si>
    <t>081367431932</t>
  </si>
  <si>
    <t>Irawati</t>
  </si>
  <si>
    <t>Lia Asmasari</t>
  </si>
  <si>
    <t>Julius Saputra</t>
  </si>
  <si>
    <t>Tri Yulistia</t>
  </si>
  <si>
    <t>05749</t>
  </si>
  <si>
    <t>Dedi Pramono</t>
  </si>
  <si>
    <t>9000018820549</t>
  </si>
  <si>
    <t>0001154084499</t>
  </si>
  <si>
    <t>81.445.600.0-309.000</t>
  </si>
  <si>
    <t>085273331411</t>
  </si>
  <si>
    <t>Koesmiliati</t>
  </si>
  <si>
    <t>M. Ceny Alensky</t>
  </si>
  <si>
    <t>Dafa Ramadhani</t>
  </si>
  <si>
    <t>Ibrahim</t>
  </si>
  <si>
    <t>Sulhidayati</t>
  </si>
  <si>
    <t>05750</t>
  </si>
  <si>
    <t>Sakura Damon Sipayung</t>
  </si>
  <si>
    <t>9000012169299</t>
  </si>
  <si>
    <t>0001154084512</t>
  </si>
  <si>
    <t>760325260398</t>
  </si>
  <si>
    <t>082157871003</t>
  </si>
  <si>
    <t>Metriani</t>
  </si>
  <si>
    <t>Pianka Andriani Sipayung</t>
  </si>
  <si>
    <t>Jamsiah</t>
  </si>
  <si>
    <t>05751</t>
  </si>
  <si>
    <t>Rudi Afriansyah</t>
  </si>
  <si>
    <t>1120010284318</t>
  </si>
  <si>
    <t>0001154084534</t>
  </si>
  <si>
    <t>781225330123</t>
  </si>
  <si>
    <t>1604102512780010</t>
  </si>
  <si>
    <t>082178890977</t>
  </si>
  <si>
    <t>Titin Agustina</t>
  </si>
  <si>
    <t>Emiliana</t>
  </si>
  <si>
    <t>05752</t>
  </si>
  <si>
    <t>Febri Heryanto</t>
  </si>
  <si>
    <t>9000019626572</t>
  </si>
  <si>
    <t>0001154089247</t>
  </si>
  <si>
    <t>1604102302880003</t>
  </si>
  <si>
    <t>085366367888</t>
  </si>
  <si>
    <t>Sherly Putri Virnanda</t>
  </si>
  <si>
    <t>Davin Al-Kahfi</t>
  </si>
  <si>
    <t>05753</t>
  </si>
  <si>
    <t>Yudi Riandi</t>
  </si>
  <si>
    <t>9000020738549</t>
  </si>
  <si>
    <t>0001289296923</t>
  </si>
  <si>
    <t>1604102511820011</t>
  </si>
  <si>
    <t>081368167273</t>
  </si>
  <si>
    <t>Peni Purwanti</t>
  </si>
  <si>
    <t>Alkayzah Kaira</t>
  </si>
  <si>
    <t>05754</t>
  </si>
  <si>
    <t>Hari Saputra</t>
  </si>
  <si>
    <t>9000028464692</t>
  </si>
  <si>
    <t>0001804720847</t>
  </si>
  <si>
    <t>1604100409860008</t>
  </si>
  <si>
    <t>085273789302</t>
  </si>
  <si>
    <t>Feri Saputra</t>
  </si>
  <si>
    <t>Roy Tri Saputra Hermawati</t>
  </si>
  <si>
    <t>Budhi Indrawijaya</t>
  </si>
  <si>
    <t>05755</t>
  </si>
  <si>
    <t>Anton Wahyudi</t>
  </si>
  <si>
    <t>Suka Makmur</t>
  </si>
  <si>
    <t>Hanni Nurcahayanti</t>
  </si>
  <si>
    <t>Marcell Aprilio Pratama</t>
  </si>
  <si>
    <t>05756</t>
  </si>
  <si>
    <t>Ahmad Deni</t>
  </si>
  <si>
    <t>1120010942139</t>
  </si>
  <si>
    <t>0001832131607</t>
  </si>
  <si>
    <t>1604102704830007</t>
  </si>
  <si>
    <t>081274544882</t>
  </si>
  <si>
    <t>Warni</t>
  </si>
  <si>
    <t>Muzakki Dzakwan</t>
  </si>
  <si>
    <t>Rahma Wulandari</t>
  </si>
  <si>
    <t>Muhammad Davin Alvino</t>
  </si>
  <si>
    <t>05757</t>
  </si>
  <si>
    <t>Takwar Mansyah</t>
  </si>
  <si>
    <t>9000028470343</t>
  </si>
  <si>
    <t>0001832135477</t>
  </si>
  <si>
    <t>1604101708750009</t>
  </si>
  <si>
    <t>082179791808</t>
  </si>
  <si>
    <t>Jumpitri Handayani</t>
  </si>
  <si>
    <t>Sitiawati Laila</t>
  </si>
  <si>
    <t>Ahmad Dzaki Mubarak</t>
  </si>
  <si>
    <t>05758</t>
  </si>
  <si>
    <t>Maliki</t>
  </si>
  <si>
    <t>1120011793473</t>
  </si>
  <si>
    <t>0001862663488</t>
  </si>
  <si>
    <t>910611210137</t>
  </si>
  <si>
    <t>082280601704</t>
  </si>
  <si>
    <t>05759</t>
  </si>
  <si>
    <t>Eko Purwansyah</t>
  </si>
  <si>
    <t>1120011425068</t>
  </si>
  <si>
    <t>0001962007852</t>
  </si>
  <si>
    <t>1672041201940001</t>
  </si>
  <si>
    <t>082371017472</t>
  </si>
  <si>
    <t>05760</t>
  </si>
  <si>
    <t>Amrizal</t>
  </si>
  <si>
    <t>1120011432304</t>
  </si>
  <si>
    <t>0001962006952</t>
  </si>
  <si>
    <t>15.906.303.1-309.000</t>
  </si>
  <si>
    <t>1604101507760005</t>
  </si>
  <si>
    <t>085219126184</t>
  </si>
  <si>
    <t>Tania Syakira Rizkayla</t>
  </si>
  <si>
    <t>M. Amberelio Artanabil Shabaz</t>
  </si>
  <si>
    <t>05761</t>
  </si>
  <si>
    <t>Dadang Kurnia</t>
  </si>
  <si>
    <t>1120011396087</t>
  </si>
  <si>
    <t>0001906163572</t>
  </si>
  <si>
    <t>55.165.187.0-309.000</t>
  </si>
  <si>
    <t>1604101606880004</t>
  </si>
  <si>
    <t>08238085060</t>
  </si>
  <si>
    <t>Yuli Dwi Oktayanti</t>
  </si>
  <si>
    <t>05763</t>
  </si>
  <si>
    <t>Muhamad Sehpandi</t>
  </si>
  <si>
    <t>Muara Enim</t>
  </si>
  <si>
    <t>0002078282913</t>
  </si>
  <si>
    <t>1604100303910007</t>
  </si>
  <si>
    <t>085384219947</t>
  </si>
  <si>
    <t>05764</t>
  </si>
  <si>
    <t>Heriansyah</t>
  </si>
  <si>
    <t>1120011790446</t>
  </si>
  <si>
    <t>0002086588563</t>
  </si>
  <si>
    <t>1604070808890001</t>
  </si>
  <si>
    <t>082175637516</t>
  </si>
  <si>
    <t>Dita Septiani</t>
  </si>
  <si>
    <t>Abil Putra Hegesa</t>
  </si>
  <si>
    <t>05765</t>
  </si>
  <si>
    <t>0002207296157</t>
  </si>
  <si>
    <t>840211230130</t>
  </si>
  <si>
    <t>1604102302840003</t>
  </si>
  <si>
    <t>082177760021</t>
  </si>
  <si>
    <t>Farel Dominico Safela</t>
  </si>
  <si>
    <t>Avedo Yoland Safela</t>
  </si>
  <si>
    <t>05766</t>
  </si>
  <si>
    <t>Darmansyah</t>
  </si>
  <si>
    <t>0002207293132</t>
  </si>
  <si>
    <t>1604100910880008</t>
  </si>
  <si>
    <t>082375741209</t>
  </si>
  <si>
    <t>Lilis Suryani</t>
  </si>
  <si>
    <t>M. Rizky Pratama</t>
  </si>
  <si>
    <t>05767</t>
  </si>
  <si>
    <t>Joni Rohberto</t>
  </si>
  <si>
    <t>0002207294368</t>
  </si>
  <si>
    <t>1604101710870014</t>
  </si>
  <si>
    <t>085268721387</t>
  </si>
  <si>
    <t>Novita Anggraini</t>
  </si>
  <si>
    <t>Putri Ayu Ningtyas</t>
  </si>
  <si>
    <t>05768</t>
  </si>
  <si>
    <t>Fitriansyah</t>
  </si>
  <si>
    <t>0002207298385</t>
  </si>
  <si>
    <t>1604101207830004</t>
  </si>
  <si>
    <t>081271112612</t>
  </si>
  <si>
    <t>Netri Putri Ani</t>
  </si>
  <si>
    <t>Shari Julitha</t>
  </si>
  <si>
    <t>Ahira Rizki Agesti</t>
  </si>
  <si>
    <t>Nadia Natasya</t>
  </si>
  <si>
    <t>M. Ozhan Ramadhan</t>
  </si>
  <si>
    <t>05769</t>
  </si>
  <si>
    <t>1604103003670003</t>
  </si>
  <si>
    <t>Agustina Herlianti</t>
  </si>
  <si>
    <t>Desi Eka Yolanda Sari</t>
  </si>
  <si>
    <t>Nopriyan Putra Dinata</t>
  </si>
  <si>
    <t>Tri Yuliana</t>
  </si>
  <si>
    <t>05770</t>
  </si>
  <si>
    <t>Rico Zanuar</t>
  </si>
  <si>
    <t>Remayu</t>
  </si>
  <si>
    <t>B 1 Umum</t>
  </si>
  <si>
    <t>1605200802900001</t>
  </si>
  <si>
    <t>085367352127</t>
  </si>
  <si>
    <t>Selfiana</t>
  </si>
  <si>
    <t>Muhammad Ghaib Al-</t>
  </si>
  <si>
    <t>Jati</t>
  </si>
  <si>
    <t>1604081005770001</t>
  </si>
  <si>
    <t>081373873837</t>
  </si>
  <si>
    <t>1604100902870006</t>
  </si>
  <si>
    <t>082175311012</t>
  </si>
  <si>
    <t>05731</t>
  </si>
  <si>
    <t>Rusman</t>
  </si>
  <si>
    <t>NIKAH</t>
  </si>
  <si>
    <t>05762</t>
  </si>
  <si>
    <t>Andrian Fredi Saputra</t>
  </si>
  <si>
    <t>Palembang</t>
  </si>
  <si>
    <t>1120011426124</t>
  </si>
  <si>
    <t>0001962005883</t>
  </si>
  <si>
    <t>870411210169</t>
  </si>
  <si>
    <t>JL.Veteran RD PJKA Bandar Agung RT.02 RW.11 RD PJKA Bandar Agung Lahat</t>
  </si>
  <si>
    <t>1604100504870010</t>
  </si>
  <si>
    <t>AMT TBBM LUBUK LINGGAU</t>
  </si>
  <si>
    <t>PAJAK</t>
  </si>
  <si>
    <t>05859</t>
  </si>
  <si>
    <t>HASAN AZHARI</t>
  </si>
  <si>
    <t>Lubuk Linggau</t>
  </si>
  <si>
    <t>Curup</t>
  </si>
  <si>
    <t>BANK MANDIRI</t>
  </si>
  <si>
    <t>Jl. Pati Mura Rt. 007 Kel. Sukajadi Kec. Lubuk Linggau Barat I Sumatera Selatan</t>
  </si>
  <si>
    <t>1673022411680001</t>
  </si>
  <si>
    <t>Siti Uswatun Hasana</t>
  </si>
  <si>
    <t>Nurul Farida</t>
  </si>
  <si>
    <t>Fitri Muslimin</t>
  </si>
  <si>
    <t>Siti Nurjana</t>
  </si>
  <si>
    <t xml:space="preserve">Muhammad Imam Arifin </t>
  </si>
  <si>
    <t>05860</t>
  </si>
  <si>
    <t>AGUS YANTO</t>
  </si>
  <si>
    <t>77.273.803.5-303.000</t>
  </si>
  <si>
    <t>Kel. Jalan Baru Rt. 002 Rw. 006 Kel. Jalan Baru Kec. Curup Prov. Bengkulu</t>
  </si>
  <si>
    <t>1702090208700004</t>
  </si>
  <si>
    <t>Trisnawati</t>
  </si>
  <si>
    <t>Reihan Dhia adli P</t>
  </si>
  <si>
    <t xml:space="preserve">M. Rizqi Hawali </t>
  </si>
  <si>
    <t>05861</t>
  </si>
  <si>
    <t>AGUSMAN</t>
  </si>
  <si>
    <t>Buntuhan</t>
  </si>
  <si>
    <t>Jl. DI. Panjaitan Gg. Baru Retno Rt. 004 Rw. 004 Kel. Talang Benih Kec. Curup Prov. Bengkulu</t>
  </si>
  <si>
    <t>1702092008640002</t>
  </si>
  <si>
    <t>Meri Efrianti</t>
  </si>
  <si>
    <t>Hendra Gunawan</t>
  </si>
  <si>
    <t>Heprian Al haqiqi</t>
  </si>
  <si>
    <t>Veny Tri Cahyani</t>
  </si>
  <si>
    <t>05862</t>
  </si>
  <si>
    <t>SUWARDI</t>
  </si>
  <si>
    <t>Timbul Rejo Rt.001 Rw. 001 Kel. Timbul Rejo Kec. Curup Prov. Bengkulu</t>
  </si>
  <si>
    <t>1702090506760001</t>
  </si>
  <si>
    <t>Yuliati</t>
  </si>
  <si>
    <t>Fina Ardila</t>
  </si>
  <si>
    <t>Eko Pranata</t>
  </si>
  <si>
    <t>Fadilah</t>
  </si>
  <si>
    <t>Fadiyah</t>
  </si>
  <si>
    <t>05863</t>
  </si>
  <si>
    <t>YUSRI RIZA ANANTA</t>
  </si>
  <si>
    <t>1673051312640002</t>
  </si>
  <si>
    <t>Erwati</t>
  </si>
  <si>
    <t>Yuda Permana Putra</t>
  </si>
  <si>
    <t>05864</t>
  </si>
  <si>
    <t>SUWANDI</t>
  </si>
  <si>
    <t>Kepahiyang</t>
  </si>
  <si>
    <t>1673062404660001</t>
  </si>
  <si>
    <t>Teti Asmara Wati</t>
  </si>
  <si>
    <t>Windi Dwi Novita sari</t>
  </si>
  <si>
    <t>Wianti Trinadillah Putri</t>
  </si>
  <si>
    <t>Wiranda Sabilah Nia</t>
  </si>
  <si>
    <t>05865</t>
  </si>
  <si>
    <t>MURAHMAN SEMBIRING</t>
  </si>
  <si>
    <t>Kuala</t>
  </si>
  <si>
    <t>1673081111710002</t>
  </si>
  <si>
    <t>082255555058</t>
  </si>
  <si>
    <t>Leonarti Nugrahayu</t>
  </si>
  <si>
    <t>Ira Salsabila Utami Sembiring</t>
  </si>
  <si>
    <t>M.Ikhsan Sembring</t>
  </si>
  <si>
    <t>Muhammad Al Hafiidh Sembiring</t>
  </si>
  <si>
    <t>05866</t>
  </si>
  <si>
    <t>TAUFIK SEMBIRING</t>
  </si>
  <si>
    <t>Risdawati Hasibuan</t>
  </si>
  <si>
    <t>Kahfi Ardillah</t>
  </si>
  <si>
    <t>Assyifa Mawaddah</t>
  </si>
  <si>
    <t>Awalludin Sitepu</t>
  </si>
  <si>
    <t>05867</t>
  </si>
  <si>
    <t>NEIL STANLEY</t>
  </si>
  <si>
    <t>Bengkulu</t>
  </si>
  <si>
    <t>1673071203810003</t>
  </si>
  <si>
    <t>082378970403</t>
  </si>
  <si>
    <t>Ace Vanessa KD</t>
  </si>
  <si>
    <t>Steven Bastian Melandry</t>
  </si>
  <si>
    <t>05868</t>
  </si>
  <si>
    <t>EDI TUAHTA SITEPU</t>
  </si>
  <si>
    <t>Jl. Kemuning Komplek PrumdanRT 005  Kel. Puncak Kemuning Kec. Lubuk Linggau Utara II Sumatera Selatan</t>
  </si>
  <si>
    <t>1673080305770005</t>
  </si>
  <si>
    <t>lindawati</t>
  </si>
  <si>
    <t>Mutiara Khodijah Sitepu</t>
  </si>
  <si>
    <t>Karina Tuahta Boru Sitepu</t>
  </si>
  <si>
    <t>Enda Kirana BR Sitepu</t>
  </si>
  <si>
    <t>05869</t>
  </si>
  <si>
    <t>UJANG SUPRIADI</t>
  </si>
  <si>
    <t>Tanjung Karang</t>
  </si>
  <si>
    <t>Jl. Garuda No. 43 Rt.003 Kel. Tanjung Aman Kec. Lubuk Linggau Barat II Sumatera Selatan</t>
  </si>
  <si>
    <t>1673020505730004</t>
  </si>
  <si>
    <t>Sugiarti</t>
  </si>
  <si>
    <t>Julianto Saputra</t>
  </si>
  <si>
    <t>05870</t>
  </si>
  <si>
    <t>SANDRA GUNAWAN</t>
  </si>
  <si>
    <t>Jl. H. Said Rt.009 Kel. Bandung Ujung Kec. Lubuk Linggau Barat I sumatera selatan</t>
  </si>
  <si>
    <t>1673021812790001</t>
  </si>
  <si>
    <t xml:space="preserve">Tutik Eliza </t>
  </si>
  <si>
    <t>Dicky Sastrawan</t>
  </si>
  <si>
    <t>Laura Putri Santika</t>
  </si>
  <si>
    <t>Kettyza Sastrawan</t>
  </si>
  <si>
    <t>05871</t>
  </si>
  <si>
    <t>IRWANDI</t>
  </si>
  <si>
    <t>Jl. Alfokat Rt. 006 Kel. Tab Jemkeh Kec. Lubuk Linggau Timur I Sumatera Selatan</t>
  </si>
  <si>
    <t>1671083103810003</t>
  </si>
  <si>
    <t>Eva Krisnawati</t>
  </si>
  <si>
    <t>Diyanah nabilah</t>
  </si>
  <si>
    <t>Okto Berlian</t>
  </si>
  <si>
    <t>05873</t>
  </si>
  <si>
    <t>ANGGI LIYAN SAPUTRA</t>
  </si>
  <si>
    <t>Jl. Bengawan Solo Rt. 008 Kel. Ulak Surung Kec. Lubuk Linggau Utara II Sumatera Selatan</t>
  </si>
  <si>
    <t>1673081810890002</t>
  </si>
  <si>
    <t>Alparina</t>
  </si>
  <si>
    <t>05874</t>
  </si>
  <si>
    <t>BAMBANG SETIAWAN</t>
  </si>
  <si>
    <t>Jl. Gentayu Lr. Anyelir No. 7A Rt. 002 Kel. Keputraan Kec. Lubuk Linggau Barat II Sumatera Selatan</t>
  </si>
  <si>
    <t>1673061402760001</t>
  </si>
  <si>
    <t xml:space="preserve">Nita Herlina </t>
  </si>
  <si>
    <t>M Rafi Albani</t>
  </si>
  <si>
    <t>M Raka Putra Setiawan</t>
  </si>
  <si>
    <t>Afikaa Zahra Ratifa</t>
  </si>
  <si>
    <t>05875</t>
  </si>
  <si>
    <t>IWAN SYAFDIANTO</t>
  </si>
  <si>
    <t>Metro</t>
  </si>
  <si>
    <t>Jl. Padat Karya No. 41 Rt. 003 Kel. Ulak Lebar Kec. Lubuk Linggau Barat II Sumatera Selatan</t>
  </si>
  <si>
    <t>1673062909690003</t>
  </si>
  <si>
    <t>Dwi Mulyani</t>
  </si>
  <si>
    <t>Eka Putri Wardhani</t>
  </si>
  <si>
    <t>Dhimas Agung Nugroho</t>
  </si>
  <si>
    <t>Aurelia Shagitta</t>
  </si>
  <si>
    <t>05876</t>
  </si>
  <si>
    <t>PUJA ASMARA</t>
  </si>
  <si>
    <t>Banjar</t>
  </si>
  <si>
    <t>Gg. Sejahtera Rt. 001 Kel. Jogo Boyo Kec. Lubuk Linggau Utara II Sumatera Selatan</t>
  </si>
  <si>
    <t>1673080505750002</t>
  </si>
  <si>
    <t>Ambriah</t>
  </si>
  <si>
    <t>Meka Silvia s</t>
  </si>
  <si>
    <t>Novita Sari</t>
  </si>
  <si>
    <t>jerri</t>
  </si>
  <si>
    <t>Bara Asmara</t>
  </si>
  <si>
    <t>05877</t>
  </si>
  <si>
    <t>ERWIN RITMANSYAH</t>
  </si>
  <si>
    <t>Jl. Bali No. 54 Rt. 003 Kel. Jawa Kanan ss Kec. Lubuk Lingau Timur II Sumater Selatan</t>
  </si>
  <si>
    <t>1673050706730003</t>
  </si>
  <si>
    <t>Endang Priantini</t>
  </si>
  <si>
    <t>Keke Aqila Ertina</t>
  </si>
  <si>
    <t>05878</t>
  </si>
  <si>
    <t>Jl. Kalianda RT 006 Kel. Jogo Boyo Kec. Lubuk Linggau Utara II Sumatera Selatan</t>
  </si>
  <si>
    <t>1673082705820006</t>
  </si>
  <si>
    <t xml:space="preserve">Maria </t>
  </si>
  <si>
    <t>Ahmad Zahrandi Razzaq</t>
  </si>
  <si>
    <t>Ahmad Aziz Fahli</t>
  </si>
  <si>
    <t>Aditya Naufal Abiyyu</t>
  </si>
  <si>
    <t>05879</t>
  </si>
  <si>
    <t>APRIAN DINATA</t>
  </si>
  <si>
    <t>Jl. Surian No.151 Blok F Rt. 009 Kel. Tanjung Aman Kec. Lubuk Linggau Barat I Sumatera Selatan</t>
  </si>
  <si>
    <t>1673021204850003</t>
  </si>
  <si>
    <t>Reni M</t>
  </si>
  <si>
    <t>05880</t>
  </si>
  <si>
    <t>DWI SUTRISNO</t>
  </si>
  <si>
    <t>Jl. Kali Serayu Rt. 003 Kel. Kali Serayu Kec. Lubuk Linggau Utara II Sumatera Selatan</t>
  </si>
  <si>
    <t>1673081503860004</t>
  </si>
  <si>
    <t>Ringga Valeni</t>
  </si>
  <si>
    <t>M. Fajar Al Baroqah</t>
  </si>
  <si>
    <t>Zahra Dwi Cahya</t>
  </si>
  <si>
    <t>05881</t>
  </si>
  <si>
    <t>NASRULLAH</t>
  </si>
  <si>
    <t>Jl. BangauRT 003 Kel. Bandung Ujung Kec. Lubuk Linggau Barat I Sumatera Selatan</t>
  </si>
  <si>
    <t>1673020107800035</t>
  </si>
  <si>
    <t>Aprida</t>
  </si>
  <si>
    <t>Masrullah</t>
  </si>
  <si>
    <t>05882</t>
  </si>
  <si>
    <t>GAIRAH</t>
  </si>
  <si>
    <t>Ganggu</t>
  </si>
  <si>
    <t>Jl. Nangka Rt. 002 Kel. Taba Jumekeh Kec. Lubuk Linggau Timur I Sumatera Selatan</t>
  </si>
  <si>
    <t>1611060709900002</t>
  </si>
  <si>
    <t>Oos Naria</t>
  </si>
  <si>
    <t>Alesha Azzahra</t>
  </si>
  <si>
    <t>05883</t>
  </si>
  <si>
    <t>DONI SEBASTIAN</t>
  </si>
  <si>
    <t>Temanggung</t>
  </si>
  <si>
    <t>Jl. Sumas Rt. 022 Rw. 002 Kel. Kandang Mas Kec. Kampung Melayu Prov. Bengkulu</t>
  </si>
  <si>
    <t>3323012603810002</t>
  </si>
  <si>
    <t>05872</t>
  </si>
  <si>
    <t>WARTONO</t>
  </si>
  <si>
    <t>Jl. Tapak Lebar II No.29 Rt.001 Kel. Tapak Lebar Kec. Lubuk Linggau Barat II Sumatera Selatan</t>
  </si>
  <si>
    <t>1673060710720001</t>
  </si>
  <si>
    <t>Tutik Pitaloka</t>
  </si>
  <si>
    <t>Angga Pratama</t>
  </si>
  <si>
    <t>M Boeran</t>
  </si>
  <si>
    <t>Farhan Regiantono</t>
  </si>
  <si>
    <t>05923</t>
  </si>
  <si>
    <t>Nanda Asmas</t>
  </si>
  <si>
    <t>Jl. DI.Panjaitan Gang Batu Retno No.99 RT.04 RW.004 Dsn Telaga Benih Kec. Curup Kab. Rejang Lebong Bengkulu</t>
  </si>
  <si>
    <t>1708050705860001</t>
  </si>
  <si>
    <t>k</t>
  </si>
  <si>
    <t>05903</t>
  </si>
  <si>
    <t>Haryadi Suradanis</t>
  </si>
  <si>
    <t>1120010976954</t>
  </si>
  <si>
    <t>0002050903776</t>
  </si>
  <si>
    <t>DIII</t>
  </si>
  <si>
    <t>1604101812830007</t>
  </si>
  <si>
    <t>081377761679</t>
  </si>
  <si>
    <t>31/04/2018</t>
  </si>
  <si>
    <t>05904</t>
  </si>
  <si>
    <t>Winda Sari</t>
  </si>
  <si>
    <t>Suka Raja</t>
  </si>
  <si>
    <t>Admin</t>
  </si>
  <si>
    <t>1120005274043</t>
  </si>
  <si>
    <t>0001505997729</t>
  </si>
  <si>
    <t>1671025911880007</t>
  </si>
  <si>
    <t>082179403477</t>
  </si>
  <si>
    <t>05905</t>
  </si>
  <si>
    <t>Arianto</t>
  </si>
  <si>
    <t>0001153958016</t>
  </si>
  <si>
    <t xml:space="preserve">Jl. Dr.M.Hatta Lr.manggis N0.1224 B RT 018 RW 005 Kel. Kemalaraja Kec. Baturaja Timur </t>
  </si>
  <si>
    <t>1601142904890002</t>
  </si>
  <si>
    <t>085383373766</t>
  </si>
  <si>
    <t>05906</t>
  </si>
  <si>
    <t>Sri Lestari</t>
  </si>
  <si>
    <t>0001832136401</t>
  </si>
  <si>
    <t>Desa Manggul Kel. Manggul Kec. Lahat Sumatera Selatan</t>
  </si>
  <si>
    <t>1604104810940005</t>
  </si>
  <si>
    <t>081278500130</t>
  </si>
  <si>
    <t>05907</t>
  </si>
  <si>
    <t xml:space="preserve">B. Teluk </t>
  </si>
  <si>
    <t>1130012048660</t>
  </si>
  <si>
    <t>16.464.518.6-303.000</t>
  </si>
  <si>
    <t>1673057007900003</t>
  </si>
  <si>
    <t>085269382592</t>
  </si>
  <si>
    <t>05908</t>
  </si>
  <si>
    <t>ANDARI DHARU PRATAMA</t>
  </si>
  <si>
    <t>1130012043794</t>
  </si>
  <si>
    <t>80.324.464.9-303.000</t>
  </si>
  <si>
    <t>1673022003930001</t>
  </si>
  <si>
    <t>05909</t>
  </si>
  <si>
    <t>Ishak</t>
  </si>
  <si>
    <t>Buntu Siapa</t>
  </si>
  <si>
    <t>Dusun Puncak Kel. Salama Kec. Sabbang Kab. Luwu Utara</t>
  </si>
  <si>
    <t>7322042203900002</t>
  </si>
  <si>
    <t>082390083683</t>
  </si>
  <si>
    <t>05912</t>
  </si>
  <si>
    <t>FITRI MEIDIYA SARI</t>
  </si>
  <si>
    <t>1601144705890005</t>
  </si>
  <si>
    <t>085279406401</t>
  </si>
  <si>
    <t>05913</t>
  </si>
  <si>
    <t>RISKY GUNAWAN</t>
  </si>
  <si>
    <t>1601220501940001</t>
  </si>
  <si>
    <t>082177030478</t>
  </si>
  <si>
    <t>05914</t>
  </si>
  <si>
    <t>FEBRILIA ANGGRAINI</t>
  </si>
  <si>
    <t>Dokter</t>
  </si>
  <si>
    <t>1601146302880007</t>
  </si>
  <si>
    <t>082179868136</t>
  </si>
  <si>
    <t>05915</t>
  </si>
  <si>
    <t>JUNIARTI</t>
  </si>
  <si>
    <t>Tebing Tinggi</t>
  </si>
  <si>
    <t>1130012045351</t>
  </si>
  <si>
    <t>1673026106730001</t>
  </si>
  <si>
    <t>05916</t>
  </si>
  <si>
    <t>SUTEKNO</t>
  </si>
  <si>
    <t>Oku</t>
  </si>
  <si>
    <t>Surveillance</t>
  </si>
  <si>
    <t>Ds.Batay KEL. Batay Kec. Gumay Talang</t>
  </si>
  <si>
    <t>1604210610800001</t>
  </si>
  <si>
    <t>05917</t>
  </si>
  <si>
    <t>HANANTO WIBOWO</t>
  </si>
  <si>
    <t xml:space="preserve">RD PJKA bandar agung lahat Rt.01/01 Kec. Lahat </t>
  </si>
  <si>
    <t>1604102804820002</t>
  </si>
  <si>
    <t>05918</t>
  </si>
  <si>
    <t>SULIADI</t>
  </si>
  <si>
    <t xml:space="preserve">Jl. Lintas Sumatera Raksa jiwa Kec. Semindang Aji </t>
  </si>
  <si>
    <t>1503031110810002</t>
  </si>
  <si>
    <t>05919</t>
  </si>
  <si>
    <t>TRY FEBRIANTO</t>
  </si>
  <si>
    <t>Asrama Yon Armed 15/76 Tarik RT 006 RW 002 Sungai Tuha Jaya Kec. Martapura</t>
  </si>
  <si>
    <t>1608010802830001</t>
  </si>
  <si>
    <t xml:space="preserve">K </t>
  </si>
  <si>
    <t>05920</t>
  </si>
  <si>
    <t>LUKMAN SUHARI</t>
  </si>
  <si>
    <t>Jl.Maluku No.13 RT 10 Jawa kanan ss Lubuk Linggau Timur</t>
  </si>
  <si>
    <t>1673051404740003</t>
  </si>
  <si>
    <t>05911</t>
  </si>
  <si>
    <t>NOPIANA HEYA</t>
  </si>
  <si>
    <t>1120011635203</t>
  </si>
  <si>
    <t>0000029811284</t>
  </si>
  <si>
    <t>1604105611940004</t>
  </si>
  <si>
    <t>05888</t>
  </si>
  <si>
    <t>Agus Jaya Saputra</t>
  </si>
  <si>
    <t>1601142908830005</t>
  </si>
  <si>
    <t>0852-7347-8666</t>
  </si>
  <si>
    <t>Dyah Andalusia</t>
  </si>
  <si>
    <t>05910</t>
  </si>
  <si>
    <t>SHINTA PURNAMA SARI</t>
  </si>
  <si>
    <t>1120011290595</t>
  </si>
  <si>
    <t>0000029859939</t>
  </si>
  <si>
    <t>Bandar Agung Rt.03/01 lahat</t>
  </si>
  <si>
    <t>1604104207940005</t>
  </si>
  <si>
    <t>ALI NAJIB FEBRUARIANTO</t>
  </si>
  <si>
    <t>ANDES RAHAYU</t>
  </si>
  <si>
    <t>ANTONIUS WEKO SAMBODO</t>
  </si>
  <si>
    <t>ARIS RIYANTO</t>
  </si>
  <si>
    <t>DADANG NUGROHO</t>
  </si>
  <si>
    <t>DWI JATMIKO LANANG SEJATI</t>
  </si>
  <si>
    <t>ENGKUS KUSWA</t>
  </si>
  <si>
    <t>FAERUN ANANG</t>
  </si>
  <si>
    <t>HERU HERMAWAN</t>
  </si>
  <si>
    <t>IRFAN YANNUAR</t>
  </si>
  <si>
    <t>KOKO YUDESTIYADI</t>
  </si>
  <si>
    <t>MUHAMMAD SOIM</t>
  </si>
  <si>
    <t>PANDI SOPANDI</t>
  </si>
  <si>
    <t>RINALDI SARAGIH</t>
  </si>
  <si>
    <t>RUSMANI NURYADIN</t>
  </si>
  <si>
    <t>SARNO</t>
  </si>
  <si>
    <t>SIDIK</t>
  </si>
  <si>
    <t>SRI ANTO</t>
  </si>
  <si>
    <t>SUPANGAT</t>
  </si>
  <si>
    <t>SUSWANTO</t>
  </si>
  <si>
    <t>TATO SUSILO</t>
  </si>
  <si>
    <t>TRIOKO</t>
  </si>
  <si>
    <t>TRISONO</t>
  </si>
  <si>
    <t>TUSINO</t>
  </si>
  <si>
    <t>YUDI ANDRIAS</t>
  </si>
  <si>
    <t>A. RIKZA NUGRAHA F.</t>
  </si>
  <si>
    <t>ACHMAD NUR QHARIM</t>
  </si>
  <si>
    <t>AGUS SUNGKONO</t>
  </si>
  <si>
    <t>BOEDI OETOMO</t>
  </si>
  <si>
    <t>DIRIN BASUKI</t>
  </si>
  <si>
    <t>EDI SUTRISNO</t>
  </si>
  <si>
    <t>GALIH SUDRAJAT</t>
  </si>
  <si>
    <t>HADI SURATMAN</t>
  </si>
  <si>
    <t>NURUL ANAM</t>
  </si>
  <si>
    <t>PARDIO</t>
  </si>
  <si>
    <t>PARYO</t>
  </si>
  <si>
    <t>RAGIL ADI SETIYO</t>
  </si>
  <si>
    <t>SUNYOTO</t>
  </si>
  <si>
    <t>SURYANTO</t>
  </si>
  <si>
    <t>WARDOYO</t>
  </si>
  <si>
    <t>YULI PARIANTO</t>
  </si>
  <si>
    <t>SINGGIH PRIYONO</t>
  </si>
  <si>
    <t>SUGIARTO</t>
  </si>
  <si>
    <t>ARI DESTIAWAN</t>
  </si>
  <si>
    <t>396.99.819</t>
  </si>
  <si>
    <t>396.99.2386</t>
  </si>
  <si>
    <t>396.99.1614</t>
  </si>
  <si>
    <t>396.99.2126</t>
  </si>
  <si>
    <t>396.99.1621</t>
  </si>
  <si>
    <t>396.99.1594</t>
  </si>
  <si>
    <t>396.99.1595</t>
  </si>
  <si>
    <t>396.99.1701</t>
  </si>
  <si>
    <t>396.99.1605</t>
  </si>
  <si>
    <t>396.99.1610</t>
  </si>
  <si>
    <t>396.99.1608</t>
  </si>
  <si>
    <t>396.99.2385</t>
  </si>
  <si>
    <t>396.99.1601</t>
  </si>
  <si>
    <t>396.99.1607</t>
  </si>
  <si>
    <t>396.99.1599</t>
  </si>
  <si>
    <t>396.99.1604</t>
  </si>
  <si>
    <t>396.99.1600</t>
  </si>
  <si>
    <t>396.99.2079</t>
  </si>
  <si>
    <t>396.99.1602</t>
  </si>
  <si>
    <t>396.99.1606</t>
  </si>
  <si>
    <t>396.99.1699</t>
  </si>
  <si>
    <t>396.99.1698</t>
  </si>
  <si>
    <t>396.99.1603</t>
  </si>
  <si>
    <t>396.99.1609</t>
  </si>
  <si>
    <t>396.99.1691</t>
  </si>
  <si>
    <t>396.99.2215</t>
  </si>
  <si>
    <t>396.99.396</t>
  </si>
  <si>
    <t>396.99.1616</t>
  </si>
  <si>
    <t>396.99.2214</t>
  </si>
  <si>
    <t>396.99.2216</t>
  </si>
  <si>
    <t>396.99.2124</t>
  </si>
  <si>
    <t>396.99.2039</t>
  </si>
  <si>
    <t>396.99.449</t>
  </si>
  <si>
    <t>396.99.2387</t>
  </si>
  <si>
    <t>396.99.1618</t>
  </si>
  <si>
    <t>396.99.1667</t>
  </si>
  <si>
    <t>396.99.498</t>
  </si>
  <si>
    <t>396.99.2217</t>
  </si>
  <si>
    <t>396.99.2198</t>
  </si>
  <si>
    <t>396.99.1613</t>
  </si>
  <si>
    <t>396.99.1703</t>
  </si>
  <si>
    <t>396.99.2213</t>
  </si>
  <si>
    <t>396.99.2543</t>
  </si>
  <si>
    <t>396.99.2544</t>
  </si>
  <si>
    <t>396.99.2545</t>
  </si>
  <si>
    <t>MAOS</t>
  </si>
  <si>
    <t>BREBES</t>
  </si>
  <si>
    <t>BANYUMAS</t>
  </si>
  <si>
    <t>KULONPROGO</t>
  </si>
  <si>
    <t>CILACAP</t>
  </si>
  <si>
    <t>SEMARANG</t>
  </si>
  <si>
    <t>BEKASI</t>
  </si>
  <si>
    <t>PATI</t>
  </si>
  <si>
    <t>MAGELANG</t>
  </si>
  <si>
    <t>CIAMIS</t>
  </si>
  <si>
    <t>BELAWAN</t>
  </si>
  <si>
    <t>KENDAL</t>
  </si>
  <si>
    <t>KEBUMEN</t>
  </si>
  <si>
    <t>750214310868</t>
  </si>
  <si>
    <t>850314141301</t>
  </si>
  <si>
    <t>841225260162</t>
  </si>
  <si>
    <t>851225261537</t>
  </si>
  <si>
    <t>830614141367</t>
  </si>
  <si>
    <t>830914490922</t>
  </si>
  <si>
    <t>651014230771</t>
  </si>
  <si>
    <t>760114231556</t>
  </si>
  <si>
    <t>7903129597036</t>
  </si>
  <si>
    <t>910125260793</t>
  </si>
  <si>
    <t>801214360812</t>
  </si>
  <si>
    <t>780814141496</t>
  </si>
  <si>
    <t>700413350131</t>
  </si>
  <si>
    <t>750113340864</t>
  </si>
  <si>
    <t>690214211743</t>
  </si>
  <si>
    <t>780914232113</t>
  </si>
  <si>
    <t>730514231196</t>
  </si>
  <si>
    <t>770414491227</t>
  </si>
  <si>
    <t>770514231502</t>
  </si>
  <si>
    <t>820314231652</t>
  </si>
  <si>
    <t>820314231226</t>
  </si>
  <si>
    <t>840114231034</t>
  </si>
  <si>
    <t>860313340716</t>
  </si>
  <si>
    <t>720714141276</t>
  </si>
  <si>
    <t>750814231361</t>
  </si>
  <si>
    <t>860414231118</t>
  </si>
  <si>
    <t>880913450239</t>
  </si>
  <si>
    <t>902513340225</t>
  </si>
  <si>
    <t>780825262531</t>
  </si>
  <si>
    <t>790313450219</t>
  </si>
  <si>
    <t>790713450271</t>
  </si>
  <si>
    <t>730714560885</t>
  </si>
  <si>
    <t>860214230723</t>
  </si>
  <si>
    <t>681013340241</t>
  </si>
  <si>
    <t>840525261764</t>
  </si>
  <si>
    <t>840513341045</t>
  </si>
  <si>
    <t>751114231532</t>
  </si>
  <si>
    <t>890514230463</t>
  </si>
  <si>
    <t>810525262160</t>
  </si>
  <si>
    <t>760614141670</t>
  </si>
  <si>
    <t>850425261688</t>
  </si>
  <si>
    <t>800114141164</t>
  </si>
  <si>
    <t>910725261723</t>
  </si>
  <si>
    <t>890825290496</t>
  </si>
  <si>
    <t>830513450253</t>
  </si>
  <si>
    <t>881225263995</t>
  </si>
  <si>
    <t>Prapatan Purwodadi RT 06/03, Purwodadi, Tonjong, Brebes 52271</t>
  </si>
  <si>
    <t>GUNUNG MOJO, ARGOSARI RT 23, SEDAYU, BANTUL, YOGYAKARTA</t>
  </si>
  <si>
    <t>DESA DAYELUHUR RT 04/01, DAYELUHUR, CILACAP</t>
  </si>
  <si>
    <t>JL. NANGKA RT 02/15 MAOS LOR, MAOS, CILACAP</t>
  </si>
  <si>
    <t>PERUM GRIYA SATRIA MANDALATAMA BLOK IIB NO. 24 RT 09/05, KARANGLEWAS KIDUL, KARANGLEWAS, BANYUMAS</t>
  </si>
  <si>
    <t>DUSUN SUKAMAJU RT 13/06, JANGGALA, CIDOLOG, CIAMIS</t>
  </si>
  <si>
    <t>PERUM BUMI SAMPANG BARU BLOK JI RT 03/03, KARANGTENGAH, SAMPANG, CILACAP</t>
  </si>
  <si>
    <t>PLAWONAN RT 06 ARGOMULYO, SEDAYU, BANTUL</t>
  </si>
  <si>
    <t>JL. JOHAR RT 09/04, TRITIH KULON, CILACAP UTARA, CILACAP</t>
  </si>
  <si>
    <t>JL PUTERAN NO 20 RT 02/08, DS SAMPANG KEC SAMPANG, CILACAP</t>
  </si>
  <si>
    <t>PASINGGANGAN RT 06 RW 06, KEC PASINGGANGAN KAB BANYUMAS</t>
  </si>
  <si>
    <t>JL. RAWA ULA RT 04/07, SLARANG, KESUGIHAN, CILACAP</t>
  </si>
  <si>
    <t>JL. MANGUNDARA NO.37 RT 02/03, SAMPANG, CILACAP</t>
  </si>
  <si>
    <t>JL. MANGGA RT O3 RW 15, MAOSLOR, MAOS CILACAP</t>
  </si>
  <si>
    <t>JL. SIRSIDAH NO. 77 RT 03/05 TRITIH KULON, CILACAP UTARA</t>
  </si>
  <si>
    <t>DESA SEMANDING RT 01/01, GOMBONG, KEBUMEN</t>
  </si>
  <si>
    <t>JL. SAMPANG SIKAMPUH RT 14/05, SIDASARI, SAMPANG, CILACAP</t>
  </si>
  <si>
    <t>JL. SENGON RT 02/04, TRITIH KULON, CILACAP UTARA, CILACAP</t>
  </si>
  <si>
    <t>DSN. CIPARAHU RT 01/05, DAYEUHLUHUR, CILACAP</t>
  </si>
  <si>
    <t>JALAN BUNTU NO 536 KARANG TENGAH SAMPANG CILACAP - JAWA TENGAH</t>
  </si>
  <si>
    <t>JL. JOHAR NO. 23 RT 09/04 TRITIH KULON, CILACAP  UTARA, CILACAP</t>
  </si>
  <si>
    <t>JL. TELOMOYO RT 01/01, PAKETENINGAN, SAMPANG, CILACAP</t>
  </si>
  <si>
    <t>KARANGTALUN KIDUL RT 03/02, PUWOJATI, BANYUMAS</t>
  </si>
  <si>
    <t>JL. IMAM BONJOL DESA SIDASARI RT 018/06 KECAMATAN SAMPANG KABUPATEN CILACAP</t>
  </si>
  <si>
    <t>JL.PALAPA NO 22 RT 003/011 KARANGSARI,ADIPALA</t>
  </si>
  <si>
    <t>JL. GAPEK N0. 35 RT 001/008 KARANG TENGAH, SAMPANG</t>
  </si>
  <si>
    <t>3329060202750002</t>
  </si>
  <si>
    <t>3401060712840101</t>
  </si>
  <si>
    <t>3301031712850004</t>
  </si>
  <si>
    <t>3302122506830001</t>
  </si>
  <si>
    <t>3321040409830002</t>
  </si>
  <si>
    <t>3301162302690001</t>
  </si>
  <si>
    <t>3301071901760004</t>
  </si>
  <si>
    <t>3275011403790015</t>
  </si>
  <si>
    <t>3273192401910004</t>
  </si>
  <si>
    <t>3318212312800002</t>
  </si>
  <si>
    <t>3302181908780003</t>
  </si>
  <si>
    <t>3207051104700001</t>
  </si>
  <si>
    <t>3301171001750002</t>
  </si>
  <si>
    <t>3374140402690001</t>
  </si>
  <si>
    <t>3301171109780002</t>
  </si>
  <si>
    <t>3301171505730001</t>
  </si>
  <si>
    <t>3301231105770002</t>
  </si>
  <si>
    <t>3301072803820001</t>
  </si>
  <si>
    <t>3302041103820002</t>
  </si>
  <si>
    <t>3301151601840002</t>
  </si>
  <si>
    <t>3301171803860001</t>
  </si>
  <si>
    <t>3302111302720002</t>
  </si>
  <si>
    <t>3301231608760005</t>
  </si>
  <si>
    <t>3301072004860002</t>
  </si>
  <si>
    <t>3207192009880001</t>
  </si>
  <si>
    <t>3301172205920001</t>
  </si>
  <si>
    <t>3301171808780001</t>
  </si>
  <si>
    <t>3273152803790001</t>
  </si>
  <si>
    <t>3301230407790001</t>
  </si>
  <si>
    <t>3305191107730002</t>
  </si>
  <si>
    <t>3301170902860001</t>
  </si>
  <si>
    <t>3301232911680001</t>
  </si>
  <si>
    <t>3301071305840001</t>
  </si>
  <si>
    <t>3301080105840001</t>
  </si>
  <si>
    <t>3301232505810002</t>
  </si>
  <si>
    <t>3302021206760011</t>
  </si>
  <si>
    <t>3301171904850001</t>
  </si>
  <si>
    <t>3302131911800001</t>
  </si>
  <si>
    <t>3301173007910002</t>
  </si>
  <si>
    <t>3301030509890003</t>
  </si>
  <si>
    <t>3301230205830005</t>
  </si>
  <si>
    <t>3301172212880001</t>
  </si>
  <si>
    <t>081311118425</t>
  </si>
  <si>
    <t>VIVI SOFIA</t>
  </si>
  <si>
    <t>HARSYA ATHAKKAH VIALLY</t>
  </si>
  <si>
    <t>085879704101</t>
  </si>
  <si>
    <t>INDAH ISWANTI</t>
  </si>
  <si>
    <t>085740014334</t>
  </si>
  <si>
    <t>SARGIYANTI</t>
  </si>
  <si>
    <t>AUREL OKA BRIANSA</t>
  </si>
  <si>
    <t>081319799212</t>
  </si>
  <si>
    <t>TRI MARSIH</t>
  </si>
  <si>
    <t>ISNA GHANI LUTFIKA</t>
  </si>
  <si>
    <t>087837125501</t>
  </si>
  <si>
    <t>CLARA PRATIKA NUR T.</t>
  </si>
  <si>
    <t>QUEENTA DAFA KASACIMA</t>
  </si>
  <si>
    <t>085641649680</t>
  </si>
  <si>
    <t>ERVIN NUR AINI</t>
  </si>
  <si>
    <t>BAGAS DITYA PUTRA MAHARDIKA</t>
  </si>
  <si>
    <t>081326929247</t>
  </si>
  <si>
    <t>TIKA WIDIYASTUTI</t>
  </si>
  <si>
    <t>081286203146</t>
  </si>
  <si>
    <t>Lina Nurlina</t>
  </si>
  <si>
    <t>Mustofa Bisrin Kusuma</t>
  </si>
  <si>
    <t>Az Zahra Dwi Kusuma</t>
  </si>
  <si>
    <t>085867988099</t>
  </si>
  <si>
    <t>CICI RAHAYU</t>
  </si>
  <si>
    <t>RIZKY FAJAR N.</t>
  </si>
  <si>
    <t>M. RASYID NURRAHMAN</t>
  </si>
  <si>
    <t>RAFIQ NURHIDAYAT</t>
  </si>
  <si>
    <t>085788288035</t>
  </si>
  <si>
    <t>LAJANG</t>
  </si>
  <si>
    <t>085741468610</t>
  </si>
  <si>
    <t>LILIAN APRILIANA</t>
  </si>
  <si>
    <t>KAYLLA ZAHRANI</t>
  </si>
  <si>
    <t>RARA DESTI APRILIA</t>
  </si>
  <si>
    <t>085385313735</t>
  </si>
  <si>
    <t>MUTINGAH</t>
  </si>
  <si>
    <t>IQBAL FADIL MAHMUT</t>
  </si>
  <si>
    <t>NAUFAL ZAKI MAHMUT</t>
  </si>
  <si>
    <t>AKIFA AMELIA MAHMUT</t>
  </si>
  <si>
    <t>082133172448</t>
  </si>
  <si>
    <t>ELIYASIH</t>
  </si>
  <si>
    <t>081909634732</t>
  </si>
  <si>
    <t>AJI RIVAL APRIAN</t>
  </si>
  <si>
    <t>ADE GAN GAN MAULANA HASBI</t>
  </si>
  <si>
    <t>GIANDANI ANNISA AVIONI</t>
  </si>
  <si>
    <t>081329129526</t>
  </si>
  <si>
    <t>RENI YULIANA</t>
  </si>
  <si>
    <t>REVIKA ADE ROSALINA S.</t>
  </si>
  <si>
    <t>ASYIFA NUR HAFIFAH S.</t>
  </si>
  <si>
    <t>081217330022</t>
  </si>
  <si>
    <t>PUTRI KUMALA SARI</t>
  </si>
  <si>
    <t>ANGGIT FEBRI S.</t>
  </si>
  <si>
    <t>081327032031</t>
  </si>
  <si>
    <t>WINARNI</t>
  </si>
  <si>
    <t>GISKA ADNIN KHOIRIYAH</t>
  </si>
  <si>
    <t>GALIH SETYA GHIFARI</t>
  </si>
  <si>
    <t>082324525466</t>
  </si>
  <si>
    <t>YETI SUPRAPTI</t>
  </si>
  <si>
    <t>APRIZIA BAGUS TIRTA</t>
  </si>
  <si>
    <t>YUNITA DEWI NASTITI</t>
  </si>
  <si>
    <t>ANGGUN BELA PRATIWI</t>
  </si>
  <si>
    <t>085950864001</t>
  </si>
  <si>
    <t>CH</t>
  </si>
  <si>
    <t>085647638881</t>
  </si>
  <si>
    <t>PUPUT SUPRIATI</t>
  </si>
  <si>
    <t>RESTU AJI ARDIANSYAH</t>
  </si>
  <si>
    <t>085641933766</t>
  </si>
  <si>
    <t>AKHMAL WAHID KURNIAWAN</t>
  </si>
  <si>
    <t>SYAWALA ADITYA DWI P.</t>
  </si>
  <si>
    <t>081391115303</t>
  </si>
  <si>
    <t>Mukhyati</t>
  </si>
  <si>
    <t>Fajar Zaki Nur Faiz</t>
  </si>
  <si>
    <t>085227413959</t>
  </si>
  <si>
    <t>Eka Widiyaningsih</t>
  </si>
  <si>
    <t>081229718821</t>
  </si>
  <si>
    <t>081327922664</t>
  </si>
  <si>
    <t>WARSINI</t>
  </si>
  <si>
    <t>GALUH ANINDA LIFTIANINGRUM</t>
  </si>
  <si>
    <t>085869735216</t>
  </si>
  <si>
    <t>IIS SARTINA</t>
  </si>
  <si>
    <t>MELIA NOFA KRISTIANA</t>
  </si>
  <si>
    <t>YOLAND RADHIYA</t>
  </si>
  <si>
    <t>FARELL ADIT PRAYOGA</t>
  </si>
  <si>
    <t>082133320642</t>
  </si>
  <si>
    <t>WARSIH</t>
  </si>
  <si>
    <t>DIANA WULAN RAMADANI</t>
  </si>
  <si>
    <t>DIMAS BAGUS SETIAWAN</t>
  </si>
  <si>
    <t>DICKY BAGAS SUSENO</t>
  </si>
  <si>
    <t>085701370444-082328341221</t>
  </si>
  <si>
    <t>Yulia Eli Kustanti</t>
  </si>
  <si>
    <t>Sheryl Aurelya Putri A</t>
  </si>
  <si>
    <t>085321240000</t>
  </si>
  <si>
    <t>0816843282</t>
  </si>
  <si>
    <t>TRIANAWATI</t>
  </si>
  <si>
    <t>081212878729</t>
  </si>
  <si>
    <t>NURMAELANI</t>
  </si>
  <si>
    <t>RIZKY ALDHILA F.U</t>
  </si>
  <si>
    <t>ALQINA RIZKA O.P</t>
  </si>
  <si>
    <t>085700022238</t>
  </si>
  <si>
    <t>EKA PASKARANI</t>
  </si>
  <si>
    <t>YUSUF ZAINULFATAH</t>
  </si>
  <si>
    <t>082333348808</t>
  </si>
  <si>
    <t>085227686949</t>
  </si>
  <si>
    <t>085842819451</t>
  </si>
  <si>
    <t>ARIEYANI HERAWATI</t>
  </si>
  <si>
    <t>AZIZ RIFALDI</t>
  </si>
  <si>
    <t>ADRIAN EXA PRAMUDYA</t>
  </si>
  <si>
    <t>08562963134</t>
  </si>
  <si>
    <t>SRI AZIZATUL NH</t>
  </si>
  <si>
    <t>087736963131</t>
  </si>
  <si>
    <t>DYAH SURYANI</t>
  </si>
  <si>
    <t>KARSINI</t>
  </si>
  <si>
    <t>AHMAD ADLI ZAKI</t>
  </si>
  <si>
    <t>085751637555</t>
  </si>
  <si>
    <t>YOSEFINA LUHULIMA</t>
  </si>
  <si>
    <t>085641607070</t>
  </si>
  <si>
    <t>NUNING F</t>
  </si>
  <si>
    <t>081290476535</t>
  </si>
  <si>
    <t>SODIYAH</t>
  </si>
  <si>
    <t>ALEX PRATAMA D.F</t>
  </si>
  <si>
    <t>MUTIARA A.Z. S.</t>
  </si>
  <si>
    <t>NADHIRA A. R</t>
  </si>
  <si>
    <t>087886873883</t>
  </si>
  <si>
    <t>NURYATI</t>
  </si>
  <si>
    <t>087878116200</t>
  </si>
  <si>
    <t>RIMA MEINAWATI</t>
  </si>
  <si>
    <t>Zafran Abbiyu Dzaky</t>
  </si>
  <si>
    <t>089662884633</t>
  </si>
  <si>
    <t>085801613425</t>
  </si>
  <si>
    <t>085726473546</t>
  </si>
  <si>
    <t>LAUDYA MUTIARA PUTRI</t>
  </si>
  <si>
    <t>ARVINO AKBAR RAMADHAN</t>
  </si>
  <si>
    <t>085883410406</t>
  </si>
  <si>
    <t>AMT LAHAT</t>
  </si>
  <si>
    <t>AMT BATURAJA</t>
  </si>
  <si>
    <t>AMT KABIL/BATAM</t>
  </si>
  <si>
    <t>AMT LUBUKLINGGAU</t>
  </si>
  <si>
    <t>Ahamd Tedhi Kurniawan</t>
  </si>
  <si>
    <t>Lubuklinggau</t>
  </si>
  <si>
    <t>MURAH SEMBIRING</t>
  </si>
  <si>
    <t>Isra Sefrizan</t>
  </si>
  <si>
    <t>Eri Sandi Harahap</t>
  </si>
  <si>
    <t>Meri Sopiyan</t>
  </si>
  <si>
    <t>Subtoni</t>
  </si>
  <si>
    <t>Supriono</t>
  </si>
  <si>
    <t>05890</t>
  </si>
  <si>
    <t>PUTRI RAHMANITA</t>
  </si>
  <si>
    <t>ANI MUJIARINI</t>
  </si>
  <si>
    <t>FERI ARIFIYANTO</t>
  </si>
  <si>
    <t>TRI FEBRIANTO</t>
  </si>
  <si>
    <t>Pusat</t>
  </si>
  <si>
    <t>Nadya Novalia</t>
  </si>
  <si>
    <t>medan</t>
  </si>
  <si>
    <t>nanda asmas</t>
  </si>
  <si>
    <t>m roni</t>
  </si>
  <si>
    <t>SURIYANTO</t>
  </si>
  <si>
    <t>05925</t>
  </si>
  <si>
    <t>TANJUNG WANGI</t>
  </si>
  <si>
    <t>05926</t>
  </si>
  <si>
    <t>BATURAJA</t>
  </si>
  <si>
    <t>SINGGIH PUTRA PRATAMA</t>
  </si>
  <si>
    <t>05927</t>
  </si>
  <si>
    <t>WIDIANTORO</t>
  </si>
  <si>
    <t>05928</t>
  </si>
  <si>
    <t>KOR</t>
  </si>
  <si>
    <t>M EFENDY</t>
  </si>
  <si>
    <t>05929</t>
  </si>
  <si>
    <t>05930</t>
  </si>
  <si>
    <t>SBY</t>
  </si>
  <si>
    <t>05931</t>
  </si>
  <si>
    <t>05932</t>
  </si>
  <si>
    <t>05933</t>
  </si>
  <si>
    <t>05934</t>
  </si>
  <si>
    <t>MOHAMAD TORI</t>
  </si>
  <si>
    <t>05935</t>
  </si>
  <si>
    <t>EDI SISWANTO</t>
  </si>
  <si>
    <t>05936</t>
  </si>
  <si>
    <t>PRANATA</t>
  </si>
  <si>
    <t>05937</t>
  </si>
  <si>
    <t>05938</t>
  </si>
  <si>
    <t>TUBAN</t>
  </si>
  <si>
    <t>ANDIK PURNOMO</t>
  </si>
  <si>
    <t>05939</t>
  </si>
  <si>
    <t>PONIRAN</t>
  </si>
  <si>
    <t>05940</t>
  </si>
  <si>
    <t>05941</t>
  </si>
  <si>
    <t>CHANDRA ADYTIA</t>
  </si>
  <si>
    <t>05942</t>
  </si>
  <si>
    <t>RISKI GUNAWAN</t>
  </si>
  <si>
    <t>05943</t>
  </si>
  <si>
    <t>05944</t>
  </si>
  <si>
    <t>FEBRIKA ANI (Dokter)</t>
  </si>
  <si>
    <t>05945</t>
  </si>
  <si>
    <t>BUDI RONI  SITORUS</t>
  </si>
  <si>
    <t>05946</t>
  </si>
  <si>
    <t>KABIL</t>
  </si>
  <si>
    <t>SARAH</t>
  </si>
  <si>
    <t>085645645360</t>
  </si>
  <si>
    <t>5171030103830005</t>
  </si>
  <si>
    <t>Agus Suriyanto</t>
  </si>
  <si>
    <t>DAERAH KALIMANTAN</t>
  </si>
  <si>
    <t>ASRIADI</t>
  </si>
  <si>
    <t>UJUNG PANDANG</t>
  </si>
  <si>
    <t>01 SEPTEMBER 1984</t>
  </si>
  <si>
    <t>081346236103</t>
  </si>
  <si>
    <t>HARIK</t>
  </si>
  <si>
    <t xml:space="preserve">JEMBER </t>
  </si>
  <si>
    <t>082237566873</t>
  </si>
  <si>
    <t>DWI DEDI SANTOSO</t>
  </si>
  <si>
    <t>BANJARMASIN</t>
  </si>
  <si>
    <t>085705777738</t>
  </si>
  <si>
    <t>SAHRIL</t>
  </si>
  <si>
    <t>BIMA</t>
  </si>
  <si>
    <t>14 SEPTEMBER 1987</t>
  </si>
  <si>
    <t>085390433872</t>
  </si>
  <si>
    <t>M. DANUR</t>
  </si>
  <si>
    <t>05 SEPTEMBER 1971</t>
  </si>
  <si>
    <t>082253038887</t>
  </si>
  <si>
    <t>HERMAN</t>
  </si>
  <si>
    <t>081350702485</t>
  </si>
  <si>
    <t>MASDEDI</t>
  </si>
  <si>
    <t>KUBERU</t>
  </si>
  <si>
    <t>082153440608</t>
  </si>
  <si>
    <t>M. SADRI</t>
  </si>
  <si>
    <t>082139999784</t>
  </si>
  <si>
    <t>SUKRIADI</t>
  </si>
  <si>
    <t>14 APRIL 1989</t>
  </si>
  <si>
    <t>081545077908</t>
  </si>
  <si>
    <t>HERU AGUS PRASETYO</t>
  </si>
  <si>
    <t>13 AGUSTUS 1984</t>
  </si>
  <si>
    <t>082250024204</t>
  </si>
  <si>
    <t>JAINUDDIN</t>
  </si>
  <si>
    <t>KAJANG</t>
  </si>
  <si>
    <t>081549096745</t>
  </si>
  <si>
    <t>ARI BOWO</t>
  </si>
  <si>
    <t>BOJENGORO</t>
  </si>
  <si>
    <t>02 JANUARI 1978</t>
  </si>
  <si>
    <t>081347110517</t>
  </si>
  <si>
    <t>USMAN</t>
  </si>
  <si>
    <t>081350095729</t>
  </si>
  <si>
    <t>SAMSUL MAARIP</t>
  </si>
  <si>
    <t>MAJALENGKA</t>
  </si>
  <si>
    <t>081346505113</t>
  </si>
  <si>
    <t>Mahmud</t>
  </si>
  <si>
    <t>0852-0446-6663</t>
  </si>
  <si>
    <t>Aji Riyani</t>
  </si>
  <si>
    <t>Pambataan</t>
  </si>
  <si>
    <t>0823-5887-0178</t>
  </si>
  <si>
    <t>Anang Ilmi</t>
  </si>
  <si>
    <t>Barabai</t>
  </si>
  <si>
    <t>0852-4811-9202</t>
  </si>
  <si>
    <t>Batu Tangga</t>
  </si>
  <si>
    <t>0853-4859-3669</t>
  </si>
  <si>
    <t>Laseno</t>
  </si>
  <si>
    <t>0813-5157-3937</t>
  </si>
  <si>
    <t>M.Amin Rois</t>
  </si>
  <si>
    <t>Banjarmasin</t>
  </si>
  <si>
    <t>0822-5123-8847</t>
  </si>
  <si>
    <t>Kandangan</t>
  </si>
  <si>
    <t xml:space="preserve">JL. JAHRI SALEH KOMP. JAPRI ZAM ZAM NO 20 RT 26 BANJARMASIN UTARA </t>
  </si>
  <si>
    <t>0821-5301-9880</t>
  </si>
  <si>
    <t>Fadliansyah</t>
  </si>
  <si>
    <t>Bawahan selan</t>
  </si>
  <si>
    <t>0813-4939-7729</t>
  </si>
  <si>
    <t>Yulian</t>
  </si>
  <si>
    <t>Martapura</t>
  </si>
  <si>
    <t>0812-5141-4959</t>
  </si>
  <si>
    <t>Ahmad Rizal</t>
  </si>
  <si>
    <t>Murung Pudak</t>
  </si>
  <si>
    <t>0812-5121-8118</t>
  </si>
  <si>
    <t>0812-7962-8492</t>
  </si>
  <si>
    <t>Saprudin</t>
  </si>
  <si>
    <t>0812-5828-564</t>
  </si>
  <si>
    <t>Khairudin</t>
  </si>
  <si>
    <t>0812-5106-0091</t>
  </si>
  <si>
    <t>Ilung</t>
  </si>
  <si>
    <t>0853-5043-7777</t>
  </si>
  <si>
    <t>Hendra S.Simangusong</t>
  </si>
  <si>
    <t>Benua Tengah</t>
  </si>
  <si>
    <t>Kristen</t>
  </si>
  <si>
    <t>0853-5046-5850</t>
  </si>
  <si>
    <t>Yadiansyah</t>
  </si>
  <si>
    <t>Binuang</t>
  </si>
  <si>
    <t>JL.MANTUIL PERMAI,KOMP.ALDY PERSADA,RT 003/RW 001,KEL MANTUIL,KEC.BANJARMASIN SELATAN.</t>
  </si>
  <si>
    <t>0813-1221-663</t>
  </si>
  <si>
    <t>Heri Dauhari</t>
  </si>
  <si>
    <t>Gambut</t>
  </si>
  <si>
    <t>0853-8882-9059</t>
  </si>
  <si>
    <t>Mardiyanto</t>
  </si>
  <si>
    <t>JL.SEKUMPUL RT.005 RW 005,KEL.JAWA,KEC.MARTAPURA,KAB.BANJAR.</t>
  </si>
  <si>
    <t>0812-5015-1399</t>
  </si>
  <si>
    <t>Fhendie</t>
  </si>
  <si>
    <t>JL.CEMPAKA RAYA,KOMP AGRARIA 2,GANG 4A,KEL BASIRIH,BANJARMASIN BARAT.</t>
  </si>
  <si>
    <t>0813-4858-8333</t>
  </si>
  <si>
    <t>Slamet Riyadi</t>
  </si>
  <si>
    <t>JL.SUYOTO.KOMP ESTERANG O 47 , RT 20,BANJARMASIN</t>
  </si>
  <si>
    <t>0813-4953-2754</t>
  </si>
  <si>
    <t>Agus Hepri</t>
  </si>
  <si>
    <t>JL.A.YANI KM 56.700 RT/RW 003/001 KEL/BAWAHAN SELAN,KEC.MATARAMAN,KAL-SEL.</t>
  </si>
  <si>
    <t>0822-5177-5920</t>
  </si>
  <si>
    <t>Tapin</t>
  </si>
  <si>
    <t xml:space="preserve">JL. BARIKIN RT 02 RW 01 KEC. HARUYAN KAB. HST </t>
  </si>
  <si>
    <t>0813-5130-5130</t>
  </si>
  <si>
    <t>Holillurrahman</t>
  </si>
  <si>
    <t>Sungai Landas</t>
  </si>
  <si>
    <t>JL.SUNGAI LONDAS,RT 002.RW 001,KARANG INTAN,MARTAPURA</t>
  </si>
  <si>
    <t>0821-5033-3014</t>
  </si>
  <si>
    <t>Norhasani</t>
  </si>
  <si>
    <t>Banjarbaru</t>
  </si>
  <si>
    <t xml:space="preserve">JL. HANDIL BINTANG SIANG DESA TAMBAK SIRANG LAUT KEC. GAMBUT KAB BANJAR </t>
  </si>
  <si>
    <t>0853-3201-2686</t>
  </si>
  <si>
    <t>H.Mulyadi</t>
  </si>
  <si>
    <t>Mekkah</t>
  </si>
  <si>
    <t>JL.H.HASAN BASRI RT 02 RW,DESA TAPUS DALAM,KEC SEI PANDAN,HSU.</t>
  </si>
  <si>
    <t>0823-5041-0787</t>
  </si>
  <si>
    <t>Rahmadani</t>
  </si>
  <si>
    <t>Kasarangan</t>
  </si>
  <si>
    <t>JL.KASARANGAN,RT/RW. 001/001 KEC LABUAN UMAS UTARA,KAB.HST,KALIMANTAN SELATAN</t>
  </si>
  <si>
    <t>0813-5029-2391</t>
  </si>
  <si>
    <t>Rian Arianto</t>
  </si>
  <si>
    <t>JL.DESA BENUA TENGAH RT.14 KEC.TAKISUNG KAB,TANAH LAUT.</t>
  </si>
  <si>
    <t>0859-5000-0023</t>
  </si>
  <si>
    <t>Yazid Fahri</t>
  </si>
  <si>
    <t>JL.Bamban,Kec.Angkinang,Kab Kandangan,HSS.</t>
  </si>
  <si>
    <t>0821-5665-8087</t>
  </si>
  <si>
    <t>H. Bani</t>
  </si>
  <si>
    <t>Margasari</t>
  </si>
  <si>
    <t>0852-4554-5655</t>
  </si>
  <si>
    <t>Syarifudin</t>
  </si>
  <si>
    <t>Jl. Kapuh padang kec. Haruyan</t>
  </si>
  <si>
    <t>0823-5328-7662</t>
  </si>
  <si>
    <t>Muhrisya</t>
  </si>
  <si>
    <t>0812-5173-3636</t>
  </si>
  <si>
    <t>JL.CEMPATI KOMP ASABRI RT 45 NO 17,BANJARBARU</t>
  </si>
  <si>
    <t>0823-5246-5909</t>
  </si>
  <si>
    <t>Anton Sujarwo</t>
  </si>
  <si>
    <t>0852-4817-6626</t>
  </si>
  <si>
    <t>PRINGGO SUTIYONO</t>
  </si>
  <si>
    <t>PONTIANAK</t>
  </si>
  <si>
    <t>PADANG</t>
  </si>
  <si>
    <t>081352500654</t>
  </si>
  <si>
    <t>AGUNG WIBOWO</t>
  </si>
  <si>
    <t>082150350783</t>
  </si>
  <si>
    <t>ASTINUS</t>
  </si>
  <si>
    <t>PELAMAN UNGAN</t>
  </si>
  <si>
    <t>KATHOLIK</t>
  </si>
  <si>
    <t>082152510388</t>
  </si>
  <si>
    <t>ADE SUPRIANTO</t>
  </si>
  <si>
    <t>TASIKMALAYA</t>
  </si>
  <si>
    <t>085821940075</t>
  </si>
  <si>
    <t>JONI</t>
  </si>
  <si>
    <t>081348617179</t>
  </si>
  <si>
    <t>ADI KURNIADI</t>
  </si>
  <si>
    <t>085753160928</t>
  </si>
  <si>
    <t>SYAIFULLAH</t>
  </si>
  <si>
    <t>TELUK MELANAU</t>
  </si>
  <si>
    <t>20 Oktober 1974</t>
  </si>
  <si>
    <t>082149320533</t>
  </si>
  <si>
    <t>ALFIAN NUSURI</t>
  </si>
  <si>
    <t>MEMPAWAH</t>
  </si>
  <si>
    <t>082252159889</t>
  </si>
  <si>
    <t>AGUS ARIANTO</t>
  </si>
  <si>
    <t>085252445024</t>
  </si>
  <si>
    <t>EFENDI</t>
  </si>
  <si>
    <t xml:space="preserve">JOMBANG </t>
  </si>
  <si>
    <t>082157622020</t>
  </si>
  <si>
    <t>MUHAMMAD DAUD</t>
  </si>
  <si>
    <t>081256966003</t>
  </si>
  <si>
    <t>SAPRI MULYADI</t>
  </si>
  <si>
    <t>081254654443</t>
  </si>
  <si>
    <t>DAERAH JAWA TENGAH</t>
  </si>
  <si>
    <t>Purwono</t>
  </si>
  <si>
    <t>Supianur</t>
  </si>
  <si>
    <t>Tarmizi</t>
  </si>
  <si>
    <t>Winarjono</t>
  </si>
  <si>
    <t>Aziz Nofgianto</t>
  </si>
  <si>
    <t>Agus Purnomo</t>
  </si>
  <si>
    <t>Bawahan Selan</t>
  </si>
  <si>
    <t>Denpasar</t>
  </si>
  <si>
    <t>12 November 1976</t>
  </si>
  <si>
    <t>PWS AMT</t>
  </si>
  <si>
    <t>Nor Fazri</t>
  </si>
  <si>
    <t>PENGAWAS</t>
  </si>
  <si>
    <t>1490007517107</t>
  </si>
  <si>
    <t>1490005112927</t>
  </si>
  <si>
    <t>1410013743455</t>
  </si>
  <si>
    <t>1480011993519</t>
  </si>
  <si>
    <t>1490007569496</t>
  </si>
  <si>
    <t>9000036956713</t>
  </si>
  <si>
    <t>0310006554672</t>
  </si>
  <si>
    <t>9000038441748</t>
  </si>
  <si>
    <t>9000036595792</t>
  </si>
  <si>
    <t>9000017330235</t>
  </si>
  <si>
    <t>9000018414939</t>
  </si>
  <si>
    <t>9000036156983</t>
  </si>
  <si>
    <t>1460006242817</t>
  </si>
  <si>
    <t>9000036102052</t>
  </si>
  <si>
    <t>1460010019532</t>
  </si>
  <si>
    <t>1460005416883</t>
  </si>
  <si>
    <t>9000022333174</t>
  </si>
  <si>
    <t>9000036102037</t>
  </si>
  <si>
    <t>1480012314434</t>
  </si>
  <si>
    <t>9000023918288</t>
  </si>
  <si>
    <t>9000035962472</t>
  </si>
  <si>
    <t>9000035518589</t>
  </si>
  <si>
    <t>9000035899757</t>
  </si>
  <si>
    <t>9000036918937</t>
  </si>
  <si>
    <t>9000036780170</t>
  </si>
  <si>
    <t>9000035518548</t>
  </si>
  <si>
    <t>0310011359067</t>
  </si>
  <si>
    <t>9000037676898</t>
  </si>
  <si>
    <t>0310010249715</t>
  </si>
  <si>
    <t>9000034769365</t>
  </si>
  <si>
    <t>0310007149852</t>
  </si>
  <si>
    <t>9000039174777</t>
  </si>
  <si>
    <t>0310010340803</t>
  </si>
  <si>
    <t>9000018147083</t>
  </si>
  <si>
    <t>0310007712311</t>
  </si>
  <si>
    <t>0310011455774</t>
  </si>
  <si>
    <t>0310011463638</t>
  </si>
  <si>
    <t>0310010557323</t>
  </si>
  <si>
    <t>1490007271077</t>
  </si>
  <si>
    <t>BRI</t>
  </si>
  <si>
    <t>1460010021157</t>
  </si>
  <si>
    <t>AMT LPG SAMPIT</t>
  </si>
  <si>
    <t>BNI</t>
  </si>
  <si>
    <t>9000012714011</t>
  </si>
  <si>
    <t>0310010891987</t>
  </si>
  <si>
    <t>0310011056499</t>
  </si>
  <si>
    <t>1480013428811</t>
  </si>
  <si>
    <t>449801019436539</t>
  </si>
  <si>
    <t>0310011712968</t>
  </si>
  <si>
    <t>0310011153478</t>
  </si>
  <si>
    <t>SUPIR PELUMAS</t>
  </si>
  <si>
    <t>06120</t>
  </si>
  <si>
    <t>06119</t>
  </si>
  <si>
    <t xml:space="preserve">BALIKPAPAN  </t>
  </si>
  <si>
    <t>06118</t>
  </si>
  <si>
    <t>SUPIR AVIASI</t>
  </si>
  <si>
    <t>06117</t>
  </si>
  <si>
    <t>06116</t>
  </si>
  <si>
    <t>06115</t>
  </si>
  <si>
    <t>06114</t>
  </si>
  <si>
    <t>06113</t>
  </si>
  <si>
    <t>SUPIR LPG</t>
  </si>
  <si>
    <t>06112</t>
  </si>
  <si>
    <t>06111</t>
  </si>
  <si>
    <t>06110</t>
  </si>
  <si>
    <t>06109</t>
  </si>
  <si>
    <t>06108</t>
  </si>
  <si>
    <t>06107</t>
  </si>
  <si>
    <t>AMT 1 AVIASI</t>
  </si>
  <si>
    <t>ANGGA</t>
  </si>
  <si>
    <t>06106</t>
  </si>
  <si>
    <t>MUHRISYA</t>
  </si>
  <si>
    <t>06105</t>
  </si>
  <si>
    <t>06104</t>
  </si>
  <si>
    <t>H. BANI</t>
  </si>
  <si>
    <t>06103</t>
  </si>
  <si>
    <t>06102</t>
  </si>
  <si>
    <t>YAZID FAHRI</t>
  </si>
  <si>
    <t>06101</t>
  </si>
  <si>
    <t>RAHMADANI</t>
  </si>
  <si>
    <t>06100</t>
  </si>
  <si>
    <t>06099</t>
  </si>
  <si>
    <t>06098</t>
  </si>
  <si>
    <t>IMAM NASRUDIN</t>
  </si>
  <si>
    <t>06097</t>
  </si>
  <si>
    <t>NORHASANI</t>
  </si>
  <si>
    <t>06096</t>
  </si>
  <si>
    <t>06095</t>
  </si>
  <si>
    <t>AGUS HEPRI</t>
  </si>
  <si>
    <t>06094</t>
  </si>
  <si>
    <t>M.RIZKI</t>
  </si>
  <si>
    <t>06093</t>
  </si>
  <si>
    <t>06092</t>
  </si>
  <si>
    <t>06091</t>
  </si>
  <si>
    <t>YADIANSYAH</t>
  </si>
  <si>
    <t>06090</t>
  </si>
  <si>
    <t>RIAN ARIANTO</t>
  </si>
  <si>
    <t>06089</t>
  </si>
  <si>
    <t>MARDIYANTO</t>
  </si>
  <si>
    <t>06088</t>
  </si>
  <si>
    <t>RIJALU M</t>
  </si>
  <si>
    <t>06087</t>
  </si>
  <si>
    <t>M. FAISAL</t>
  </si>
  <si>
    <t>06086</t>
  </si>
  <si>
    <t>06085</t>
  </si>
  <si>
    <t>YULIAN</t>
  </si>
  <si>
    <t>06084</t>
  </si>
  <si>
    <t>SAPRUDIN</t>
  </si>
  <si>
    <t>06083</t>
  </si>
  <si>
    <t>06082</t>
  </si>
  <si>
    <t>KHAIRUDIN</t>
  </si>
  <si>
    <t>06081</t>
  </si>
  <si>
    <t>LASENO</t>
  </si>
  <si>
    <t>06080</t>
  </si>
  <si>
    <t>ARIADI</t>
  </si>
  <si>
    <t>06079</t>
  </si>
  <si>
    <t>ANANG ILMI</t>
  </si>
  <si>
    <t>06078</t>
  </si>
  <si>
    <t>06077</t>
  </si>
  <si>
    <t>MAHMUD</t>
  </si>
  <si>
    <t>06076</t>
  </si>
  <si>
    <t>06075</t>
  </si>
  <si>
    <t>06074</t>
  </si>
  <si>
    <t>06073</t>
  </si>
  <si>
    <t>06072</t>
  </si>
  <si>
    <t>06071</t>
  </si>
  <si>
    <t>06070</t>
  </si>
  <si>
    <t>06069</t>
  </si>
  <si>
    <t>Syaifullah</t>
  </si>
  <si>
    <t>06068</t>
  </si>
  <si>
    <t>06067</t>
  </si>
  <si>
    <t>Joni</t>
  </si>
  <si>
    <t>06066</t>
  </si>
  <si>
    <t>06065</t>
  </si>
  <si>
    <t>Astinus</t>
  </si>
  <si>
    <t>06064</t>
  </si>
  <si>
    <t>06063</t>
  </si>
  <si>
    <t>06062</t>
  </si>
  <si>
    <t>WINARJONO</t>
  </si>
  <si>
    <t>06061</t>
  </si>
  <si>
    <t>TARMIZI</t>
  </si>
  <si>
    <t>06060</t>
  </si>
  <si>
    <t>PURWONO</t>
  </si>
  <si>
    <t>06059</t>
  </si>
  <si>
    <t>06058</t>
  </si>
  <si>
    <t>AGUS PURNOMO</t>
  </si>
  <si>
    <t>06057</t>
  </si>
  <si>
    <t>06056</t>
  </si>
  <si>
    <t>PENGAPON</t>
  </si>
  <si>
    <t>A. Wahyudi</t>
  </si>
  <si>
    <t>06055</t>
  </si>
  <si>
    <t>Karyoto</t>
  </si>
  <si>
    <t>06054</t>
  </si>
  <si>
    <t>Sudarso</t>
  </si>
  <si>
    <t>06053</t>
  </si>
  <si>
    <t>Abdurrohim</t>
  </si>
  <si>
    <t>06052</t>
  </si>
  <si>
    <t>Reza</t>
  </si>
  <si>
    <t>06051</t>
  </si>
  <si>
    <t>Ferry Adi Suseno</t>
  </si>
  <si>
    <t>06050</t>
  </si>
  <si>
    <t>Totok Iswanto</t>
  </si>
  <si>
    <t>06049</t>
  </si>
  <si>
    <t>Dimas Anggariesmanto</t>
  </si>
  <si>
    <t>06048</t>
  </si>
  <si>
    <t>Bayu Ariyanto</t>
  </si>
  <si>
    <t>06047</t>
  </si>
  <si>
    <t>Aris Setya Hermawan</t>
  </si>
  <si>
    <t>06046</t>
  </si>
  <si>
    <t>Dedi Yuniarso</t>
  </si>
  <si>
    <t>06045</t>
  </si>
  <si>
    <t>Wawan Hardianto</t>
  </si>
  <si>
    <t>06044</t>
  </si>
  <si>
    <t>Galuh Y</t>
  </si>
  <si>
    <t>06043</t>
  </si>
  <si>
    <t>Catur</t>
  </si>
  <si>
    <t>06042</t>
  </si>
  <si>
    <t>Tri Handoyo</t>
  </si>
  <si>
    <t>06041</t>
  </si>
  <si>
    <t>06040</t>
  </si>
  <si>
    <t>Achmad Uzer</t>
  </si>
  <si>
    <t>06039</t>
  </si>
  <si>
    <t>Eko Suki Harmuji</t>
  </si>
  <si>
    <t>06038</t>
  </si>
  <si>
    <t>06037</t>
  </si>
  <si>
    <t>Mulyono</t>
  </si>
  <si>
    <t>06036</t>
  </si>
  <si>
    <t>M. Agus Salim</t>
  </si>
  <si>
    <t>06035</t>
  </si>
  <si>
    <t>Sirwindiyatno Kasari</t>
  </si>
  <si>
    <t>06034</t>
  </si>
  <si>
    <t>Nur Hidayat</t>
  </si>
  <si>
    <t>06033</t>
  </si>
  <si>
    <t>Moch. Sulaeman</t>
  </si>
  <si>
    <t>06032</t>
  </si>
  <si>
    <t>Moch. Masrur MS</t>
  </si>
  <si>
    <t>06031</t>
  </si>
  <si>
    <t>Endro Saputro</t>
  </si>
  <si>
    <t>06030</t>
  </si>
  <si>
    <t>A. Muklisin</t>
  </si>
  <si>
    <t>06029</t>
  </si>
  <si>
    <t>Agus Riyanto</t>
  </si>
  <si>
    <t>06028</t>
  </si>
  <si>
    <t>Samuid</t>
  </si>
  <si>
    <t>06027</t>
  </si>
  <si>
    <t>Ari Nandang</t>
  </si>
  <si>
    <t>06026</t>
  </si>
  <si>
    <t>Parmono</t>
  </si>
  <si>
    <t>06025</t>
  </si>
  <si>
    <t>06024</t>
  </si>
  <si>
    <t>M. Andika</t>
  </si>
  <si>
    <t>06023</t>
  </si>
  <si>
    <t>Jeping Fajar Listiawan</t>
  </si>
  <si>
    <t>06022</t>
  </si>
  <si>
    <t>Rishendra</t>
  </si>
  <si>
    <t>06021</t>
  </si>
  <si>
    <t>Taryo Setiawan</t>
  </si>
  <si>
    <t>06020</t>
  </si>
  <si>
    <t>Rahmadi</t>
  </si>
  <si>
    <t>06019</t>
  </si>
  <si>
    <t>Iyan Priyadi</t>
  </si>
  <si>
    <t>06018</t>
  </si>
  <si>
    <t>Kartubi</t>
  </si>
  <si>
    <t>06017</t>
  </si>
  <si>
    <t>Ari Nugroho</t>
  </si>
  <si>
    <t>06016</t>
  </si>
  <si>
    <t>06015</t>
  </si>
  <si>
    <t>06014</t>
  </si>
  <si>
    <t>Suwakir</t>
  </si>
  <si>
    <t>06013</t>
  </si>
  <si>
    <t xml:space="preserve">Supriyono </t>
  </si>
  <si>
    <t>06012</t>
  </si>
  <si>
    <t>Sarijan Suntoro</t>
  </si>
  <si>
    <t>06011</t>
  </si>
  <si>
    <t>Sularmin</t>
  </si>
  <si>
    <t>06010</t>
  </si>
  <si>
    <t>Rujiono</t>
  </si>
  <si>
    <t>06009</t>
  </si>
  <si>
    <t>Aklis Ardiyanto</t>
  </si>
  <si>
    <t>06008</t>
  </si>
  <si>
    <t>M. Abidin</t>
  </si>
  <si>
    <t>06007</t>
  </si>
  <si>
    <t>Marsudi</t>
  </si>
  <si>
    <t>06006</t>
  </si>
  <si>
    <t>Salim</t>
  </si>
  <si>
    <t>06005</t>
  </si>
  <si>
    <t>Nur Kafi</t>
  </si>
  <si>
    <t>06004</t>
  </si>
  <si>
    <t>Narmin</t>
  </si>
  <si>
    <t>06003</t>
  </si>
  <si>
    <t>Joko Waluyo</t>
  </si>
  <si>
    <t>06002</t>
  </si>
  <si>
    <t>Eko Harwanto</t>
  </si>
  <si>
    <t>06001</t>
  </si>
  <si>
    <t>Bambang Wijanarko</t>
  </si>
  <si>
    <t>06000</t>
  </si>
  <si>
    <t>B.G. Nawang Sara</t>
  </si>
  <si>
    <t>05999</t>
  </si>
  <si>
    <t>Asikin</t>
  </si>
  <si>
    <t>05998</t>
  </si>
  <si>
    <t>Ardi Baskoro</t>
  </si>
  <si>
    <t>05997</t>
  </si>
  <si>
    <t>Ahmad Nur Arif</t>
  </si>
  <si>
    <t>05996</t>
  </si>
  <si>
    <t>Agusta Artanto</t>
  </si>
  <si>
    <t>05995</t>
  </si>
  <si>
    <t>Ahmad Suswanto</t>
  </si>
  <si>
    <t>05994</t>
  </si>
  <si>
    <t>05993</t>
  </si>
  <si>
    <t>05992</t>
  </si>
  <si>
    <t>05991</t>
  </si>
  <si>
    <t>05990</t>
  </si>
  <si>
    <t>05989</t>
  </si>
  <si>
    <t>05988</t>
  </si>
  <si>
    <t>05987</t>
  </si>
  <si>
    <t>05986</t>
  </si>
  <si>
    <t>05985</t>
  </si>
  <si>
    <t>05984</t>
  </si>
  <si>
    <t>05983</t>
  </si>
  <si>
    <t>05982</t>
  </si>
  <si>
    <t>05981</t>
  </si>
  <si>
    <t>05980</t>
  </si>
  <si>
    <t>05979</t>
  </si>
  <si>
    <t>05978</t>
  </si>
  <si>
    <t>05977</t>
  </si>
  <si>
    <t>05976</t>
  </si>
  <si>
    <t>05975</t>
  </si>
  <si>
    <t>05974</t>
  </si>
  <si>
    <t>05973</t>
  </si>
  <si>
    <t>05972</t>
  </si>
  <si>
    <t>05971</t>
  </si>
  <si>
    <t>05970</t>
  </si>
  <si>
    <t>05969</t>
  </si>
  <si>
    <t>05968</t>
  </si>
  <si>
    <t>05967</t>
  </si>
  <si>
    <t>05966</t>
  </si>
  <si>
    <t>05965</t>
  </si>
  <si>
    <t>05964</t>
  </si>
  <si>
    <t>05963</t>
  </si>
  <si>
    <t>05962</t>
  </si>
  <si>
    <t>05961</t>
  </si>
  <si>
    <t>05960</t>
  </si>
  <si>
    <t>05959</t>
  </si>
  <si>
    <t>05958</t>
  </si>
  <si>
    <t>05957</t>
  </si>
  <si>
    <t>05956</t>
  </si>
  <si>
    <t>05955</t>
  </si>
  <si>
    <t>05954</t>
  </si>
  <si>
    <t>05953</t>
  </si>
  <si>
    <t>05952</t>
  </si>
  <si>
    <t>05951</t>
  </si>
  <si>
    <t>05950</t>
  </si>
  <si>
    <t>05949</t>
  </si>
  <si>
    <t>05948</t>
  </si>
  <si>
    <t>AMT I LPG</t>
  </si>
  <si>
    <t>AMT I AVIASI</t>
  </si>
  <si>
    <t>AMT LPG DAN AVIASI PONTIANAK</t>
  </si>
  <si>
    <t>AMT I PELUMAS</t>
  </si>
  <si>
    <t>AMT LPG, AVIASI DAN PELUMAS BALIKPAPAN</t>
  </si>
  <si>
    <t>AMT LPG DAN AVIASI BANJARMASIN</t>
  </si>
  <si>
    <t>AMT LPG MAOS</t>
  </si>
  <si>
    <t>AMT LPG PENGAPON</t>
  </si>
  <si>
    <t>DAERAH JATENG</t>
  </si>
  <si>
    <t>0109PN-009-SMG</t>
  </si>
  <si>
    <t>0109PN-255-SMG</t>
  </si>
  <si>
    <t>0109PN-250-SMG</t>
  </si>
  <si>
    <t>0109PN-256-SMG</t>
  </si>
  <si>
    <t>0908PN-036-SMG</t>
  </si>
  <si>
    <t>0908PN-037-SMG</t>
  </si>
  <si>
    <t>0908PN-147-SMG</t>
  </si>
  <si>
    <t>0109PN-017-SMG</t>
  </si>
  <si>
    <t>0908PN-228-SMG</t>
  </si>
  <si>
    <t>0712PN-260-SMG</t>
  </si>
  <si>
    <t>0313PN-265-SMG</t>
  </si>
  <si>
    <t>0509PN-263-SMG</t>
  </si>
  <si>
    <t>0313PN-270-SMG</t>
  </si>
  <si>
    <t>0908PN-119-SMG</t>
  </si>
  <si>
    <t>0109PN-257-SMG</t>
  </si>
  <si>
    <t>0908PN-069-SMG</t>
  </si>
  <si>
    <t>0109PN-236-SMG</t>
  </si>
  <si>
    <t>0908PN-120-SMG</t>
  </si>
  <si>
    <t>0109PN-253-SMG</t>
  </si>
  <si>
    <t>0312PN-258-SMG</t>
  </si>
  <si>
    <t>0908PN-118-SMG</t>
  </si>
  <si>
    <t>0109PN-245-SMG</t>
  </si>
  <si>
    <t>0908PN-224-SMG</t>
  </si>
  <si>
    <t>0908PN-227-SMG</t>
  </si>
  <si>
    <t>0109PN-251-SMG</t>
  </si>
  <si>
    <t>0313PN-267-SMG</t>
  </si>
  <si>
    <t>0109PN-246-SMG</t>
  </si>
  <si>
    <t>0109PN-247-SMG</t>
  </si>
  <si>
    <t>0908PN-225-SMG</t>
  </si>
  <si>
    <t>0509PN-259-SMG</t>
  </si>
  <si>
    <t>Kendal</t>
  </si>
  <si>
    <t xml:space="preserve">Semarang, </t>
  </si>
  <si>
    <t>Semarang,</t>
  </si>
  <si>
    <t xml:space="preserve">Cilacap, </t>
  </si>
  <si>
    <t xml:space="preserve">Batang, </t>
  </si>
  <si>
    <t xml:space="preserve">jember, </t>
  </si>
  <si>
    <t xml:space="preserve">Wonogiri, </t>
  </si>
  <si>
    <t xml:space="preserve">Blora </t>
  </si>
  <si>
    <t xml:space="preserve">Semarang </t>
  </si>
  <si>
    <t>Karangganyar</t>
  </si>
  <si>
    <t>Magelang,</t>
  </si>
  <si>
    <t>Sleman</t>
  </si>
  <si>
    <t xml:space="preserve">Pekalongan </t>
  </si>
  <si>
    <t xml:space="preserve">Tegal </t>
  </si>
  <si>
    <t>SEMARANG,</t>
  </si>
  <si>
    <t xml:space="preserve">Brebes </t>
  </si>
  <si>
    <t xml:space="preserve">Pati, </t>
  </si>
  <si>
    <t>Cirebon,</t>
  </si>
  <si>
    <t>pati,</t>
  </si>
  <si>
    <t>kendal,</t>
  </si>
  <si>
    <t>grobogan.</t>
  </si>
  <si>
    <t>demak</t>
  </si>
  <si>
    <t>KENDAL,</t>
  </si>
  <si>
    <t>14-01-1979</t>
  </si>
  <si>
    <t>kristen</t>
  </si>
  <si>
    <t>SUPIR</t>
  </si>
  <si>
    <t>Kernet</t>
  </si>
  <si>
    <t>1360010144506</t>
  </si>
  <si>
    <t>9000025241754</t>
  </si>
  <si>
    <t>9000031203533</t>
  </si>
  <si>
    <t>Karangtengah Rt. 005/004 Ds. Penaruban Kec. Weleri - Kendal 51355</t>
  </si>
  <si>
    <t>Kp. Sedompyong Rt. 006/010 Kel. Kemijen Kec. Semarang Timur - Semarang</t>
  </si>
  <si>
    <t>Perum BSP Blok F-19 Rt01/014 Bringin Ngaliyan Semarang</t>
  </si>
  <si>
    <t>Kp. Purnosari VII Rt. 007/0002 Kel. Kemijen Kec. Semarang Timur - Semarang 50128</t>
  </si>
  <si>
    <t>SINGOROJO RT,04 RW,01 KELURAHAN : SINGOROJO KEC:SINGOROJO KAB: KENDAL</t>
  </si>
  <si>
    <t>33.7415.140179.0006</t>
  </si>
  <si>
    <t>3322071610700001</t>
  </si>
  <si>
    <t>3374082004920001</t>
  </si>
  <si>
    <t>3309100707740002</t>
  </si>
  <si>
    <t>3374021105850005</t>
  </si>
  <si>
    <t>3324132405810003</t>
  </si>
  <si>
    <t>3471102603690001</t>
  </si>
  <si>
    <t>3318131708920005</t>
  </si>
  <si>
    <t>3324132910800001</t>
  </si>
  <si>
    <t>3374020805880001</t>
  </si>
  <si>
    <t>3374110106880001</t>
  </si>
  <si>
    <t>3324152912780001</t>
  </si>
  <si>
    <t>3374140609820002</t>
  </si>
  <si>
    <t>3374032706790002</t>
  </si>
  <si>
    <t>3321042407940001</t>
  </si>
  <si>
    <t>3315030802870001</t>
  </si>
  <si>
    <t>Puri Damayanti</t>
  </si>
  <si>
    <t>Nurul Chotimah</t>
  </si>
  <si>
    <t>Asih Winarni</t>
  </si>
  <si>
    <t>Karwi</t>
  </si>
  <si>
    <t>SuCiati</t>
  </si>
  <si>
    <t>Novita Handayani</t>
  </si>
  <si>
    <t>Sigit Widyastuti</t>
  </si>
  <si>
    <t>Siti Barokah</t>
  </si>
  <si>
    <t>Siti Badriyah</t>
  </si>
  <si>
    <t>Setyawati Amitayani</t>
  </si>
  <si>
    <t>Yuli Susanti</t>
  </si>
  <si>
    <t>Nuri Sumartini</t>
  </si>
  <si>
    <t>Linawati</t>
  </si>
  <si>
    <t>Indah</t>
  </si>
  <si>
    <t>Christiana</t>
  </si>
  <si>
    <t>Eko Puspitosari</t>
  </si>
  <si>
    <t>Siti Munawaroh</t>
  </si>
  <si>
    <t>Nurhayati</t>
  </si>
  <si>
    <t>Retno Pujiati</t>
  </si>
  <si>
    <t>WAGIRAH</t>
  </si>
  <si>
    <t>SRI ROYANI</t>
  </si>
  <si>
    <t>Romlah</t>
  </si>
  <si>
    <t>NURBAENI</t>
  </si>
  <si>
    <t>NUR ROIJAH</t>
  </si>
  <si>
    <t>SITI JAMILAH</t>
  </si>
  <si>
    <t>rani safitri</t>
  </si>
  <si>
    <t>Nanda Ayu Rahmawati</t>
  </si>
  <si>
    <t>Murtini</t>
  </si>
  <si>
    <t>darmiati</t>
  </si>
  <si>
    <t>mariani</t>
  </si>
  <si>
    <t>Ndamari Supraptin</t>
  </si>
  <si>
    <t>Setyowati</t>
  </si>
  <si>
    <t>Ana Rohanah</t>
  </si>
  <si>
    <t>Sri Muzazanah</t>
  </si>
  <si>
    <t>Dewi Setyowati</t>
  </si>
  <si>
    <t>Siti Suwarni</t>
  </si>
  <si>
    <t>sulistianingsih</t>
  </si>
  <si>
    <t>FRIDA A m</t>
  </si>
  <si>
    <t>SITI HARDIYANA</t>
  </si>
  <si>
    <t>sri korina</t>
  </si>
  <si>
    <t>wahyuni</t>
  </si>
  <si>
    <t>ARASY AFIDAH TUNNISA</t>
  </si>
  <si>
    <t>Rizqi Anggit Puryanto</t>
  </si>
  <si>
    <t>Zaky Nur Qoiri</t>
  </si>
  <si>
    <t>Zuffa Meisa Sarari</t>
  </si>
  <si>
    <t>Gugah Adistian</t>
  </si>
  <si>
    <t>Citra Kusuma Dewi</t>
  </si>
  <si>
    <t>Almira Nadine Zurafa</t>
  </si>
  <si>
    <t>Salma Nur Atika</t>
  </si>
  <si>
    <t>ZIFARA T N</t>
  </si>
  <si>
    <t>Ichwan yusuf Rachmanto</t>
  </si>
  <si>
    <t>Ardiansyah Dwi Kesuma</t>
  </si>
  <si>
    <t>Virginia resti paramitha</t>
  </si>
  <si>
    <t>Moh. Jamaludin</t>
  </si>
  <si>
    <t>Alya Nurbaiti</t>
  </si>
  <si>
    <t>Cindy Rosdiana Dewi</t>
  </si>
  <si>
    <t>Mimbar Adhy Pradhana</t>
  </si>
  <si>
    <t>Ridwan Febri Sulistianto</t>
  </si>
  <si>
    <t>Prifanur Mey saroh</t>
  </si>
  <si>
    <t>Abdullah Hakim</t>
  </si>
  <si>
    <t>Fajar Subehan</t>
  </si>
  <si>
    <t>Cevin Andras Tian</t>
  </si>
  <si>
    <t>FINNA PUTRI SADINDA</t>
  </si>
  <si>
    <t>FATHUR IAN PRATAMA</t>
  </si>
  <si>
    <t>ANDIKA RISTI PRATAMA</t>
  </si>
  <si>
    <t>canzy leonathan fakriztiawan</t>
  </si>
  <si>
    <t>Ar-rayan Rizky Ibra Sahendra</t>
  </si>
  <si>
    <t>bagas Prasetyo</t>
  </si>
  <si>
    <t>Alfi Azki Maziya</t>
  </si>
  <si>
    <t>Muhammad anandita Fattan</t>
  </si>
  <si>
    <t>Jabal Noor</t>
  </si>
  <si>
    <t>Kemal Fahrezi</t>
  </si>
  <si>
    <t>Alfi Kurnia Septiane</t>
  </si>
  <si>
    <t>MUHAMMAD DZAKI M S</t>
  </si>
  <si>
    <t>daffa ihza a</t>
  </si>
  <si>
    <t>belinda asifa hany</t>
  </si>
  <si>
    <t>ALEXANDRA MAHESTRI HARDIANTO</t>
  </si>
  <si>
    <t>Aditya Dwi Ramadhan</t>
  </si>
  <si>
    <t>Devinta Putri Almira</t>
  </si>
  <si>
    <t>DIANA NUR J</t>
  </si>
  <si>
    <t>intania permata sari</t>
  </si>
  <si>
    <t>ICHSAN LUTFHFIANTO</t>
  </si>
  <si>
    <t xml:space="preserve">Arbiyoga Esa Kesuma </t>
  </si>
  <si>
    <t>Rangga adam Prasetya</t>
  </si>
  <si>
    <t>Ani Irmila Safitri</t>
  </si>
  <si>
    <t>Alnauri Priaisya</t>
  </si>
  <si>
    <t>nurul mahmudah</t>
  </si>
  <si>
    <t>ILham Khusnudin</t>
  </si>
  <si>
    <t>farrah elisia</t>
  </si>
  <si>
    <t>BINTANG FAIZ RISTI MUBAROKH</t>
  </si>
  <si>
    <t>hellenza novelistiawan</t>
  </si>
  <si>
    <t>Razita fauzian sabrina</t>
  </si>
  <si>
    <t>Muhammad Khairul Basyar</t>
  </si>
  <si>
    <t>Alfan Amirudin</t>
  </si>
  <si>
    <t>Dinda Bunga Lestari</t>
  </si>
  <si>
    <t>FARIZA BAGUS SETIAWAN</t>
  </si>
  <si>
    <t>Bantul</t>
  </si>
  <si>
    <t xml:space="preserve">Plawonan Am XII RT 005 Kel. Argomulyo Kec. Sedayu Kab. Bantul </t>
  </si>
  <si>
    <t>3402170707910005</t>
  </si>
  <si>
    <t>081231763395</t>
  </si>
  <si>
    <t>LIGA SITANALA</t>
  </si>
  <si>
    <t xml:space="preserve">Dusun Tinggarjati RT 005 RW 001 Gentasari Kroya Cilacap </t>
  </si>
  <si>
    <t>3301063107840003</t>
  </si>
  <si>
    <t>081391365199</t>
  </si>
  <si>
    <t>Putri Rahmanita</t>
  </si>
  <si>
    <t>Jl.Galungung No.46 RT 04 RW 03 Singotrunan Banyuwangi</t>
  </si>
  <si>
    <t>3510166609910004</t>
  </si>
  <si>
    <t>Ani Mujiarini</t>
  </si>
  <si>
    <t xml:space="preserve">Dusun Selogiri RT 003 RW 004 Ketapang Kalipuro Banyuwangi </t>
  </si>
  <si>
    <t>3510184204910004</t>
  </si>
  <si>
    <t>Feri Arifiyanto</t>
  </si>
  <si>
    <t xml:space="preserve">Dusun Kebaman RT 002 RW 004 Kebaman Bromo </t>
  </si>
  <si>
    <t>3510081702900004</t>
  </si>
  <si>
    <t>AMT AVIASI</t>
  </si>
  <si>
    <t>SALEHIN</t>
  </si>
  <si>
    <t>APRYANTO HAMZA HAMID KELY</t>
  </si>
  <si>
    <t>ILHAM AKBAR</t>
  </si>
  <si>
    <t>MARLON REINALD BETAKORE</t>
  </si>
  <si>
    <t>EMILIANUS RAMONE</t>
  </si>
  <si>
    <t>WAINGAPU</t>
  </si>
  <si>
    <t>DAERAH SUMBA</t>
  </si>
  <si>
    <t>kediri</t>
  </si>
  <si>
    <t>magelang</t>
  </si>
  <si>
    <t>1120012927674</t>
  </si>
  <si>
    <t>1604106201950013</t>
  </si>
  <si>
    <t>Nurfanani</t>
  </si>
  <si>
    <t>Dupok Sukorejo RT 023 RW 006 Sukorejo Kebonsari Madiun</t>
  </si>
  <si>
    <t>3519010603900001</t>
  </si>
  <si>
    <t>Jl Sumatra RT 01 RW 04 Gedangsewu Pare Kediri</t>
  </si>
  <si>
    <t>3504010706890001</t>
  </si>
  <si>
    <t>Rachmad Adi Wijaya</t>
  </si>
  <si>
    <t>Jl. Gajah Sorengpati No.1 RT 004 RW 003 Tiron Madiun</t>
  </si>
  <si>
    <t>3519081909940002</t>
  </si>
  <si>
    <t>Perum Griya Segaran Permai Rt 44 Rw 05 Purworejo Geger Madiun</t>
  </si>
  <si>
    <t>3519032101720001</t>
  </si>
  <si>
    <t>Purwanto Arif Prasetyo</t>
  </si>
  <si>
    <t>Jl Lapangan RT 10 RW 04 No 05 Nglames Madiun</t>
  </si>
  <si>
    <t>3519081512810001</t>
  </si>
  <si>
    <t>71.546.533.2-732.000</t>
  </si>
  <si>
    <t>3173020512710008</t>
  </si>
  <si>
    <t>1090015187487</t>
  </si>
  <si>
    <t>AMIN WAHYUDIANTO</t>
  </si>
  <si>
    <t>HENDRI WINARSO</t>
  </si>
  <si>
    <t>ROPIK RIYONO</t>
  </si>
  <si>
    <t>AKHMAD FAUZI</t>
  </si>
  <si>
    <t>MOCHAMAD FADHLY SUMODIREJO</t>
  </si>
  <si>
    <t>3402172304770003</t>
  </si>
  <si>
    <t>3301160911750002</t>
  </si>
  <si>
    <t>3301172905890002</t>
  </si>
  <si>
    <t>08970630384</t>
  </si>
  <si>
    <t>082325834749</t>
  </si>
  <si>
    <t>081328474006</t>
  </si>
  <si>
    <t>085641840010</t>
  </si>
  <si>
    <t>085747229030</t>
  </si>
  <si>
    <t>081326949796</t>
  </si>
  <si>
    <t xml:space="preserve">AMT 2 Industri </t>
  </si>
  <si>
    <t>AMT 1 Industri</t>
  </si>
  <si>
    <t>Purbalingga</t>
  </si>
  <si>
    <t>Wonogiri</t>
  </si>
  <si>
    <t>Purwokerto</t>
  </si>
  <si>
    <t xml:space="preserve">Sabam Sinambela </t>
  </si>
  <si>
    <t>Dolok Sinumbah</t>
  </si>
  <si>
    <t>880209200655</t>
  </si>
  <si>
    <t>Villa Artha Blok D1 No.7 RT 002 RW 009 Kel. Sungai Harapan Kec. Sekupang Kota Batam</t>
  </si>
  <si>
    <t>2171032802889005</t>
  </si>
  <si>
    <t>081363726351</t>
  </si>
  <si>
    <t>Pajak</t>
  </si>
  <si>
    <t>Earlyta Kaysha Zahidah</t>
  </si>
  <si>
    <t>Muhammad Dilansyah Al Ghazaly</t>
  </si>
  <si>
    <t>Shakila Azzahya</t>
  </si>
  <si>
    <t>BRAYEN DWI NUGROHO</t>
  </si>
  <si>
    <t>NABIL ARKHAN IBRAHIM</t>
  </si>
  <si>
    <t>MUHAMMAD SO'IM</t>
  </si>
  <si>
    <t>A. RIKZA NUGRAHA FAJARI</t>
  </si>
  <si>
    <t>ALVIONITA BELLA PRADHITA</t>
  </si>
  <si>
    <t>JAVIN FIRAS QHARIM</t>
  </si>
  <si>
    <t>Fitriana Indrayanti</t>
  </si>
  <si>
    <t>Suprapti</t>
  </si>
  <si>
    <t>LANANG AFDILA PRATAMA</t>
  </si>
  <si>
    <t>AGUNG MULYO</t>
  </si>
  <si>
    <t>Tanjang RT 002 RW 002 KeL. Tanjang Kec. Gabus Kab. Pati</t>
  </si>
  <si>
    <t>3318111308910005</t>
  </si>
  <si>
    <t>085712205411</t>
  </si>
  <si>
    <t>3517132706900002</t>
  </si>
  <si>
    <t>081231853372</t>
  </si>
  <si>
    <t>Dana</t>
  </si>
  <si>
    <t>06121</t>
  </si>
  <si>
    <t>06122</t>
  </si>
  <si>
    <t>06123</t>
  </si>
  <si>
    <t>06124</t>
  </si>
  <si>
    <t>06125</t>
  </si>
  <si>
    <t>06126</t>
  </si>
  <si>
    <t>06127</t>
  </si>
  <si>
    <t>06128</t>
  </si>
  <si>
    <t>06129</t>
  </si>
  <si>
    <t>06130</t>
  </si>
  <si>
    <t>WIDIYANTORO</t>
  </si>
  <si>
    <t>Perum Klatak Asri A - 11 RT 004 RW 001 Kel. Klatak Kec. Kalipuro Kab. Banyuwangi</t>
  </si>
  <si>
    <t>3510211212820007</t>
  </si>
  <si>
    <t>Arfiyanto Mawardana</t>
  </si>
  <si>
    <t>3505092401820002</t>
  </si>
  <si>
    <t>JL KAMBOJA NO. 274 RT 002 RW 004 KARANGREJA MAOS CILACAP</t>
  </si>
  <si>
    <t>3301073101820002</t>
  </si>
  <si>
    <t>Daryati</t>
  </si>
  <si>
    <t>Harya Putra Prihatmoko</t>
  </si>
  <si>
    <t>JL KAUTAMAN NO 83 RT 01/04 KLAPAGADA MAOS CILACAP</t>
  </si>
  <si>
    <t>3301070403940001</t>
  </si>
  <si>
    <t>GEMBOL NO 30 RT 001 RW 006 NUSAJATI SAMPANG CILACAP</t>
  </si>
  <si>
    <t>3301172202900003</t>
  </si>
  <si>
    <t>JL PISANG MAS RT 001 RW 006 PAKETINGAN SAMPANG CILACAP</t>
  </si>
  <si>
    <t>3301171711850001</t>
  </si>
  <si>
    <t>Siti Mariyah</t>
  </si>
  <si>
    <t>Unaisatuz Zahro</t>
  </si>
  <si>
    <t>YASSER AFFAN RAMDHANI</t>
  </si>
  <si>
    <t>SAWANGAN RT 001 RW 003 SAWANGAN KEBASEN BANYUMAS</t>
  </si>
  <si>
    <t>3301172603910001</t>
  </si>
  <si>
    <t>Ruminah Awit Saputri</t>
  </si>
  <si>
    <t>JL. MAWAR RT 002 RW 010 KARANGTENGAH SAMPANG CILACAP</t>
  </si>
  <si>
    <t>3301170601900002</t>
  </si>
  <si>
    <t>Mei Indriani</t>
  </si>
  <si>
    <t>Farza Gias Pratama</t>
  </si>
  <si>
    <t>Aileen Nathania Safitri</t>
  </si>
  <si>
    <t>k2</t>
  </si>
  <si>
    <t>1171011911680002</t>
  </si>
  <si>
    <t>Jl. Slamet Riadi no. 6  RT 021 RW 005 Kel. Klegen Madiun Jawa Timur</t>
  </si>
  <si>
    <t>3577014407890001</t>
  </si>
  <si>
    <t>Asrama 501 RT 068 RW 016 Kel. Nambangan Lor Kec. Mangunharjo</t>
  </si>
  <si>
    <t>3577025609910001</t>
  </si>
  <si>
    <t>06131</t>
  </si>
  <si>
    <t>06132</t>
  </si>
  <si>
    <t>06133</t>
  </si>
  <si>
    <t>06134</t>
  </si>
  <si>
    <t>06135</t>
  </si>
  <si>
    <t>06136</t>
  </si>
  <si>
    <t xml:space="preserve">AMT 2 </t>
  </si>
  <si>
    <t>06137</t>
  </si>
  <si>
    <t>06138</t>
  </si>
  <si>
    <t>06139</t>
  </si>
  <si>
    <t>06140</t>
  </si>
  <si>
    <t>06141</t>
  </si>
  <si>
    <t>LAHAT</t>
  </si>
  <si>
    <t>3574030308920001</t>
  </si>
  <si>
    <t>Perumnas 1 Talang Agung Kepanjen Malang</t>
  </si>
  <si>
    <t>3510212212730001</t>
  </si>
  <si>
    <t>3507311209790001</t>
  </si>
  <si>
    <t>3510211005870008</t>
  </si>
  <si>
    <t>830415331393</t>
  </si>
  <si>
    <t>Perum Palm Raya Blok K4 Karang Rejo Karanganom  - Banyuwangi</t>
  </si>
  <si>
    <t>GG. Mawar Lingk Sukowidi RT 003 RW 001 Kel. Klatak Kec. Kalipuro Kab. Banyuwangi</t>
  </si>
  <si>
    <t>SULEHAK</t>
  </si>
  <si>
    <t>650915331272</t>
  </si>
  <si>
    <t>820215330964</t>
  </si>
  <si>
    <t>082145224900</t>
  </si>
  <si>
    <t>SULIS SETIYOWATI</t>
  </si>
  <si>
    <t>ELLA SRI WULANDARI</t>
  </si>
  <si>
    <t>ELLY MAILINDA</t>
  </si>
  <si>
    <t>MOCH RIZQY ASSAQQFAH</t>
  </si>
  <si>
    <t>860415331183</t>
  </si>
  <si>
    <t>750415331220</t>
  </si>
  <si>
    <t xml:space="preserve">Dsn Selogiri Rt 002 / Rw 002 Ketapang Kalipuro Banyuwangi </t>
  </si>
  <si>
    <t>DIAN SULISTYO RINI</t>
  </si>
  <si>
    <t>SAFIRA MAYA ADINDA</t>
  </si>
  <si>
    <t xml:space="preserve">BII </t>
  </si>
  <si>
    <t>781015331146</t>
  </si>
  <si>
    <t>Dsn Sidomulyo Ds.Sumber Beras Rt.02/Rt.08 Muncar - Banyuwangi</t>
  </si>
  <si>
    <t>Dsn.Krajan Rt.002/Rw.008 Dadapan Kabat- Banyuwangi</t>
  </si>
  <si>
    <t>NURUL KOMARIYAH</t>
  </si>
  <si>
    <t>DERYS ARDIANSYAH</t>
  </si>
  <si>
    <t>BAGAS DWI RAMADHAN</t>
  </si>
  <si>
    <t>720315331451</t>
  </si>
  <si>
    <t>801016200771</t>
  </si>
  <si>
    <t>SUTRANI</t>
  </si>
  <si>
    <t>TIKA PRAMITA</t>
  </si>
  <si>
    <t>SHINTA PRATIWI</t>
  </si>
  <si>
    <t>MUKHTAR PRASETYA</t>
  </si>
  <si>
    <t>FENY YULIANDARI</t>
  </si>
  <si>
    <t>GALEH MULYONO</t>
  </si>
  <si>
    <t>840515331383</t>
  </si>
  <si>
    <t>MARIYANI</t>
  </si>
  <si>
    <t>DAFA ADJI PANGESTU</t>
  </si>
  <si>
    <t>BILQIS CHALISTA MAHARANI</t>
  </si>
  <si>
    <t>880216181917</t>
  </si>
  <si>
    <t>Dsn Krajan, Desa Gambor RT 02/RW 01, Singojuruh Banyuwangi</t>
  </si>
  <si>
    <t>EVI NUR AZIZAH</t>
  </si>
  <si>
    <t>ANDINI AZZAHRA SANJAYA</t>
  </si>
  <si>
    <t>820115325436</t>
  </si>
  <si>
    <t>GALAN BAGUS WAHYU DIRGANTARA</t>
  </si>
  <si>
    <t>WULLAN DWI AYU ANDIKA</t>
  </si>
  <si>
    <t>ALMAIDA FARA FAREZA</t>
  </si>
  <si>
    <t>821115330874</t>
  </si>
  <si>
    <t>Dsn Krajan RT 003 RW 002 Blambangan Muncar Banyuwangi</t>
  </si>
  <si>
    <t>ANDRI RIA NINGSIH</t>
  </si>
  <si>
    <t>MOCHAMAAD RAFI</t>
  </si>
  <si>
    <t>AHMAD GIBRAN RAMADHAN</t>
  </si>
  <si>
    <t>681215330814</t>
  </si>
  <si>
    <t>UMAIYAH</t>
  </si>
  <si>
    <t>SUSI DWI WAHYUNI</t>
  </si>
  <si>
    <t>ERIKA AYU ANGRAINI</t>
  </si>
  <si>
    <t>BAMBANG HARIYANTO</t>
  </si>
  <si>
    <t>830216200540</t>
  </si>
  <si>
    <t>Dsn. Stoplas RT 003 / Rw 001 Kedungrejo Muncar Banyuwangi</t>
  </si>
  <si>
    <t>DASTI</t>
  </si>
  <si>
    <t>FAJAR NUR ALIF</t>
  </si>
  <si>
    <t>730815331932</t>
  </si>
  <si>
    <t>Link.Krajan Rt002/Rw.003 Bulusan - Kalipuro Banyuwangi</t>
  </si>
  <si>
    <t>HURIYAH</t>
  </si>
  <si>
    <t>ZASKIA NAUMIRA AZ-ZAHRA</t>
  </si>
  <si>
    <t>840815331499</t>
  </si>
  <si>
    <t>LUZIANA</t>
  </si>
  <si>
    <t>MIFTAHBABIL YASAR</t>
  </si>
  <si>
    <t>FATIH NURIL LI BARAKATILAH</t>
  </si>
  <si>
    <t>780722200260</t>
  </si>
  <si>
    <t>MUAWANAH</t>
  </si>
  <si>
    <t>MUHAMMAD DEFFIN RAMADAN</t>
  </si>
  <si>
    <t>880615331041</t>
  </si>
  <si>
    <t>ALIYATUL HIMAH</t>
  </si>
  <si>
    <t>850515331491</t>
  </si>
  <si>
    <t>3510211504840003</t>
  </si>
  <si>
    <t>SITI FATIMAH</t>
  </si>
  <si>
    <t>FIKRI HASIM MAULID</t>
  </si>
  <si>
    <t>FIRDA ROSALINA</t>
  </si>
  <si>
    <t>REYHAN ALDEN PRADIPTA</t>
  </si>
  <si>
    <t>6172021211710002</t>
  </si>
  <si>
    <t>6171020409740006</t>
  </si>
  <si>
    <t>6171041510850001</t>
  </si>
  <si>
    <t>6171042006740011</t>
  </si>
  <si>
    <t>6102011008890005</t>
  </si>
  <si>
    <t>6171011602880001</t>
  </si>
  <si>
    <t>6471030901840001</t>
  </si>
  <si>
    <t>6171031902770010</t>
  </si>
  <si>
    <t>6471020509710001</t>
  </si>
  <si>
    <t>5308011201930001</t>
  </si>
  <si>
    <t>6471052608860001</t>
  </si>
  <si>
    <t>6401041404890005</t>
  </si>
  <si>
    <t>6471041308840001</t>
  </si>
  <si>
    <t>6471020505780001</t>
  </si>
  <si>
    <t>6471023108760001</t>
  </si>
  <si>
    <t>6471021308810001</t>
  </si>
  <si>
    <t>5311010304910005</t>
  </si>
  <si>
    <t>5311010602980001</t>
  </si>
  <si>
    <t>5311010811770002</t>
  </si>
  <si>
    <t>NGGALA LILI</t>
  </si>
  <si>
    <t>MAUDOLUNG</t>
  </si>
  <si>
    <t>HAMBAPRAING RT/RW 002/001 KEL.HAMBAPRAING KEC.KANATANG KAB.SUMBA TIMUR</t>
  </si>
  <si>
    <t>5311200702880001</t>
  </si>
  <si>
    <t>KAMPUNG BUGIS RT/RW 003/002 KEL.KAMALAPUTI KEC.KOTA WAINGAPU KAB.SUMBA TIMUR</t>
  </si>
  <si>
    <t>5311013101890002</t>
  </si>
  <si>
    <t>TARUS</t>
  </si>
  <si>
    <t>JL.MAWAR.NO 1/49.KP SABU R/RW 006/003 KEL.KAMALPUTI KEC. KOTA WAINGAPU - SUMBA TIMUR.</t>
  </si>
  <si>
    <t>5311013103960003</t>
  </si>
  <si>
    <t>JL.TERATAI.RT/RW :04/02 KEL.KAMALAPUTI KEC. KOTA WAINGAPU KAB.SUMBA TIMUR</t>
  </si>
  <si>
    <t>JL.HASANUDIN.RT/RW : 04/02 KEL.KAMALAPUTI KEC KOTA WAINGAPU KAB.SUMBA TIMUR</t>
  </si>
  <si>
    <t>JL.JEN.SUHARTO.NO 1.RT/RW 014/004 HAMBALA KEL.KAMALPUTI KEC.KOTA WAINGAPU KAB.SUMBA TIMUR</t>
  </si>
  <si>
    <t>800315331238</t>
  </si>
  <si>
    <t>DI</t>
  </si>
  <si>
    <t>TITIS KUMALASARI</t>
  </si>
  <si>
    <t>SYIFA MAULIDATUL JANNAH</t>
  </si>
  <si>
    <t>AULIYATUN NISA</t>
  </si>
  <si>
    <t>790115331180</t>
  </si>
  <si>
    <t>MINARSIH</t>
  </si>
  <si>
    <t>MARIO EKO SAPUTRA</t>
  </si>
  <si>
    <t>850315322800</t>
  </si>
  <si>
    <t>EVI RAHMAWATI</t>
  </si>
  <si>
    <t>ADELLA RAHMA SAPUTRI</t>
  </si>
  <si>
    <t>861215330846</t>
  </si>
  <si>
    <t>NUR MASITA</t>
  </si>
  <si>
    <t>700625285766</t>
  </si>
  <si>
    <t>Perum Bumi Biting Indah C-5/13 RT.001/RW.013 Kutorenon - Sukodono - Lumajang</t>
  </si>
  <si>
    <t>SITI HAJAR</t>
  </si>
  <si>
    <t>MUHAMMAD RYAN DION PRAMANA</t>
  </si>
  <si>
    <t>MUHAMMAD RANGGA DWI SAPUTRA</t>
  </si>
  <si>
    <t>SUTOYO</t>
  </si>
  <si>
    <t>SUTOMI</t>
  </si>
  <si>
    <t>RENDI AHMAD</t>
  </si>
  <si>
    <t>ANTA FAREL</t>
  </si>
  <si>
    <t>701015331256</t>
  </si>
  <si>
    <t>SRI NANIK</t>
  </si>
  <si>
    <t>RINI DESTA ANDRIYANI</t>
  </si>
  <si>
    <t>800715330706</t>
  </si>
  <si>
    <t>MASLIYAH</t>
  </si>
  <si>
    <t>PERDI KURNIAWAN SAPUTRA</t>
  </si>
  <si>
    <t>MALIKUN NAJAR</t>
  </si>
  <si>
    <t>NIZAR BANI KHOFID</t>
  </si>
  <si>
    <t>711115320036</t>
  </si>
  <si>
    <t>780415331608</t>
  </si>
  <si>
    <t>BITA RIKIYANTI</t>
  </si>
  <si>
    <t>KARTIKA AYU LESTARI</t>
  </si>
  <si>
    <t>FATIMAH AZAHRA</t>
  </si>
  <si>
    <t>FARHAN ABIYYU SALAM</t>
  </si>
  <si>
    <t>MARTHA ARI RUSDUWIANA</t>
  </si>
  <si>
    <t>AURORA AYLIE AFANDY</t>
  </si>
  <si>
    <t>AMIRA CHERISE AFFANDY</t>
  </si>
  <si>
    <t>890915330924</t>
  </si>
  <si>
    <t>690716183887</t>
  </si>
  <si>
    <t>082340169938</t>
  </si>
  <si>
    <t>930515330931</t>
  </si>
  <si>
    <t>680715331352</t>
  </si>
  <si>
    <t>SRIWATIN</t>
  </si>
  <si>
    <t>RICKY IRAWAN</t>
  </si>
  <si>
    <t>RISKA AYU LESTARI</t>
  </si>
  <si>
    <t>9204130516406</t>
  </si>
  <si>
    <t>MISNATI</t>
  </si>
  <si>
    <t>SANDI SUSANTO</t>
  </si>
  <si>
    <t>BUDI PRASETIYO</t>
  </si>
  <si>
    <t>DITA AYU AGUSTIN</t>
  </si>
  <si>
    <t>870915300290</t>
  </si>
  <si>
    <t>JUWITA EGA ASTUTIK</t>
  </si>
  <si>
    <t>730715331620</t>
  </si>
  <si>
    <t>750515332159</t>
  </si>
  <si>
    <t>NUR JANNAH</t>
  </si>
  <si>
    <t>ELGA AYU SAFITRI</t>
  </si>
  <si>
    <t>AHMAD ZAINI</t>
  </si>
  <si>
    <t>RANI AYU WULANDARI</t>
  </si>
  <si>
    <t>YULIASTUTI</t>
  </si>
  <si>
    <t>AKHMAD ALFIAN ILYASIN</t>
  </si>
  <si>
    <t>AHMAD ILHAM BABAR FAGIYONO</t>
  </si>
  <si>
    <t>ALILAH NILAM CAHYA</t>
  </si>
  <si>
    <t>660615330976</t>
  </si>
  <si>
    <t>MARIA ISWATI</t>
  </si>
  <si>
    <t>740415331127</t>
  </si>
  <si>
    <t>DEDEN EKA PANGESTU</t>
  </si>
  <si>
    <t>DIO RAMA DANI PANGESTU</t>
  </si>
  <si>
    <t>DIDO ANGGARA PANGESTU</t>
  </si>
  <si>
    <t>DICKY CHAYA PANGESTU</t>
  </si>
  <si>
    <t>700315331550</t>
  </si>
  <si>
    <t>SITI JUBAIDAH</t>
  </si>
  <si>
    <t>IVAN SETIA PUTRA</t>
  </si>
  <si>
    <t>RIZKY MAULANA</t>
  </si>
  <si>
    <t>HERNI MISFAUZIA</t>
  </si>
  <si>
    <t>ZILDA EGA NUARDA</t>
  </si>
  <si>
    <t>710115330695</t>
  </si>
  <si>
    <t>Jln. RW Monginsidi Gg Plamboyan No.19 RT 02/RW 03 Penganjuran, Banyuwangi</t>
  </si>
  <si>
    <t>3510163101710001</t>
  </si>
  <si>
    <t>SULISTYA DEWI</t>
  </si>
  <si>
    <t>SEPTYA EKA SHAFA PUTRI</t>
  </si>
  <si>
    <t>REFANDY NURISKY SAPUTRA</t>
  </si>
  <si>
    <t>SRI KURNIASIH</t>
  </si>
  <si>
    <t>MOCH. BAHRUL ALAM AL ROSY</t>
  </si>
  <si>
    <t>DSN KRAJAN DS KABAT RT 002 / RW 006 KEC. KABAT BANYUWANGI</t>
  </si>
  <si>
    <t>3510142510670002</t>
  </si>
  <si>
    <t>HIKMAH</t>
  </si>
  <si>
    <t>IRWINA SAFITRI</t>
  </si>
  <si>
    <t>FAJAR RAMADHON</t>
  </si>
  <si>
    <t>730615332032</t>
  </si>
  <si>
    <t>ELLA EKA FITRIA</t>
  </si>
  <si>
    <t>ALIFA SETYA APRIELLA PUTRI</t>
  </si>
  <si>
    <t>641115330439</t>
  </si>
  <si>
    <t>3510212511640003</t>
  </si>
  <si>
    <t>SURIYANA</t>
  </si>
  <si>
    <t>TUTIK PRATAMA YANTI</t>
  </si>
  <si>
    <t>SUTIYO RIYOYON</t>
  </si>
  <si>
    <t>781115330796</t>
  </si>
  <si>
    <t>SITI KHOYIMAH</t>
  </si>
  <si>
    <t>NIRA OCTA PERMATASARI</t>
  </si>
  <si>
    <t>MUHAMMAD DWI PRASETYO</t>
  </si>
  <si>
    <t>MUHAMMAD TEGAR TRI PAMUNGKAS</t>
  </si>
  <si>
    <t>Dsn Selogiri RT 003 RW 001 Kel. Ketapang Kec. Kalipuro Banyuwangi</t>
  </si>
  <si>
    <t>3510210508730002</t>
  </si>
  <si>
    <t>081358237744</t>
  </si>
  <si>
    <t>MARWIYATI</t>
  </si>
  <si>
    <t>SELAMET RIANTO</t>
  </si>
  <si>
    <t>REVI SAPUTRA</t>
  </si>
  <si>
    <t>FAHMI WALID MURSIN</t>
  </si>
  <si>
    <t>LILIK PUJI ASTUTI</t>
  </si>
  <si>
    <t>VENDA  ARDINA T</t>
  </si>
  <si>
    <t xml:space="preserve">FAREL ARDIANSYAH </t>
  </si>
  <si>
    <t>YASMIN AZZAHRA</t>
  </si>
  <si>
    <t>780915310080</t>
  </si>
  <si>
    <t>LUSIA NATALIA</t>
  </si>
  <si>
    <t>LUSIANA FEBBY HARIYANTI</t>
  </si>
  <si>
    <t>THYO AVLANTA PUTRA</t>
  </si>
  <si>
    <t>691215331515</t>
  </si>
  <si>
    <t>DINA KRISNANTI</t>
  </si>
  <si>
    <t>JUWITA SARI NADIFA</t>
  </si>
  <si>
    <t>YUVILLA SARA WARDHANI</t>
  </si>
  <si>
    <t>860516269377</t>
  </si>
  <si>
    <t>AINUL MAGFIRUH</t>
  </si>
  <si>
    <t>MOCH FERDIANSYAH</t>
  </si>
  <si>
    <t>MOCH EFAN</t>
  </si>
  <si>
    <t>Bangkit Ardianto</t>
  </si>
  <si>
    <t>Widarto</t>
  </si>
  <si>
    <t>Pipit Widianto</t>
  </si>
  <si>
    <t>Landung</t>
  </si>
  <si>
    <t>06142</t>
  </si>
  <si>
    <t>06143</t>
  </si>
  <si>
    <t>06144</t>
  </si>
  <si>
    <t>Supir industri</t>
  </si>
  <si>
    <t>Kernet industri</t>
  </si>
  <si>
    <t>Pucung RT 002 RW 002 BAMBANKEREP NGALIYAN</t>
  </si>
  <si>
    <t>3374151901940004</t>
  </si>
  <si>
    <t>Bangkit Ardiyanto</t>
  </si>
  <si>
    <t>Landung Panalar</t>
  </si>
  <si>
    <t>Ngaglik Lama No.113 RT 003 RW 005 Bendungan Gajah Mungkur Kota Semarang</t>
  </si>
  <si>
    <t>Supir Industri</t>
  </si>
  <si>
    <t>3374151111890003</t>
  </si>
  <si>
    <t>Jl.Sendang Indah Timur RT 006 RW 002 Muktiharjo Lor Genuk Kota Semarang</t>
  </si>
  <si>
    <t>3374042304860001</t>
  </si>
  <si>
    <t>730615332216</t>
  </si>
  <si>
    <t>Jl.Ikan Tongkol blok kebonan RT 04 RW 04 Kertosari Banyuwangi</t>
  </si>
  <si>
    <t>3510160406730003</t>
  </si>
  <si>
    <t>082330700930</t>
  </si>
  <si>
    <t>NANANG KOSIM</t>
  </si>
  <si>
    <t>AGUS SUGIANTORO</t>
  </si>
  <si>
    <t>RUDI SETIABUDI</t>
  </si>
  <si>
    <t>TAJIB FULARDI</t>
  </si>
  <si>
    <t>DHANI WIJAYA</t>
  </si>
  <si>
    <t>BANYUWANGI</t>
  </si>
  <si>
    <t>1710003274928</t>
  </si>
  <si>
    <t>1390017217625</t>
  </si>
  <si>
    <t>9000039368312</t>
  </si>
  <si>
    <t>1370010600548</t>
  </si>
  <si>
    <t>1390016889846</t>
  </si>
  <si>
    <t>1390016024352</t>
  </si>
  <si>
    <t>1200006420280</t>
  </si>
  <si>
    <t>1360005537474</t>
  </si>
  <si>
    <t>9000023881502</t>
  </si>
  <si>
    <t>9000025927402</t>
  </si>
  <si>
    <t>1390011566738</t>
  </si>
  <si>
    <t>1350010294740</t>
  </si>
  <si>
    <t>9000038838539</t>
  </si>
  <si>
    <t>1200006493931</t>
  </si>
  <si>
    <t>9000012817020</t>
  </si>
  <si>
    <t>1400007828115</t>
  </si>
  <si>
    <t>1390010883118</t>
  </si>
  <si>
    <t>1390010148835</t>
  </si>
  <si>
    <t>1350006001836</t>
  </si>
  <si>
    <t>1390010149510</t>
  </si>
  <si>
    <t>9000027769950</t>
  </si>
  <si>
    <t>1310011274059</t>
  </si>
  <si>
    <t>9000027769513</t>
  </si>
  <si>
    <t>9000015118293</t>
  </si>
  <si>
    <t>1360005082232</t>
  </si>
  <si>
    <t>9000015226385</t>
  </si>
  <si>
    <t>9000023881494</t>
  </si>
  <si>
    <t>1770000044872</t>
  </si>
  <si>
    <t>9000015226377</t>
  </si>
  <si>
    <t>9000033509978</t>
  </si>
  <si>
    <t>9000037325959</t>
  </si>
  <si>
    <t>1390016955084</t>
  </si>
  <si>
    <t>1390016872230</t>
  </si>
  <si>
    <t>1390005036508</t>
  </si>
  <si>
    <t>9000034850264</t>
  </si>
  <si>
    <t>9000015800296</t>
  </si>
  <si>
    <t>1350013265838</t>
  </si>
  <si>
    <t>1390010323537</t>
  </si>
  <si>
    <t>9000016750110</t>
  </si>
  <si>
    <t>9000012452190</t>
  </si>
  <si>
    <t>9000008530678</t>
  </si>
  <si>
    <t>1390016270344</t>
  </si>
  <si>
    <t>1390017243118</t>
  </si>
  <si>
    <t>9000041982209</t>
  </si>
  <si>
    <t>1800001089657</t>
  </si>
  <si>
    <t>1390011951948</t>
  </si>
  <si>
    <t>001701088996507</t>
  </si>
  <si>
    <t>1610003330029</t>
  </si>
  <si>
    <t>014101035811507</t>
  </si>
  <si>
    <t>TEGAL</t>
  </si>
  <si>
    <t>UNGARAN</t>
  </si>
  <si>
    <t>INDRAMAYU</t>
  </si>
  <si>
    <t>132-000-736146-3</t>
  </si>
  <si>
    <t>1340011740304</t>
  </si>
  <si>
    <t>3374091902890001</t>
  </si>
  <si>
    <t>3374020602780003</t>
  </si>
  <si>
    <t>3310080604860001</t>
  </si>
  <si>
    <t>3328152903730006</t>
  </si>
  <si>
    <t>3324052604850002</t>
  </si>
  <si>
    <t>SITI AFIFAH</t>
  </si>
  <si>
    <t>ANISA RISTI AFIFAH</t>
  </si>
  <si>
    <t>NAILA BILQIS MUAZARA</t>
  </si>
  <si>
    <t>DEWI PUTRIANI</t>
  </si>
  <si>
    <t>KIRANA ALLEA PUTRI. R</t>
  </si>
  <si>
    <t>MEYLINA EKAWATI</t>
  </si>
  <si>
    <t>RAKA JIBRAN APRILLIANO</t>
  </si>
  <si>
    <t>Siti Hardiyanti</t>
  </si>
  <si>
    <t>Salsabila Qurrota'ayun</t>
  </si>
  <si>
    <t>Suharti</t>
  </si>
  <si>
    <t>pajak</t>
  </si>
  <si>
    <t>3374151606920002</t>
  </si>
  <si>
    <t>Dusun Kanor RT/RW 4/4 Kanor Bojonegoro</t>
  </si>
  <si>
    <t>Fatkur Rohman</t>
  </si>
  <si>
    <t>3516180403830004</t>
  </si>
  <si>
    <t>Dsn Balong Cangkring RT 003 RW 003 Kel. Jumeneng Kec. Mojoanyar Mojokerto</t>
  </si>
  <si>
    <t>3523122803810001</t>
  </si>
  <si>
    <t>1710003304733</t>
  </si>
  <si>
    <t>Bambang Suwono</t>
  </si>
  <si>
    <t>Dsn. Sukorejo RT 001 RW 001 Kel. Bumirejo Kec. Kesamben Kab. Blitar</t>
  </si>
  <si>
    <t>3523120909650001</t>
  </si>
  <si>
    <t>Jl. Teuku Cik Ditiro No. 37 RT 001 RW 008 Sentul Kec. Kepanjen Kidul Blitar</t>
  </si>
  <si>
    <t>Purworejo RT 05 RW 02 Kel. Purworejo Kec. Jenu Kab. Tuban</t>
  </si>
  <si>
    <t>3523121208850002</t>
  </si>
  <si>
    <t>Dsn Dermo RT 02 RW 04 Kel. Tasikharjo Kec. Jenu Kab. Tuban</t>
  </si>
  <si>
    <t>Dusun Dermo RT/RW  002/004 Desa Tasikharjo Kec. Jenu Tuban</t>
  </si>
  <si>
    <t>3523120406890002</t>
  </si>
  <si>
    <t>Sefi Susilo Adri</t>
  </si>
  <si>
    <t>Dsn Bor Rt 1 Rw 1 kel tasikharjo Kec Jenu Kab Tuban</t>
  </si>
  <si>
    <t>3523120903870002</t>
  </si>
  <si>
    <t>Dsn Pereng RT 003 RW 001 Kel Purworejo Kec. Jenu Kab. Tuban</t>
  </si>
  <si>
    <t>Dsn Awar - Awar Rt 02 Rw 02 kel. Tasikharjo Kec. Jenu Tuban</t>
  </si>
  <si>
    <t>MOHAMMAD KOLIL</t>
  </si>
  <si>
    <t>Jl. Piere Tendean No 3 RT 02 RW 01 Desa Ronggomulyo Kec. Tuban Kab Tuban</t>
  </si>
  <si>
    <t>SUWARNO (BR)</t>
  </si>
  <si>
    <t>3512071002840003</t>
  </si>
  <si>
    <t xml:space="preserve">Talkandang timur RT 002 RW 002 Talkandang Situbondo </t>
  </si>
  <si>
    <t>K5300617</t>
  </si>
  <si>
    <t>Dsn Durenan RT 002 RW 003 Desa Pakel, Kec Licin Banyuwangi</t>
  </si>
  <si>
    <t>3510242808930002</t>
  </si>
  <si>
    <t>Dsn.Gumuk Agung Rt.01 Rw.02 Gintangan Rogojampi Banyuwangi</t>
  </si>
  <si>
    <t>LILIK HANDAYANI</t>
  </si>
  <si>
    <t>MOH RIZQY IZZUL HAAQ</t>
  </si>
  <si>
    <t>LUKMAN HAKIM (1) K</t>
  </si>
  <si>
    <t>LUKMAN HAKIM (2) S</t>
  </si>
  <si>
    <t>LUKMAN HAKIM (3) S</t>
  </si>
  <si>
    <t>3510162402800004</t>
  </si>
  <si>
    <t>3512050805770002</t>
  </si>
  <si>
    <t>3510142206800004</t>
  </si>
  <si>
    <t>JEMBER</t>
  </si>
  <si>
    <t>Jln. Dewi Sartika Gg 3 K, RT 04/ RW 09, Temas, Kota Batu, Malang</t>
  </si>
  <si>
    <t>Dsn. Cangkring Rt 003 / Rw 001 Desa Pengantingan Rogojampi Banyuwangi</t>
  </si>
  <si>
    <t>3510130808840004</t>
  </si>
  <si>
    <t>Kampung Pecaron Rt 002 / Rw 002 Ds. Klatakan Situbondo</t>
  </si>
  <si>
    <t>Dsn. Kepuh Wetan Rt 001 / Rw 001 kabat banyuwangi</t>
  </si>
  <si>
    <t>Jln.Merpati Dsn. Jubung Lor Rt 004 / Rw 007 Sukorambi Jember</t>
  </si>
  <si>
    <t>3509150808920001</t>
  </si>
  <si>
    <t>Dsn. Krajan Rt 001 / Rw 010 Pakistaji Kabat Banyuwangi</t>
  </si>
  <si>
    <t>3510141506850005</t>
  </si>
  <si>
    <t>081289245238</t>
  </si>
  <si>
    <t>085259150619</t>
  </si>
  <si>
    <t>085257787949</t>
  </si>
  <si>
    <t>082340021147</t>
  </si>
  <si>
    <t>085331687557</t>
  </si>
  <si>
    <t>082245720884</t>
  </si>
  <si>
    <t>05925/4098</t>
  </si>
  <si>
    <t>ABDUL MUKHID MAULANA</t>
  </si>
  <si>
    <t>3523202909960001</t>
  </si>
  <si>
    <t>135-00-1473463-4</t>
  </si>
  <si>
    <t>3512082803880001</t>
  </si>
  <si>
    <t>MOH SUBHAN</t>
  </si>
  <si>
    <t>KERNET</t>
  </si>
  <si>
    <t>S1370617</t>
  </si>
  <si>
    <t>K2170617</t>
  </si>
  <si>
    <t>S1660617</t>
  </si>
  <si>
    <t>S1210617</t>
  </si>
  <si>
    <t>K5320617</t>
  </si>
  <si>
    <t>S1122-MDN</t>
  </si>
  <si>
    <t>K2430617</t>
  </si>
  <si>
    <t>S2850617</t>
  </si>
  <si>
    <t>K5350717</t>
  </si>
  <si>
    <t>K21190617</t>
  </si>
  <si>
    <t>S1400617</t>
  </si>
  <si>
    <t>S2030617</t>
  </si>
  <si>
    <t>K1340617</t>
  </si>
  <si>
    <t>K5400817</t>
  </si>
  <si>
    <t>K2400717</t>
  </si>
  <si>
    <t>K1070617</t>
  </si>
  <si>
    <t>S1880717</t>
  </si>
  <si>
    <t>K5410817</t>
  </si>
  <si>
    <t>S1060617</t>
  </si>
  <si>
    <t>K2440717</t>
  </si>
  <si>
    <t>S1410617</t>
  </si>
  <si>
    <t>S1870717</t>
  </si>
  <si>
    <t>K2680617</t>
  </si>
  <si>
    <t>S1730617</t>
  </si>
  <si>
    <t>S1140617</t>
  </si>
  <si>
    <t>K5010817</t>
  </si>
  <si>
    <t>K5370717</t>
  </si>
  <si>
    <t>S1920717</t>
  </si>
  <si>
    <t>S1110617</t>
  </si>
  <si>
    <t>K3008-TBN</t>
  </si>
  <si>
    <t>K5301167</t>
  </si>
  <si>
    <t>S1290617</t>
  </si>
  <si>
    <t>K5480817</t>
  </si>
  <si>
    <t>K2580717</t>
  </si>
  <si>
    <t>S3003-TBN</t>
  </si>
  <si>
    <t>K2030617</t>
  </si>
  <si>
    <t>K2390717</t>
  </si>
  <si>
    <t>S1530617</t>
  </si>
  <si>
    <t>K3009-TBN</t>
  </si>
  <si>
    <t>K5420817</t>
  </si>
  <si>
    <t>K5340617</t>
  </si>
  <si>
    <t>S2040617</t>
  </si>
  <si>
    <t>K1760617</t>
  </si>
  <si>
    <t>K2100617</t>
  </si>
  <si>
    <t>K5504817</t>
  </si>
  <si>
    <t>S1070617</t>
  </si>
  <si>
    <t>K2130617</t>
  </si>
  <si>
    <t>S1090617</t>
  </si>
  <si>
    <t>K2220617</t>
  </si>
  <si>
    <t>S1180617</t>
  </si>
  <si>
    <t>S1860617</t>
  </si>
  <si>
    <t>S1900617</t>
  </si>
  <si>
    <t>S1810617</t>
  </si>
  <si>
    <t>S1270617</t>
  </si>
  <si>
    <t>K1540617</t>
  </si>
  <si>
    <t>K2530717</t>
  </si>
  <si>
    <t>K5390817</t>
  </si>
  <si>
    <t>K3004-TBN</t>
  </si>
  <si>
    <t>S3007-TBN</t>
  </si>
  <si>
    <t>K2330717</t>
  </si>
  <si>
    <t>S2080617</t>
  </si>
  <si>
    <t>K2180617</t>
  </si>
  <si>
    <t>S1520617</t>
  </si>
  <si>
    <t>S1850617</t>
  </si>
  <si>
    <t>S3006-TBN</t>
  </si>
  <si>
    <t>K1930617</t>
  </si>
  <si>
    <t>K5380817</t>
  </si>
  <si>
    <t>S1780617</t>
  </si>
  <si>
    <t>K1770617</t>
  </si>
  <si>
    <t>S1150617</t>
  </si>
  <si>
    <t>S1500617</t>
  </si>
  <si>
    <t>K2020617</t>
  </si>
  <si>
    <t>S1100617</t>
  </si>
  <si>
    <t>K1680617</t>
  </si>
  <si>
    <t>S1950617</t>
  </si>
  <si>
    <t>S1380617</t>
  </si>
  <si>
    <t>S1690617</t>
  </si>
  <si>
    <t>MOHAMAD KHOIRI</t>
  </si>
  <si>
    <t xml:space="preserve">SLAMET RIYADI </t>
  </si>
  <si>
    <t xml:space="preserve">SELAMET RIYADI </t>
  </si>
  <si>
    <t>S1010617</t>
  </si>
  <si>
    <t>K5470817</t>
  </si>
  <si>
    <t>K2310717</t>
  </si>
  <si>
    <t>K2510717</t>
  </si>
  <si>
    <t>S1940617</t>
  </si>
  <si>
    <t>K2620717</t>
  </si>
  <si>
    <t>K2570717</t>
  </si>
  <si>
    <t>S1880617</t>
  </si>
  <si>
    <t>S1170617</t>
  </si>
  <si>
    <t>S2020617</t>
  </si>
  <si>
    <t>K2270717</t>
  </si>
  <si>
    <t>S1080617</t>
  </si>
  <si>
    <t>K5440817</t>
  </si>
  <si>
    <t>K2420717</t>
  </si>
  <si>
    <t>K2090617</t>
  </si>
  <si>
    <t>K1900717</t>
  </si>
  <si>
    <t>K2340717</t>
  </si>
  <si>
    <t>S2070716</t>
  </si>
  <si>
    <t>K2600717</t>
  </si>
  <si>
    <t>K2070617</t>
  </si>
  <si>
    <t>S1590617</t>
  </si>
  <si>
    <t>S1470617</t>
  </si>
  <si>
    <t>3510132311760004</t>
  </si>
  <si>
    <t>3510151902830003</t>
  </si>
  <si>
    <t>Ariadie</t>
  </si>
  <si>
    <t>RINI AULIA</t>
  </si>
  <si>
    <t>MUHAMMAD RYAN RADITIA</t>
  </si>
  <si>
    <t>SITI RUBAITAH</t>
  </si>
  <si>
    <t>HENDRA HERMAWAN</t>
  </si>
  <si>
    <t>MUHAMMAD ZAIN ASSHIDQI</t>
  </si>
  <si>
    <t>Rijalu Mustaqim</t>
  </si>
  <si>
    <t>SITI MARFUAH</t>
  </si>
  <si>
    <t>M.RAHMATULLAH</t>
  </si>
  <si>
    <t xml:space="preserve">MUHAMMAD RIZA FAHLIFI </t>
  </si>
  <si>
    <t>KOMP BAWAHAN PASAR RT.02/RW.01 KEC.MATARAMAN ,</t>
  </si>
  <si>
    <t>MAISARAH</t>
  </si>
  <si>
    <t>SHOFA</t>
  </si>
  <si>
    <t>MARIA OLVA</t>
  </si>
  <si>
    <t>M RICKY RISMAWAN</t>
  </si>
  <si>
    <t>M RICKO ZEEN</t>
  </si>
  <si>
    <t>DINA FITRIATI</t>
  </si>
  <si>
    <t>Imam Nasrudin Santoso</t>
  </si>
  <si>
    <t>ERVINA MAYASARI</t>
  </si>
  <si>
    <t>Muhammad Rizki</t>
  </si>
  <si>
    <t>RISKA YANTI</t>
  </si>
  <si>
    <t>MUHAMMAD NABIL PRATAMA</t>
  </si>
  <si>
    <t>H. Akhmad Mulyadi</t>
  </si>
  <si>
    <t>RAHMIDAWATI</t>
  </si>
  <si>
    <t>MUHAMMAD AMRULLAH</t>
  </si>
  <si>
    <t>ALYA RAHMAH NA'IMAH</t>
  </si>
  <si>
    <t>MUHAMMAD RIDHWAN YAHYA</t>
  </si>
  <si>
    <t>Phendie</t>
  </si>
  <si>
    <t>NENY EPRILIYA PUTRI</t>
  </si>
  <si>
    <t>MUHAMMAD ZABDAN GHIBRANIO ATHARIZZ</t>
  </si>
  <si>
    <t>NAILA NAJWA</t>
  </si>
  <si>
    <t>MUHAMAT ZAKI</t>
  </si>
  <si>
    <t xml:space="preserve">DIDUN </t>
  </si>
  <si>
    <t xml:space="preserve">FLORIANUS DENNY GEOR </t>
  </si>
  <si>
    <t>ENDE</t>
  </si>
  <si>
    <t>1810000135153</t>
  </si>
  <si>
    <t>82.306.444.9-921.000</t>
  </si>
  <si>
    <t>ONA RT 004 RW 002 HEWULU ALOK BARAT KAB. SIKKA</t>
  </si>
  <si>
    <t>5307041502850001</t>
  </si>
  <si>
    <t>MARIA KURNIAWATI PENI KERAF</t>
  </si>
  <si>
    <t>ARNOLDUS GREGORIUS SAMI KEDANG</t>
  </si>
  <si>
    <t>MAGARETHA JOSALIN METI KEDANG</t>
  </si>
  <si>
    <t>FREDERICK APRILIANO KEDANG</t>
  </si>
  <si>
    <t>AMT 1 INDUSTRI</t>
  </si>
  <si>
    <t>Ade Mandala Putra</t>
  </si>
  <si>
    <t>1673061410940003</t>
  </si>
  <si>
    <t xml:space="preserve">Jl. Depati Said No.16 RT 006 Kel. Sidorejo Kec. Lubuk Linggau Barat II </t>
  </si>
  <si>
    <t>06145</t>
  </si>
  <si>
    <t>06146</t>
  </si>
  <si>
    <t>06147</t>
  </si>
  <si>
    <t>06148</t>
  </si>
  <si>
    <t>LUBUK LINGGAU</t>
  </si>
  <si>
    <t>MAUMERE</t>
  </si>
  <si>
    <t>06149</t>
  </si>
  <si>
    <t>06150</t>
  </si>
  <si>
    <t>JL.bintoro Kecil II RT 002 RW 008 Kel. Pandeanlamper Kec. Gayamsari Kota Semarang - 50167</t>
  </si>
  <si>
    <t>3374130106820006</t>
  </si>
  <si>
    <t>3324070208810002</t>
  </si>
  <si>
    <t xml:space="preserve">JL. JAHRI SALEH KOMP. JAPRI ZAM ZAM NO 137 RT 026 KEC.BANJARMASIN UTARA </t>
  </si>
  <si>
    <t>6371041002700008</t>
  </si>
  <si>
    <t>JL.BIHMAN VILLA RT 008  KEL. ANTASARI KEC. AMUNTAI TENGAH KAB. HULU SUNGAI UTARA</t>
  </si>
  <si>
    <t>6308050206710005</t>
  </si>
  <si>
    <t>JL. JURUSAN PELEIHARI/PEMBATAAN RT 06 RW 02 KEL.LANDASAN ULIN SELATAN KEC LIANG ANGGANG KOTA BANJARBARU</t>
  </si>
  <si>
    <t>6372040111800001</t>
  </si>
  <si>
    <t>Cermo Rt.02 Rw.02 Kel.Cermo kec. Sambi Kab.Boyolali 57376</t>
  </si>
  <si>
    <t>Kayon RT 014 Kel. Gabugan Kec. Tanon Kab. Sragen 57277</t>
  </si>
  <si>
    <t>3314122203770006</t>
  </si>
  <si>
    <t>Aflah Meisya Azora</t>
  </si>
  <si>
    <t>Sumurpanggang RT 005 RW 002 Kel. Sumurpanggang Kec. Margadana Kota Tegal 52141</t>
  </si>
  <si>
    <t>Sri Maryati</t>
  </si>
  <si>
    <t>Risma Aryati</t>
  </si>
  <si>
    <t>Dini Asyura Putri</t>
  </si>
  <si>
    <t xml:space="preserve">Reza Aditya </t>
  </si>
  <si>
    <t>PUCUNG RT/RW : 01/01 KEL.BAMBANKEREP KEC.NGALIYAN KOTA SEMARANG 50182</t>
  </si>
  <si>
    <t>3374150909900001</t>
  </si>
  <si>
    <t>Sabrina Putri Salsabila</t>
  </si>
  <si>
    <t>Jl. Merbau I/29 RT. 004 RW. 007 Kel. Pandansari Kec. Banyumanik - Semarang 50267</t>
  </si>
  <si>
    <t>3374112606710002</t>
  </si>
  <si>
    <t>Kenaisha Farista</t>
  </si>
  <si>
    <t>JL.P.H.M.NOOR, RT 010 RW 003 DS.BARABAI UTARA KEC. BARABAI KAB.HULU SUNGAI TENGAH</t>
  </si>
  <si>
    <t>6307062302710002</t>
  </si>
  <si>
    <t>JL.KSATRIA BATU TANGGA RT 0041 RW 001 KEL.BATU TANGGA KEC.BATANG ALAI TIMUR KAB.HULU SUNGAI SELATAN</t>
  </si>
  <si>
    <t>6307100409930002</t>
  </si>
  <si>
    <t>JL.KURNIA KOMP.AKR II BLOK B/4 RT 002 RW 003,KEL. LANDASAN ULIN UTARA KEC.LIANG ANGGAN KOTA BANJARBARU.</t>
  </si>
  <si>
    <t>6371051503730003</t>
  </si>
  <si>
    <t>Muhammad Amin Rois</t>
  </si>
  <si>
    <t>JL.PRAMUKA KOMP RAHAYU PEMBINA 4 RT.16 RW 02 KEL.SUNGAI LULUT KEC. BANJARMASIN TIMUR KOTA BANJARMASIN</t>
  </si>
  <si>
    <t>6371021505910010</t>
  </si>
  <si>
    <t>6371041304800006</t>
  </si>
  <si>
    <t>JL. MANGKALAWAT RT 02 KEL.MATARAMAN KEC.MATARAMAN KAB. BANJAR</t>
  </si>
  <si>
    <t>6303120811830005</t>
  </si>
  <si>
    <t>JL.SCORPIO VI BLOK A NO.20,RT 040/RW 008,DESA SUNGAI BESAR, KEC. BANJARBARU SELATAN KOTA BANJARBARU</t>
  </si>
  <si>
    <t>6372062407780001</t>
  </si>
  <si>
    <t>Karangroto RT 003 RW 004 kel. karangroto kec. Genuk kota semarang 50117</t>
  </si>
  <si>
    <t>3374031608690002</t>
  </si>
  <si>
    <t>Bagas Amiluhung</t>
  </si>
  <si>
    <t>keola jessy Margaretha</t>
  </si>
  <si>
    <t>Keyko Innes Marvelina</t>
  </si>
  <si>
    <t>3374051503660004</t>
  </si>
  <si>
    <t>JL. TARUNA PRAJA II BALITAN VII NO 11 RT 042 RW 011 KEL. LOKTABAT UTARA KEC. BANJARBARU UTARA KOTA BANJAR BARU</t>
  </si>
  <si>
    <t>6372051512770001</t>
  </si>
  <si>
    <t>Muhammad Faisyal</t>
  </si>
  <si>
    <t>Cukan Lipai</t>
  </si>
  <si>
    <t>DESA CUKANLIPAI RT 001 RW 001 KEL.CUKAN LIPAI ,KEC.BATANG ALAI SELATAN ,KAB.HULU SUNGAI TENGAH</t>
  </si>
  <si>
    <t>6307071610930004</t>
  </si>
  <si>
    <t>JL.PROPINSI KM 168 RT 005,DESA SINAR BULAN KEC.SATUI KAB.TANAH BAMBU</t>
  </si>
  <si>
    <t>6310040502810008</t>
  </si>
  <si>
    <t>JL. TEMBUS MANTUIL GG GANDAPURA NO 08 RT 28 RW 02 KELURAHAN KELAYAN SELATAN BANJARMASIN</t>
  </si>
  <si>
    <t>6371033004780001</t>
  </si>
  <si>
    <t>JL.GERILYA RT 002 RW 001 DESA ILUNG KEC.BATANG ALAI UTARA KAB.HULU SUNGAI TENGAH</t>
  </si>
  <si>
    <t>6307082706730003</t>
  </si>
  <si>
    <t>Hendra Sopian Simangusong</t>
  </si>
  <si>
    <t>JL.DESA BENUA TENGAH RT.015 RW.005 KELURAHAN BANUA TENGAH KECAMATAN TAKISUNG</t>
  </si>
  <si>
    <t>6301012704940002</t>
  </si>
  <si>
    <t>Fery Adi Suseno</t>
  </si>
  <si>
    <t>KP.Purnosari II No 25 RT 002 RW 02 kelurahan kemijen Kecamatan semarang timur Kota Semarang</t>
  </si>
  <si>
    <t>3374032905840005</t>
  </si>
  <si>
    <t>3322183011880001</t>
  </si>
  <si>
    <t>PUCUNG RT/RW : 04/01 KEL.BAMBANKEREP KEC.NGALIYAN KOTA SEMARANG</t>
  </si>
  <si>
    <t>AMBARSARI</t>
  </si>
  <si>
    <t>Aris Wahyudi</t>
  </si>
  <si>
    <t>Perum Beringin Putih Blok D-07 No.05 RT 003 RW 009 Kel.Beringin Kec. Ngaliyan Kab. Kota Semarang</t>
  </si>
  <si>
    <t>Diska Putra Yaris</t>
  </si>
  <si>
    <t xml:space="preserve">Nur Handayani </t>
  </si>
  <si>
    <t>ABDUL ROSYIK</t>
  </si>
  <si>
    <t>APRIANSYAH</t>
  </si>
  <si>
    <t>AGUS  NGADIONO</t>
  </si>
  <si>
    <t>SUPARMANTO</t>
  </si>
  <si>
    <t>RISMANTO</t>
  </si>
  <si>
    <t>DENNY PRANATHA</t>
  </si>
  <si>
    <t>HERI SUSANTO</t>
  </si>
  <si>
    <t>M.YUNUS</t>
  </si>
  <si>
    <t>RICO ANGGARA</t>
  </si>
  <si>
    <t>LUBUKLINGGAU</t>
  </si>
  <si>
    <t>PS. SURULANGUN</t>
  </si>
  <si>
    <t xml:space="preserve">KARANG JAYA </t>
  </si>
  <si>
    <t>BENGKULU</t>
  </si>
  <si>
    <t>ULAK KEMBAHANG</t>
  </si>
  <si>
    <t>PENDOPO</t>
  </si>
  <si>
    <t>1673023004810001</t>
  </si>
  <si>
    <t>1673082909790003</t>
  </si>
  <si>
    <t>1671072208880010</t>
  </si>
  <si>
    <t>1604171006800002</t>
  </si>
  <si>
    <t>1673070402900001</t>
  </si>
  <si>
    <t>1673060504760001</t>
  </si>
  <si>
    <t>1610102310920001</t>
  </si>
  <si>
    <t>941011230167</t>
  </si>
  <si>
    <t>870227390078</t>
  </si>
  <si>
    <t>790911230386</t>
  </si>
  <si>
    <t>880825264008</t>
  </si>
  <si>
    <t>800611230442</t>
  </si>
  <si>
    <t>900211230285</t>
  </si>
  <si>
    <t>860311230089</t>
  </si>
  <si>
    <t>HAEYKAL EVAN VIALLY</t>
  </si>
  <si>
    <t>PATIKRAJA RT 02/09, PATIKRAJA,PATIKRAJA, BANYUMAS</t>
  </si>
  <si>
    <t>3329082203850005</t>
  </si>
  <si>
    <t>REZQI ADZAN FADILAH</t>
  </si>
  <si>
    <t>KALIMENUR RT 06/03, SUKORENO, SENTOLO, KULON PROGO, YOGYAKARTA</t>
  </si>
  <si>
    <t>KALICUPAK LOR RT 03/02,KALICUPAK LOR KALIBAGOR, BANYUMAS</t>
  </si>
  <si>
    <t>DAFFA DZAJY ALFARIZI</t>
  </si>
  <si>
    <t>PATIKRAJA RT 01/04, PATIKRAJA, PATIKRAJA,BANYUMAS</t>
  </si>
  <si>
    <t>QAISAR RAYA JANAPIK</t>
  </si>
  <si>
    <t>JEANY LUCIA HANDAYANI</t>
  </si>
  <si>
    <t>JL. EBONI III BLOK C NO 414 RT 008 RW 010, DUREN JAYA, BEKASI TIMUR</t>
  </si>
  <si>
    <t>GANG MAWAR  RT 03/01 KARANGREJA, MAOS, CILACAP</t>
  </si>
  <si>
    <t>NUNUK NOVIANA</t>
  </si>
  <si>
    <t>Dusun Sidorejo I RT 031 RW 005 , Labuan Ratu, Way Jepara, Lampung Timur</t>
  </si>
  <si>
    <t>1807071706660004</t>
  </si>
  <si>
    <t>PERUM BUKIT PERMATA INDAH VI NO.124 RT 003/008, TRITIH LOR, JERUKLEGI,CILACAP</t>
  </si>
  <si>
    <t>KARANGMALANG RT 02/03, KARANGMALANG, MIJEN, SEMARANG</t>
  </si>
  <si>
    <t>JL. MARGOMULYO RT 02 RW 03 KARANGTENGAH, SAMPANG, CILACAP</t>
  </si>
  <si>
    <t>PERUM BUMI SAMPANG BARU BLOK F NO. 4, RT002/013 KARANGTENGAH, SAMPANG, CILACAP</t>
  </si>
  <si>
    <t>JL.PALAPA RT 003/011 KARANGSARI,ADIPALA, CILACAP</t>
  </si>
  <si>
    <t>SIDAMULIH RT 02/06, SIDAMULIH,RAWALO, BANYUMAS</t>
  </si>
  <si>
    <t>CILONGKRANG RT002/006 CILONGKRANG,WANAREJA,CILACAP</t>
  </si>
  <si>
    <t>JL. NYAMPLUNG RT 05/07, TRITIH KULON, CILACAP UTARA, CILACAP</t>
  </si>
  <si>
    <t>LINK.CIKABUYUTAN BARAT 02/10.HEGASARI, PATARUMAN. BANJAR. JAWA BARAT</t>
  </si>
  <si>
    <t>JL. PANEMBAHAN RT 001 RW 003 KARANGTENGAH,SAMPANG,CILACAP</t>
  </si>
  <si>
    <t>BANDUNG</t>
  </si>
  <si>
    <t>IKHRAM FAZAR KHALIFAH</t>
  </si>
  <si>
    <t>RANDENGAN RT 003/003 RADENGAN,KEBASEN, BANYUMAS</t>
  </si>
  <si>
    <t>JL.BHARATA RT003/005 TRITIH WETAN, JERUKLEGI, CILACAP</t>
  </si>
  <si>
    <t>KLAPAGADING RT 03/06 DESA KLAPAGADING, WANGON, BANYUMAS</t>
  </si>
  <si>
    <t>JL.BIMA RT 004/005 KEL. KEBONMANIS, CILACAP UTARA</t>
  </si>
  <si>
    <t>Dukuh Lengkong Rt. 006.003 Kel. Adinuso Kec. Subah - Batang</t>
  </si>
  <si>
    <t>3325090303670001</t>
  </si>
  <si>
    <t>3374150212670004</t>
  </si>
  <si>
    <t>3374150707690006</t>
  </si>
  <si>
    <t>Rindu Kembang Wangi</t>
  </si>
  <si>
    <t>Gyandra Sekar Dahayu</t>
  </si>
  <si>
    <t>6371031505750016</t>
  </si>
  <si>
    <t>6303120104840005</t>
  </si>
  <si>
    <t>6371031605830005</t>
  </si>
  <si>
    <t>6371051608870002</t>
  </si>
  <si>
    <t>6303121508870007</t>
  </si>
  <si>
    <t>630701712760001</t>
  </si>
  <si>
    <t>6303060505850004</t>
  </si>
  <si>
    <t>6303032409860005</t>
  </si>
  <si>
    <t>6308031604840001</t>
  </si>
  <si>
    <t>6907041904890004</t>
  </si>
  <si>
    <t>6301012501960001</t>
  </si>
  <si>
    <t>6205050303830007</t>
  </si>
  <si>
    <t>6307010812820002</t>
  </si>
  <si>
    <t>6372022502820004</t>
  </si>
  <si>
    <t>3209200305860012</t>
  </si>
  <si>
    <t>6301010705820006</t>
  </si>
  <si>
    <t>Akhmad Muklisin</t>
  </si>
  <si>
    <t>Moch. Masrur Maulana Surur</t>
  </si>
  <si>
    <t>3209330301740001</t>
  </si>
  <si>
    <t>3374023009720004</t>
  </si>
  <si>
    <t>Arinandang Marinda</t>
  </si>
  <si>
    <t>Sirwindiyatno chasari</t>
  </si>
  <si>
    <t>3374131006900002</t>
  </si>
  <si>
    <t>Rekha Anggulia Pane</t>
  </si>
  <si>
    <t>Anindita Ramadhani</t>
  </si>
  <si>
    <t>KEL. PS SURULANGUN RT 001 RW 001 KEC. RAWAS ULU KAB.MUSI RAWAS UTARA</t>
  </si>
  <si>
    <t>1605050102870001</t>
  </si>
  <si>
    <t>JL.DEPATI SAID NO.12 RT.03 KEL. PELITA JAYA KEC.LUBUKLINGGAU BARAT I</t>
  </si>
  <si>
    <t>SURATI</t>
  </si>
  <si>
    <t>NYITIARA MAHSYSYA APRIATI</t>
  </si>
  <si>
    <t>AKHMAL RAIHAN APRIANSYAH</t>
  </si>
  <si>
    <t>WISNA KARJAYA</t>
  </si>
  <si>
    <t>RISNA WATI</t>
  </si>
  <si>
    <t>RISKI JAYA SAPUTRA</t>
  </si>
  <si>
    <t>JL. KENANGA II RT.006 KEL SENALANG KEC LUBUKLINGGAU UTARA II</t>
  </si>
  <si>
    <t>DESTI KUMALA SARI</t>
  </si>
  <si>
    <t>WAHYOU SANDIOCA</t>
  </si>
  <si>
    <t>ALVERO RIZKI RAMADHAN</t>
  </si>
  <si>
    <t>JL.DEPATI SAID  RT.02 KEL SIDOREJO KEC LUBUKLINGGAU BARAT I KAB KOTA LUBUK LINGGAU</t>
  </si>
  <si>
    <t>EKA WAHYUNI</t>
  </si>
  <si>
    <t>KARIN SALSABILA</t>
  </si>
  <si>
    <t>RAGIL JALU S</t>
  </si>
  <si>
    <t>06151</t>
  </si>
  <si>
    <t>06152</t>
  </si>
  <si>
    <t>06153</t>
  </si>
  <si>
    <t>06154</t>
  </si>
  <si>
    <t>06155</t>
  </si>
  <si>
    <t>06156</t>
  </si>
  <si>
    <t>06157</t>
  </si>
  <si>
    <t>06158</t>
  </si>
  <si>
    <t>06159</t>
  </si>
  <si>
    <t>06160</t>
  </si>
  <si>
    <t>06161</t>
  </si>
  <si>
    <t>3324121502630001</t>
  </si>
  <si>
    <t>SHIVIA LELI YULIANA SUSWANTO</t>
  </si>
  <si>
    <t>Agung Diky Febrianto</t>
  </si>
  <si>
    <t>Kp. Purnosari Rt. 004/002 Kel. Kemijen Kec. Semarang Timur - Semarang</t>
  </si>
  <si>
    <t>3374030506800003</t>
  </si>
  <si>
    <t>Maura Umu Chya</t>
  </si>
  <si>
    <t>fala diva</t>
  </si>
  <si>
    <t>D3</t>
  </si>
  <si>
    <t>3374032411800001</t>
  </si>
  <si>
    <t>Jl. Kapas VIII NO.53 RT. 005 RW. 005 Kel. Gebangsari Kec. Genuk - Semarang 50114</t>
  </si>
  <si>
    <t>Dwi Nurkafi</t>
  </si>
  <si>
    <t>Dusun cerbonan RT 003 RW 010 Kel.Banyubiru,Kec.Banyubiru Semarang 50664</t>
  </si>
  <si>
    <t>3374030512720001</t>
  </si>
  <si>
    <t>081236254309</t>
  </si>
  <si>
    <t>085295970832</t>
  </si>
  <si>
    <t>082340816681</t>
  </si>
  <si>
    <t>081246571988</t>
  </si>
  <si>
    <t>081339060211</t>
  </si>
  <si>
    <t>082247863070</t>
  </si>
  <si>
    <t>081338586515</t>
  </si>
  <si>
    <t>3319031401710003</t>
  </si>
  <si>
    <t>3374132708730003</t>
  </si>
  <si>
    <t>JL bader I-A rt.10 rw.08 Kel. bandarharjo Kec.semarang utara</t>
  </si>
  <si>
    <t>najla alya nabil</t>
  </si>
  <si>
    <t>3374032003830002</t>
  </si>
  <si>
    <t>Padolengan RT 001 RW 006 Kel.Mororejo Kec. Kaliwungo Kab. Kendal</t>
  </si>
  <si>
    <t>rizqina Putri Alfriyani</t>
  </si>
  <si>
    <t>Shafa Dwi Oktaliana</t>
  </si>
  <si>
    <t>jl.bader I-A rt,06 rw,08 Kel.Bandarharjo Kec. Semarang Utara Kab. Kota semarang</t>
  </si>
  <si>
    <t>Riyanik</t>
  </si>
  <si>
    <t>Arief Bintang Pratama</t>
  </si>
  <si>
    <t>Gendhis ziasa naja</t>
  </si>
  <si>
    <t>Puspanjolo Timur IV/38 RT/RW :09/01 kel. Cabean Kec. SEMARANG BARAT</t>
  </si>
  <si>
    <t>Karyawan keluar</t>
  </si>
  <si>
    <t>Andi Kustanto</t>
  </si>
  <si>
    <t>Jl. Jangli Tlawah No.32 RT 001 RW 002 Kel.Jatigaleh kec. Candisari Kota Semarang</t>
  </si>
  <si>
    <t>3374081303810003</t>
  </si>
  <si>
    <t>INDIYANI</t>
  </si>
  <si>
    <t>RAYA AULIA ASZ ZAHRA</t>
  </si>
  <si>
    <t>Agus Sriyanto</t>
  </si>
  <si>
    <t>kab.semarang</t>
  </si>
  <si>
    <t>keben rt003 rw 003 kel.keben kec. Tambakromo kab.pati</t>
  </si>
  <si>
    <t>3322100908810003</t>
  </si>
  <si>
    <t>Joko Purnomo</t>
  </si>
  <si>
    <t>Jl Abdul Rahman Saleh 146 RT 001 RW 004 Kel. Kalibanteng Kidul Kec. Semarang Barat</t>
  </si>
  <si>
    <t>3374133105770005</t>
  </si>
  <si>
    <t>Amin Kurniawan</t>
  </si>
  <si>
    <t>Bacaan Timur RT 002 RW 006 Kel.siderejo lor Kec. Siderejo kkota salatiga</t>
  </si>
  <si>
    <t>3373010711850002</t>
  </si>
  <si>
    <t>ESMI</t>
  </si>
  <si>
    <t>Adelia F.P.</t>
  </si>
  <si>
    <t>Melvino G.H</t>
  </si>
  <si>
    <t>Indah Pujiastuti</t>
  </si>
  <si>
    <t>Divocahyo Purnomo</t>
  </si>
  <si>
    <t>Rifi Iqbal Syahputra</t>
  </si>
  <si>
    <t>Safira Calista Putri</t>
  </si>
  <si>
    <t>M. Iksan Kurniawan</t>
  </si>
  <si>
    <t>Salsawulandari</t>
  </si>
  <si>
    <t>TAMBOLAKA</t>
  </si>
  <si>
    <t>06162</t>
  </si>
  <si>
    <t>06163</t>
  </si>
  <si>
    <t>06164</t>
  </si>
  <si>
    <t>06165</t>
  </si>
  <si>
    <t>06166</t>
  </si>
  <si>
    <t>06167</t>
  </si>
  <si>
    <t>06168</t>
  </si>
  <si>
    <t>maos</t>
  </si>
  <si>
    <t>pengapon</t>
  </si>
  <si>
    <t>Sadi</t>
  </si>
  <si>
    <t xml:space="preserve">Dusun Jatisari RT 004 RW 004 Kel. Sukodadi Kec. Singorejo Kab. Kendal </t>
  </si>
  <si>
    <t>3324052701810005</t>
  </si>
  <si>
    <t>Alodie Arka Marsha Dinata</t>
  </si>
  <si>
    <t>Destha line Marsha Demka</t>
  </si>
  <si>
    <t>ISTARI</t>
  </si>
  <si>
    <t>3374132008850001</t>
  </si>
  <si>
    <t>Kenconowungu Tengah 3/20 RT 005 RW 004 Kel. Karangayu Kec. Semarang Barat Kab. Semarang</t>
  </si>
  <si>
    <t>semarang</t>
  </si>
  <si>
    <t>Herwin Raharto</t>
  </si>
  <si>
    <t>Jl. Kalianda RT 002 Kel. Kali Serayu Kec. Lubuk Linggau Utara II Kab. Lubuk Linggau</t>
  </si>
  <si>
    <t>1612012103900001</t>
  </si>
  <si>
    <t>Parlina</t>
  </si>
  <si>
    <t>Anjar Sugiarto</t>
  </si>
  <si>
    <t>Ezar Naderna</t>
  </si>
  <si>
    <t>azura raya fitri</t>
  </si>
  <si>
    <t>3328163011800004</t>
  </si>
  <si>
    <t>Warsini</t>
  </si>
  <si>
    <t>Nurul Fadilah</t>
  </si>
  <si>
    <t>Ulwi Yatul Aulia</t>
  </si>
  <si>
    <t>Perum nuansa bangetayu asri blok B1 RT/RW :8/8 desa bangetayu wetan, kec genuk Kota Semarang</t>
  </si>
  <si>
    <t>Dewi Kurniawati</t>
  </si>
  <si>
    <t>Muchammad Charlyansah Radeva</t>
  </si>
  <si>
    <t>Muchammad Charel Aliando Radeva</t>
  </si>
  <si>
    <t>INDUSTRI</t>
  </si>
  <si>
    <t>Ginanjar Yudi Kumala</t>
  </si>
  <si>
    <t>Aziz Geovany Alvin</t>
  </si>
  <si>
    <t>Slamet Wahyudi</t>
  </si>
  <si>
    <t>Setyo Fihandoro</t>
  </si>
  <si>
    <t>Wachyu Raharjo</t>
  </si>
  <si>
    <t>Amin Budiyono</t>
  </si>
  <si>
    <t>Catur Sektiyono</t>
  </si>
  <si>
    <t>Santo</t>
  </si>
  <si>
    <t>Imam Supriyadi</t>
  </si>
  <si>
    <t>Joko Priyono</t>
  </si>
  <si>
    <t xml:space="preserve">Wildi Kurniawan </t>
  </si>
  <si>
    <t>Jl. Marsma Riswahyudi RT 09 Kel. Sepinggan Raya Kec. Balikpapan Selatan Kota Balikapapan</t>
  </si>
  <si>
    <t>5272011409870002</t>
  </si>
  <si>
    <t>Sri Astuti</t>
  </si>
  <si>
    <t>6401081203790001</t>
  </si>
  <si>
    <t>Panca Ismiati</t>
  </si>
  <si>
    <t>Artika Sari Dewi</t>
  </si>
  <si>
    <t>Ferdi Aris Tausar</t>
  </si>
  <si>
    <t>ayudia tri anita</t>
  </si>
  <si>
    <t>jl.Arjuna I Gn. Polisi No.23 RT 070 Kel. Muararapak Kec. Balikpapan Utara</t>
  </si>
  <si>
    <t>Ayu Putri Ninosih Alisi</t>
  </si>
  <si>
    <t>Rayyan Keano Ismail</t>
  </si>
  <si>
    <t>JL. BATU BUTOK RT 084 / 000 KEL. MUARA RAPAK KEC.BALIKPAPAN UTARA</t>
  </si>
  <si>
    <t>JL. KARANG ANYAR RT 062 / 000 KEL.BARU ILIR KEC.BALIKPAPAN BARAT</t>
  </si>
  <si>
    <t>FITRIAH NUR ILHAM</t>
  </si>
  <si>
    <t>Muhammad Agung Saputra</t>
  </si>
  <si>
    <t>Muhammad Hafiq Nurwahyudi</t>
  </si>
  <si>
    <t>Juniya nur Syabilal</t>
  </si>
  <si>
    <t>Yuyun Hariani</t>
  </si>
  <si>
    <t>JL. 21 JANUARI NO.2 RT 06 Kel. BARU TENGAH KEC. BALIKPAPAN BARAT</t>
  </si>
  <si>
    <t>Rahmi Rusdy</t>
  </si>
  <si>
    <t>Muh Khairul Ihsan</t>
  </si>
  <si>
    <t>JL. ADIL MAKMUR NO.12A RT 023 KEL. BARU ILIR KEC. BALIKPAPAN BARAT KOTA BALIKPAPAN</t>
  </si>
  <si>
    <t>Masitoh</t>
  </si>
  <si>
    <t>Siti Mutmainah</t>
  </si>
  <si>
    <t>ASRIADI BIN NURDIN</t>
  </si>
  <si>
    <t>JL. SOEKARNO HATTA GG. TAPE NO.98 RT 26 KEL. BATU AMPAR KEC. BALIKPAPAN UTARA</t>
  </si>
  <si>
    <t>RATNA SARI</t>
  </si>
  <si>
    <t>MUH. AZRHAN ZYAN</t>
  </si>
  <si>
    <t>MUH. AZQHA ZYAH</t>
  </si>
  <si>
    <t>MUHAMMAD AZZAID ZYAH</t>
  </si>
  <si>
    <t>JL. GUNUNG POLISI NO. 05 RT 045 KEL.BARU ILIR KEC. BALIKPAPAN BARAT KOTA BALIKPAPAN</t>
  </si>
  <si>
    <t>6471021306840001</t>
  </si>
  <si>
    <t>Devita Sasyah</t>
  </si>
  <si>
    <t>Ghiyats Al Bassam</t>
  </si>
  <si>
    <t>DWI DEDY SANTOSO</t>
  </si>
  <si>
    <t>MARYANA</t>
  </si>
  <si>
    <t>AYUDYA FAHRANI DESTIANTI</t>
  </si>
  <si>
    <t>SYIFHA ADHELIA PUTRI</t>
  </si>
  <si>
    <t>MASDJIDANUR</t>
  </si>
  <si>
    <t>JL. LETJEN SUPRAPTO NO.36 RT 017 KEL.BARU ULU KEC. BALIKAPAPAN  BARAT KOTA BALIKPAPAN</t>
  </si>
  <si>
    <t>RUSNANI</t>
  </si>
  <si>
    <t>BOBY HERU SETIAWAN</t>
  </si>
  <si>
    <t>Galuh Yoga Surya Mulyana</t>
  </si>
  <si>
    <t>3318102001900006</t>
  </si>
  <si>
    <t>intan kusuma Wardani</t>
  </si>
  <si>
    <t>Daffa Septa Samudra</t>
  </si>
  <si>
    <t xml:space="preserve">Agung </t>
  </si>
  <si>
    <t>balikpapan</t>
  </si>
  <si>
    <t>banjarmasin</t>
  </si>
  <si>
    <t>06169</t>
  </si>
  <si>
    <t>06170</t>
  </si>
  <si>
    <t>06171</t>
  </si>
  <si>
    <t>06172</t>
  </si>
  <si>
    <t>06173</t>
  </si>
  <si>
    <t>06174</t>
  </si>
  <si>
    <t>06175</t>
  </si>
  <si>
    <t>06176</t>
  </si>
  <si>
    <t>06177</t>
  </si>
  <si>
    <t>06178</t>
  </si>
  <si>
    <t>06179</t>
  </si>
  <si>
    <t>06180</t>
  </si>
  <si>
    <t>JL.SAMPANG SIKAMPUH RT 019 RW 007 KEL.SIDASARI KEC.SAMPANG CILACAP</t>
  </si>
  <si>
    <t>3301172409960001</t>
  </si>
  <si>
    <t>ADISANA RT 002 RW 009 KEL.ADISANA KEC.KEBASEN KAB.BANYUMAS</t>
  </si>
  <si>
    <t>3301030906970004</t>
  </si>
  <si>
    <t>JL. IMAM BONJOL DESA SIDASARI RT 020/007 KECAMATAN SAMPANG KABUPATEN CILACAP</t>
  </si>
  <si>
    <t>3301170606790002</t>
  </si>
  <si>
    <t>LULU ATUN MASRIAH</t>
  </si>
  <si>
    <t>SYAFIQ ROJA FADLOILA</t>
  </si>
  <si>
    <t>NAUFAL AFKAR NURISGA</t>
  </si>
  <si>
    <t>3301171511960001</t>
  </si>
  <si>
    <t>3301230501840002</t>
  </si>
  <si>
    <t>JUMIYATI</t>
  </si>
  <si>
    <t>ALKHALIFI ZIKRI RAHARJO</t>
  </si>
  <si>
    <t>JL.ABIMANYU NO.90 RT 002 RW 006 KEL.KEBONMANIS KEC.CILACAP UTARA KAB.CILACAP</t>
  </si>
  <si>
    <t>JL.PAHLAWAN NO.32 RY 002 RW 004 KEL.KARANG TENGAH KEC.SAMPANG  KAB. CILACAP</t>
  </si>
  <si>
    <t>JL. LAUT NO RT 002 RW 011 KEL. MAGANTI KEC. KESUGIHAN KAB.CILACAP</t>
  </si>
  <si>
    <t>3301023006770005</t>
  </si>
  <si>
    <t>SARIFAH</t>
  </si>
  <si>
    <t>KEVIN AKBAR ARYAGUNA</t>
  </si>
  <si>
    <t>JL.BIMA NO.104 RT 004 RW 005 KEL.KEBONMANGGI KEC. CILACAP UTARA KAB.CILACAP</t>
  </si>
  <si>
    <t>3301233009870002</t>
  </si>
  <si>
    <t>TRI PURWANTI</t>
  </si>
  <si>
    <t>JL. GERILYA RT 003 RW 006 KARANGJATI KEC.SAMPANG KAB. CILACAP</t>
  </si>
  <si>
    <t>3301170507840002</t>
  </si>
  <si>
    <t>SITI MUDRIKAH</t>
  </si>
  <si>
    <t>FAHRI EVAN GHANY</t>
  </si>
  <si>
    <t>DUSUN COGEKAN RT 007 RW 003 KEL.KERTAJAYA KEC. MANGUNJAYA KAB.PANGANDARAN</t>
  </si>
  <si>
    <t>3301221808810003</t>
  </si>
  <si>
    <t>SUGIANTI</t>
  </si>
  <si>
    <t>SALWA RAIN SALSABILLA</t>
  </si>
  <si>
    <t>JL.BEJI RT 003 RW 002 KEL.PAKETINGAN KEC.SAMPANG KAB.CILACAP</t>
  </si>
  <si>
    <t>3301170406860006</t>
  </si>
  <si>
    <t>INDRIATI</t>
  </si>
  <si>
    <t>JL.SRIKANDI NO RT 003 RW 001 KEL.SLARANG KEC. KESUGIHAN KAB.CILACAP</t>
  </si>
  <si>
    <t>3301020504780005</t>
  </si>
  <si>
    <t>RITTA YUWANA</t>
  </si>
  <si>
    <t>NAYLA FASHA JORI NANDA</t>
  </si>
  <si>
    <t>JL.TINGGAR JENGKOL RT 005 RW 006 KEL. GLEMPANG KEC. MAOS KAB.CILACAP</t>
  </si>
  <si>
    <t>3301070207980006</t>
  </si>
  <si>
    <t>KOORDINATOR</t>
  </si>
  <si>
    <t>JL.Mekar Sari No.16 RT 021 Kel. Gunung Sari Ilir Kec.Balikpapan Tengan</t>
  </si>
  <si>
    <t>6371052302890003</t>
  </si>
  <si>
    <t>6471040509820001</t>
  </si>
  <si>
    <t>Daffi Ammar Syauqii</t>
  </si>
  <si>
    <t>haikal Faruud akmal</t>
  </si>
  <si>
    <t>3374152505640007</t>
  </si>
  <si>
    <t>Eni Febriyanti</t>
  </si>
  <si>
    <t>Aryaputra Briyo Khafid</t>
  </si>
  <si>
    <t>Ailla Putri Nadya Aslamey</t>
  </si>
  <si>
    <t>kendal</t>
  </si>
  <si>
    <t>Muntuk RT 004 RW 004 Kel. Krengseng Kec. Gringsing Kab. Batang JATENG</t>
  </si>
  <si>
    <t>1090016630956</t>
  </si>
  <si>
    <t>AFIYAH SALIMAH</t>
  </si>
  <si>
    <t>Moh. Sulaeman</t>
  </si>
  <si>
    <t>Dukuh Plumbon RT 002 RW 001 Kel. Plumbon Kec.Limpung Kab. BATANG</t>
  </si>
  <si>
    <t>3209333105820001</t>
  </si>
  <si>
    <t>Mauri Nurdin</t>
  </si>
  <si>
    <t>Dsn Baran RT 001 RW 006 Kel. Banyuurip Kec. Kalidawir Kab. Tulungagung</t>
  </si>
  <si>
    <t>3504141303720001</t>
  </si>
  <si>
    <t>1090014794499</t>
  </si>
  <si>
    <t>Alfina Syakira</t>
  </si>
  <si>
    <t>6303050506790012</t>
  </si>
  <si>
    <t>9000041956583</t>
  </si>
  <si>
    <t>1490009966054</t>
  </si>
  <si>
    <t>1480015108544</t>
  </si>
  <si>
    <t>9000041512147</t>
  </si>
  <si>
    <t>1490009964711</t>
  </si>
  <si>
    <t>1490007062949</t>
  </si>
  <si>
    <t>9000016336142</t>
  </si>
  <si>
    <t>Supiannur</t>
  </si>
  <si>
    <t>Anjir Serapat Muara</t>
  </si>
  <si>
    <t>SHINTA NUR FITRIA</t>
  </si>
  <si>
    <t>BATAM</t>
  </si>
  <si>
    <t>lubuk linggau</t>
  </si>
  <si>
    <t>hevy alfian</t>
  </si>
  <si>
    <t>Shinta Nur Fitria</t>
  </si>
  <si>
    <t>Kav. B. Pelita Indah Blok C4 No.52 RT 004 RW 020 Kel. Kabil Kec. Nongsa Kota Batam</t>
  </si>
  <si>
    <t>2171047012949001</t>
  </si>
  <si>
    <t>Hevy Alfian</t>
  </si>
  <si>
    <t>1605141004880002</t>
  </si>
  <si>
    <t>1350015949819</t>
  </si>
  <si>
    <t>EDWIN FAIRUS ELFANI</t>
  </si>
  <si>
    <t>EKO PRASETYO</t>
  </si>
  <si>
    <t>YANU KRISTANTO</t>
  </si>
  <si>
    <t>K-209</t>
  </si>
  <si>
    <t>Dsn. Mboro RT 003 RW 005 Tuliskriyo, Sanankulon - Kab. Blitar</t>
  </si>
  <si>
    <t>MAS DEDI</t>
  </si>
  <si>
    <t>Nuzula fahma alfiana</t>
  </si>
  <si>
    <t>DAERAH LOMBOK</t>
  </si>
  <si>
    <t>06181</t>
  </si>
  <si>
    <t>06182</t>
  </si>
  <si>
    <t>06183</t>
  </si>
  <si>
    <t>06184</t>
  </si>
  <si>
    <t>06185</t>
  </si>
  <si>
    <t>06186</t>
  </si>
  <si>
    <t>06187</t>
  </si>
  <si>
    <t>06188</t>
  </si>
  <si>
    <t>06189</t>
  </si>
  <si>
    <t>06190</t>
  </si>
  <si>
    <t>Mislani Abdullah</t>
  </si>
  <si>
    <t>LOMBOK</t>
  </si>
  <si>
    <t>Dusun Watu Ulo RT 002 RW 001 Kel.  Rejosari Kec. Glagah Kab. Banywangi</t>
  </si>
  <si>
    <t>3510151201730004</t>
  </si>
  <si>
    <t>Jl.Mendut XV No.17 RT 003 RW 001 Kel.Tamanbaru Kec. Banyuwangi Kab. Banyuwangi</t>
  </si>
  <si>
    <t>3510180908770004</t>
  </si>
  <si>
    <t>Rani Susanti</t>
  </si>
  <si>
    <t>Maya Kholida Aila</t>
  </si>
  <si>
    <t>Alifatus Azzahra</t>
  </si>
  <si>
    <t>3201242505850004</t>
  </si>
  <si>
    <t>Jl.Kelapa Danta Lingk.Gedur RT 002 RW 314 Kel.Abian Tubuh Baru Kec.Sandubuya Kab. Kota Mataram</t>
  </si>
  <si>
    <t>HINDU</t>
  </si>
  <si>
    <t>Mataram</t>
  </si>
  <si>
    <t>I Nengah Suarta</t>
  </si>
  <si>
    <t>lombok</t>
  </si>
  <si>
    <t>Rizky Hadi S</t>
  </si>
  <si>
    <t>Rizky Hadi Saputra</t>
  </si>
  <si>
    <t>3507191711970005</t>
  </si>
  <si>
    <t>3507032005860002</t>
  </si>
  <si>
    <t>Dsn. Krajan RT 03 RW 01 Kel. Wonokerto Kec.Bantur, Kab. Malang.</t>
  </si>
  <si>
    <t>Jln. Manggar No. 7 RT 001 RW 10 KEL.Lowokwaru Kec. Lowokwaru, Kota Malang</t>
  </si>
  <si>
    <t>3573050801880004</t>
  </si>
  <si>
    <t>RETNO Triwulan Ningrum</t>
  </si>
  <si>
    <t>Rico Andrea Pratama</t>
  </si>
  <si>
    <t>3505040601880002</t>
  </si>
  <si>
    <t>Nyoman Suartini</t>
  </si>
  <si>
    <t>3374030303790003</t>
  </si>
  <si>
    <t>Aris Setiya Hermawan</t>
  </si>
  <si>
    <t>Dukuh sukun RT 017 RW 003 Kel. Mulyoharjo Kec. Pati</t>
  </si>
  <si>
    <t>Rafhan Aryasatya Hanny</t>
  </si>
  <si>
    <t>Blok Sigong RT/Rw :18/04, kel Tegalurung Kec.BALONGAN Kab. Indramayu</t>
  </si>
  <si>
    <t>3212141406820003</t>
  </si>
  <si>
    <t>Nursyamsiyah</t>
  </si>
  <si>
    <t>Luhin al hakim</t>
  </si>
  <si>
    <t>Al Ghifari Abdurrohim</t>
  </si>
  <si>
    <t>V</t>
  </si>
  <si>
    <t>SK</t>
  </si>
  <si>
    <t>TO</t>
  </si>
  <si>
    <t xml:space="preserve">SK </t>
  </si>
  <si>
    <t>085788049941</t>
  </si>
  <si>
    <t>Jl gatot subroto No 07 RT 001 RW 001 Kel.Saung Naga Kec. Baturaja Barat Kab Ogan Komering ulu</t>
  </si>
  <si>
    <t>Jl.Cut Nyak Dien LR.H.KIYAH No.586 A Kp.Baru RT 007 RW 003 Kel.Kemalaraja Kec. Baturaja Timur Kab.Ogan Komiring Ulu</t>
  </si>
  <si>
    <t>082178744103</t>
  </si>
  <si>
    <t>Desa Sukajadi RT 007 RW 003 Kel.Sukajadi Kec.Baturaja Timur Kab. Ogan Komering Ulu</t>
  </si>
  <si>
    <t xml:space="preserve">Way Tuba  RT 007 RW 001 Kel. Way Tuba Kec. Way tuba kab way kanan prov. Lampung </t>
  </si>
  <si>
    <t>DS.I Banuayu Kel.Banu ayu Kec Lubuk Batang Kab.Ogan Komering ulu</t>
  </si>
  <si>
    <t>087796855928</t>
  </si>
  <si>
    <t xml:space="preserve">Blok H2 RT 001 RW 003 Ds Karya Mukti Kec sinar Peninjauan Kab.Ogan Komering Ulu </t>
  </si>
  <si>
    <t>081377994193</t>
  </si>
  <si>
    <t>Perum. Korpri NA .20 RSS Sriwijaya Ds. Sekar Jaya Kec. Baturaja Timur Kab. Ogan Komering Ulu</t>
  </si>
  <si>
    <t>082186634583</t>
  </si>
  <si>
    <t>Jl.DR.Soetomo Terusan RT 002 RW 001 Kel. Terusan Kec.Baturaja Timur Kab. Ogan Komering Ulu</t>
  </si>
  <si>
    <t>082186869207</t>
  </si>
  <si>
    <t>081368080289</t>
  </si>
  <si>
    <t>Lubuk Batang Baru Kel.Lubuk Batang Baru Kec. Lubuk Batang Kab. OKU</t>
  </si>
  <si>
    <t>Dusun III RT 001 RW 003 Kel. kepayang Kec. Peninjauan Kab. OKU</t>
  </si>
  <si>
    <t>JL. Teratai III Air Paoh RT 001 RW 001 Kel. Air Paoh Kec. Baturaja Timur Kab. OKU</t>
  </si>
  <si>
    <t>081367963351</t>
  </si>
  <si>
    <t>Perum Kopri Blok SB No.13 RT 019 RW 004 Kel. Sekar Jaya Kec. Baturaja Timur Kab. OKU</t>
  </si>
  <si>
    <t xml:space="preserve">Tanjung Merbu </t>
  </si>
  <si>
    <t>Laya</t>
  </si>
  <si>
    <t>085367725659</t>
  </si>
  <si>
    <t>082175414609</t>
  </si>
  <si>
    <t>082183815202</t>
  </si>
  <si>
    <t>Dwikora</t>
  </si>
  <si>
    <t>082282004468</t>
  </si>
  <si>
    <t>085367610187</t>
  </si>
  <si>
    <t>Jl. Imam Bonjol Lr. Rambutan III RT 006 RW 006 Kel. Sekar jaya Kec. Baturaja Timur Kab. OKU</t>
  </si>
  <si>
    <t>081373058330</t>
  </si>
  <si>
    <t>Jl. DR. Sutomo RT 002 RW 001 Kel. Terusan Kec. Baturaja Timur Kab. OKU</t>
  </si>
  <si>
    <t>Jl. Kol Berlian RT 004 RW 002 Kel. Tanjung Agung Kec. Baturaja Barat Kab. OKU</t>
  </si>
  <si>
    <t>085279952358</t>
  </si>
  <si>
    <t>085382757946</t>
  </si>
  <si>
    <t>elsa Nurulita</t>
  </si>
  <si>
    <t>082374716348</t>
  </si>
  <si>
    <t>082175131975</t>
  </si>
  <si>
    <t>Jl. Padat Karya LRG Rahayu NO.0407 RT 003 RW 001 Kel. Sekar jaya Kec. Baturaja Timur Kab. OKU</t>
  </si>
  <si>
    <t>082372206256</t>
  </si>
  <si>
    <t>082140615085</t>
  </si>
  <si>
    <t>085366723002</t>
  </si>
  <si>
    <t>081368745655</t>
  </si>
  <si>
    <t>Jl. Padat karya RT 004 RW 001 Kel Sekarjaya Kec Baturaja Timur Kab. OKU</t>
  </si>
  <si>
    <t>082282226168</t>
  </si>
  <si>
    <t>082177748658</t>
  </si>
  <si>
    <t>085268260151</t>
  </si>
  <si>
    <t>082182025027</t>
  </si>
  <si>
    <t>Ds. I Banuayu Kel. Banu Ayu Kec. Lubuk Batang kab. OKU</t>
  </si>
  <si>
    <t>081278834620</t>
  </si>
  <si>
    <t>RD. PJKA LAHAT NO. 91 K RT 05 RW 02 Kel. RD PJKA Lahat Kec.Lahat Kab. Lahat</t>
  </si>
  <si>
    <t xml:space="preserve">Jl. Masjid Muhajirin No.25 RT  006 RW 002 Kel. Pagar Agung Kec. Lahat KAB. Lahat </t>
  </si>
  <si>
    <t>1604101704740004</t>
  </si>
  <si>
    <t>Karang Dalo RT 01 RW 02 Kelurahan Karang Dalo Kecamatan Dempo Tengah Kota Pagar Alam</t>
  </si>
  <si>
    <t>1672053003770001</t>
  </si>
  <si>
    <t>Tanjung Aro RT 1 RW 1 Keluarahan Kuripan Basas Kecamatan Pagar Alam Utara Kota Pagar Alam</t>
  </si>
  <si>
    <t>JL.Kehutanan No.61 RT 18 RW 6 Kelurahan Bandar Jaya Kec. Lahat Kab.LAHAT</t>
  </si>
  <si>
    <t>Samping Kantor Camat No. 62 RT 09 RW 03 Kel.Kota Baru Kec. Lahat Kab.Lahat</t>
  </si>
  <si>
    <t xml:space="preserve">Jl. Telaga said  no 91 Bukit Tudung RT 003 RW 004,Kel.talang Ubi Barat, Kec. Talang Ubi,  Kab.Pali </t>
  </si>
  <si>
    <t>JL.Sentral RT 06 RW 02 no.13 Kelurahan Talang Jawa Selatan,  Kec. Lahat Kab. Lahat</t>
  </si>
  <si>
    <t>Jl. Kebaktian RT 08/03 Kel.Talang Jawa Selatan Kec. Lahat Kab.Lahat</t>
  </si>
  <si>
    <t>SP.Embacang RT 04 RW 03 Karang Dalo Kecamatan Dempo Tengah Kota Pagar Alam</t>
  </si>
  <si>
    <t>Jl. Melati blok I Rw 48 Bandar Jaya lahat RT 011 RW 004 Kel. Bandar jaya Kec. Lahat, Sumsel</t>
  </si>
  <si>
    <t>Desa Muara Siban Kel. Muara Siban Kec. Pulau Pinang,  Kab. Lahat, Sumsel</t>
  </si>
  <si>
    <t>Kota Baru RT 001 RW 001 Kel. Kota Baru Kec.Lahat Kab.Lahat</t>
  </si>
  <si>
    <t>Muara Siban</t>
  </si>
  <si>
    <t>Muara Siban Kel. Muara Siban Kec. Pulau Pinang, Kab.Lahat, Sumsel</t>
  </si>
  <si>
    <t>Jl. Sentaral RT 006 RW 002 Kel. Talang jawa Selatan Kec.Lahat Kab.Lahat</t>
  </si>
  <si>
    <t>Jl. A. Yani, No 55 Pagar Agung  RT.02 RW.01 Kel. Pagar Agung Kec.Lahat Kab. Lahat</t>
  </si>
  <si>
    <t>Jl. Kehutanan No. 61 RT.18 Rw.06 Kel. Bandar Jaya Kec.Lahat Kab. Lahat</t>
  </si>
  <si>
    <t>Jl. Letnan Amir Hamzah II No 184 RT.01 RW.01 Kel. Pasar Baru Kec.Lahat Kab.LAHAT</t>
  </si>
  <si>
    <t>RDPJKA Bandar Agung RT 06 RW 02 Kel.RDPJKA Bandar Agung KEC. Lahat Kab. Lahat</t>
  </si>
  <si>
    <t>1604100202880004</t>
  </si>
  <si>
    <t>Muara Siban, Kel. Muara Siban Kec. Pulau Pinang, lahat</t>
  </si>
  <si>
    <t>1604082512850003</t>
  </si>
  <si>
    <t>Tanjung Sirih Kel. Tanjung Sirih Kec. Pulau Pinang Kab.Lahat</t>
  </si>
  <si>
    <t>Kota Agung Kel.Kota Agung Kec. Kota Agung Kab. Lahat</t>
  </si>
  <si>
    <t>1871061608760012</t>
  </si>
  <si>
    <t>Jl. RE martadinata No.127 RT 003 RW 001 Kel. Pasar Lama Kec.  Lahat Kab. Lahat</t>
  </si>
  <si>
    <t>Srinanti RT 18 RW 005, Kec. Gunung Gajah Kec.lahat Kab. Lahat</t>
  </si>
  <si>
    <t>Sekip Sido Mulyo RT.16 RW.05 Kel.Pasar Lama Kec.Lahat Kab.Lahat</t>
  </si>
  <si>
    <t>Jl.R.E.Martadinata RT.05 RW.02 Kel.Bandar Agung Kec.Lahat Kab.Lahat</t>
  </si>
  <si>
    <t>Desa Suka Makmur RT 005 RW 002 Kel.Suka makmur Kec.BTS ULU Kab.Musi Rawas</t>
  </si>
  <si>
    <t>1605140806940001</t>
  </si>
  <si>
    <t>Jl.Martadinata RT 03 RW 01 Kel.Bandar Agung Kec. Lahat Kab. Lahat</t>
  </si>
  <si>
    <t xml:space="preserve">Kota Negara RT 02 RW 01 Kel. Kota Negara Kec. Lahat Kab.Lahat </t>
  </si>
  <si>
    <t>Gang Rukun No. RT 009 RW 003 kel. Gunung Gajah Kec. Lahat Kab. Lahat</t>
  </si>
  <si>
    <t>Muara Tenang RT.09 RW.03 Kelurahan Perahu Dipo Kecamatan Dempo Selatan Kota Pagar Alam</t>
  </si>
  <si>
    <t>Jl.Sinyal No.06 RT.12 RW.03 Kelurahan Gunung Gajah Kecamatan Lahat Kab.Lahat</t>
  </si>
  <si>
    <t>Tanjung Tebat Kelurahan Tanjung Kurung Ulu Kecamatan Tanjung Tebat Kab.Lahat</t>
  </si>
  <si>
    <t>Jl. RE martadinata RT 005 RW 002 Kel. Bandar Agung Kec.  Lahat Kab. Lahat</t>
  </si>
  <si>
    <t>Sekip Sidomulyo RT.015 RW.05 Kel.Pasar Lama Kec. Lahat Kab. Lahat</t>
  </si>
  <si>
    <t>Jl. Pertiwi No 96A RT 005/RW 002 Kel. RD PJKA Lahat KEC. Lahat Kab.Lahat</t>
  </si>
  <si>
    <t>JL. Peltu A Zainuri 004/002 Kel. Bandar agung Kec. Lahat Kab.lahat</t>
  </si>
  <si>
    <t>Jl.Prof DR Emiil Salim No.20B RT 001 RW 001 Kel.RD PJKA Lahat Kec.Lahat</t>
  </si>
  <si>
    <t>Dusun Remayu Kel. Remayu Kec.Tuan Negeri Kab. Musi Rawas</t>
  </si>
  <si>
    <t>Yogyakarta</t>
  </si>
  <si>
    <t xml:space="preserve">Syahira Dyah Annisti </t>
  </si>
  <si>
    <t>Dzaky Arsa Rahdhitya</t>
  </si>
  <si>
    <t>Saptamarga III/109 Rt. 003 RW 001 Kel. Jangli Kec. Tembalang Kota Semarang</t>
  </si>
  <si>
    <t>3374100508770003</t>
  </si>
  <si>
    <t>Moh. Abidin</t>
  </si>
  <si>
    <t>Dukuh Lebo Wetan Desa Lebo Rt. 003 RW 006 Kel. Lebo Kec. Gringsing Kab. Batang</t>
  </si>
  <si>
    <t>3325071506630002</t>
  </si>
  <si>
    <t>Nurul Aisyah Ramadani</t>
  </si>
  <si>
    <t>JOWO RT.01 RW.13 KELURAHAN BALAK KEC:CAWAS KAB.KLATEN</t>
  </si>
  <si>
    <t>3310051505780007</t>
  </si>
  <si>
    <t xml:space="preserve">Singocandi Rt. 002 RW 003 Kel. Singocandi, kec. Kota Kudus Kab. Kudus </t>
  </si>
  <si>
    <t>ILYAS Hanin Alfarya</t>
  </si>
  <si>
    <t>k1</t>
  </si>
  <si>
    <t>Moch. Fatih Rahmatullah Haq MA</t>
  </si>
  <si>
    <t>Ahmad Nazmust Tsakib Haq MA</t>
  </si>
  <si>
    <t>Jati keL. Jati Kec. Pulau Pinang Kab. Lahat Prov. Sumatera Selatan</t>
  </si>
  <si>
    <t>Delita</t>
  </si>
  <si>
    <t>Gg. Pedare No.131 Rt.01 Desa Cereme Taba Kec. Lubuk Linggau Timur II Prov. Sumatera Selatan</t>
  </si>
  <si>
    <t>Jl. Pematang Jaya No. 47 Rt.011 Kel. Sidorejo Kec. Lubuk Linggau Barat II prov.sumatera Selatan</t>
  </si>
  <si>
    <t>Jl. Kali Serayu RT 002 Kel. Kali Serayu Kec. Lubuk Linggau Utara II Prov. Sumater Selatan</t>
  </si>
  <si>
    <t>1673082402650001</t>
  </si>
  <si>
    <t>Komplek Perumdam Rt.005 Kel. Puncak Kemuring Kec. Lubuk Linggau Utara II Prov .Sumatera Selatan</t>
  </si>
  <si>
    <t>Jl. Asoka I No. 34 Rt. 010 Kel. Marga Rahayu Kec. Lubuk Linggau Selatan II Prov. Sumatera Selatan</t>
  </si>
  <si>
    <t>Bintang Weliyani</t>
  </si>
  <si>
    <t>Ridho Algian Dinata</t>
  </si>
  <si>
    <t>Arumy Nasha Razita</t>
  </si>
  <si>
    <t>JL.CEREME TABA RT.07 KEL CEREME TABA KEC. LUBUKLINGGAU TIMUR II</t>
  </si>
  <si>
    <t>JL.IRIGASI N03158 RT/RW. 53/15 KEL.SRIJAYA KEC. ALANG ALANG LEBAR KOTA PALEMBANG</t>
  </si>
  <si>
    <t>SEKIP SIDO MULYO RT 015 RW 005 KEL.PASAR LAMA KEC.LAHAT KAB.LAHAT</t>
  </si>
  <si>
    <t>Muhammad Dhafin Ghifari</t>
  </si>
  <si>
    <t>Ika Satika</t>
  </si>
  <si>
    <t>Rika Lingga Kencana</t>
  </si>
  <si>
    <t>Alesha Afifa Humaira</t>
  </si>
  <si>
    <t>DUSUN II KEL. ULAK KEMBAHANG II KEC.PEMULUTAN BARAT KAB OGAN ILIR</t>
  </si>
  <si>
    <t>Perum Piayu Asri THP II Blok M No.205 RT 005 RW 004 Kel.Duriankang Kec. Sungai Beduk Kota Batam</t>
  </si>
  <si>
    <t>Komp Citra Batam Blok D N 68 Rt 005/001 Kel.Teluk Tering Kec Batam Kota</t>
  </si>
  <si>
    <t>Emanuel Frangky Djonae</t>
  </si>
  <si>
    <t>Perum Pondok Pelangi Thp 2 Blok D1 No. 16 Rt 005/009 Kel Tiban Indah Kec Sekupang kotaBatam</t>
  </si>
  <si>
    <t>Kabil Raya Blok E2 No.26 RT 002 RW 007 Kel. Kabil kec. Nongsa Kota Batam</t>
  </si>
  <si>
    <t xml:space="preserve">Airmas Mandar Paradise Blok A/10, RT 005 RW 005 Kel. Bukit Tempayan Kec.Batu Aji Kota BAtam  </t>
  </si>
  <si>
    <t>Kav Sumber sari Blok C9/07  RT 004 RW 007 Kel.Sungai Langkai Kec.Sagulung Kota BATAM</t>
  </si>
  <si>
    <t>Komplek Seruni Blok C No.24 RT 003 RW 015 Kel.Sungai Panas Kec.Batam Kota</t>
  </si>
  <si>
    <t>Kampung Kolam RT 01 RW 014 kel. Sungai Binti kec.Sagulung Kota Batam</t>
  </si>
  <si>
    <t>Perum Family Dream Home Blok C3 No.06 RT 001 RW 015 KEL. Batu Besar Kec. Nongsa Kota Batam</t>
  </si>
  <si>
    <t>Jl. Simp Aaloha Rel PJKA LK II Kel.Martubung Kec.Medan Labuhan Kota Medan</t>
  </si>
  <si>
    <t>Blok Mawar 4 No.04 RT 004 RW 013 KEL Kabil  Kec.Nongsa Kota Batam</t>
  </si>
  <si>
    <t>Kp. Harapan Swadaya Blok H No.09 RT 004 RW 005 Kel Sedai, Kec. Bengkong Kota BATAM</t>
  </si>
  <si>
    <t>Tiban Lama RT 003 RW 006 Kel.Tiban lama KEC. Sekupang</t>
  </si>
  <si>
    <t xml:space="preserve">Jl. Ir. PHM. Noor GG Al Qadar RT 041 RW 003 Kel Pelambuan KEC. Banjarmasin Barat Kota Banjarmasin </t>
  </si>
  <si>
    <t xml:space="preserve">Komp.Tanjung Pantun Blok U No.07 RT 002 RW 002 kel.Sungai Jodoh kec.Batu Ampar </t>
  </si>
  <si>
    <t>Taman Raya Blok EL No.23 RT 001 RW 007 kel.Belian kec.Batam Kota</t>
  </si>
  <si>
    <t>Batung RT 001 RW 001 kel.Teluk Kabung Utara kec. Bungkus Teluk Kabung Kota Padang</t>
  </si>
  <si>
    <t>Perum Taman Lestari Blok B14 No. 06 RT 003 RW 014 kel. Kibing kec.Batu Aji Kota BATAM</t>
  </si>
  <si>
    <t>Lau Gunung KEL. Pamah KEC. Tanah Pinem KAB Dairi</t>
  </si>
  <si>
    <t>Dusun 2 RT 001 RW 004 Kel.Pabuaran lor KEC.Pabuaran Kab. Cirebon</t>
  </si>
  <si>
    <t>Kam Suka Damai RT 004 RW 006 kel.Tanjung Piayu kec. Sungai Beduk Kota Batam</t>
  </si>
  <si>
    <t>Jln. Pandega LK I Kel. Tanah Merah kec.Binjai Selatan Kota Binjai</t>
  </si>
  <si>
    <t>Kav Bukti Kamboja Blok P No. 07 RT 001 RW 013 Kel.Sungai Pelunggut Kec.Sagulung Kota Batam</t>
  </si>
  <si>
    <t>Melati kel.Loang Maka kec. Janapria Kab.Lombok Tengah</t>
  </si>
  <si>
    <t>Dukuh Plumbon RT 002 RW 001 kel.Plumbon kec.Limpung</t>
  </si>
  <si>
    <t>JL.Pasar Paing gg.Cermai No.32 RT 004 RW 002 Kel. Klapagada Kec. Maos Kab.Cilacap</t>
  </si>
  <si>
    <t>Bangun Raya JR Sentosa kel.Padang Gelugur kec.Padang Gelugur</t>
  </si>
  <si>
    <t>Mohamad Andika Adi Pramono</t>
  </si>
  <si>
    <t>Tambakaji Rt. 001 rw 001 Kel. Tambakaji Kec. Ngalian - Semarang</t>
  </si>
  <si>
    <t>Jl. Dempel baru permata Kav 88 RT 011 RW 025 Kel.Muktiharjo Kidul Kec. Pedurunganan Kab Semarang</t>
  </si>
  <si>
    <t xml:space="preserve">kab Blora, </t>
  </si>
  <si>
    <t>Jl. Purnasari Rt. 06/Rw. 02  Kel. Kemijen Kec. Semarang Timur - Semarang</t>
  </si>
  <si>
    <t>1360016602127</t>
  </si>
  <si>
    <t>1360016601822</t>
  </si>
  <si>
    <t>Dusun Mesu Rt. 002 rw.007 Ds. Ngabean Kec. Boja Kab. Kendal 51381</t>
  </si>
  <si>
    <t>Perum Tugu Asri A14 RT 010 RW 001  Kel. Tambakaji Kec. Ngaliyan Kota Semarang.</t>
  </si>
  <si>
    <t>Pucung Rt. 002 RW.002 Kel. Bambankerep Kec. Ngaliyan - Semarang 50182</t>
  </si>
  <si>
    <t>DUSUN 01 RT 03 RW 01 DESA PABUARAN LOR KEC PABUARAN KAB. CIREBON</t>
  </si>
  <si>
    <t>3209332909750002</t>
  </si>
  <si>
    <t>Ricela Azzahra</t>
  </si>
  <si>
    <t>Asri Puspita Sari</t>
  </si>
  <si>
    <t>M. Ian Priadi</t>
  </si>
  <si>
    <t>JL. TENTARA PELAJAR RT 02 RW 09 KEK.BOJONG BATA KEC PEMALANG KAB PEMALANG PROV JATENG</t>
  </si>
  <si>
    <t>3327081304780003</t>
  </si>
  <si>
    <t>Jl. Bawal manunggal Rt.05/Rw.31 Kel. Tegalsari Kec. Tegal barat Kota Tegal</t>
  </si>
  <si>
    <t>Jatibogor RT 02 RW 03 Kel. Jatibogor Kecamatan Suradadi kab Tegal</t>
  </si>
  <si>
    <t>Jl. Puspowarno VIII No. 6 Rt. 009 rw 003 kel. Salamanmloyo Kec. Semarang Barat</t>
  </si>
  <si>
    <t>Cepiring RT 001 RW 001 Kel.Cepiring Kec.Cepiring kab.kendal 51352</t>
  </si>
  <si>
    <t xml:space="preserve">KP. Penjaringan Rt. 007 rw 001 Kel. Kemijen Kec. Semarang Timur - Semarang </t>
  </si>
  <si>
    <t>Asrama Perumka Sidodadi RT 002 RW 010 kel. Tanjungmas Kec. Semarang utara Kota Semarang</t>
  </si>
  <si>
    <t>Prawirodirjan GM 2/1136 RT. 030 RW010 Kel. Prawirodirjan Kec. Gondomanan Kota Yogyakarta</t>
  </si>
  <si>
    <t>Moh. Agus Salim</t>
  </si>
  <si>
    <t>DK Gondoriyo RT 003 RW 008 Kel. Klakahkasihan Kec. Gembong Kab.Pati</t>
  </si>
  <si>
    <t>Ds,cepiring rt,05 rw,03 kel. Cepiring kec cepiring Kab.kendal</t>
  </si>
  <si>
    <t>gombel lama rt.05 rw.05 Kel. Tinjomulyo Kec, Banyumanik Kab. Kota semarang</t>
  </si>
  <si>
    <t>tunggulrejo rt,04 rw,01 Kel.tunggulrejo kec.kendal kab kendal</t>
  </si>
  <si>
    <t>Nadirgo RT 001 RW 006 Kel Ngadirgo Kec. Mijen kota Semarang</t>
  </si>
  <si>
    <t>Catur Agung Prasetyo</t>
  </si>
  <si>
    <t>purnasari rt.04 rw,02 kel.kemijen kec. semarang Timur Kota Semarang</t>
  </si>
  <si>
    <t>PR Patah II Blok E 37 RT 02 RW 06 KEL.Sriwulan, Kec. Sayung, Kab. Demak</t>
  </si>
  <si>
    <t>Dedy Yuniharso</t>
  </si>
  <si>
    <t>Dsn. karangbolo RT 003 RW 007 Kel.Larep Kec.Ungaran barat Kab Semarang</t>
  </si>
  <si>
    <t>Desan Kulon RT 03/01 Kel Joton, Kec Jogonalan Kab.Klaten</t>
  </si>
  <si>
    <t>KP. Purnasari Rt. 001 RW.002 Kel. Kemijen Kec. Semarang Timur</t>
  </si>
  <si>
    <t>3374030909610004</t>
  </si>
  <si>
    <t>NESYA HARDIANTO</t>
  </si>
  <si>
    <t>KEBONDALEM RT/RW :10/02 KEL.KEBONDALEMKEC KENDAL KAB KENDAL</t>
  </si>
  <si>
    <t>3376021312770003</t>
  </si>
  <si>
    <t>Sudipayung Rt. 003 RW 002 Kel. Sudipayung Kec. Ngampel - kab Kendal 51357</t>
  </si>
  <si>
    <t>3324190203620003</t>
  </si>
  <si>
    <t>Jl. Bukit Anggrek IV B No.100 Rt.05 Rw.20 KEL.Sendangmulyo Kec.Tembalang Kota Semarang</t>
  </si>
  <si>
    <t>3318101007840008</t>
  </si>
  <si>
    <t>Bongkok lebak agung RT 06 rw 03 Kel Bongkok, Kec Kramat kab Tegal</t>
  </si>
  <si>
    <t>ANNISA FATMANURCHASANAH</t>
  </si>
  <si>
    <t>JL. YOHANA GODANG NO. 94 RT 031 RW 013 KEL.PASIRAN KEC.SINGKAWANG BARAT KAB.KOTA SINGKAWANG</t>
  </si>
  <si>
    <t>BERLYN ARANDHA SETIONO PUTRA</t>
  </si>
  <si>
    <t>ADHELLA ANANDHA SETIONO PUTRI</t>
  </si>
  <si>
    <t xml:space="preserve">JL. BATAS PANDANG JALUR 8 NO.4 RT 004 RW 033 KEL.SUNGAI JAWI KEC.PONTIANAK KOTA </t>
  </si>
  <si>
    <t>6171053007750010</t>
  </si>
  <si>
    <t>SITI HAIRIAH</t>
  </si>
  <si>
    <t>TAUFIK WIRATAMA WIBOWO</t>
  </si>
  <si>
    <t>ATIKA SYIFA WIBOWO</t>
  </si>
  <si>
    <t>GG. BAKAU DALAM NO. 78 RT/RW.002/008 KEL.TANJUNG HULU KEC.PONTIANAK TIMUR KAB.KOTA PONTIANAK</t>
  </si>
  <si>
    <t>MARIA ANGELIKA SEHRENNUARY</t>
  </si>
  <si>
    <t>AGUSTHIN</t>
  </si>
  <si>
    <t>THERESIA ANGELINA NICHELLA</t>
  </si>
  <si>
    <t>KEISABELLA</t>
  </si>
  <si>
    <t>JL. DHARMA PUTRA GG. DHARMA PUTRA ANTARA RT/RW.001/028 KEL.SIANTAN HILIR KEC.PONTIANAK UTARA KAB.KOTA PONTIANAK</t>
  </si>
  <si>
    <t>FITRIANI</t>
  </si>
  <si>
    <t>JIHAN FAUJIAH RAMADHANI</t>
  </si>
  <si>
    <t>MUHAMMAD DZAKY</t>
  </si>
  <si>
    <t>GG. TELUK SAHANG II RT/RW.005/003 KRL.SIANTAN HILIR KEC.PONTIANAK UTARA KAB.KOTA PONTIANAK</t>
  </si>
  <si>
    <t>SUHARMIWATI</t>
  </si>
  <si>
    <t>FAJAR RAMADHAN</t>
  </si>
  <si>
    <t>AKBAR FEBRIANO</t>
  </si>
  <si>
    <t>DUSUN MULYO REJO RT/RW.02/011 DESA. LIMBUNG KEC.SUNGAI RAYA KAB.KUBU RAYA</t>
  </si>
  <si>
    <t>6112010101820022</t>
  </si>
  <si>
    <t>SANNAH</t>
  </si>
  <si>
    <t>KEVIN ANDREAN</t>
  </si>
  <si>
    <t>NAILA HUZNA AZZAHRA</t>
  </si>
  <si>
    <t>JL. TANJUNG HARAPAN GG 85 NO.55 RT 009 RW 007 KEL.BANJAR SERASAN KEC.PONTIANAK TIMUR KOTA PONTIANAK</t>
  </si>
  <si>
    <t>6171022010740008</t>
  </si>
  <si>
    <t>RINI FEBRIANTI</t>
  </si>
  <si>
    <t xml:space="preserve">RANTI YULISA </t>
  </si>
  <si>
    <t>RIDUWAN IBNU SAIFULLAH</t>
  </si>
  <si>
    <t xml:space="preserve">JL. DR. RUBINI RT 003 RW 014 KEL.TERUSAN KEC.MEMPAWAH HILIR </t>
  </si>
  <si>
    <t>NENI MAULINA</t>
  </si>
  <si>
    <t xml:space="preserve">MUHAMMAD AZKA </t>
  </si>
  <si>
    <t>JL. M.SOHOR GG MEKAR NO.19 RT 003 RW 006 KEL.AKCAYAM KEC.PONTIANAK SELATAN KAB.KOTA PONTIANAK</t>
  </si>
  <si>
    <t>JUNARI</t>
  </si>
  <si>
    <t>AWZIA APRIANTI</t>
  </si>
  <si>
    <t>JL. SUMATERA GG. MEKAR NO. 01 RT 003 RW 006 KEL.AKCAYA KEC.PONTIANAK SELATAN KAB.KOTA PONTIANAK</t>
  </si>
  <si>
    <t>6171010909780012</t>
  </si>
  <si>
    <t>ROSDEWI CITRA</t>
  </si>
  <si>
    <t>AULIA KARTIKA CITRA EFENDI</t>
  </si>
  <si>
    <t>TELUK PAKEDAI</t>
  </si>
  <si>
    <t>JL. TANGGUL LAUT RT 008 RW 006 KEL. SUNGAI RENGAS KEC. SUNGAI KAKAP KAB.KUBU RAYA</t>
  </si>
  <si>
    <t>6112090712770004</t>
  </si>
  <si>
    <t>AISYAH SISILAWATI</t>
  </si>
  <si>
    <t>ENJEL WULANDARI</t>
  </si>
  <si>
    <t>RAMA WIJAYA</t>
  </si>
  <si>
    <t>JL. KESEHATAN GG. SUMBER AGUNG 1 DALAM RT 004 RW 008 KEL.KOTA BARU KEC.PONTIANAK SELATAN KOTA PONTIANAK</t>
  </si>
  <si>
    <t>617101102790014</t>
  </si>
  <si>
    <t>MILA ANJELI</t>
  </si>
  <si>
    <t>MUHAMMAD ALIANDO</t>
  </si>
  <si>
    <t>6305092505820001</t>
  </si>
  <si>
    <t>6303052506840004</t>
  </si>
  <si>
    <t>MERNAWATI AGUSTINA</t>
  </si>
  <si>
    <t>SITI NURIDA</t>
  </si>
  <si>
    <t>Kamban Aceh</t>
  </si>
  <si>
    <t>JL.CORONG RT.16,RW 003 KEL SANGASANGA DALAM KEC.SANGASANGA KAB. KUTAI KARTANEGARA PROV.KALIMANTAN TIMUR</t>
  </si>
  <si>
    <t>6474022004780008</t>
  </si>
  <si>
    <t>SUGIHARTINI</t>
  </si>
  <si>
    <t>CABI RT 01 KELURAHAN CABI KECAMATAN SIMPANG EMPAT KAB.BANJAR</t>
  </si>
  <si>
    <t>6303080410770001</t>
  </si>
  <si>
    <t>ISMIYATUN</t>
  </si>
  <si>
    <t>NUR AISA NOVITRI</t>
  </si>
  <si>
    <t>NABILA NUR AZWA SYAKIRA</t>
  </si>
  <si>
    <t xml:space="preserve">JL. PENDAWA II NO 93 RT 48 RW 18 DESA MENTAWA BARU HULU KEC. MENTAWA BARU KETAPANG KOTA WARINGIN TIMUR KALIMANTAN TENGAH </t>
  </si>
  <si>
    <t>6202071211760001</t>
  </si>
  <si>
    <t>WAHYUNINGRUM</t>
  </si>
  <si>
    <t>6372041905900001</t>
  </si>
  <si>
    <t>JL.GUBERNUR SOEBARJO RT 010 RW 003 KEL.LANDASAN ULIN BARAT KEC.LIANG ANGGANG. KOTA BANJARBARU</t>
  </si>
  <si>
    <t>6402131207800005</t>
  </si>
  <si>
    <t>JL. ASMIL DENKAV -1 KM 28 RT 19 KEL. KARYA MERDEKA KEC. SAMBOJA KAB. KUTAI KARTANEGARA</t>
  </si>
  <si>
    <t>JL. KOM YOS SODARSO GG.RAMBUTAN NO.25 RT 02 RW 02 KEL. SUNGAI JAWI LUAR KEC. PONTIANAK BARAT KOTA PONTIANAK</t>
  </si>
  <si>
    <t>JL. KARANG JAWA DALAM NO.150 RT 11 KEL.KARANG JATI KEC.BALIKAPAPN TENGAH KOTABALIKPAPAN</t>
  </si>
  <si>
    <t>Jl. Mulawarman RT 009 Kel. Sepinggan Kec. Balikpapan Selatan Kota Balikapapan</t>
  </si>
  <si>
    <t>LONG KALI RT 003 kel.long kali kec.long kali KAB.PASER KALIMANTAN TIMUR</t>
  </si>
  <si>
    <t>Agung Setyo Hardi Saputra</t>
  </si>
  <si>
    <t>Noor Fazri</t>
  </si>
  <si>
    <t>Jl. Soetoyo S Komp. Hidayatullah no. RT 33 RW 02 Kel. Teluk Dalam Kec. Banjarmasin Tengah</t>
  </si>
  <si>
    <t>082154440564</t>
  </si>
  <si>
    <t>082150549454</t>
  </si>
  <si>
    <t>JL.SEMPATI KOMP ASABRI TEGAL ARUM NO.62 RT 45 RW 009 KEL. SYAMSUDIN NOOR KEC.LANDASAN ULIN KOTA BANJARBARU</t>
  </si>
  <si>
    <t>RENY KARYAWATI</t>
  </si>
  <si>
    <t>MUHAMMAD MAADIRSYANDI</t>
  </si>
  <si>
    <t>YUNA AFIFA TUNNISA</t>
  </si>
  <si>
    <t>Angga Sudrajat</t>
  </si>
  <si>
    <t>06191</t>
  </si>
  <si>
    <t>06192</t>
  </si>
  <si>
    <t>06193</t>
  </si>
  <si>
    <t>06194</t>
  </si>
  <si>
    <t>06195</t>
  </si>
  <si>
    <t>06196</t>
  </si>
  <si>
    <t>06197</t>
  </si>
  <si>
    <t>06198</t>
  </si>
  <si>
    <t>06199</t>
  </si>
  <si>
    <t>06200</t>
  </si>
  <si>
    <t>06201</t>
  </si>
  <si>
    <t>06202</t>
  </si>
  <si>
    <t>Sudiyarto</t>
  </si>
  <si>
    <t>Tegal</t>
  </si>
  <si>
    <t>Kramat RT 03 RW 01 Kel. Kramat Kec.Kramat Kab. Tegal</t>
  </si>
  <si>
    <t>3328151603770010</t>
  </si>
  <si>
    <t>Bambang Tardianto</t>
  </si>
  <si>
    <t>Jl. Ketileng Asri Baru G No.6 RT 002 RW 011 Kel. Sendangmulyo Kec.Tembalang Kota Semarang</t>
  </si>
  <si>
    <t>3374130704760001</t>
  </si>
  <si>
    <t>Agus Sugiyanto</t>
  </si>
  <si>
    <t xml:space="preserve">KP.Tenggang Tambakrejo RT 006 RW 007 Kel. Tambakrejo Kec. Gayamsari </t>
  </si>
  <si>
    <t>3374040806950002</t>
  </si>
  <si>
    <t>Bambang Pamudjiono</t>
  </si>
  <si>
    <t>Dusun Kaligedang RT 002 RW 003 Kel. Kalirejo KEC. Singorojo Kab. KENDAL</t>
  </si>
  <si>
    <t>3324050804800001</t>
  </si>
  <si>
    <t>Rosidi</t>
  </si>
  <si>
    <t>3573041705750002</t>
  </si>
  <si>
    <t>3507142709760001</t>
  </si>
  <si>
    <t>3573031512800008</t>
  </si>
  <si>
    <t>3507192603690002</t>
  </si>
  <si>
    <t>3507190101690010</t>
  </si>
  <si>
    <t>3507191202840004</t>
  </si>
  <si>
    <t>3507192310680001</t>
  </si>
  <si>
    <t>3507111003870001</t>
  </si>
  <si>
    <t>3517060409890004</t>
  </si>
  <si>
    <t>3573043112790008</t>
  </si>
  <si>
    <t>3573020909860002</t>
  </si>
  <si>
    <t>Blok Kembang Gadung RT 021 RW 006 Kel. Srengseng Kec. Krangkeng Kab. Indramayu</t>
  </si>
  <si>
    <t>3212090508760008</t>
  </si>
  <si>
    <t>3212090902820002</t>
  </si>
  <si>
    <t>Mastori</t>
  </si>
  <si>
    <t>082371570011</t>
  </si>
  <si>
    <t>72.736.599.1-215.000</t>
  </si>
  <si>
    <t>085765170047</t>
  </si>
  <si>
    <t>82.171.041.5-309.000</t>
  </si>
  <si>
    <t>Septiheya</t>
  </si>
  <si>
    <t>Muhammad Vidiano Pramana</t>
  </si>
  <si>
    <t>16.203.911.9-306.000</t>
  </si>
  <si>
    <t>Perum OPI Blok R 14 RT 047 RW 014 Kel. 15 ULU Kec. Seberang ULU I Kota Palembang</t>
  </si>
  <si>
    <t xml:space="preserve">Jln. Borneo IV Blok A No 88 Perumnas Griya Selawi Indah kel.slawi kec. Lahat Kab.Lahat </t>
  </si>
  <si>
    <t>Jl.Borneo IV Blok A no.88 Perumnas Griya Selawi in, Kel.Selawi Kec.Lahat Kab. Lahat</t>
  </si>
  <si>
    <t>081367096177</t>
  </si>
  <si>
    <t>Jl.Lintas Sumatera Ds. Manggul Lahat Kec.Lahat Kab.Lahat</t>
  </si>
  <si>
    <t>Jl.DR. Sutomo No.437 RT 008 RW 004 Kel Sukajadi Kec. Baturaja Timur Kab. OKU</t>
  </si>
  <si>
    <t>Martin Yuda</t>
  </si>
  <si>
    <t>Fairel Abilio Chalief</t>
  </si>
  <si>
    <t>Ds III Desa Banuayu kel. Banuayu Kec. Lubuk Batang Kab OKU</t>
  </si>
  <si>
    <t>70.957.110.3-302.000</t>
  </si>
  <si>
    <t>Jl.Padat Karya No.827 RT 003 RW 001 kel Air paoh kec. Baturaja Timur Kab.OKU</t>
  </si>
  <si>
    <t>JL.Patimura No.53 RT 007 Kel. Mesat Jaya Kec. Lubuk Linggau timur II Kota Lubuklinggau</t>
  </si>
  <si>
    <t>Jl. Ketitiran Gang Mawar No.171 RT 003 Kel Bandung Ujung Kec. Lubuk Linggau Barat 1 kota Lubuk Linggau</t>
  </si>
  <si>
    <t>A. DHARU PRATAMA</t>
  </si>
  <si>
    <t>Asrama kodim RT 001 Kel. Tanjung Indah KEC. Lubuk Linggau Barat I kota Lubuk Linggau</t>
  </si>
  <si>
    <t>Jl. Kapt.M.Nur N0.255 RT 003 RW 002 Kel. Sukaraya Kec. Baturaja Timur Kab. OKU</t>
  </si>
  <si>
    <t>Desi Fitriana</t>
  </si>
  <si>
    <t>Najwa Azura Ramadhany</t>
  </si>
  <si>
    <t>Sabina Ifra Jayana</t>
  </si>
  <si>
    <t>081373132660</t>
  </si>
  <si>
    <t>M. Haironi</t>
  </si>
  <si>
    <t>Dedek Nanggala Putra</t>
  </si>
  <si>
    <t>M. Dico Baruna</t>
  </si>
  <si>
    <t>085377324414</t>
  </si>
  <si>
    <t>Jl. Joyo Raharjo N0.281 D RT 005 RW 002 Kel.Merjosari Kec. Lowokwaru Kota Malang</t>
  </si>
  <si>
    <t>ARSYLA KIRANA MAHESTRI</t>
  </si>
  <si>
    <t>Jl. Raya Malangsuko RT.04 RW.02 Malangsuko Kec. Tumapang Kab.Malang</t>
  </si>
  <si>
    <t>3573040106970002</t>
  </si>
  <si>
    <t>Ghufron Andi Sofyan</t>
  </si>
  <si>
    <t>Jl. Janti barat blok A no.25 Kel. Bandungrejosari, Kec. sukun, Kota Malang</t>
  </si>
  <si>
    <t>Jl. Raya Kebonsari No. 10 RT 03 RW 01 Kel. Kebonsari Kec. Sukun Kota Malang-Jatim</t>
  </si>
  <si>
    <t>Ngarum RT 005 RW 001 Kel.Ngarum Kec.Grabagan Kab. tuban</t>
  </si>
  <si>
    <t>082245512820</t>
  </si>
  <si>
    <t>Dsn Watudakon RT 011 RW 007 Kel.Kendal Payak Kec. Pakisaji Kab.Malang</t>
  </si>
  <si>
    <t>089666745951</t>
  </si>
  <si>
    <t>MEUKEK ACEH SELATAN</t>
  </si>
  <si>
    <t>Perum Permata Jingga Blok Anggrek II/17 RT/RW 005/006 Kel. Tunggulwulung Kec. Lowokwaru Kota Malang</t>
  </si>
  <si>
    <t>Irsad Dul Ibad</t>
  </si>
  <si>
    <t>Survaillance</t>
  </si>
  <si>
    <t>3507131603880003</t>
  </si>
  <si>
    <t>Muhammad Bangun Dwi Rohmanto</t>
  </si>
  <si>
    <t xml:space="preserve">Dukuh Krajan RT.02 RW 003 Kel.Banaran, Kec. Pulung Kab. Ponorogo </t>
  </si>
  <si>
    <t>3502070202940003</t>
  </si>
  <si>
    <t>3172040612870013</t>
  </si>
  <si>
    <t>Sendang Rt. 04 Rw. 02 Ds. Nglanduk  Kec. Wungu Kab. Madiun</t>
  </si>
  <si>
    <t>081235912511</t>
  </si>
  <si>
    <t>Jl Borobudur Gg III No 05 RT 010 RW 002 Kel. Madiun Lor Kec. Mangun harjo Kota Madiun</t>
  </si>
  <si>
    <t>3577021202700003</t>
  </si>
  <si>
    <t>Dusun 04 RT 015 RW 004 Ds Teguhan Kec.Jiwan Kab. Madiun</t>
  </si>
  <si>
    <t>Misriah</t>
  </si>
  <si>
    <t>Siti Wijayanti</t>
  </si>
  <si>
    <t>Sawonggaling Dwi Indra</t>
  </si>
  <si>
    <t>Jl.Tidar No.1 RT 032 RW 008 Kel.Madiun Lor Kec. Mangu Harjo Kota Madiun</t>
  </si>
  <si>
    <t>3577023008770003</t>
  </si>
  <si>
    <t>MANUKAN LOR GANG 7E NO. 9 RT 006 RW 003 KEL.BANJARSUGIHAN KEC.TANDES KOTA SURABAYA</t>
  </si>
  <si>
    <t>Dsn Sendang RT.002 RW.001 Ds.Sendang Kec. Senori Kab. Tuban, Jawa Timur</t>
  </si>
  <si>
    <t>HARTATIK</t>
  </si>
  <si>
    <t>MUHAMMAD ALI MAS'UD</t>
  </si>
  <si>
    <t>MUHAMMAD IBRAHIM AL HAFIDZ</t>
  </si>
  <si>
    <t>Bayemgede Rt. 009 Rw. 002 Kel. Bayemgede Kec. Kepohbaru Kab. Bojonegoro Jawa Timur</t>
  </si>
  <si>
    <t>Dsn. Panggang RT 019 RW 004 Kel.Ngumpakdalem Kec. Dander Kb. Bojonegoro</t>
  </si>
  <si>
    <t>Dsn Secang Ds. Ngandong  Kec. Grabagan Kab. Tuban</t>
  </si>
  <si>
    <t>3518070604910003</t>
  </si>
  <si>
    <t>3506041505720006</t>
  </si>
  <si>
    <t>3507192704680007</t>
  </si>
  <si>
    <t>3507191505930002</t>
  </si>
  <si>
    <t>Ani Andi Fadian</t>
  </si>
  <si>
    <t>Theresa Agnes Anatasya</t>
  </si>
  <si>
    <t>Thara Aprilia KEYLA Anarasya</t>
  </si>
  <si>
    <t>Wahyu Teibuana</t>
  </si>
  <si>
    <t>fernando Sebastian Prasetya</t>
  </si>
  <si>
    <t>Lilin Wardani</t>
  </si>
  <si>
    <t>Janita Alila Putri Az-zahra</t>
  </si>
  <si>
    <t xml:space="preserve">Jl. Manggis kel.burnehKec. Burneh Kab. Bangkalan </t>
  </si>
  <si>
    <t>082337184173</t>
  </si>
  <si>
    <t>Emil Harizah</t>
  </si>
  <si>
    <t>Safira Ariskina Mahardika</t>
  </si>
  <si>
    <t>Safina Rizky Ramadhani</t>
  </si>
  <si>
    <t>Farasyifa Emilia Putri</t>
  </si>
  <si>
    <t>JL JANTI BARAT PADEPOKAN I/101 RT 14 RW 04 KEL.SUKUN KEC.SUKUN - MALANG</t>
  </si>
  <si>
    <t>081216630066</t>
  </si>
  <si>
    <t>Marsitin Agus Priati</t>
  </si>
  <si>
    <t>Thoiron Ababil</t>
  </si>
  <si>
    <t>Mifta Uhrotul Unsiyah</t>
  </si>
  <si>
    <t>Adibah Azzahra</t>
  </si>
  <si>
    <t>085232078588</t>
  </si>
  <si>
    <t>Agis Rina Astutik</t>
  </si>
  <si>
    <t>Naviazka Al Ghifari Maulida</t>
  </si>
  <si>
    <t>081249547032</t>
  </si>
  <si>
    <t>Ayu Puji Pangestu</t>
  </si>
  <si>
    <t xml:space="preserve">Dusun Ringinanom RT 001 RW 001 kel.Kromengan Kec.Kromengan Kab. Malang  </t>
  </si>
  <si>
    <t>082143236878</t>
  </si>
  <si>
    <t>Ervin Andriani</t>
  </si>
  <si>
    <t>Mayla Khikania Hufada</t>
  </si>
  <si>
    <t>Rizqidafana hufada</t>
  </si>
  <si>
    <t>081233070243</t>
  </si>
  <si>
    <t>Churin IN</t>
  </si>
  <si>
    <t>Alyaa Khilyatun Nafisah</t>
  </si>
  <si>
    <t>Ahmad Dwi Ramadhani</t>
  </si>
  <si>
    <t xml:space="preserve">Jl. Sultan Agung 96 RT 006 RW 003 kel.Kepanjen Kec. Kab. Malang 65163  </t>
  </si>
  <si>
    <t>082335239900</t>
  </si>
  <si>
    <t>Setyo Puji Wiyanti</t>
  </si>
  <si>
    <t>Rafiki Candra Nugraha</t>
  </si>
  <si>
    <t>Safira Febriani Nurlia Putri</t>
  </si>
  <si>
    <t>081252100143</t>
  </si>
  <si>
    <t>Titik RAHAYU</t>
  </si>
  <si>
    <t>Tino Dewa Anggara</t>
  </si>
  <si>
    <t>Alif Bima Anggara</t>
  </si>
  <si>
    <t>082338771088</t>
  </si>
  <si>
    <t>Tutuk Choiriah</t>
  </si>
  <si>
    <t>081235971100</t>
  </si>
  <si>
    <t>Kamini</t>
  </si>
  <si>
    <t>Hadi Usman Ali</t>
  </si>
  <si>
    <t xml:space="preserve">Afi Vindasari </t>
  </si>
  <si>
    <t>081233949757</t>
  </si>
  <si>
    <t>Liati</t>
  </si>
  <si>
    <t>Sila Aprilia</t>
  </si>
  <si>
    <t>Sintya Fairus Khalisa</t>
  </si>
  <si>
    <t>Mariati</t>
  </si>
  <si>
    <t>Abdul Mukhid Maulana</t>
  </si>
  <si>
    <t xml:space="preserve">Ahmatrofiq A R </t>
  </si>
  <si>
    <t>Wiwin Nadhirroh Hayany</t>
  </si>
  <si>
    <t>Athallarafa Malvin Doehanda</t>
  </si>
  <si>
    <t>081555794314</t>
  </si>
  <si>
    <t>Arika Candrawati</t>
  </si>
  <si>
    <t>Zidane Azhar Ramadhani</t>
  </si>
  <si>
    <t>Ananda Zacky Ramadhan</t>
  </si>
  <si>
    <t>Sri Rahayu</t>
  </si>
  <si>
    <t>Ridvan Dewa Pratama</t>
  </si>
  <si>
    <t>Fetti Wulandari</t>
  </si>
  <si>
    <t>Fauzan Zhariif Pratama</t>
  </si>
  <si>
    <t>Dwi Avni Wijayanti</t>
  </si>
  <si>
    <t>Pricilla Stevie Claudya Nafisananta</t>
  </si>
  <si>
    <t>Eldivo Rizky Afando</t>
  </si>
  <si>
    <t>Vindy Astuti</t>
  </si>
  <si>
    <t>Novreldo Imanuel Winowatan</t>
  </si>
  <si>
    <t>Lusah RT 001 RW 009 Kel.Prawatan Kec. Jogonalan Kab. Klaten</t>
  </si>
  <si>
    <t>085234646924</t>
  </si>
  <si>
    <t>Sri Utami</t>
  </si>
  <si>
    <t>Chalysta Najiba Queen Permana</t>
  </si>
  <si>
    <t>085646468604</t>
  </si>
  <si>
    <t>089696803335</t>
  </si>
  <si>
    <t>085257275771</t>
  </si>
  <si>
    <t>081336555912</t>
  </si>
  <si>
    <t>081334905072</t>
  </si>
  <si>
    <t>085748495378</t>
  </si>
  <si>
    <t>082132418214</t>
  </si>
  <si>
    <t>082257816723</t>
  </si>
  <si>
    <t>081233445974</t>
  </si>
  <si>
    <t>081233036122</t>
  </si>
  <si>
    <t>085234552600</t>
  </si>
  <si>
    <t>081334843318</t>
  </si>
  <si>
    <t>081333208150</t>
  </si>
  <si>
    <t>085853438824</t>
  </si>
  <si>
    <t>082257108144</t>
  </si>
  <si>
    <t>085852668437</t>
  </si>
  <si>
    <t>085851341071</t>
  </si>
  <si>
    <t>082231214060</t>
  </si>
  <si>
    <t>085707605311</t>
  </si>
  <si>
    <t>085230223322</t>
  </si>
  <si>
    <t>085234127515</t>
  </si>
  <si>
    <t>082231288928</t>
  </si>
  <si>
    <t>081945738651</t>
  </si>
  <si>
    <t>082233904698</t>
  </si>
  <si>
    <t>081358148489</t>
  </si>
  <si>
    <t>085213787145</t>
  </si>
  <si>
    <t>082158266024</t>
  </si>
  <si>
    <t>081252602806</t>
  </si>
  <si>
    <t>081232616464</t>
  </si>
  <si>
    <t>081252211009</t>
  </si>
  <si>
    <t>081233251811</t>
  </si>
  <si>
    <t>081259900419</t>
  </si>
  <si>
    <t>082132075383</t>
  </si>
  <si>
    <t>085791022668</t>
  </si>
  <si>
    <t>081232401110</t>
  </si>
  <si>
    <t>081252540288</t>
  </si>
  <si>
    <t>082131327438</t>
  </si>
  <si>
    <t>081231877077</t>
  </si>
  <si>
    <t>081221360635</t>
  </si>
  <si>
    <t>081233674739</t>
  </si>
  <si>
    <t>Enik Nova Kartikasari</t>
  </si>
  <si>
    <t>Leonard Alvaro Bram Sultansyah</t>
  </si>
  <si>
    <t>Cheryl Callysta Hendrika Putri</t>
  </si>
  <si>
    <t>Carel Rajendra Sakha Alkhalifi</t>
  </si>
  <si>
    <t xml:space="preserve">KETINTANG 1 NO.18D RT 004 RW 0014 KEL. WONOKROMO KEC.WONOKROMO SURABAYA </t>
  </si>
  <si>
    <t>Abd Ghofar</t>
  </si>
  <si>
    <t>Semongko RT 04 RW 02 Kel. Sumengko Kec.Duduk Sampean Kab. Gersik</t>
  </si>
  <si>
    <t>Tambakromo RT 003 RW 001 Kel. Tambakromo Kec.Geneng Kab. Ngawi</t>
  </si>
  <si>
    <t>3578133006640089</t>
  </si>
  <si>
    <t>Jl. Indrokilo Selatan RT 03 RW 010 Ds. Kalijejo Kec. Lawang Kab. Malang</t>
  </si>
  <si>
    <t>Jl. Kandangan Gunung Pertiwi 1 RT 009 RW 001 Kel. Kendangan kec Benowo  kota Surabaya</t>
  </si>
  <si>
    <t>Dsn. Sumber Rejo RT 02 RW 01 Ds. Sawer Kec. Tambakboyo kab.Tuban</t>
  </si>
  <si>
    <t>Fredy Anselmus Mabikofola</t>
  </si>
  <si>
    <t>Sumput RT 009 RW 002 Kel.Sumut Kec.Driyorejo KAB. Gresik</t>
  </si>
  <si>
    <t>Erlita Cahya Pratiwi</t>
  </si>
  <si>
    <t>Yeo Genjhi</t>
  </si>
  <si>
    <t>Betek Barat RT 04 RW 02 Kel. Betek Kec. Mojoagung Kab.Jombang</t>
  </si>
  <si>
    <t>Ds. Sedeng  RT 1 RW 2 Kel.Sedeng Kec. Kanor Kab. Bojonegoro</t>
  </si>
  <si>
    <t>Dahanrejo  RT 002 RW 004 Desa Dahanrejo Kec. Kebomas Kab. Gresik</t>
  </si>
  <si>
    <t>Padangan Rt 02 RW 01 Kel.Padangasri Kec. Jatirejo Kab.Mojokerto</t>
  </si>
  <si>
    <t>Muhammad Khoirul</t>
  </si>
  <si>
    <t>LINTANG ANANTA FERA</t>
  </si>
  <si>
    <t>mandiri</t>
  </si>
  <si>
    <t>1440017026946</t>
  </si>
  <si>
    <t>RIZKY ANZANI</t>
  </si>
  <si>
    <t>RIZKY AZANI</t>
  </si>
  <si>
    <t>Jl.Purnama II gg.Parit Demang No.41 RT 003 Rw 009 Kel.Parit Tokaya Kec. Pontianak Selatan Kota Pontianak</t>
  </si>
  <si>
    <t>6171010104950008</t>
  </si>
  <si>
    <t>085347126262</t>
  </si>
  <si>
    <t>Yoan Anggini</t>
  </si>
  <si>
    <t>Assyfa Nur Azani</t>
  </si>
  <si>
    <t>1460011212417</t>
  </si>
  <si>
    <t>9000042851619</t>
  </si>
  <si>
    <t>1800001228628</t>
  </si>
  <si>
    <t>9000042699315</t>
  </si>
  <si>
    <t>1800001233693</t>
  </si>
  <si>
    <t>9000042683657</t>
  </si>
  <si>
    <t>1800001226192</t>
  </si>
  <si>
    <t>1800001224387</t>
  </si>
  <si>
    <t>1800001223090</t>
  </si>
  <si>
    <t>1800001221037</t>
  </si>
  <si>
    <t>1800001225384</t>
  </si>
  <si>
    <t>1770005338121</t>
  </si>
  <si>
    <t>1250011500568</t>
  </si>
  <si>
    <t>1390016807822</t>
  </si>
  <si>
    <t>1800001230798</t>
  </si>
  <si>
    <t>Adi Sucipto</t>
  </si>
  <si>
    <t>Melisa Sulastri</t>
  </si>
  <si>
    <t>Dusun I Kel. Trikoyo KEC.Tugumulyo Kab. Musi Rawas</t>
  </si>
  <si>
    <t>Arif Wibowo</t>
  </si>
  <si>
    <t>Feri Fernanda Husyen</t>
  </si>
  <si>
    <t>Feri Wicaksono Nugroho</t>
  </si>
  <si>
    <t>Mulyadi Bowo Witono</t>
  </si>
  <si>
    <t>Nanang Wijaya</t>
  </si>
  <si>
    <t>1440009105617</t>
  </si>
  <si>
    <t>Maulidi</t>
  </si>
  <si>
    <t>RUSTAM</t>
  </si>
  <si>
    <t>Muhammad Ansyari</t>
  </si>
  <si>
    <t>Andrik Viono</t>
  </si>
  <si>
    <t>M.ULYANI</t>
  </si>
  <si>
    <t>MURHADI</t>
  </si>
  <si>
    <t>KHAIRUDDIN AGUSTIAN</t>
  </si>
  <si>
    <t>jalan Pesangi No.290 B RT 001 RW 005 Kel. Sukaraya Kec. BATURAJA Kab.OKU</t>
  </si>
  <si>
    <t>1601142808880009</t>
  </si>
  <si>
    <t>9000042851403</t>
  </si>
  <si>
    <t>1800000099319</t>
  </si>
  <si>
    <t>Slamet Juliantok</t>
  </si>
  <si>
    <t>Ari Cahyono</t>
  </si>
  <si>
    <t>Tanika Rasyad Lauma</t>
  </si>
  <si>
    <t>Mohamad Sholeh</t>
  </si>
  <si>
    <t>Jl.Dr Wahidin SH RT 005 RW 001 Kel. Sidorejo Kec. Tuban Kab. Tuban</t>
  </si>
  <si>
    <t>3523162007930001</t>
  </si>
  <si>
    <t>06203</t>
  </si>
  <si>
    <t>06204</t>
  </si>
  <si>
    <t>06205</t>
  </si>
  <si>
    <t>06206</t>
  </si>
  <si>
    <t>06207</t>
  </si>
  <si>
    <t>TUBAN SEC</t>
  </si>
  <si>
    <t>Jl.Asem Baris Raya No.4 RT 001 RW 007 Kel. Kebon Baru KEC. Tebet Jakarta Selatan</t>
  </si>
  <si>
    <t>3174010502920006</t>
  </si>
  <si>
    <t>3523123006920003</t>
  </si>
  <si>
    <t>Dsn Boro RT 003 RW 001 Kel. Tasikharjo Kec. Jenu Kab. Tuban</t>
  </si>
  <si>
    <t>1360016613991</t>
  </si>
  <si>
    <t>1120013057380</t>
  </si>
  <si>
    <t>78.826.134.5-302.000</t>
  </si>
  <si>
    <t>Nabila salsabila</t>
  </si>
  <si>
    <t>Rika Oktriani</t>
  </si>
  <si>
    <t>Andrean Bagus Saputra</t>
  </si>
  <si>
    <t>Ilham Aidil Pitra</t>
  </si>
  <si>
    <t>Aqila Zahira</t>
  </si>
  <si>
    <t>0310011970715</t>
  </si>
  <si>
    <t>085330405068</t>
  </si>
  <si>
    <t>081805289825</t>
  </si>
  <si>
    <t>085234683344</t>
  </si>
  <si>
    <t>1610004355546</t>
  </si>
  <si>
    <t>1430004816250</t>
  </si>
  <si>
    <t>1430014631277</t>
  </si>
  <si>
    <t>9000039736815</t>
  </si>
  <si>
    <t>0310011794115</t>
  </si>
  <si>
    <t>Oktavianus</t>
  </si>
  <si>
    <t>Medi Apriansyah</t>
  </si>
  <si>
    <t>Nurman Maharif</t>
  </si>
  <si>
    <t>M. Novian Arman</t>
  </si>
  <si>
    <t>Langsa</t>
  </si>
  <si>
    <t>871109200921</t>
  </si>
  <si>
    <t>Baloi Indah RT 001 RW 001 Kel. Kampung Pelita Kec.Lubuk Baja Kota Batam</t>
  </si>
  <si>
    <t>2171060911871001</t>
  </si>
  <si>
    <t>085835641031</t>
  </si>
  <si>
    <t>Tapus Utara</t>
  </si>
  <si>
    <t>850509201130</t>
  </si>
  <si>
    <t>Bengkong Otorita Jalan jambi No.26 RT 003 RW 006 Kel. Bengkong Laut Kec. Bengkong Kotabatam</t>
  </si>
  <si>
    <t>1308171005850006</t>
  </si>
  <si>
    <t>Nur Azizah</t>
  </si>
  <si>
    <t>Lidya Fitri</t>
  </si>
  <si>
    <t xml:space="preserve">Kabil </t>
  </si>
  <si>
    <t>1604071610740001</t>
  </si>
  <si>
    <t>085383143434</t>
  </si>
  <si>
    <t>Muhamad Melvi Dinata</t>
  </si>
  <si>
    <t>Zafirah Nur Padilah Syafitri</t>
  </si>
  <si>
    <t>JL,Kutilang Gunung Gajah RT 013 RW 004 Kel. Gunung Gajah Kec. Lahat Kab. Lahat</t>
  </si>
  <si>
    <t>081368641646</t>
  </si>
  <si>
    <t>Desa VI</t>
  </si>
  <si>
    <t>AMT I INDUSTRI</t>
  </si>
  <si>
    <t>Ds. Simpang Empat RT 002 Kel. Simpang Empat Kec. Simpang Empat Kab. BANJAR</t>
  </si>
  <si>
    <t>6303081508910001</t>
  </si>
  <si>
    <t>085386266432</t>
  </si>
  <si>
    <t>Nia Damayanti</t>
  </si>
  <si>
    <t>Alya avinca</t>
  </si>
  <si>
    <t>Tabu darat Hulu</t>
  </si>
  <si>
    <t xml:space="preserve">Mundar RT 02 RW 01 Kel. Mundar Kec. Labuan Aman Selatan </t>
  </si>
  <si>
    <t>6307031506690001</t>
  </si>
  <si>
    <t>085246066266</t>
  </si>
  <si>
    <t>NIP</t>
  </si>
  <si>
    <t>1601142912790002</t>
  </si>
  <si>
    <t>1601210910920002</t>
  </si>
  <si>
    <t>1601220507830004</t>
  </si>
  <si>
    <t>1601140309760008</t>
  </si>
  <si>
    <t>1601221211920002</t>
  </si>
  <si>
    <t>081333441164/082328162265</t>
  </si>
  <si>
    <t>K2731117</t>
  </si>
  <si>
    <t>Dsn.Krajan Rt.002/Rw.008 Kalibaru Kulon - Banyuwangi</t>
  </si>
  <si>
    <t>3510112410820001</t>
  </si>
  <si>
    <t>082333240452</t>
  </si>
  <si>
    <t>3509150506890005</t>
  </si>
  <si>
    <t>3510212104870003</t>
  </si>
  <si>
    <t>6207070302870001</t>
  </si>
  <si>
    <t>3510212004810004</t>
  </si>
  <si>
    <t>Palangkaraya</t>
  </si>
  <si>
    <t>3401021106730002</t>
  </si>
  <si>
    <t>3510162202750006</t>
  </si>
  <si>
    <t>3510130210920003</t>
  </si>
  <si>
    <t>085234878908</t>
  </si>
  <si>
    <t>082153431903</t>
  </si>
  <si>
    <t>085257966499</t>
  </si>
  <si>
    <t>085259161973</t>
  </si>
  <si>
    <t>085954476891</t>
  </si>
  <si>
    <t>085231520878</t>
  </si>
  <si>
    <t>K5640917</t>
  </si>
  <si>
    <t>K2721117</t>
  </si>
  <si>
    <t>K2771117</t>
  </si>
  <si>
    <t>K2691117</t>
  </si>
  <si>
    <t>K2711117</t>
  </si>
  <si>
    <t>K2751117</t>
  </si>
  <si>
    <t>K2701117</t>
  </si>
  <si>
    <t>K5600917</t>
  </si>
  <si>
    <t>K5650917</t>
  </si>
  <si>
    <t>K5610917</t>
  </si>
  <si>
    <t>3507120710830001</t>
  </si>
  <si>
    <t>Lasmini</t>
  </si>
  <si>
    <t>Risky Pratama</t>
  </si>
  <si>
    <t>Dateng Triono</t>
  </si>
  <si>
    <t>Sudarmanto</t>
  </si>
  <si>
    <t>Thohir S</t>
  </si>
  <si>
    <t>Tri Widodo</t>
  </si>
  <si>
    <t>Yasir Rosyadi</t>
  </si>
  <si>
    <t>Yayak Budi Laksana</t>
  </si>
  <si>
    <t>Agus Edi Hartono</t>
  </si>
  <si>
    <t>Ahmad Towil</t>
  </si>
  <si>
    <t>Bambang Aries Sujatmiko</t>
  </si>
  <si>
    <t>Dedy Dwi Atmaja</t>
  </si>
  <si>
    <t>Samsu Riadi</t>
  </si>
  <si>
    <t>Gerry Brammiar</t>
  </si>
  <si>
    <t>Hanna Adi Waspodo</t>
  </si>
  <si>
    <t xml:space="preserve">Mahmudi </t>
  </si>
  <si>
    <t>Slamet Widodo</t>
  </si>
  <si>
    <t>Sudarto</t>
  </si>
  <si>
    <t>Sugeng Santoso</t>
  </si>
  <si>
    <t>Tri Suhartoko</t>
  </si>
  <si>
    <t>Wahyu Tris Susilo</t>
  </si>
  <si>
    <t>Wiyono</t>
  </si>
  <si>
    <t>Yuni Tri Asmoro</t>
  </si>
  <si>
    <t>MAGETAN</t>
  </si>
  <si>
    <t>KEDIRI</t>
  </si>
  <si>
    <t>NGAWI</t>
  </si>
  <si>
    <t>Didik Winarso</t>
  </si>
  <si>
    <t>3520110611840001</t>
  </si>
  <si>
    <t>3519013008780001</t>
  </si>
  <si>
    <t>3577030109840003</t>
  </si>
  <si>
    <t>081348189291</t>
  </si>
  <si>
    <t>1408101911800001</t>
  </si>
  <si>
    <t>082390453279</t>
  </si>
  <si>
    <t>3520060505710002</t>
  </si>
  <si>
    <t>082302552309</t>
  </si>
  <si>
    <t>3275021708720052</t>
  </si>
  <si>
    <t>081386869715</t>
  </si>
  <si>
    <t>3519031210860002</t>
  </si>
  <si>
    <t>082231597161</t>
  </si>
  <si>
    <t>3519041808870004</t>
  </si>
  <si>
    <t>089655855796</t>
  </si>
  <si>
    <t>3519072612760004</t>
  </si>
  <si>
    <t>3506241004870001</t>
  </si>
  <si>
    <t>085855504800</t>
  </si>
  <si>
    <t>3519030412850001</t>
  </si>
  <si>
    <t>3577032112820002</t>
  </si>
  <si>
    <t>081335655855</t>
  </si>
  <si>
    <t>3577030907760001</t>
  </si>
  <si>
    <t>081335490337</t>
  </si>
  <si>
    <t>3521181112800004</t>
  </si>
  <si>
    <t>3216061301850014</t>
  </si>
  <si>
    <t>3519091911830001</t>
  </si>
  <si>
    <t>3519072409840004</t>
  </si>
  <si>
    <t>085736351929</t>
  </si>
  <si>
    <t>3519011705850002</t>
  </si>
  <si>
    <t>083850321459</t>
  </si>
  <si>
    <t>3506151005730003</t>
  </si>
  <si>
    <t>085645268444</t>
  </si>
  <si>
    <t>081234329295</t>
  </si>
  <si>
    <t>082230460304</t>
  </si>
  <si>
    <t>Karyawan Keluar</t>
  </si>
  <si>
    <t>Barikin</t>
  </si>
  <si>
    <t>barikin RT 05 RW 03 KEL. Barikin Kec. Haruyan Kab. Hulu Sungai Selatan</t>
  </si>
  <si>
    <t>6307011209890003</t>
  </si>
  <si>
    <t>081350205564</t>
  </si>
  <si>
    <t>Herlian</t>
  </si>
  <si>
    <t>Fatimah Azzahra</t>
  </si>
  <si>
    <t>Dsn. Samampir Lor RT 001 RW 005 Kel. Mojokumpul Kec. Kemlagi Kab. Mojokerto</t>
  </si>
  <si>
    <t>082166779524</t>
  </si>
  <si>
    <t xml:space="preserve">Sungai Tabuk </t>
  </si>
  <si>
    <t>JL. Masjid Ruhama Sungai Tabuk Simpang Empat RT 002 Kel. Sungai Tabuk Kec. Simpang Empat Kab. Banjar</t>
  </si>
  <si>
    <t>6303083112850008</t>
  </si>
  <si>
    <t>081320205552</t>
  </si>
  <si>
    <t xml:space="preserve">Seragen </t>
  </si>
  <si>
    <t xml:space="preserve">Jl.Raya Seragen RT 005 RW 002 Kel. Seragen Kec. Pulau Laut Utara </t>
  </si>
  <si>
    <t>6302060202730010</t>
  </si>
  <si>
    <t>081349365589</t>
  </si>
  <si>
    <t>3510131201840005</t>
  </si>
  <si>
    <t>3510212502770008</t>
  </si>
  <si>
    <t>3510141509840004</t>
  </si>
  <si>
    <t>Ds. Remen RT 003 RW 001 Kel. Remen Kec. Jenu Kab. Tuban</t>
  </si>
  <si>
    <t>3523122501950002</t>
  </si>
  <si>
    <t>EVI OKTAVIA</t>
  </si>
  <si>
    <t>FATHAN AHZA PRADITYA</t>
  </si>
  <si>
    <t>VIKHA AWRA LISYA</t>
  </si>
  <si>
    <t>Hendra Taniran</t>
  </si>
  <si>
    <t>Ismun</t>
  </si>
  <si>
    <t>1130012307009</t>
  </si>
  <si>
    <t>0700007356558</t>
  </si>
  <si>
    <t>06208</t>
  </si>
  <si>
    <t>06209</t>
  </si>
  <si>
    <t>06210</t>
  </si>
  <si>
    <t>06211</t>
  </si>
  <si>
    <t xml:space="preserve">V </t>
  </si>
  <si>
    <t>SEPTYA SUGIANTORAHARJO</t>
  </si>
  <si>
    <t>Randupadangan RT 014 RW 05 Kel. Radupadangan Kec. Meganti Kab Gresik</t>
  </si>
  <si>
    <t>3525132508940002</t>
  </si>
  <si>
    <t>940915540210</t>
  </si>
  <si>
    <t>LALU JONY NURHUDA</t>
  </si>
  <si>
    <t>NEDY SUGIHARTO</t>
  </si>
  <si>
    <t>PRIYONO</t>
  </si>
  <si>
    <t>TONI</t>
  </si>
  <si>
    <t>YADI</t>
  </si>
  <si>
    <t>YOHANIS SUBIANTORO</t>
  </si>
  <si>
    <t>SUKABUMI</t>
  </si>
  <si>
    <t>081333291931</t>
  </si>
  <si>
    <t>082233928607</t>
  </si>
  <si>
    <t>085100857288</t>
  </si>
  <si>
    <t>082144811722</t>
  </si>
  <si>
    <t>082243393631</t>
  </si>
  <si>
    <t>081233919344</t>
  </si>
  <si>
    <t>082233941499</t>
  </si>
  <si>
    <t>085646701566</t>
  </si>
  <si>
    <t>K-212</t>
  </si>
  <si>
    <t>K-215</t>
  </si>
  <si>
    <t>K-213</t>
  </si>
  <si>
    <t>K-217</t>
  </si>
  <si>
    <t>K-218</t>
  </si>
  <si>
    <t>K-216</t>
  </si>
  <si>
    <t>Jln. Kodari, Mentaraman RT 021 RW 004 Ngebruk, Sumber Pucung, Kab. Malang</t>
  </si>
  <si>
    <t>Janti Barat II RT 002 RW 008 Kel. Bandungrejosari Kec. Sukun, Malang</t>
  </si>
  <si>
    <t>Jl. Wonosari Wetan Gg. I C No. 5 RT 011 RW 007 Kel. Wonokusumo, Kec. Semampir, Surabaya</t>
  </si>
  <si>
    <t>Ds. Sutojayan RT 008 RW 002 Kec. Pakisaji, Kab. Malang</t>
  </si>
  <si>
    <t>Sendang Biru Kel. Tambakrejo RT 007 RW 002 Kec. Sumbermanjing Wetan Kab. Malang</t>
  </si>
  <si>
    <t>Dsn. Kates RT 001 RW 001 Ds. Serut, Kec. Boyolangu Kab. Tulungagung</t>
  </si>
  <si>
    <t>GALIH RAKA SIWI</t>
  </si>
  <si>
    <t>3202401702880005</t>
  </si>
  <si>
    <t>Prihating Setyawati</t>
  </si>
  <si>
    <t>Galang Raka Perdana</t>
  </si>
  <si>
    <t>Ramadhanalli Raya Putra Rakasiwi</t>
  </si>
  <si>
    <t>Dsb Tambaksari RT 002 RW 001 Kel. Jatisari Kec. Pakisaji Kab.Malang</t>
  </si>
  <si>
    <t>3507190911810004</t>
  </si>
  <si>
    <t>Muji Rahayu</t>
  </si>
  <si>
    <t>Ferdian S</t>
  </si>
  <si>
    <t>3578162812790001</t>
  </si>
  <si>
    <t>Nining Yuliantibudi s</t>
  </si>
  <si>
    <t>Nadya Alifia Putri</t>
  </si>
  <si>
    <t>Risqi Amalia Putri</t>
  </si>
  <si>
    <t>Jl. Raya RT 011 RW 003 Kel.Sawahan Kec. Turen, Kab. Malang</t>
  </si>
  <si>
    <t>3507092503690002</t>
  </si>
  <si>
    <t>SUNDARI</t>
  </si>
  <si>
    <t>MELYSA PUTRI LARASATI</t>
  </si>
  <si>
    <t>3507191302810004</t>
  </si>
  <si>
    <t>3507082008780001</t>
  </si>
  <si>
    <t>SURYATININGSIH</t>
  </si>
  <si>
    <t>FEBRI EKO ARDIANTO</t>
  </si>
  <si>
    <t>PUTRI AYU WILANDARI</t>
  </si>
  <si>
    <t>Ratnawati</t>
  </si>
  <si>
    <t>Yohana Amelia Anandawati</t>
  </si>
  <si>
    <t>Yonatan Arfino Saputra</t>
  </si>
  <si>
    <t>ANDI TEGUH SAMSUAR</t>
  </si>
  <si>
    <t>REKI MANUEL WAWO</t>
  </si>
  <si>
    <t>SAIFUL ANWAR</t>
  </si>
  <si>
    <t>DANIEL MINTU</t>
  </si>
  <si>
    <t>FENER UCOK S</t>
  </si>
  <si>
    <t>06212</t>
  </si>
  <si>
    <t>06213</t>
  </si>
  <si>
    <t>06214</t>
  </si>
  <si>
    <t>06215</t>
  </si>
  <si>
    <t>06216</t>
  </si>
  <si>
    <t>06217</t>
  </si>
  <si>
    <t>pws bpp</t>
  </si>
  <si>
    <t>6471052303810003</t>
  </si>
  <si>
    <t>SALSABILA FATIMAH</t>
  </si>
  <si>
    <t>NURLINA</t>
  </si>
  <si>
    <t>RUSDI REZA WARDANA</t>
  </si>
  <si>
    <t>KHAYLA FATIMAH RAMADHANI</t>
  </si>
  <si>
    <t>9000042942194</t>
  </si>
  <si>
    <t>6471032303780007</t>
  </si>
  <si>
    <t>ROSPITASARI</t>
  </si>
  <si>
    <t>ADITYA PRAYOGA</t>
  </si>
  <si>
    <t>ANDIN DWI ATHIKA SARI</t>
  </si>
  <si>
    <t>TINCEP</t>
  </si>
  <si>
    <t>9000036566827</t>
  </si>
  <si>
    <t>6471051305810005</t>
  </si>
  <si>
    <t>AGRIANE.V.M KAWEGIAN</t>
  </si>
  <si>
    <t>MICHELLE RAFAEL WAO</t>
  </si>
  <si>
    <t>PONGRAKKA</t>
  </si>
  <si>
    <t>GUNUNG SETELENG RT 005 KEL.GUNUNG SITELENG KEC.PENAJAM KAB.PENAJAM PASER UTARA</t>
  </si>
  <si>
    <t>6409010506850006</t>
  </si>
  <si>
    <t>NURHALIMAH</t>
  </si>
  <si>
    <t>MUHAMMAD RIZAN NAZURAH</t>
  </si>
  <si>
    <t>AULIA NURMADANI</t>
  </si>
  <si>
    <t>9000001822072</t>
  </si>
  <si>
    <t>Jln. Soekarno Hatta No. 29 RT. 26 Kel.Muara Rapak Kec. Balikpapan Utara</t>
  </si>
  <si>
    <t>6471052911760004</t>
  </si>
  <si>
    <t>Sulistiyowati</t>
  </si>
  <si>
    <t>Habib Ferly Silalahi</t>
  </si>
  <si>
    <t>Hanafi Ferlis Silalahi</t>
  </si>
  <si>
    <t>09024721731</t>
  </si>
  <si>
    <t>09013103438</t>
  </si>
  <si>
    <t>K-203</t>
  </si>
  <si>
    <t>K-204</t>
  </si>
  <si>
    <t>D4</t>
  </si>
  <si>
    <t>S-093</t>
  </si>
  <si>
    <t>S-095</t>
  </si>
  <si>
    <t>K-211</t>
  </si>
  <si>
    <t>S-092</t>
  </si>
  <si>
    <t>S-096</t>
  </si>
  <si>
    <t>0002246960709</t>
  </si>
  <si>
    <t>16026377743</t>
  </si>
  <si>
    <t>16026377883</t>
  </si>
  <si>
    <t>16026377818</t>
  </si>
  <si>
    <t>16026377719</t>
  </si>
  <si>
    <t>16026377735</t>
  </si>
  <si>
    <t>16026377800</t>
  </si>
  <si>
    <t>16026377826</t>
  </si>
  <si>
    <t>16026377909</t>
  </si>
  <si>
    <t>16026377834</t>
  </si>
  <si>
    <t>16026377933</t>
  </si>
  <si>
    <t>16026377750</t>
  </si>
  <si>
    <t>17031118213</t>
  </si>
  <si>
    <t>16026377917</t>
  </si>
  <si>
    <t>16026377842</t>
  </si>
  <si>
    <t>16026377990</t>
  </si>
  <si>
    <t>16026377768</t>
  </si>
  <si>
    <t>16026377776</t>
  </si>
  <si>
    <t>16026377966</t>
  </si>
  <si>
    <t>16026377867</t>
  </si>
  <si>
    <t>16026378014</t>
  </si>
  <si>
    <t>16026377784</t>
  </si>
  <si>
    <t>16026378030</t>
  </si>
  <si>
    <t>16026378006</t>
  </si>
  <si>
    <t>15037945928</t>
  </si>
  <si>
    <t>17056729324</t>
  </si>
  <si>
    <t>17056729332</t>
  </si>
  <si>
    <t>17056729340</t>
  </si>
  <si>
    <t>17056729357</t>
  </si>
  <si>
    <t>17056729365</t>
  </si>
  <si>
    <t>17056729373</t>
  </si>
  <si>
    <t>17056729381</t>
  </si>
  <si>
    <t>17056729399</t>
  </si>
  <si>
    <t>17056729407</t>
  </si>
  <si>
    <t>17056729415</t>
  </si>
  <si>
    <t>0001300926104</t>
  </si>
  <si>
    <t>0001300864094</t>
  </si>
  <si>
    <t>0001300866794</t>
  </si>
  <si>
    <t>0001300868379</t>
  </si>
  <si>
    <t>0001300869819</t>
  </si>
  <si>
    <t>0001300872374</t>
  </si>
  <si>
    <t>0001300880542</t>
  </si>
  <si>
    <t>0001300928422</t>
  </si>
  <si>
    <t>0001300933282</t>
  </si>
  <si>
    <t>0001300929952</t>
  </si>
  <si>
    <t>0001300937534</t>
  </si>
  <si>
    <t>0001300959099</t>
  </si>
  <si>
    <t>0001300944598</t>
  </si>
  <si>
    <t>0001300945623</t>
  </si>
  <si>
    <t>0001300947849</t>
  </si>
  <si>
    <t>0001300950988</t>
  </si>
  <si>
    <t>0001300955861</t>
  </si>
  <si>
    <t>0001300957514</t>
  </si>
  <si>
    <t>0001300962453</t>
  </si>
  <si>
    <t>0001300963184</t>
  </si>
  <si>
    <t>0001300961529</t>
  </si>
  <si>
    <t>0001300972757</t>
  </si>
  <si>
    <t>0001300965884</t>
  </si>
  <si>
    <t>0002265163233</t>
  </si>
  <si>
    <t>0002065905022</t>
  </si>
  <si>
    <t>0002299673439</t>
  </si>
  <si>
    <t>0002299675274</t>
  </si>
  <si>
    <t>0002299678975</t>
  </si>
  <si>
    <t>0001777712646</t>
  </si>
  <si>
    <t>0001975862002</t>
  </si>
  <si>
    <t>0002299681023</t>
  </si>
  <si>
    <t>0001289754279</t>
  </si>
  <si>
    <t>0002299679212</t>
  </si>
  <si>
    <t>13030365368</t>
  </si>
  <si>
    <t>13030365376</t>
  </si>
  <si>
    <t>13030365392</t>
  </si>
  <si>
    <t>13030365400</t>
  </si>
  <si>
    <t>13030365426</t>
  </si>
  <si>
    <t>13030365160</t>
  </si>
  <si>
    <t>13030365442</t>
  </si>
  <si>
    <t>13030365459</t>
  </si>
  <si>
    <t>17031118437</t>
  </si>
  <si>
    <t>13030365517</t>
  </si>
  <si>
    <t>13030365525</t>
  </si>
  <si>
    <t>13030365533</t>
  </si>
  <si>
    <t>13030365558</t>
  </si>
  <si>
    <t>13030365566</t>
  </si>
  <si>
    <t>17031118510</t>
  </si>
  <si>
    <t>13030365608</t>
  </si>
  <si>
    <t>17031118536</t>
  </si>
  <si>
    <t>13030365657</t>
  </si>
  <si>
    <t>13042663875</t>
  </si>
  <si>
    <t>17031118569</t>
  </si>
  <si>
    <t>17031118577</t>
  </si>
  <si>
    <t>14044526391</t>
  </si>
  <si>
    <t>14044526409</t>
  </si>
  <si>
    <t>16048512301</t>
  </si>
  <si>
    <t>16009848777</t>
  </si>
  <si>
    <t>16009848363</t>
  </si>
  <si>
    <t>17031118650</t>
  </si>
  <si>
    <t>17031119021</t>
  </si>
  <si>
    <t>17031118668</t>
  </si>
  <si>
    <t>17031118684</t>
  </si>
  <si>
    <t>17031119336</t>
  </si>
  <si>
    <t>13030365640</t>
  </si>
  <si>
    <t>17031118676</t>
  </si>
  <si>
    <t>0001154084253</t>
  </si>
  <si>
    <t xml:space="preserve">0001154084319 </t>
  </si>
  <si>
    <t>0001834750934</t>
  </si>
  <si>
    <t>0002267468043</t>
  </si>
  <si>
    <t>0001837038014</t>
  </si>
  <si>
    <t>0001318358979</t>
  </si>
  <si>
    <t>17031119161</t>
  </si>
  <si>
    <t>17031117751</t>
  </si>
  <si>
    <t>17031119179</t>
  </si>
  <si>
    <t>17031119187</t>
  </si>
  <si>
    <t>17031117769</t>
  </si>
  <si>
    <t>17031119393</t>
  </si>
  <si>
    <t>17031119211</t>
  </si>
  <si>
    <t>17031117777</t>
  </si>
  <si>
    <t>17031117785</t>
  </si>
  <si>
    <t>17031117793</t>
  </si>
  <si>
    <t>17031117801</t>
  </si>
  <si>
    <t>17031117819</t>
  </si>
  <si>
    <t>17042105092</t>
  </si>
  <si>
    <t>17031117872</t>
  </si>
  <si>
    <t>17031119070</t>
  </si>
  <si>
    <t>17031117835</t>
  </si>
  <si>
    <t>17031119245</t>
  </si>
  <si>
    <t>17031117843</t>
  </si>
  <si>
    <t>17031117850</t>
  </si>
  <si>
    <t>17031117868</t>
  </si>
  <si>
    <t>17031117876</t>
  </si>
  <si>
    <t>17031117884</t>
  </si>
  <si>
    <t>17042105126</t>
  </si>
  <si>
    <t>17031117892</t>
  </si>
  <si>
    <t>17031117900</t>
  </si>
  <si>
    <t>17031117918</t>
  </si>
  <si>
    <t>17031117934</t>
  </si>
  <si>
    <t>17031117926</t>
  </si>
  <si>
    <t>17031117942</t>
  </si>
  <si>
    <t>17031119278</t>
  </si>
  <si>
    <t>17031117959</t>
  </si>
  <si>
    <t>17031117976</t>
  </si>
  <si>
    <t>17031119286</t>
  </si>
  <si>
    <t>17031117975</t>
  </si>
  <si>
    <t>17031117983</t>
  </si>
  <si>
    <t>17031119302</t>
  </si>
  <si>
    <t>17031117991</t>
  </si>
  <si>
    <t>17042105134</t>
  </si>
  <si>
    <t>17031119153</t>
  </si>
  <si>
    <t>17031119096</t>
  </si>
  <si>
    <t>17031118023</t>
  </si>
  <si>
    <t>17031118031</t>
  </si>
  <si>
    <t>17031118049</t>
  </si>
  <si>
    <t>17031119104</t>
  </si>
  <si>
    <t>17031119112</t>
  </si>
  <si>
    <t>17031118064</t>
  </si>
  <si>
    <t>17031118072</t>
  </si>
  <si>
    <t>17031119369</t>
  </si>
  <si>
    <t>17031118080</t>
  </si>
  <si>
    <t>17031119377</t>
  </si>
  <si>
    <t>17031118098</t>
  </si>
  <si>
    <t>17042105118</t>
  </si>
  <si>
    <t>17042105100</t>
  </si>
  <si>
    <t>17031119088</t>
  </si>
  <si>
    <t>17031119260</t>
  </si>
  <si>
    <t>17031118015</t>
  </si>
  <si>
    <t>17042105142</t>
  </si>
  <si>
    <t>17042105183</t>
  </si>
  <si>
    <t>0001324249828</t>
  </si>
  <si>
    <t>0001154130085</t>
  </si>
  <si>
    <t>0002279359146</t>
  </si>
  <si>
    <t>0002282459343</t>
  </si>
  <si>
    <t>0001321489844</t>
  </si>
  <si>
    <t>0002279367123</t>
  </si>
  <si>
    <t>0001824661844</t>
  </si>
  <si>
    <t>760911220065</t>
  </si>
  <si>
    <t>921111220197</t>
  </si>
  <si>
    <t>781211220318</t>
  </si>
  <si>
    <t>Surat Kontrak</t>
  </si>
  <si>
    <t>BPJS-KES DALAM PENGURUSAN</t>
  </si>
  <si>
    <t>0001846327825</t>
  </si>
  <si>
    <t>0001970429128</t>
  </si>
  <si>
    <t>0001885653189</t>
  </si>
  <si>
    <t>851009201070</t>
  </si>
  <si>
    <t xml:space="preserve">720309201273 </t>
  </si>
  <si>
    <t>082369678914</t>
  </si>
  <si>
    <t xml:space="preserve">BII UMUM </t>
  </si>
  <si>
    <t>691111230115</t>
  </si>
  <si>
    <t>700826310023</t>
  </si>
  <si>
    <t>640826310053</t>
  </si>
  <si>
    <t>760726310022</t>
  </si>
  <si>
    <t>641211230095</t>
  </si>
  <si>
    <t>660426310060</t>
  </si>
  <si>
    <t>711111230211</t>
  </si>
  <si>
    <t>650211231777</t>
  </si>
  <si>
    <t>770511230067</t>
  </si>
  <si>
    <t>730511230101</t>
  </si>
  <si>
    <t>810311230238</t>
  </si>
  <si>
    <t>891011230133</t>
  </si>
  <si>
    <t>760211230257</t>
  </si>
  <si>
    <t>750511230401</t>
  </si>
  <si>
    <t>850411230245</t>
  </si>
  <si>
    <t>860311230236</t>
  </si>
  <si>
    <t>800711230401</t>
  </si>
  <si>
    <t>810311230232</t>
  </si>
  <si>
    <t>721011230222</t>
  </si>
  <si>
    <t>861126310083</t>
  </si>
  <si>
    <t>081276106654</t>
  </si>
  <si>
    <t>085357582960</t>
  </si>
  <si>
    <t>082186482855</t>
  </si>
  <si>
    <t>082281090617</t>
  </si>
  <si>
    <t>082378943843</t>
  </si>
  <si>
    <t>085384008785</t>
  </si>
  <si>
    <t>082280508809</t>
  </si>
  <si>
    <t>085367269442</t>
  </si>
  <si>
    <t>082180108885</t>
  </si>
  <si>
    <t>Sampit</t>
  </si>
  <si>
    <t>6202062810820006</t>
  </si>
  <si>
    <t>082159215959</t>
  </si>
  <si>
    <t>LIA TRISKAWATI</t>
  </si>
  <si>
    <t>RIZKY HENDRAWAN SAPUTRA</t>
  </si>
  <si>
    <t>6202060703720002</t>
  </si>
  <si>
    <t>MUSIYAH</t>
  </si>
  <si>
    <t>KUSUMA DENY ARIADI</t>
  </si>
  <si>
    <t>MUHAMAD WONASIH</t>
  </si>
  <si>
    <t>Sungai Jaranih</t>
  </si>
  <si>
    <t>DESA MANGUNANG SEBERANG RT 001 RW 001 KEL.MANGUNANG SEBERANG KEC. HARUYAN</t>
  </si>
  <si>
    <t>6307031011830002</t>
  </si>
  <si>
    <t>HERLINA SUSANTI</t>
  </si>
  <si>
    <t>REFALINA</t>
  </si>
  <si>
    <t>082354770650</t>
  </si>
  <si>
    <t>085348467276</t>
  </si>
  <si>
    <t>081351527631</t>
  </si>
  <si>
    <t>081351873567</t>
  </si>
  <si>
    <t>081253964478</t>
  </si>
  <si>
    <t>082139912122</t>
  </si>
  <si>
    <t>085250684223</t>
  </si>
  <si>
    <t>ANDREAS OCTAVIANTO</t>
  </si>
  <si>
    <t>ARIF YULIANTO</t>
  </si>
  <si>
    <t>AROFIK</t>
  </si>
  <si>
    <t>SIYAMAN PRAYITNO</t>
  </si>
  <si>
    <t>17001211824</t>
  </si>
  <si>
    <t>17001211741</t>
  </si>
  <si>
    <t>'17001211782</t>
  </si>
  <si>
    <t>17001211733</t>
  </si>
  <si>
    <t>'10009695791</t>
  </si>
  <si>
    <t>13033183602</t>
  </si>
  <si>
    <t>17021199132</t>
  </si>
  <si>
    <t>17021199108</t>
  </si>
  <si>
    <t>13006342672</t>
  </si>
  <si>
    <t>AGUS SURIYANTO</t>
  </si>
  <si>
    <t>AIDIL FAHRONNY</t>
  </si>
  <si>
    <t>ANDRIK KURNIAWAN</t>
  </si>
  <si>
    <t>MAHRUS ALY</t>
  </si>
  <si>
    <t>MOH. KOSIDI</t>
  </si>
  <si>
    <t>MOH. RIZQIAWAN</t>
  </si>
  <si>
    <t>NAJIBUL ABROR</t>
  </si>
  <si>
    <t>SIGIT PRASETYO</t>
  </si>
  <si>
    <t>SONY SUSENO</t>
  </si>
  <si>
    <t>K5660118</t>
  </si>
  <si>
    <t>K5660119</t>
  </si>
  <si>
    <t>K5660120</t>
  </si>
  <si>
    <t>K5660121</t>
  </si>
  <si>
    <t>K5660122</t>
  </si>
  <si>
    <t>K5660124</t>
  </si>
  <si>
    <t>K5660125</t>
  </si>
  <si>
    <t>K5660126</t>
  </si>
  <si>
    <t>K5660127</t>
  </si>
  <si>
    <t>K5660128</t>
  </si>
  <si>
    <t>K5660129</t>
  </si>
  <si>
    <t>K5660130</t>
  </si>
  <si>
    <t>K5660131</t>
  </si>
  <si>
    <t>K5660132</t>
  </si>
  <si>
    <t>K5660133</t>
  </si>
  <si>
    <t>K5660134</t>
  </si>
  <si>
    <t>951015330754</t>
  </si>
  <si>
    <t>8407162610089</t>
  </si>
  <si>
    <t>721215331571</t>
  </si>
  <si>
    <t>640215601927</t>
  </si>
  <si>
    <t>750415331154</t>
  </si>
  <si>
    <t>751115330999</t>
  </si>
  <si>
    <t>830916269920</t>
  </si>
  <si>
    <t>880416268624</t>
  </si>
  <si>
    <t>860115330894</t>
  </si>
  <si>
    <t>850615331311</t>
  </si>
  <si>
    <t>780115331256</t>
  </si>
  <si>
    <t>900615330984</t>
  </si>
  <si>
    <t>780115331341</t>
  </si>
  <si>
    <t>841115331082</t>
  </si>
  <si>
    <t>890116185266</t>
  </si>
  <si>
    <t>3510162710950001</t>
  </si>
  <si>
    <t>3509151707840002</t>
  </si>
  <si>
    <t>3510181010740015</t>
  </si>
  <si>
    <t>3510213011750003</t>
  </si>
  <si>
    <t>3510140706850003</t>
  </si>
  <si>
    <t>3510162309830007</t>
  </si>
  <si>
    <t>3509242004880004</t>
  </si>
  <si>
    <t>3510210101860017</t>
  </si>
  <si>
    <t>3510131906850005</t>
  </si>
  <si>
    <t>3510162801780003</t>
  </si>
  <si>
    <t>3510132406900002</t>
  </si>
  <si>
    <t>3510240104930008</t>
  </si>
  <si>
    <t>3510091511840002</t>
  </si>
  <si>
    <t>3509111701890006</t>
  </si>
  <si>
    <t>082233995662</t>
  </si>
  <si>
    <t>085236201544</t>
  </si>
  <si>
    <t>081338361006</t>
  </si>
  <si>
    <t>085259481228</t>
  </si>
  <si>
    <t>085259992507</t>
  </si>
  <si>
    <t>085257637457</t>
  </si>
  <si>
    <t>085211768822</t>
  </si>
  <si>
    <t>081246101727</t>
  </si>
  <si>
    <t>082333141001</t>
  </si>
  <si>
    <t>082112160100</t>
  </si>
  <si>
    <t>085230958795</t>
  </si>
  <si>
    <t>085211335554</t>
  </si>
  <si>
    <t>083847898980</t>
  </si>
  <si>
    <t>081336925222</t>
  </si>
  <si>
    <t>082234948272</t>
  </si>
  <si>
    <t>S 1</t>
  </si>
  <si>
    <t>PAKET C</t>
  </si>
  <si>
    <t>'15054880172</t>
  </si>
  <si>
    <t>'15054888043</t>
  </si>
  <si>
    <t>'15054888019</t>
  </si>
  <si>
    <t>'17044428401</t>
  </si>
  <si>
    <t>'17044428435</t>
  </si>
  <si>
    <t>0001185356193</t>
  </si>
  <si>
    <t>0001705679649</t>
  </si>
  <si>
    <t>0001705679583</t>
  </si>
  <si>
    <t>0001130441837</t>
  </si>
  <si>
    <t>0001705679561</t>
  </si>
  <si>
    <t>0001705679638</t>
  </si>
  <si>
    <t>0001705679605</t>
  </si>
  <si>
    <t>0001705679616</t>
  </si>
  <si>
    <t>0001706929931</t>
  </si>
  <si>
    <t>0002201302618</t>
  </si>
  <si>
    <t>0001706929942</t>
  </si>
  <si>
    <t>0001706929953</t>
  </si>
  <si>
    <t>0001548440649</t>
  </si>
  <si>
    <t>0001437419845</t>
  </si>
  <si>
    <t>'0001124769486</t>
  </si>
  <si>
    <t>IDRIS</t>
  </si>
  <si>
    <t>JL.KHATULISTIWA GG. USAHA KELUARGA RT 002 RW 008 KEL.BATU LAYANG KEC.PONTIANAK UTARA KOTA PONTIANAK</t>
  </si>
  <si>
    <t>6171041405840021</t>
  </si>
  <si>
    <t>Wahyuni</t>
  </si>
  <si>
    <t>Kukuh Ari Wibowo</t>
  </si>
  <si>
    <t>Lampung Tengah</t>
  </si>
  <si>
    <t>0852-4994-2500</t>
  </si>
  <si>
    <t>0853-4935-9425</t>
  </si>
  <si>
    <t>v</t>
  </si>
  <si>
    <t>3503021204760003</t>
  </si>
  <si>
    <t>Dusun Koci RT. 019 , RW. 006 , Kel. Matesih,  Kec. Jiwan, Kab. Madiun</t>
  </si>
  <si>
    <t>Heru Sulistiawan</t>
  </si>
  <si>
    <t xml:space="preserve">PKS Ujung Tanjung RT. 002 , RW. 009 , Kel. Kandis Kota , Kec. Kandis, Kab. Siak </t>
  </si>
  <si>
    <t>Dsn Pucung RT. 022, RW. 005, Kel. Munjungan, Kec. Mujungan, Kab. Trenggalek</t>
  </si>
  <si>
    <t>Eko Windartok</t>
  </si>
  <si>
    <t>Jl. Ciliwung RT.001, RW, 001, Kel. Jobenan, Kec. Taman, Kota Madiun</t>
  </si>
  <si>
    <t>Jl. Kartini RT. 007, RW. 002, Kel. Slambur, Kec. Geger, Kab. Madiun</t>
  </si>
  <si>
    <t>Kel Tawanganom RT.001 , RW. 003, Kel. Tawanganom, Kec. Magetan, Kab. Magetan</t>
  </si>
  <si>
    <t>Pucanganom RT. 014, RW. 001, Kel. Pucangamon, Kec. Kebon Sari, Kab. Madiun</t>
  </si>
  <si>
    <t>Dusun 3 RT.017, RW. 007, Kel. Sambirejo, Kec. Jiwan, Kab. Madiun</t>
  </si>
  <si>
    <t>Dagangan RT.003, RW.002, Kel. Dagangan, Kec. Dagangan, Kab. Madiun</t>
  </si>
  <si>
    <t>Pagotan RT.004, RW.002, Kel. Pagotan, Kec. Geger, Kab. Madiun</t>
  </si>
  <si>
    <t>083819618844</t>
  </si>
  <si>
    <t>Mochmamad Sifaun Choirono</t>
  </si>
  <si>
    <t>Dusun Sonotengah RT 066, RW.014, Kel. Kebonagung Kec. Pakisaji Kab. Malang</t>
  </si>
  <si>
    <t>3507190509930002</t>
  </si>
  <si>
    <t>Desa Siderejo RT.027, RW.004, Kel. Sidorejo, KEC. Wungu, Kab. Madiun</t>
  </si>
  <si>
    <t>Desa Mojorayung RT.034, RW. 009 Kel. Mojorayung, Kec. Wungu Kab. Madiun</t>
  </si>
  <si>
    <t>Dusun Borolor RT.001, RW.001, Kel. Sumberjo, Kec. Purwoasri, Kab. Kediri</t>
  </si>
  <si>
    <t>JL.Yos Sudarso GG. Rukun No. 15, RT.001, RW. 001, Kel. Patihan, Kec. Mangunharjo, Kota Madiun</t>
  </si>
  <si>
    <t>3577023103810001</t>
  </si>
  <si>
    <t>Jl. Marga Bawera VA No.24, RT.016, RW. 004, Kel. Mojorejo, Kec. Taman, Kota Madiun</t>
  </si>
  <si>
    <t>Guyung II RT.004, RW.002, Kel. Guyung, Kec. Gerih, Kab. Ngawi</t>
  </si>
  <si>
    <t>Jl. Janunsari IV No.11 RT.004, RW.002, Kel.Manisrejo, Kec. Taman, Kota Madiun</t>
  </si>
  <si>
    <t>Jl. Uler Kambang No.43 RT.003, RW.002, Kel. Tambakbayan, Kec. Ponorogo Kab. Ponorogo</t>
  </si>
  <si>
    <t>Alpiansyah</t>
  </si>
  <si>
    <t>Jl. Desmon Ali RT.040 RW.007 Kel. Baambang Tengah, Kec. Baambang Kab. Kota Waringin Timur</t>
  </si>
  <si>
    <t>6202051011860002</t>
  </si>
  <si>
    <t>JL.CENDRAWASIH NO.54 RT 45 KEL.KLANDASAN ULU KEC.BALIKPAPAN SELATAN KOTA BALIKPAPAN</t>
  </si>
  <si>
    <t>JL.ALFALAH RT 040 KEL.BARU ILIR KEC.BALIKPAPAN BARAT KOTA BALIKPAPAN</t>
  </si>
  <si>
    <t>081347965364</t>
  </si>
  <si>
    <t>081346507902</t>
  </si>
  <si>
    <t>REKI MAIKEL WAWO</t>
  </si>
  <si>
    <t>ANDI TEGUH SYAMSUR</t>
  </si>
  <si>
    <t>085350778744</t>
  </si>
  <si>
    <t>JL.SOEKARNO HATTA KM.35 RT 015 KEL.KARYA MERDEKA KEC.SAMBOJA KAB. KUTAI KARTANEGARA</t>
  </si>
  <si>
    <t>081346519973</t>
  </si>
  <si>
    <t>Sidorejo RT.001, RW.002, Kel. Sidorejo, Kec.Kebonsari, Kab. Madiun</t>
  </si>
  <si>
    <t>1090016766776</t>
  </si>
  <si>
    <t>1090016747677</t>
  </si>
  <si>
    <t>JL.IR.H.JUANDA RT 007 RW 002 KEL.MENTAWA BARU HILIR KEC.MENTAWA BARU KETAPANG KAB. KOTAWARINGIN TIMUR</t>
  </si>
  <si>
    <t>1090016435729</t>
  </si>
  <si>
    <t>494533138</t>
  </si>
  <si>
    <t>004001021676507 (BRI)</t>
  </si>
  <si>
    <t>004001021565502 (BRI)</t>
  </si>
  <si>
    <t>060401012600503 (BRI)</t>
  </si>
  <si>
    <t>561101015351531 (BRI)</t>
  </si>
  <si>
    <t>6371030108850009</t>
  </si>
  <si>
    <t>Dsn. Panggung Lombok Lor RT.006, RW.006 Kel. Candipuro, Kec. Candipuro Kab. Lumajang</t>
  </si>
  <si>
    <t>Dusun Sempu RT.002 RW.001, Kel. Gombolirang, Kec. Kabat, Kab. Banyuwangi</t>
  </si>
  <si>
    <t>Dusun Kranjan RT.006, RW.001, Kel. Jubung Kec.Sukorambi, Kab.Jember</t>
  </si>
  <si>
    <t>Jl.Udang Windu RT.001, RW.004, Kel.Tukangkayu, Kec. Banyuwangi, Kab.Banyuwangi</t>
  </si>
  <si>
    <t>Dusun Kranjan RT.002, RW.001, Kel.Kaotan, Kec. Rogojampi, Kab. Banyuwangi</t>
  </si>
  <si>
    <t>Dusun Kranjan RT.001, RW.002 Kel. Jelun, Kec. Licin, Kab. Banyuwangi</t>
  </si>
  <si>
    <t>MOCH. RIANTO</t>
  </si>
  <si>
    <t>Dsn. Kranjan RT.002, RW.001, Kel. Songgon, Kec. Songgon Kab. Banyuwangi</t>
  </si>
  <si>
    <t>Dusun Demangan RT 003, RW.001, Kel. Kesilir, Kec. Wuluhan, Kab. Jember</t>
  </si>
  <si>
    <t>Dusun Kranjan II RT.001, RW.004, Kel.Setail. Kec. Genteng, Kab. Banyuwangi</t>
  </si>
  <si>
    <t>Dusun Kranjan RT.001, RW.002, Kel. Dadapan, Kec. Kabat, Kab. Banyuwangi</t>
  </si>
  <si>
    <t>Perum Griya Indah Pakis F/2 RT.005, RW.003, Kel. Sumberrejo, Kec. Banyuwangi, Kab. Banyuwangi</t>
  </si>
  <si>
    <t>Dusun.Jubung Lor Rt.004, Rw.002, Kel. Jubung, Kec. Sukorambi, Kab. Jember</t>
  </si>
  <si>
    <t>Link.Wangkal RT002, RW.001, Kel. Kalipuro, Kec. Kalipuro, Kab. Banyuwangi</t>
  </si>
  <si>
    <t>Jl.Ahmad Yani 81A RT.003, RW.005, Kel. Kepatihan, Kec. Ponorogo, Kab. Ponorogo</t>
  </si>
  <si>
    <t>Gang Mawar Lingk.Sukowidi RT.003, RW.001, Kel. Klatak, Kec. Kalipuro, Kab. Banyuwangi</t>
  </si>
  <si>
    <t>Dusun Kebon RT.003, RW.012,  Kel.Tutul, Kec. Balung, Kab. Jember</t>
  </si>
  <si>
    <t>Dsn Gebud RT.001 RW.001 Kel.Pendarungan, Kec.Kabat, Kab. Banyuwangi</t>
  </si>
  <si>
    <t>Lingk. Krajan Rt 003, Rw 002, Kel. Kalipuro, Kec. Kalipuro, Kab. Banyuwangi</t>
  </si>
  <si>
    <t>Perum Villa Sukowidi 2 MA RT.003, RW.004, Kel. Klatak, Kec. Kalipuro, Kab. Banyuwangi</t>
  </si>
  <si>
    <t>Jl. Ronowijayan RT.002 , RW.001, Kel. Ronowijayan, Kec. Maospati, Kab. Magetan</t>
  </si>
  <si>
    <t>Jl. Cendrawasih Lingk. Duren RT.002, RW.001, Kel. Pakis Kec. Banyuwangi, Kab. Banyuwangi</t>
  </si>
  <si>
    <t>Prambon RT 006, RW.001 Kel. Prambon Kec.Dagangan, Kab. Madiun</t>
  </si>
  <si>
    <t>3519041808720002</t>
  </si>
  <si>
    <t>Dusun Kranjan RT 002  RW 006 Kel.Bajulmati, Kec. Wongsorejo, Kab. Banyuwangi</t>
  </si>
  <si>
    <t>Dusun Rowo RT.002 RW.013, Kel. Pakusari, Kec. Pakusari Kab. Jember</t>
  </si>
  <si>
    <t>Perum Pengatigan Indah J.6 Dusun Gurit RT.004 ,RW.004 Kel. Pengatigan Kec.Rogojampi, KAb Banyuwangi</t>
  </si>
  <si>
    <t>Kedondong RT 017 RW.006 Kel. Kedondong Kec. Kebonsari Kab. Madiun</t>
  </si>
  <si>
    <t>3519010307820006</t>
  </si>
  <si>
    <t>1590002717311</t>
  </si>
  <si>
    <t>1590002728078</t>
  </si>
  <si>
    <t>1590002597267</t>
  </si>
  <si>
    <t>9000039737847</t>
  </si>
  <si>
    <t>0310012134212</t>
  </si>
  <si>
    <t>06218</t>
  </si>
  <si>
    <t>06219</t>
  </si>
  <si>
    <t>I MADE SUKA JAYA</t>
  </si>
  <si>
    <t>06220</t>
  </si>
  <si>
    <t>3506011405730001</t>
  </si>
  <si>
    <t>Jl. Gentirit RT 003, RW.004 Kel. Bobang, kec.Semen Kab. Kediri</t>
  </si>
  <si>
    <t xml:space="preserve">SIDODADI RT 06 RW 04 KEL. SHABAH KEC. BUNGUR KAB. TAPIN </t>
  </si>
  <si>
    <t>DESA SALAM BABARIS,RT 006,RW 002 KEL.SALAM BEBARIS,KEC.SALAM BEBARIS KAB.TAPIN</t>
  </si>
  <si>
    <t>JL. KACAPIRING I NO.10 SAMPIT RT 018 RW 004 KEL.KETAPANG KEC.MENTAWA BARU KETAPANG KAB.KOTAWARINGIN TIMUR</t>
  </si>
  <si>
    <t>Jl. IR.PHM.NOOR RT.061 RW.004 KEL.PELAMBUAN KEC.BANJARMASIN BARAT KOTA BANJARMASIN</t>
  </si>
  <si>
    <t>Jl. SUKA BUMI  GG.SAWI MANIS NO.54 SAMPIT RT.18 RW .005 KEL.BAAMANG HILIR KEC.BAAMANG KAB. KOTAWARINGIN TIMUR</t>
  </si>
  <si>
    <t>6202050704920001</t>
  </si>
  <si>
    <t>1440017194140</t>
  </si>
  <si>
    <t>1400017083735</t>
  </si>
  <si>
    <t>1440017126118</t>
  </si>
  <si>
    <t>1710003705921</t>
  </si>
  <si>
    <t>1400013189726</t>
  </si>
  <si>
    <t>salmah</t>
  </si>
  <si>
    <t>M.Rizky</t>
  </si>
  <si>
    <t>M. Ansari</t>
  </si>
  <si>
    <t>3516152408890001</t>
  </si>
  <si>
    <t>MUHAMMAD ULYANI</t>
  </si>
  <si>
    <t>0310011063123</t>
  </si>
  <si>
    <t>0310010496894</t>
  </si>
  <si>
    <t>1490005761566</t>
  </si>
  <si>
    <t>0310010521758</t>
  </si>
  <si>
    <t>I Made Sujaka Jaya</t>
  </si>
  <si>
    <t>Ling. Gedur RT 002 RW.314 Kel. Abian Tubuh Baru Kec. Sandubaya Kota Mataram</t>
  </si>
  <si>
    <t>5271063004650001</t>
  </si>
  <si>
    <t>Desak Nyoman Supartini</t>
  </si>
  <si>
    <t>Putu Wisnu Aditya</t>
  </si>
  <si>
    <t>Kadek Sitha Lusiani</t>
  </si>
  <si>
    <t>Atan Kayana Raditya</t>
  </si>
  <si>
    <t>I Gede Satria Pratama sukanti</t>
  </si>
  <si>
    <t>06221</t>
  </si>
  <si>
    <t>m. nur kholid</t>
  </si>
  <si>
    <t>M. Nur Kholid</t>
  </si>
  <si>
    <t>Jl. Let. Tukiran RT 014 RW 004 kel. Talang Jawa, Kec. Baturaja Barat 1 kab. Ogan Komering Ulu</t>
  </si>
  <si>
    <t>1601132703940003</t>
  </si>
  <si>
    <t>0310011970764</t>
  </si>
  <si>
    <t>AZIZ</t>
  </si>
  <si>
    <t>SUPIANNOOR</t>
  </si>
  <si>
    <t>ISMUN</t>
  </si>
  <si>
    <t>KUKUH ARI</t>
  </si>
  <si>
    <t>HENDRA TANIRAN</t>
  </si>
  <si>
    <t>RAHMADI</t>
  </si>
  <si>
    <t>1610004464272</t>
  </si>
  <si>
    <t>S-098</t>
  </si>
  <si>
    <t>1590002798600</t>
  </si>
  <si>
    <t>Lasmiyah</t>
  </si>
  <si>
    <t>Sofie Salsyabila</t>
  </si>
  <si>
    <t>Kordinator Malang</t>
  </si>
  <si>
    <t>1440017228534</t>
  </si>
  <si>
    <t>3508122512720001</t>
  </si>
  <si>
    <t>Faqiatun Fauziah</t>
  </si>
  <si>
    <t>Rony Kusuma Wardana</t>
  </si>
  <si>
    <t>Jl. Cimpedak Gang 7 No.45 RT 008 RW.003 Kel. Taman Kec. Taman Kota Madiun</t>
  </si>
  <si>
    <t>3577032003930003</t>
  </si>
  <si>
    <t>081331544735</t>
  </si>
  <si>
    <t>06222</t>
  </si>
  <si>
    <t>madiun</t>
  </si>
  <si>
    <t>Rony kusuma wardana</t>
  </si>
  <si>
    <t>1120013564955</t>
  </si>
  <si>
    <t>sugiyanto</t>
  </si>
  <si>
    <t>FENER UCOK SILALAHI</t>
  </si>
  <si>
    <t>77.273.714.4-303.001</t>
  </si>
  <si>
    <t>16.730.716.4-215.000</t>
  </si>
  <si>
    <t>73.615.151.5-215.000</t>
  </si>
  <si>
    <t>71.262.045.9-215.000</t>
  </si>
  <si>
    <t>Aris Ahmad Romadhon</t>
  </si>
  <si>
    <t>Rayza Irvianto</t>
  </si>
  <si>
    <t>JL.Waringin RT 003/003 Kel. Utan Kayu Utara, Kec. Matraman Jak.Timur</t>
  </si>
  <si>
    <t>3175011611970001</t>
  </si>
  <si>
    <t>085781261943</t>
  </si>
  <si>
    <t>06223</t>
  </si>
  <si>
    <t>jakarta</t>
  </si>
  <si>
    <t>Aziz Purnawan</t>
  </si>
  <si>
    <t>06224</t>
  </si>
  <si>
    <t>JL.PISANG NO.325 RT 001 RW 004 KEL.KALIJARAN KEC. MAOS KAB. CILACAP</t>
  </si>
  <si>
    <t>3301071112850002</t>
  </si>
  <si>
    <t>SITI CHOMSIAH</t>
  </si>
  <si>
    <t>AYUNDA ARTHALITA</t>
  </si>
  <si>
    <t>83.248.603.9-517.000</t>
  </si>
  <si>
    <t>98.005.785.5-326.000</t>
  </si>
  <si>
    <t>82.682.129.0-327.000</t>
  </si>
  <si>
    <t>69.685.454.6-303.000</t>
  </si>
  <si>
    <t>74.909.558.4-225.000</t>
  </si>
  <si>
    <t>Rizal gusti Ananda</t>
  </si>
  <si>
    <t>klaten</t>
  </si>
  <si>
    <t>S2670617</t>
  </si>
  <si>
    <t>S1203</t>
  </si>
  <si>
    <t>S1204</t>
  </si>
  <si>
    <t>S1201</t>
  </si>
  <si>
    <t>S1910717</t>
  </si>
  <si>
    <t>S138</t>
  </si>
  <si>
    <t>S0817145</t>
  </si>
  <si>
    <t>S1205</t>
  </si>
  <si>
    <t>S1200</t>
  </si>
  <si>
    <t>S2040417</t>
  </si>
  <si>
    <t>S5240617</t>
  </si>
  <si>
    <t>K2010817</t>
  </si>
  <si>
    <t>S5360717</t>
  </si>
  <si>
    <t>S5500817</t>
  </si>
  <si>
    <t>S5020817</t>
  </si>
  <si>
    <t>S2050617</t>
  </si>
  <si>
    <t>S1202</t>
  </si>
  <si>
    <t>S1170111</t>
  </si>
  <si>
    <t>S161</t>
  </si>
  <si>
    <t xml:space="preserve"> SELAMET HARIYADI</t>
  </si>
  <si>
    <t>Nelson Putra Wijaya</t>
  </si>
  <si>
    <t>06225</t>
  </si>
  <si>
    <t>Jl.Bhayangkara No.93 RT 09, RW 03 Kel. Kota Baru Kec. Lahat Kab.Lahat</t>
  </si>
  <si>
    <t>46.748.394.7.614.000</t>
  </si>
  <si>
    <t>80.996.435.6-612.000</t>
  </si>
  <si>
    <t>74.629.608.6-648.000</t>
  </si>
  <si>
    <t>66.716.372.9-601.000</t>
  </si>
  <si>
    <t>83.222.985.0-648.000</t>
  </si>
  <si>
    <t>83.851.506.2-648.000</t>
  </si>
  <si>
    <t>83.208.206.9-625.000</t>
  </si>
  <si>
    <t>46.670.846.8.654.000</t>
  </si>
  <si>
    <t>83.180.617.9-655.000</t>
  </si>
  <si>
    <t>89.697.121.5-612.000</t>
  </si>
  <si>
    <t>82.805.152.4-653.000</t>
  </si>
  <si>
    <t>83.234.486.5-648.000</t>
  </si>
  <si>
    <t>81.432.063.6-648.000</t>
  </si>
  <si>
    <t>83.490.825.3-648.000</t>
  </si>
  <si>
    <t>83.221.513.1-643.000</t>
  </si>
  <si>
    <t>83.247.025.6-648.000</t>
  </si>
  <si>
    <t>71.462.034.1-648.000</t>
  </si>
  <si>
    <t>83.258.072,4-648.000</t>
  </si>
  <si>
    <t>70.004.143.7-653.000</t>
  </si>
  <si>
    <t>82.811.293.8-648.000</t>
  </si>
  <si>
    <t>70.717.588.1-648.000</t>
  </si>
  <si>
    <t>3510140805770003</t>
  </si>
  <si>
    <t>83.272.313.4-648.000</t>
  </si>
  <si>
    <t>83.272.146.8-648.000</t>
  </si>
  <si>
    <t>MUTASI</t>
  </si>
  <si>
    <t>1120013611962</t>
  </si>
  <si>
    <t>Akhmad Ferry Ghozali</t>
  </si>
  <si>
    <t>06226</t>
  </si>
  <si>
    <t>HRD &amp; HSSE</t>
  </si>
  <si>
    <t>Dsn. Mantren Rt 001 Rw 004 Ds Kabat Kec.Kabat Kab. Banyuwangi</t>
  </si>
  <si>
    <t>SUPIATIK</t>
  </si>
  <si>
    <t>ANANDA PUTRI ELISA</t>
  </si>
  <si>
    <t>ZAHRATTUN NAFISAH</t>
  </si>
  <si>
    <t>TUTIK HANDAYANI</t>
  </si>
  <si>
    <t>NAFISA NURALITA</t>
  </si>
  <si>
    <t>AISYAH JIHAN AQILAH</t>
  </si>
  <si>
    <t>Donna Rosiana Putry</t>
  </si>
  <si>
    <t>Cindy Auffia Infala Putry</t>
  </si>
  <si>
    <t>Naufal Nazhirul Asrofizain Putra</t>
  </si>
  <si>
    <t>Feronika Nova Hildiana</t>
  </si>
  <si>
    <t>SELAMET HERIYANTO</t>
  </si>
  <si>
    <t>Dusun Kranjan RT 001 RW 002 Kel. Padang Kec. Singouruh Kab. Banyuwangi</t>
  </si>
  <si>
    <t>3510161602670003</t>
  </si>
  <si>
    <t xml:space="preserve">Bariroh </t>
  </si>
  <si>
    <t>Salma Alufi Rohmatillah</t>
  </si>
  <si>
    <t>Sofaya Nukti Rizqiya</t>
  </si>
  <si>
    <t>Khoirul Aqil Satria</t>
  </si>
  <si>
    <t>Link.Krajan Rt,01/Rw,02 Kec. Kalipuro Kel. Kalipuro Kb. Banyuwangi</t>
  </si>
  <si>
    <t>Dsn Dermo RT 002 RW.004 Kel. Tasikharjo Kec. Jenu Kab. Tuban</t>
  </si>
  <si>
    <t>TK0</t>
  </si>
  <si>
    <t>Perum Puri Indah Blok J15 RT 002 RW 005 Kel. Sumberkolak Kec. Panarukan Situbondo</t>
  </si>
  <si>
    <t>Dsn Gebang RT 01, RW 02 Kel. Benalan Kidul,Kec. Singojuruh, Kab. Banyuwangi</t>
  </si>
  <si>
    <t>Lingk. Kramat Rt 001 / Rw 001 Kel. Kertosari Kec. Banyuwangi Kab. Banyuwangi</t>
  </si>
  <si>
    <t>Lena Kus Mardiana</t>
  </si>
  <si>
    <t>Ghea Nathasya Putri</t>
  </si>
  <si>
    <t>Evi Dwi Lestari</t>
  </si>
  <si>
    <t>Rade Frianka Wijaya</t>
  </si>
  <si>
    <t>Dahabi Zikro</t>
  </si>
  <si>
    <t>Jl. Riau no.71 Rt 004 / Rw 002 Kel.Lateng Kec. Banyuwangi Kab. Banyuwangi</t>
  </si>
  <si>
    <t>GG. Lombok Lingk. Sukowidi RT 005 RW 005 Kel. Klatak kec. Kalipuro Kab. Banyuwangi</t>
  </si>
  <si>
    <t>KUSRIANA</t>
  </si>
  <si>
    <t>DEWI SUNARSIH</t>
  </si>
  <si>
    <t>RISKY NOER KHARISMA</t>
  </si>
  <si>
    <t>JIHAN NOER LITA</t>
  </si>
  <si>
    <t>NUGRAHA NOVALIYANO PERMATA SAMUDRA</t>
  </si>
  <si>
    <t>Link Papring Rt.006/Rw.001 Kel.Kalipuro Kec. Kalipuro Kab. Banyuwangi</t>
  </si>
  <si>
    <t>MOHAMMAD ABHIZAR PUTRA</t>
  </si>
  <si>
    <t>Jln.Brawijaya RT 01/RW 02 Kel. Kebalenan, Kec.Banyuwangi Kab. Banyuwangi</t>
  </si>
  <si>
    <t>Martina S</t>
  </si>
  <si>
    <t>Lingk Kalipuro Asri RT 02 RW 001 Kel. Kalipuro Kec. Kalipuro Banyuwangi</t>
  </si>
  <si>
    <t>Putri Septiyana Oktavia</t>
  </si>
  <si>
    <t>Dusun Gunung Remuk RT 02/RW 02 kel. Ketapang,Kec. Kalipuro Kab Banyuwangi</t>
  </si>
  <si>
    <t>SIFRA VANIA VEGA</t>
  </si>
  <si>
    <t>HENDRO MARIANDI SIREGAR</t>
  </si>
  <si>
    <t>Jl. Pahlawan 1 Rt 003 / Rw 001 Kel.Ketanon Kec. Keduwaaru Kab.tulungagung</t>
  </si>
  <si>
    <t>Erma Apriliasari</t>
  </si>
  <si>
    <t>Shafiya Arahma Siregar</t>
  </si>
  <si>
    <t>Nur Fitriayah Rohmi</t>
  </si>
  <si>
    <t>Fahri Ananda Saputra</t>
  </si>
  <si>
    <t>Achamad Arrofiqy Maulana Putra</t>
  </si>
  <si>
    <t>Ahmad syauqi Septa Amrullah</t>
  </si>
  <si>
    <t>458201025018539</t>
  </si>
  <si>
    <t>M. Abdul Khanif</t>
  </si>
  <si>
    <t>06227</t>
  </si>
  <si>
    <t>Desa Remen RT 003 RW 003 Kel. Remen Kec. Jenu Kab. Tuban</t>
  </si>
  <si>
    <t>3523121104920001</t>
  </si>
  <si>
    <t>9000044377191</t>
  </si>
  <si>
    <t>70.230.700.0-504.000</t>
  </si>
  <si>
    <t>1710003586602</t>
  </si>
  <si>
    <t>1710003579391</t>
  </si>
  <si>
    <t>1710003579771</t>
  </si>
  <si>
    <t>1710003086991</t>
  </si>
  <si>
    <t>1710003562082</t>
  </si>
  <si>
    <t>1710003743245</t>
  </si>
  <si>
    <t>1710003558965</t>
  </si>
  <si>
    <t>1710003576009</t>
  </si>
  <si>
    <t>1710003579052</t>
  </si>
  <si>
    <t>1710003602011</t>
  </si>
  <si>
    <t>1710003666297</t>
  </si>
  <si>
    <t>1710003558825</t>
  </si>
  <si>
    <t>112-00-0582877-2</t>
  </si>
  <si>
    <t>113-00-0791958-6</t>
  </si>
  <si>
    <t>900-00-1497648-5</t>
  </si>
  <si>
    <t>900-00-0692977-3</t>
  </si>
  <si>
    <t>16.804.000.4-302.000</t>
  </si>
  <si>
    <t>80.373.767.5-302.000</t>
  </si>
  <si>
    <t>80.332.938.2-302.000</t>
  </si>
  <si>
    <t>80.042.167.9-302.000</t>
  </si>
  <si>
    <t>84.282.474.0-302.000</t>
  </si>
  <si>
    <t>80.324.371.6-302.000</t>
  </si>
  <si>
    <t>80.356.343.6-302.000</t>
  </si>
  <si>
    <t>76.526.819.8-302.000</t>
  </si>
  <si>
    <t>81.430.155.2-302.000</t>
  </si>
  <si>
    <t>Desa Kajen RT 012 / 004 Kel. Kajen Kec. Talang Kab. Tegal</t>
  </si>
  <si>
    <t>3328122311890003</t>
  </si>
  <si>
    <t>087809256560</t>
  </si>
  <si>
    <t>ferry.ipe@gmail.com</t>
  </si>
  <si>
    <t>72.468.374.3-501.000</t>
  </si>
  <si>
    <t>76.663.837.3-602.000</t>
  </si>
  <si>
    <t>FERRY SANDRIA</t>
  </si>
  <si>
    <t>06228</t>
  </si>
  <si>
    <t>Security BATURAJA</t>
  </si>
  <si>
    <t>06229</t>
  </si>
  <si>
    <t>06230</t>
  </si>
  <si>
    <t>WILAYAH</t>
  </si>
  <si>
    <t>SECURITY</t>
  </si>
  <si>
    <t>HSSE</t>
  </si>
  <si>
    <t>AMT</t>
  </si>
  <si>
    <t>Tanjung Jambu</t>
  </si>
  <si>
    <t>Jl. Peltu M Toha RT 006 RW 002 Kel. Bandar agung Kec. Lahat</t>
  </si>
  <si>
    <t>1604101209000007</t>
  </si>
  <si>
    <t>FIT TO WORK</t>
  </si>
  <si>
    <t>SMA (PAKET C)</t>
  </si>
  <si>
    <t>S-1</t>
  </si>
  <si>
    <t>KMDN-24</t>
  </si>
  <si>
    <t>KMDN-20</t>
  </si>
  <si>
    <t>KMDN-27</t>
  </si>
  <si>
    <t>KMDN-28</t>
  </si>
  <si>
    <t>KMDN-19</t>
  </si>
  <si>
    <t>KMDN-29</t>
  </si>
  <si>
    <t>KMDN-32</t>
  </si>
  <si>
    <t>KMDN-17</t>
  </si>
  <si>
    <t>KMDN-35</t>
  </si>
  <si>
    <t>KMDN-25</t>
  </si>
  <si>
    <t>KMDN-30</t>
  </si>
  <si>
    <t>1905201703</t>
  </si>
  <si>
    <t>KMDN-22</t>
  </si>
  <si>
    <t>KMDN-23</t>
  </si>
  <si>
    <t>1905201702</t>
  </si>
  <si>
    <t>KMDN-21</t>
  </si>
  <si>
    <t>1905201701</t>
  </si>
  <si>
    <t>KMDN-37</t>
  </si>
  <si>
    <t>KMDN-38</t>
  </si>
  <si>
    <t>KMDN-39</t>
  </si>
  <si>
    <t>KMDN-40</t>
  </si>
  <si>
    <t>KMDN-41</t>
  </si>
  <si>
    <t>KMDN-42</t>
  </si>
  <si>
    <t>082373162828</t>
  </si>
  <si>
    <t>06231</t>
  </si>
  <si>
    <t>06232</t>
  </si>
  <si>
    <t>06233</t>
  </si>
  <si>
    <t>06234</t>
  </si>
  <si>
    <t>TANJUNGWANGI</t>
  </si>
  <si>
    <t>PWS&amp;ADM</t>
  </si>
  <si>
    <t>Bagus Hendarto Kusumo</t>
  </si>
  <si>
    <t>Rujul Ulum</t>
  </si>
  <si>
    <t xml:space="preserve">AriF Wahyudi </t>
  </si>
  <si>
    <t>adm PWS</t>
  </si>
  <si>
    <t>Jl. Agung Willis No.06 RT 01 RW.01 Kel. Temenggungan Kec. Banyuwangi Kab. Banyuwangi</t>
  </si>
  <si>
    <t>3510210909810002</t>
  </si>
  <si>
    <t>Elok Soraya</t>
  </si>
  <si>
    <t>Aquila Bagus El raffa</t>
  </si>
  <si>
    <t>Attaluna Ayu Kinayra</t>
  </si>
  <si>
    <t>Rara Maharani Puspitasari</t>
  </si>
  <si>
    <t>Paundra Cahyo Wicaksono</t>
  </si>
  <si>
    <t>Devananda Fijri Yanuar</t>
  </si>
  <si>
    <t>Arjuna Hanjaya Mandala</t>
  </si>
  <si>
    <t>3509212106810004</t>
  </si>
  <si>
    <t>Jl. Letjen Suprapto IA/21 Lingkungan Sumber Dandang RT.01 RW 06 Kel. Kebonsar Kec. Sumbersari Kab. Jember</t>
  </si>
  <si>
    <t>Dsn Sepanjang Wetan RT 003 RW.001 Kel. Sepanjang Kec. Glenmore Kab. BANYUWANGI</t>
  </si>
  <si>
    <t>3510102005920002</t>
  </si>
  <si>
    <t>'0001139128942</t>
  </si>
  <si>
    <t>'0001389473897</t>
  </si>
  <si>
    <t>'0001579132956</t>
  </si>
  <si>
    <t>'0002430065305</t>
  </si>
  <si>
    <t>'0001706908713</t>
  </si>
  <si>
    <t>'0001318973411</t>
  </si>
  <si>
    <t>'0002314294503</t>
  </si>
  <si>
    <t>'0002302107895</t>
  </si>
  <si>
    <t>'0002289513194</t>
  </si>
  <si>
    <t>'0002051660272</t>
  </si>
  <si>
    <t>'0002430532822</t>
  </si>
  <si>
    <t>'0002314236519</t>
  </si>
  <si>
    <t>'0002302245303</t>
  </si>
  <si>
    <t>'0002301979397</t>
  </si>
  <si>
    <t>'0002440942233</t>
  </si>
  <si>
    <t>'0002440956137</t>
  </si>
  <si>
    <t>'0001202976808</t>
  </si>
  <si>
    <t>PBI</t>
  </si>
  <si>
    <t>'10001859080</t>
  </si>
  <si>
    <t>'10001859114</t>
  </si>
  <si>
    <t>'10001859189</t>
  </si>
  <si>
    <t>'10001859411</t>
  </si>
  <si>
    <t>'10001859619</t>
  </si>
  <si>
    <t>'10007476384</t>
  </si>
  <si>
    <t>'10007476392</t>
  </si>
  <si>
    <t>'10001860484</t>
  </si>
  <si>
    <t>'10001860567</t>
  </si>
  <si>
    <t>'10001860344</t>
  </si>
  <si>
    <t>'10001859742</t>
  </si>
  <si>
    <t>'10001859817</t>
  </si>
  <si>
    <t>'10001860070</t>
  </si>
  <si>
    <t>'10001860088</t>
  </si>
  <si>
    <t>'10001860120</t>
  </si>
  <si>
    <t>'10001860146</t>
  </si>
  <si>
    <t>'10001719250</t>
  </si>
  <si>
    <t>'10001719722</t>
  </si>
  <si>
    <t>'10001719763</t>
  </si>
  <si>
    <t>'13000132491</t>
  </si>
  <si>
    <t>'10006202708</t>
  </si>
  <si>
    <t>'10008192121</t>
  </si>
  <si>
    <t>'10001719938</t>
  </si>
  <si>
    <t>'10001720282</t>
  </si>
  <si>
    <t>'10001720357</t>
  </si>
  <si>
    <t>'10001720373</t>
  </si>
  <si>
    <t>'10001720365</t>
  </si>
  <si>
    <t>'10001720415</t>
  </si>
  <si>
    <t>'10001720498</t>
  </si>
  <si>
    <t>'13042290000</t>
  </si>
  <si>
    <t>'13042068943</t>
  </si>
  <si>
    <t>'14022324413</t>
  </si>
  <si>
    <t>'15003634423</t>
  </si>
  <si>
    <t>'15003634514</t>
  </si>
  <si>
    <t>'15003634621</t>
  </si>
  <si>
    <t>'15003634480</t>
  </si>
  <si>
    <t>'15003634589</t>
  </si>
  <si>
    <t>'16015419225</t>
  </si>
  <si>
    <t>'16015419241</t>
  </si>
  <si>
    <t>'17001309313</t>
  </si>
  <si>
    <t>'10001860773</t>
  </si>
  <si>
    <t>'10001860625</t>
  </si>
  <si>
    <t>'10001860716</t>
  </si>
  <si>
    <t>'15003634407</t>
  </si>
  <si>
    <t>'10006202617</t>
  </si>
  <si>
    <t>'15003634373</t>
  </si>
  <si>
    <t>'10001859957</t>
  </si>
  <si>
    <t>17052761065</t>
  </si>
  <si>
    <t>'10001859932</t>
  </si>
  <si>
    <t>'10001860633</t>
  </si>
  <si>
    <t>'10001859965</t>
  </si>
  <si>
    <t>17052760547</t>
  </si>
  <si>
    <t>'10001860005</t>
  </si>
  <si>
    <t>'10001860179</t>
  </si>
  <si>
    <t>'10001860286</t>
  </si>
  <si>
    <t>'10008192139</t>
  </si>
  <si>
    <t>'10001860427</t>
  </si>
  <si>
    <t>'10001860443</t>
  </si>
  <si>
    <t>17052760935</t>
  </si>
  <si>
    <t>'15003634415</t>
  </si>
  <si>
    <t>'10001860542</t>
  </si>
  <si>
    <t>'10001860682</t>
  </si>
  <si>
    <t>'10006202658</t>
  </si>
  <si>
    <t>'14022324405</t>
  </si>
  <si>
    <t>'14022324421</t>
  </si>
  <si>
    <t>'15003634365</t>
  </si>
  <si>
    <t>Siswanto B</t>
  </si>
  <si>
    <t>PAKET B</t>
  </si>
  <si>
    <t>SPMA</t>
  </si>
  <si>
    <t>0002282457587</t>
  </si>
  <si>
    <t>SUHARDI</t>
  </si>
  <si>
    <t>GISMAN ENDANG</t>
  </si>
  <si>
    <t>ANTRA GUNAWAN</t>
  </si>
  <si>
    <t>1604261002860001</t>
  </si>
  <si>
    <t>PALEMBANG</t>
  </si>
  <si>
    <t>LUBUK PEDARO</t>
  </si>
  <si>
    <t>1604101602860009</t>
  </si>
  <si>
    <t>Ds. Lubuk Pedaro Kel. Lubuk Pedaro KEC. Merapi Selatan Kab. Lahat</t>
  </si>
  <si>
    <t>085268580916</t>
  </si>
  <si>
    <t>082380223282</t>
  </si>
  <si>
    <t>NURSIANAH</t>
  </si>
  <si>
    <t>M. Nabil Andika Saputra</t>
  </si>
  <si>
    <t>1604102206790003</t>
  </si>
  <si>
    <t>Ds. Pagar Sari Lahat Kel. Pagar Sari Kec. Lahat Kab. Lahat</t>
  </si>
  <si>
    <t>3519111704710003</t>
  </si>
  <si>
    <t>3517012406630001</t>
  </si>
  <si>
    <t>3519030305840002</t>
  </si>
  <si>
    <t>3506132206720002</t>
  </si>
  <si>
    <t>3577031006800004</t>
  </si>
  <si>
    <t>3508031202640002</t>
  </si>
  <si>
    <t>082158438343</t>
  </si>
  <si>
    <t>PERAWAT</t>
  </si>
  <si>
    <t>WIDIYAH SURYANINGSIH</t>
  </si>
  <si>
    <t>NITA ARIYANTI</t>
  </si>
  <si>
    <t>3301075910880001</t>
  </si>
  <si>
    <t>089661794315</t>
  </si>
  <si>
    <t>IMELDA</t>
  </si>
  <si>
    <t>06235</t>
  </si>
  <si>
    <t>06236</t>
  </si>
  <si>
    <t>06237</t>
  </si>
  <si>
    <t>Dusun Kedungwringin RT 001 RW 002 Kel. Tinggarjaya Kec. Sidareja Kab. Cilacap</t>
  </si>
  <si>
    <t>Jl. Dokteran No.59 RT 003 RW 001 Kel. Klapagada Kec. Maos Kab. Cilacap</t>
  </si>
  <si>
    <t>3301115701930003</t>
  </si>
  <si>
    <t>087825331786</t>
  </si>
  <si>
    <t>IMELDA ANASTASIA SINULINGGA</t>
  </si>
  <si>
    <t>105-00-1359753-3</t>
  </si>
  <si>
    <t>1271115505940005</t>
  </si>
  <si>
    <t>82.069.388.5-121.000</t>
  </si>
  <si>
    <t>Jl. Suka Ikhlas No.15 LK.VIII Kel.Sukamaju KEC. Medan Johor Kota Medan</t>
  </si>
  <si>
    <t>Raya desvita</t>
  </si>
  <si>
    <t>Katolik</t>
  </si>
  <si>
    <t>085261294982</t>
  </si>
  <si>
    <t>180-00-0200537-1</t>
  </si>
  <si>
    <t>180-00-0255245-5</t>
  </si>
  <si>
    <t>06238</t>
  </si>
  <si>
    <t>06239</t>
  </si>
  <si>
    <t>Yubrianus Mbelo Sui</t>
  </si>
  <si>
    <t>Theoderikus Dawe</t>
  </si>
  <si>
    <t>JL.  KELIMTU RT 016 RW 006 KEL. KELIMUTU KEC.ENDE TENGAH</t>
  </si>
  <si>
    <t>5308193005910001</t>
  </si>
  <si>
    <t>JL.GATOT SUBROTO RT 024/012 KEL.MAUTAPAGA KEC.ENDE TIMUR KAB.ENDE</t>
  </si>
  <si>
    <t>5308202701920001</t>
  </si>
  <si>
    <t>DIDI SUBANDI</t>
  </si>
  <si>
    <t>KUSNADI</t>
  </si>
  <si>
    <t>KHOLIL</t>
  </si>
  <si>
    <t>DORISMEN</t>
  </si>
  <si>
    <t>AHMAD ROBERTO</t>
  </si>
  <si>
    <t>EKA ZULKARNAIN</t>
  </si>
  <si>
    <t>BAMBANG SUDARTO</t>
  </si>
  <si>
    <t>SALPI</t>
  </si>
  <si>
    <t>ARIF RIADI</t>
  </si>
  <si>
    <t>LEO NURTANEO</t>
  </si>
  <si>
    <t>RUDINI</t>
  </si>
  <si>
    <t>M. SANDI FITRIYANSYAH</t>
  </si>
  <si>
    <t>NURHALIM SUTONO</t>
  </si>
  <si>
    <t>AHMAD MIFTAHUDIN</t>
  </si>
  <si>
    <t>HENDRI ZULKARNAIN</t>
  </si>
  <si>
    <t>BUDIANTO</t>
  </si>
  <si>
    <t>MEDI ASRONI</t>
  </si>
  <si>
    <t>DEDI PRAMONO</t>
  </si>
  <si>
    <t>SAKURA DAMON SIPAYUNG</t>
  </si>
  <si>
    <t>ANTON WAHYUDI</t>
  </si>
  <si>
    <t>FEBRY HERYANTO</t>
  </si>
  <si>
    <t>YUDI RIANDI</t>
  </si>
  <si>
    <t>HARI SAPUTRA</t>
  </si>
  <si>
    <t>AHMAD DENI</t>
  </si>
  <si>
    <t>TAKWAR MANSYAH</t>
  </si>
  <si>
    <t>MALIKI</t>
  </si>
  <si>
    <t>EKO PURWANSYAH</t>
  </si>
  <si>
    <t>AMRIZAL</t>
  </si>
  <si>
    <t>DADANG KURNIA</t>
  </si>
  <si>
    <t>HERIANSYAH</t>
  </si>
  <si>
    <t>FERI SAPUTRA</t>
  </si>
  <si>
    <t>DARMANSYAH</t>
  </si>
  <si>
    <t>FITRIANSYAH</t>
  </si>
  <si>
    <t>HARIYANTO.</t>
  </si>
  <si>
    <t>KHAIRIL EZWAN</t>
  </si>
  <si>
    <t>FEBBY SUNDALA AKBAR</t>
  </si>
  <si>
    <t>MEDI APRIANSYAH</t>
  </si>
  <si>
    <t>OKTA VIANUS</t>
  </si>
  <si>
    <t>RUDI APRIANSYAH</t>
  </si>
  <si>
    <t>1604101506410008</t>
  </si>
  <si>
    <t>Jl. Sosial No.124 Gunung Gajah Lahat RT 011 RW 003 Kel. Gunung Gajah, Kec. Lahat, Kab. Lahat</t>
  </si>
  <si>
    <t>Kuba</t>
  </si>
  <si>
    <t>MUHAMMAD  SEHPANDI</t>
  </si>
  <si>
    <t xml:space="preserve">Pasar Bawah Ulu No.46 RT 01 RW 01 Kel. Pasar Bawah Kec.Lahat </t>
  </si>
  <si>
    <t>JONI ROHBERTO</t>
  </si>
  <si>
    <t>1120013701177</t>
  </si>
  <si>
    <t>AHMAD TEDHY KURNIAWAN</t>
  </si>
  <si>
    <t>AHDAN NURDIN</t>
  </si>
  <si>
    <t>AHMAD ROZI</t>
  </si>
  <si>
    <t>ALEX CANDRA</t>
  </si>
  <si>
    <t>ANDI SANTOSO</t>
  </si>
  <si>
    <t>ARIANSYAH</t>
  </si>
  <si>
    <t>BERLIN SAPUTRA</t>
  </si>
  <si>
    <t>CHAIDIR ALAMSYAH</t>
  </si>
  <si>
    <t>DADANG GUNAWAN</t>
  </si>
  <si>
    <t>DAKKA RAMADHANA</t>
  </si>
  <si>
    <t>DEDI SUSANTO</t>
  </si>
  <si>
    <t>DEDY HERMAWAN</t>
  </si>
  <si>
    <t>DION RAFLES</t>
  </si>
  <si>
    <t>EDI SUPARLI</t>
  </si>
  <si>
    <t>FAJAR</t>
  </si>
  <si>
    <t>FEBRIANSYAH</t>
  </si>
  <si>
    <t>FERIYANTO</t>
  </si>
  <si>
    <t>HADIYANTO</t>
  </si>
  <si>
    <t>HARYADI</t>
  </si>
  <si>
    <t>HERI GUNAWAN</t>
  </si>
  <si>
    <t>INDRA BANGSAWAN</t>
  </si>
  <si>
    <t>ISROH MIZAR</t>
  </si>
  <si>
    <t>JAMALUDIN</t>
  </si>
  <si>
    <t>JIHAN MIRZA</t>
  </si>
  <si>
    <t>MEDI</t>
  </si>
  <si>
    <t>MELIYADI</t>
  </si>
  <si>
    <t>MUCHLIS</t>
  </si>
  <si>
    <t>MUHAMMAD SULIONO</t>
  </si>
  <si>
    <t>NOPRIYANSYAH</t>
  </si>
  <si>
    <t>PIRDIANSYAH</t>
  </si>
  <si>
    <t>SARLUBIS</t>
  </si>
  <si>
    <t>SARUN</t>
  </si>
  <si>
    <t>SIGIT EFRIANSYAH</t>
  </si>
  <si>
    <t>SONI BAHARUDIN SETIAWAN</t>
  </si>
  <si>
    <t>SRIONO</t>
  </si>
  <si>
    <t>SURIPNO</t>
  </si>
  <si>
    <t>TUKIMAN</t>
  </si>
  <si>
    <t>TURI HENDIKA</t>
  </si>
  <si>
    <t>WAGIMIN</t>
  </si>
  <si>
    <t>WAHYU FEBRIADI</t>
  </si>
  <si>
    <t>ZARMI EFFENDI</t>
  </si>
  <si>
    <t>DEDI CANDRA</t>
  </si>
  <si>
    <t>FEBI TRI OKTORI</t>
  </si>
  <si>
    <t>DONI RAMA</t>
  </si>
  <si>
    <t>HERIAWAN</t>
  </si>
  <si>
    <t>NOVRIANTO</t>
  </si>
  <si>
    <t>M. RONI</t>
  </si>
  <si>
    <t>AGUS JAYA SAPUTRA</t>
  </si>
  <si>
    <t>HERYAN KUSUMA</t>
  </si>
  <si>
    <t>Jl. Ayani Air Karang Kel. Tanjung Baru Kec.Baturaja timur Kab. Ogan Komering Ulu</t>
  </si>
  <si>
    <t>ALIYAN BAHRONI</t>
  </si>
  <si>
    <t>BAMBANG SUHERMAWAN</t>
  </si>
  <si>
    <t>Dusun I Desa Banu ayu Kel. Banu ayu Kec Lubuk Batang Kab. Ogan Komiring Ulu</t>
  </si>
  <si>
    <t xml:space="preserve">Jl Imam Bonjol lr Pisang RT 001 RW 007 Kel.AIr Paoh Kec.Baturaja Timur Kab.Ogan Komering Ulu </t>
  </si>
  <si>
    <t>Jl. Let. Tukiran No 754, RT 07 RW 02 Kel. Talang Jawa, kec. Baturaja Barat, Kab. OKU</t>
  </si>
  <si>
    <t>Dusun I RT 001 Kel. Penantian Kec. Sosoh Buay Rayap Kab. OKU</t>
  </si>
  <si>
    <t>EFAN JUANSA</t>
  </si>
  <si>
    <t>Jl . Sutomo No 497 C RT 007 RW 003 kel Sukajadi Kec Baturaja timur  Kab. OKU</t>
  </si>
  <si>
    <t>Jl. A yani Km. 05 Kemelak LR. Trifa III RT 005 RW 001 Kel. Kemelak Bindung Langit Kec. Baturaja Timur Kab.Oku</t>
  </si>
  <si>
    <t>Dusun II Kel.Laya Kec.Baturaja Barat Kab. Ogan Komering Ulu</t>
  </si>
  <si>
    <t>Dusun I Kel.Laya Kec.Baturaja Barat Kab. Ogan Komering Ulu</t>
  </si>
  <si>
    <t>HUSIN MU'IN</t>
  </si>
  <si>
    <t>Perum kopri blok NA No 21 RS.Sriwijaya RT. 020 RW.004 Kel. Sekar Jaya, Kec Baturaja Timur Kab. OKU</t>
  </si>
  <si>
    <t>Ds. II RT 005 Kel.Banu ayu Kec. Lubuk Batang Kab. Ogan Komering Ulu</t>
  </si>
  <si>
    <t>Dsn I  Banuayu RT 001 Kel. Banu ayu Kec.Lubuk Batang Kab. OKU</t>
  </si>
  <si>
    <t>JHONY RIBERU</t>
  </si>
  <si>
    <t>Dusun II RT 002 Kel. Batu Putih Kec. Baturaja Barat Kab. Ogan Komering Ulu</t>
  </si>
  <si>
    <t>KASMIDI</t>
  </si>
  <si>
    <t>Jl. Lintas Sumatera. Ds. Batu kuning No.37 RT.08 RW.03 Kel.Batu Kuning Kec. Baturaja Barat Kab. Oku</t>
  </si>
  <si>
    <t xml:space="preserve">Jl.  Kol Berlian RT 004 RW 002 Kel Tanjung Agung Kec.Baturaja Barat Kab. OKU </t>
  </si>
  <si>
    <t>Ds III Banuayu Kel. Banu Ayu Kec.Lubuk Batang Kab. Ogan Komering Ulu</t>
  </si>
  <si>
    <t>MERI SUPIYAN</t>
  </si>
  <si>
    <t>Jl Gatot subroto No 20 Saung Naga RT 001 RW 001 Kel. Saung Naga Kec.Baturaja Barat Kab. OKU</t>
  </si>
  <si>
    <t>Dusun III Kel.Banu ayu Kec. Lubuk Batang Kab. Ogan Komering Ulu</t>
  </si>
  <si>
    <t>Dusun I RT 001 Kel. Banuayu Kec. Lubuk Batang Kab.Ogan Komering Ulu</t>
  </si>
  <si>
    <t>Dusun III Kel. Banu Ayu Kec. Lubuk Batang Kab. Ogan Komering Ulu</t>
  </si>
  <si>
    <t>Ds. IV Desa Banuayu Kel. Banuayu Kec Lubuk Batang Kab. Ogan Komering Ulu</t>
  </si>
  <si>
    <t>Jl. Dr. Moh Hatta RT 013 RW 004 No 1043 Kel.Kemalraja Kec. Baturaja Timur Kab. OKU</t>
  </si>
  <si>
    <t>JL. A. Yani KM. 9 Sepancar RT 001 RW 001 Kel. Sepancar Lawang Kulon Kec. Baturaja Timur Kab. OKU</t>
  </si>
  <si>
    <t>SUPTONI</t>
  </si>
  <si>
    <t>Dusun IV Kel.Banuayu Kec.Lubuk Batang Kab. Ogan Komering Ulu</t>
  </si>
  <si>
    <t>Sepancar Lawang Kulon RT 001 RW 001 Kel.Sepancar Lawang Kulon Kec .Baturaja  Timur Kab.OKU</t>
  </si>
  <si>
    <t>Dusun I Kel. Banuayu Kec Lubuk  Batang Kab. Ogan Komering Ulu</t>
  </si>
  <si>
    <t>Dusun III Kel. Laya Kec. Baturaja Barat Kab. Ogan Komering Ulu</t>
  </si>
  <si>
    <t>Dusun. IV Banuayu Kel. Banuayu Kec.Lubuk Batang Kab.OKU</t>
  </si>
  <si>
    <t xml:space="preserve">Jl. Imam Bonjol Kel. Sekar Jaya Kec.Baturaja Timur Kab. OKU </t>
  </si>
  <si>
    <t xml:space="preserve">Tebat Saung Naga No. 71 RT 008 RW 002 Kel. Saung Naga Kec. Baturaja Barat  Kab. OKU </t>
  </si>
  <si>
    <t>JL. DR. M. Hatta N0.833 RT 012 RW 004 Kel. Kemalaraja Kec.Baturaja Timur Kab. OKU</t>
  </si>
  <si>
    <t>JL. DR.M.Hatta RT 013 RW 004 Kel.Kemalaraja Kec.Baturaja Timur Kab.OKU</t>
  </si>
  <si>
    <t>JlN. DR. Moh. Hatta LRG Sempit RT 013 RW 004 Kel. Kemala raja Kec. Baturaja Timur Kab. OKU</t>
  </si>
  <si>
    <t>Jl. DR Moh Hatta LRG Nawawi No 1042 A RT 013 RW 004 Kel.Kemala Raja Kec.Baturaja Timur Kab. OKU</t>
  </si>
  <si>
    <t>Ds. Batanghari Kel. Batanghari Kec. Semidang Aji Kab. OKU</t>
  </si>
  <si>
    <t>Dusun II Kel. Lubuk Batang Baru Kec. Lubuk Batang Kab. OKU</t>
  </si>
  <si>
    <t>Jl.Lintas Sumatera No.1079 B Kemalaraja RT 018 RW 004 Kel. Kemalaraja Kec. Baturaja Timur Kab. OKU</t>
  </si>
  <si>
    <t>DS. I Banuayu Kel. Banuayu Kec.Lubuk Batang Kab. Ogan Komeping Ulu</t>
  </si>
  <si>
    <t>Ds. II 91 Banuayu Kel. Banu Ayu Kec. Lubuk Batang Kab. OKU</t>
  </si>
  <si>
    <t>Kordinator Tuban</t>
  </si>
  <si>
    <t>NURHOLIK</t>
  </si>
  <si>
    <t>Jl DR. SUTOMO  KP Jaya  Sukajadi RT 016 RW 007 Kel. Sukajadi Kec. Baturaja Timur Kab. OKU</t>
  </si>
  <si>
    <t>HAFI ANSORI</t>
  </si>
  <si>
    <t>06240</t>
  </si>
  <si>
    <t>1480015635348</t>
  </si>
  <si>
    <t>1120010944077</t>
  </si>
  <si>
    <t>1120011767519</t>
  </si>
  <si>
    <t>06241</t>
  </si>
  <si>
    <t>06242</t>
  </si>
  <si>
    <t>06243</t>
  </si>
  <si>
    <t>06244</t>
  </si>
  <si>
    <t>06245</t>
  </si>
  <si>
    <t>06246</t>
  </si>
  <si>
    <t>06247</t>
  </si>
  <si>
    <t>06248</t>
  </si>
  <si>
    <t>06249</t>
  </si>
  <si>
    <t>06250</t>
  </si>
  <si>
    <t>06251</t>
  </si>
  <si>
    <t>06252</t>
  </si>
  <si>
    <t>06253</t>
  </si>
  <si>
    <t>06254</t>
  </si>
  <si>
    <t>06255</t>
  </si>
  <si>
    <t>06256</t>
  </si>
  <si>
    <t>06257</t>
  </si>
  <si>
    <t>survailance</t>
  </si>
  <si>
    <t>jatim</t>
  </si>
  <si>
    <t>Rowo Tambing Kel. Tunjung Kec. Randuagung Kab. Lumajang</t>
  </si>
  <si>
    <t>3509211403810008</t>
  </si>
  <si>
    <t>Sulis</t>
  </si>
  <si>
    <t>Mohammad hassi Syaokani</t>
  </si>
  <si>
    <t>Elok Faiqah Salsabila</t>
  </si>
  <si>
    <t>Hendra Agus Prasetyo</t>
  </si>
  <si>
    <t>Syophia Windhasari</t>
  </si>
  <si>
    <t>Tanjung pinang</t>
  </si>
  <si>
    <t>73.094.862.7-215.000</t>
  </si>
  <si>
    <t>Bengkong Permai Komp. Nurul Jadid Blok B No.18 RT 001 Rw.002 Kel. Bengkong Laut Kec. Bengkong</t>
  </si>
  <si>
    <t>2171095007949003</t>
  </si>
  <si>
    <t>081394969414</t>
  </si>
  <si>
    <t>085335479072</t>
  </si>
  <si>
    <t>1120012107988</t>
  </si>
  <si>
    <t>1120006516319</t>
  </si>
  <si>
    <t>1120011897761</t>
  </si>
  <si>
    <t>1120011901530</t>
  </si>
  <si>
    <t>1120011898512</t>
  </si>
  <si>
    <t>1120010321482</t>
  </si>
  <si>
    <t>1120011545394</t>
  </si>
  <si>
    <t>1120013079368</t>
  </si>
  <si>
    <t>1120013074351</t>
  </si>
  <si>
    <t>1120013734574</t>
  </si>
  <si>
    <t>1190006931727</t>
  </si>
  <si>
    <t>1120013712158</t>
  </si>
  <si>
    <t>K2741117</t>
  </si>
  <si>
    <t>Dsn.Kawang RT.002,RW.008, Kel. Labanasem, Kec. Kabat, Kab. Banyuwangi</t>
  </si>
  <si>
    <t>3510140101810011</t>
  </si>
  <si>
    <t>082330757060</t>
  </si>
  <si>
    <t>1905201708</t>
  </si>
  <si>
    <t>1905201707</t>
  </si>
  <si>
    <t>KMDN-31</t>
  </si>
  <si>
    <t>Muhammad Sakha Wiratama</t>
  </si>
  <si>
    <t>06258</t>
  </si>
  <si>
    <t>06259</t>
  </si>
  <si>
    <t>kabil</t>
  </si>
  <si>
    <t>Yogi Eka Putra</t>
  </si>
  <si>
    <t>Indramawan Damanik</t>
  </si>
  <si>
    <t>06260</t>
  </si>
  <si>
    <t>Limo Koto</t>
  </si>
  <si>
    <t>890209220358</t>
  </si>
  <si>
    <t>75.434.844.9-219.000</t>
  </si>
  <si>
    <t>Jl. Antau Kopa RT 001 RW 005 Kel Balai Makam Kec. Mandau Kab. Bengkalis</t>
  </si>
  <si>
    <t>1308040402890001</t>
  </si>
  <si>
    <t>085360064474</t>
  </si>
  <si>
    <t>Air Batu Kisaran</t>
  </si>
  <si>
    <t xml:space="preserve">Lengenda Avenue Blok CC-2 No.7 RT 003 RW 005 Kel. Baloh Permai Kec. Batam Kota </t>
  </si>
  <si>
    <t>2171070201869008</t>
  </si>
  <si>
    <t>081274599907</t>
  </si>
  <si>
    <t>M Alfarizky Gunawan</t>
  </si>
  <si>
    <t>3510081503800006</t>
  </si>
  <si>
    <t>S-083</t>
  </si>
  <si>
    <t>S-086</t>
  </si>
  <si>
    <t>S-100</t>
  </si>
  <si>
    <t>K-90</t>
  </si>
  <si>
    <t>Suwarno.</t>
  </si>
  <si>
    <t>9000003724797</t>
  </si>
  <si>
    <t>1090016987604</t>
  </si>
  <si>
    <t>1090016512998</t>
  </si>
  <si>
    <t>S5630917</t>
  </si>
  <si>
    <t>S1820617</t>
  </si>
  <si>
    <t>S1250617</t>
  </si>
  <si>
    <t>S5330617</t>
  </si>
  <si>
    <t>S2640717</t>
  </si>
  <si>
    <t>S1450617</t>
  </si>
  <si>
    <t>K1580617</t>
  </si>
  <si>
    <t>S3010-TBN</t>
  </si>
  <si>
    <t>Sutrisno b</t>
  </si>
  <si>
    <t>Sutrisno A</t>
  </si>
  <si>
    <t xml:space="preserve">SUJONO </t>
  </si>
  <si>
    <t>1905201709</t>
  </si>
  <si>
    <t>1905201704</t>
  </si>
  <si>
    <t>KMDN-33</t>
  </si>
  <si>
    <t>1604101004890006</t>
  </si>
  <si>
    <t>JL. RE. Martadinata No.79 RT 003 RW.001 Kel. Bandar Agung Kec. Lahat Kab. Lahat</t>
  </si>
  <si>
    <t>1604102103940006</t>
  </si>
  <si>
    <t>13016172556</t>
  </si>
  <si>
    <t>0001798387683</t>
  </si>
  <si>
    <t>0001798038325</t>
  </si>
  <si>
    <t>0001795538169</t>
  </si>
  <si>
    <t>0001798388087</t>
  </si>
  <si>
    <t>0001798081817</t>
  </si>
  <si>
    <t>0001798072896</t>
  </si>
  <si>
    <t>0001798010199</t>
  </si>
  <si>
    <t>0001798000356</t>
  </si>
  <si>
    <t>0001798387931</t>
  </si>
  <si>
    <t>0001797436552</t>
  </si>
  <si>
    <t>0001795533028</t>
  </si>
  <si>
    <t>0001798036896</t>
  </si>
  <si>
    <t>0001797427181</t>
  </si>
  <si>
    <t>0001798048102</t>
  </si>
  <si>
    <t>0001797421364</t>
  </si>
  <si>
    <t>0001792190924</t>
  </si>
  <si>
    <t>0001798386614</t>
  </si>
  <si>
    <t>0001798071557</t>
  </si>
  <si>
    <t>0001798074101</t>
  </si>
  <si>
    <t>0001798387852</t>
  </si>
  <si>
    <t>0001798070815</t>
  </si>
  <si>
    <t>0001797432041</t>
  </si>
  <si>
    <t>0001797982626</t>
  </si>
  <si>
    <t>0001797440793</t>
  </si>
  <si>
    <t>0001795537596</t>
  </si>
  <si>
    <t>0001797430656</t>
  </si>
  <si>
    <t>0001798083505</t>
  </si>
  <si>
    <t>0001797990524</t>
  </si>
  <si>
    <t>0001797996006</t>
  </si>
  <si>
    <t>0001798027874</t>
  </si>
  <si>
    <t>0001797993325</t>
  </si>
  <si>
    <t>0001797417628</t>
  </si>
  <si>
    <t>0001796852316</t>
  </si>
  <si>
    <t>0001795535548</t>
  </si>
  <si>
    <t>0001798076237</t>
  </si>
  <si>
    <t>0001798039809</t>
  </si>
  <si>
    <t>0001798080895</t>
  </si>
  <si>
    <t>0001797998117</t>
  </si>
  <si>
    <t>0001796852597</t>
  </si>
  <si>
    <t>0001798033555</t>
  </si>
  <si>
    <t>0001798029731</t>
  </si>
  <si>
    <t>0001797442727</t>
  </si>
  <si>
    <t>0001798386917</t>
  </si>
  <si>
    <t>0001797444663</t>
  </si>
  <si>
    <t>0001798388537</t>
  </si>
  <si>
    <t>0001798388267</t>
  </si>
  <si>
    <t>0001797439094</t>
  </si>
  <si>
    <t>0001798389595</t>
  </si>
  <si>
    <t>0001798390113</t>
  </si>
  <si>
    <t>0001798025545</t>
  </si>
  <si>
    <t>0001798080017</t>
  </si>
  <si>
    <t>0001135625275</t>
  </si>
  <si>
    <t>0001798042972</t>
  </si>
  <si>
    <t>0001798046019</t>
  </si>
  <si>
    <t>0001798020022</t>
  </si>
  <si>
    <t>0001797966292</t>
  </si>
  <si>
    <t>0001446874198</t>
  </si>
  <si>
    <t>0001285706092</t>
  </si>
  <si>
    <t>0001796839244</t>
  </si>
  <si>
    <t>0001796850742</t>
  </si>
  <si>
    <t>0001796850077</t>
  </si>
  <si>
    <t>0001249662385</t>
  </si>
  <si>
    <t>0001796846859</t>
  </si>
  <si>
    <t>0001261550441</t>
  </si>
  <si>
    <t>0001797467973</t>
  </si>
  <si>
    <t>0001796840109</t>
  </si>
  <si>
    <t>0001797470818</t>
  </si>
  <si>
    <t>0001797448329</t>
  </si>
  <si>
    <t>0001449114682</t>
  </si>
  <si>
    <t>0001797412296</t>
  </si>
  <si>
    <t>0001797451648</t>
  </si>
  <si>
    <t>0001135374041</t>
  </si>
  <si>
    <t>0001798389843</t>
  </si>
  <si>
    <t>0001797955018</t>
  </si>
  <si>
    <t>0001797469255</t>
  </si>
  <si>
    <t>0001796849627</t>
  </si>
  <si>
    <t>0001795542816</t>
  </si>
  <si>
    <t>0001795536764</t>
  </si>
  <si>
    <t>0001798386783</t>
  </si>
  <si>
    <t>0001135374107</t>
  </si>
  <si>
    <t>0001838207272</t>
  </si>
  <si>
    <t>0001705694894</t>
  </si>
  <si>
    <t>0001796835521</t>
  </si>
  <si>
    <t>0001795556769</t>
  </si>
  <si>
    <t>0001135625741</t>
  </si>
  <si>
    <t>0001796453558</t>
  </si>
  <si>
    <t>0001771036762</t>
  </si>
  <si>
    <t>0001705711599</t>
  </si>
  <si>
    <t>0001705694905</t>
  </si>
  <si>
    <t>0001705711702</t>
  </si>
  <si>
    <t>0001153917077</t>
  </si>
  <si>
    <t>0001135378798</t>
  </si>
  <si>
    <t>0001705694883</t>
  </si>
  <si>
    <t>0002087515361</t>
  </si>
  <si>
    <t>0001705694861</t>
  </si>
  <si>
    <t>0001705694872</t>
  </si>
  <si>
    <t>0001271432878</t>
  </si>
  <si>
    <t>0002247600903</t>
  </si>
  <si>
    <t>0001150681397</t>
  </si>
  <si>
    <t>0002242037439</t>
  </si>
  <si>
    <t>0001124527195</t>
  </si>
  <si>
    <t>0001705694859</t>
  </si>
  <si>
    <t>0002246966796</t>
  </si>
  <si>
    <t>0002086953311</t>
  </si>
  <si>
    <t>0002256053141</t>
  </si>
  <si>
    <t>0001705711588</t>
  </si>
  <si>
    <t>0001796849144</t>
  </si>
  <si>
    <t>0001798387468</t>
  </si>
  <si>
    <t>0001797433964</t>
  </si>
  <si>
    <t>0001797437834</t>
  </si>
  <si>
    <t>0001798386669</t>
  </si>
  <si>
    <t>0001795534773</t>
  </si>
  <si>
    <t>0002038872438</t>
  </si>
  <si>
    <t>0001192517649</t>
  </si>
  <si>
    <t>0002288140031</t>
  </si>
  <si>
    <t>0001447794663</t>
  </si>
  <si>
    <t>0002221810468</t>
  </si>
  <si>
    <t>0001856782271</t>
  </si>
  <si>
    <t>0001152117292</t>
  </si>
  <si>
    <t>0001293253908</t>
  </si>
  <si>
    <t>0002421433438</t>
  </si>
  <si>
    <t>0002421433754</t>
  </si>
  <si>
    <t>0002424271083</t>
  </si>
  <si>
    <t>0001136336488</t>
  </si>
  <si>
    <t xml:space="preserve">B II  </t>
  </si>
  <si>
    <t>3506033006830003</t>
  </si>
  <si>
    <t>081359152591</t>
  </si>
  <si>
    <t>082225166616</t>
  </si>
  <si>
    <t>081216742114</t>
  </si>
  <si>
    <t>082131068206</t>
  </si>
  <si>
    <t>085855156665</t>
  </si>
  <si>
    <t>082143633165</t>
  </si>
  <si>
    <t>082234863826</t>
  </si>
  <si>
    <t>081332884518</t>
  </si>
  <si>
    <t>081252736554</t>
  </si>
  <si>
    <t>081231681096</t>
  </si>
  <si>
    <t>081234240244</t>
  </si>
  <si>
    <t>085230097799</t>
  </si>
  <si>
    <t>082233234252</t>
  </si>
  <si>
    <t>082131262000</t>
  </si>
  <si>
    <t>081335748038</t>
  </si>
  <si>
    <t>085815241622</t>
  </si>
  <si>
    <t>081252031172</t>
  </si>
  <si>
    <t>081333803255</t>
  </si>
  <si>
    <t>081233665248</t>
  </si>
  <si>
    <t>082330123327</t>
  </si>
  <si>
    <t>081233966145</t>
  </si>
  <si>
    <t>082282858899</t>
  </si>
  <si>
    <t>085755959066</t>
  </si>
  <si>
    <t>085646804579</t>
  </si>
  <si>
    <t>08563530893</t>
  </si>
  <si>
    <t>081336676497</t>
  </si>
  <si>
    <t>085743244455</t>
  </si>
  <si>
    <t>085784058195</t>
  </si>
  <si>
    <t>081330511691</t>
  </si>
  <si>
    <t>082299800224</t>
  </si>
  <si>
    <t>082245846779</t>
  </si>
  <si>
    <t>082140529083</t>
  </si>
  <si>
    <t>083848551335</t>
  </si>
  <si>
    <t>082141888509</t>
  </si>
  <si>
    <t>082336492015</t>
  </si>
  <si>
    <t xml:space="preserve">Jl. Satria No.091 K RT 09 RW 03 Kel. RD PJKA Lahat Kec. Lahat Kab.Lahat </t>
  </si>
  <si>
    <t>sk</t>
  </si>
  <si>
    <t>SK 2017</t>
  </si>
  <si>
    <t>SK 2018</t>
  </si>
  <si>
    <t>baturaja</t>
  </si>
  <si>
    <t>Ony Hariyanto</t>
  </si>
  <si>
    <t>Desa Mojorayung RT.004 RW.001 Kel. Mojorayung Kec. Wungu Kab. MADIUN</t>
  </si>
  <si>
    <t>3519071205750006</t>
  </si>
  <si>
    <t>1440017155141</t>
  </si>
  <si>
    <t>900-00-4118649-6</t>
  </si>
  <si>
    <t>1800000260317</t>
  </si>
  <si>
    <t>9000018530916</t>
  </si>
  <si>
    <t>1460011567869</t>
  </si>
  <si>
    <t>1810000284787</t>
  </si>
  <si>
    <t>1810000286667</t>
  </si>
  <si>
    <t>1905201705</t>
  </si>
  <si>
    <t>9000039338521</t>
  </si>
  <si>
    <t>9000038638319</t>
  </si>
  <si>
    <t>1120012919838</t>
  </si>
  <si>
    <t>1120011602138</t>
  </si>
  <si>
    <t>SK 17</t>
  </si>
  <si>
    <t>SK 18</t>
  </si>
  <si>
    <t>SK  18</t>
  </si>
  <si>
    <t>9000013009411</t>
  </si>
  <si>
    <t>9000028460187</t>
  </si>
  <si>
    <t>1430017889864</t>
  </si>
  <si>
    <t>AGUNG BUDIONO</t>
  </si>
  <si>
    <t>AGUS ARIYANTO</t>
  </si>
  <si>
    <t>AMY HERI WIDODO</t>
  </si>
  <si>
    <t>MAHEGAR SULAEMAN</t>
  </si>
  <si>
    <t>TRI UTOMO</t>
  </si>
  <si>
    <t>06261</t>
  </si>
  <si>
    <t>06262</t>
  </si>
  <si>
    <t>06263</t>
  </si>
  <si>
    <t>06264</t>
  </si>
  <si>
    <t>06265</t>
  </si>
  <si>
    <t>06266</t>
  </si>
  <si>
    <t>06267</t>
  </si>
  <si>
    <t>06268</t>
  </si>
  <si>
    <t>06269</t>
  </si>
  <si>
    <t>1710002265463</t>
  </si>
  <si>
    <t>082178500793</t>
  </si>
  <si>
    <t>IMAM SOFII</t>
  </si>
  <si>
    <t>DIAN SUGIANTO</t>
  </si>
  <si>
    <t>ASRUL ROZI</t>
  </si>
  <si>
    <t>MARDIANTO</t>
  </si>
  <si>
    <t>CAHYONO FAJAR FEBRIANTO</t>
  </si>
  <si>
    <t>SUSILO</t>
  </si>
  <si>
    <t>780315268010</t>
  </si>
  <si>
    <t>3507191603780001</t>
  </si>
  <si>
    <t>IMAM KUSDIONO</t>
  </si>
  <si>
    <t xml:space="preserve">JULI LESTARI </t>
  </si>
  <si>
    <t xml:space="preserve">ZAINUL ARIFIN </t>
  </si>
  <si>
    <t>FIKY YUSUF EFENDY</t>
  </si>
  <si>
    <t>K-220</t>
  </si>
  <si>
    <t>K-221</t>
  </si>
  <si>
    <t>K-222</t>
  </si>
  <si>
    <t>K-223</t>
  </si>
  <si>
    <t>K-224</t>
  </si>
  <si>
    <t>K-225</t>
  </si>
  <si>
    <t>K-226</t>
  </si>
  <si>
    <t>K-227</t>
  </si>
  <si>
    <t>K-228</t>
  </si>
  <si>
    <t>K-229</t>
  </si>
  <si>
    <t>K-230</t>
  </si>
  <si>
    <t>K-231</t>
  </si>
  <si>
    <t>K-232</t>
  </si>
  <si>
    <t>KREBET SENGGRONG RT 14 RW 03 KEC.BULULAWANG</t>
  </si>
  <si>
    <t>3507141610860001</t>
  </si>
  <si>
    <t>JALAN AMADANOM KEC.DAMPIT RT,06 RW,01 KAB.MALANG</t>
  </si>
  <si>
    <t>3507053107770004</t>
  </si>
  <si>
    <t>DS SUMUR BRUMBUNG 002/007 PINGGIRSARI TULUNGAGUNG</t>
  </si>
  <si>
    <t>3504040108800001</t>
  </si>
  <si>
    <t>BENJOR RT 011/002 BENJOR TUMPANG KAB.MALANG</t>
  </si>
  <si>
    <t>3573050502810003</t>
  </si>
  <si>
    <t>PAKISAJI RT 11 RW 03 KEC.PAKISAJI KAB.MALANG</t>
  </si>
  <si>
    <t>DS SUTOJAYAN RT 002 RW 002 KEC.PAKISAJI KAB.MALANG</t>
  </si>
  <si>
    <t>3507192105820003</t>
  </si>
  <si>
    <t>DS.KESAMBEN RT 01 RW 04 KEC.NGAJUM KAB.MALANG</t>
  </si>
  <si>
    <t>3507202809860002</t>
  </si>
  <si>
    <t>DSN. SONOSARI RT 048 RW 009 KEBONAGUNG PAKISAJI KAB.MALANG</t>
  </si>
  <si>
    <t>3507192910960001</t>
  </si>
  <si>
    <t xml:space="preserve">MENTRAMAN 003/001 KEL.MENTRAMAN KEC.DONOMULYO </t>
  </si>
  <si>
    <t>3507010101930003</t>
  </si>
  <si>
    <t>SIMPANG SULFAT SELATAN II/19 RT.02 RW.06 KOTA MALANG</t>
  </si>
  <si>
    <t>3573012811850007</t>
  </si>
  <si>
    <t xml:space="preserve">DSN LEMAH DUWUR 005/001 SITIREJO WAGIR </t>
  </si>
  <si>
    <t>DSN PEPEN RT/RW 004/003 MOJOSARI KEPANJEN KAB.MALANG</t>
  </si>
  <si>
    <t>3507132203880005</t>
  </si>
  <si>
    <t>3175041807750014</t>
  </si>
  <si>
    <t>861015261689</t>
  </si>
  <si>
    <t>770715262337</t>
  </si>
  <si>
    <t>800815372319</t>
  </si>
  <si>
    <t>810215262064</t>
  </si>
  <si>
    <t>820515262853</t>
  </si>
  <si>
    <t>860915261377</t>
  </si>
  <si>
    <t>961015260714</t>
  </si>
  <si>
    <t>930115600160</t>
  </si>
  <si>
    <t xml:space="preserve">BI </t>
  </si>
  <si>
    <t>851115250745</t>
  </si>
  <si>
    <t>930915261149</t>
  </si>
  <si>
    <t>880315261852</t>
  </si>
  <si>
    <t>7507120585948</t>
  </si>
  <si>
    <t>SMA/Sederajat</t>
  </si>
  <si>
    <t>082139831710</t>
  </si>
  <si>
    <t>085334277749</t>
  </si>
  <si>
    <t>082333539609</t>
  </si>
  <si>
    <t>081249086624</t>
  </si>
  <si>
    <t>081234931880</t>
  </si>
  <si>
    <t>085233122876</t>
  </si>
  <si>
    <t>081334613165</t>
  </si>
  <si>
    <t>081234570281</t>
  </si>
  <si>
    <t>087859523485</t>
  </si>
  <si>
    <t>085104434600</t>
  </si>
  <si>
    <t>081329868760</t>
  </si>
  <si>
    <t>085806576555</t>
  </si>
  <si>
    <t>082143945726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</si>
  <si>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</si>
  <si>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3510111604690002</t>
  </si>
  <si>
    <t>Leo Fransiskus Manik</t>
  </si>
  <si>
    <t>Tomuan Dolok</t>
  </si>
  <si>
    <t>950210201322</t>
  </si>
  <si>
    <t>Perum Sumberindo Blok E No.08 RT 007 RW 012 Kel. Tanjung Uncang Kec. Batu Aji Kota Batam</t>
  </si>
  <si>
    <t>1208131302950001</t>
  </si>
  <si>
    <t>Akhmad Rizal</t>
  </si>
  <si>
    <t>Mardiyanto H</t>
  </si>
  <si>
    <t>Bani H</t>
  </si>
  <si>
    <t>Bamban</t>
  </si>
  <si>
    <t>06270</t>
  </si>
  <si>
    <t>06271</t>
  </si>
  <si>
    <t>06272</t>
  </si>
  <si>
    <t>06273</t>
  </si>
  <si>
    <t>06274</t>
  </si>
  <si>
    <t>Duwi Setiono</t>
  </si>
  <si>
    <t>Fitrah Haryono</t>
  </si>
  <si>
    <t>Mahrid</t>
  </si>
  <si>
    <t>m. Yunus</t>
  </si>
  <si>
    <t>Rizky Irawan</t>
  </si>
  <si>
    <t>Rahmad Idial</t>
  </si>
  <si>
    <t>Grobogan</t>
  </si>
  <si>
    <t>0310011857466</t>
  </si>
  <si>
    <t>3315160205900004</t>
  </si>
  <si>
    <t>UMI KURNIATI</t>
  </si>
  <si>
    <t>ACHMAD ARNOLD AFFAN AZAM</t>
  </si>
  <si>
    <t>ARLYN SAVA AZZALIA</t>
  </si>
  <si>
    <t>JL. A. YANI RT 001 RW - KEL. TAMBAK ANYAR ULU KEC. MARTAPURA TIMUR KAB.BANJAR 70651</t>
  </si>
  <si>
    <t>6303120309810003</t>
  </si>
  <si>
    <t>081257931356</t>
  </si>
  <si>
    <t>Kali Rejo</t>
  </si>
  <si>
    <t xml:space="preserve">SMA </t>
  </si>
  <si>
    <t xml:space="preserve">JL. KASTURI RT 004 RW 001 KEL.BAGENDANG TENGAH KEC. MENTAYA HILIR UTARA KAB. KOTA WARINGIN TIMUR </t>
  </si>
  <si>
    <t>6201061208810004</t>
  </si>
  <si>
    <t>085750269717</t>
  </si>
  <si>
    <t>FINA ASTUTI</t>
  </si>
  <si>
    <t>ELIA BINTANG IMANUEL PUTRI</t>
  </si>
  <si>
    <t>JL.ISKANDAR NO.39 SAMPIT RT 006 RW 002 KEL. MENTAWA BARU ILIR KEC. MANTAWA BARU KETAPANG KAB. KOTA WARINGIN TIMUR 74323</t>
  </si>
  <si>
    <t>6202062809870001</t>
  </si>
  <si>
    <t>082148033131</t>
  </si>
  <si>
    <t>ATUL ISMANKA</t>
  </si>
  <si>
    <t>YUNISA</t>
  </si>
  <si>
    <t xml:space="preserve">M. Yunus </t>
  </si>
  <si>
    <t>Tanah Laut</t>
  </si>
  <si>
    <t>ROMBONGAN 17 RT 004 RW 002 KEL. SUMBER MAKMUR KEC. TAKISUNG KAB. TANAH LAUT</t>
  </si>
  <si>
    <t>6301012512930002</t>
  </si>
  <si>
    <t>082158966017</t>
  </si>
  <si>
    <t>JL. BANGUNTAN RAYA GG. TELADAN RT 017 RW 001 KEL. BASIRIH KEC. BANJARMASIN BARAT KOTA BANJARMASIN</t>
  </si>
  <si>
    <t>6371033010870006</t>
  </si>
  <si>
    <t>085388800618</t>
  </si>
  <si>
    <t>Aldy Wirandhoko</t>
  </si>
  <si>
    <t>ANJUNGAN</t>
  </si>
  <si>
    <t>6372020906000003</t>
  </si>
  <si>
    <t xml:space="preserve">PWS </t>
  </si>
  <si>
    <t>DUSUN TRONGSO RT 005 RW 001 KEL. KETANGIREJO KEC. GODONG KAB. GROBONGAN 58162</t>
  </si>
  <si>
    <t>RIKO ZANUAR</t>
  </si>
  <si>
    <t>ADITYA SEPTIAN PURNAMA</t>
  </si>
  <si>
    <t>3510052709880002</t>
  </si>
  <si>
    <t>83.612.972.6-648.000</t>
  </si>
  <si>
    <t>83.606.467.5-648.000</t>
  </si>
  <si>
    <t>83.194.255.2-648.000</t>
  </si>
  <si>
    <t xml:space="preserve"> B II UMUM</t>
  </si>
  <si>
    <t>AGUNG BUDI YONO</t>
  </si>
  <si>
    <t>Jl.Sawah Besar V RT 005 RW 003 Kel. Kali Gawe Kec. Gayamsari Kota Semarang</t>
  </si>
  <si>
    <t>3374031802750003</t>
  </si>
  <si>
    <t>KP. Bendan RT 010 RW 004 Kel. Pati Kidul Kec. Pati Kab Pati</t>
  </si>
  <si>
    <t>3318101709800008</t>
  </si>
  <si>
    <t>AMY HERY WIDODO</t>
  </si>
  <si>
    <t>3324131801840001</t>
  </si>
  <si>
    <t>MAHEGAR SULAEMAN HARIWIJAYA</t>
  </si>
  <si>
    <t>Tanggulrejo RT 003 RW 005 KEL. Tambakrejo kec. Gayamsari Kota Semarang</t>
  </si>
  <si>
    <t>3374042505920001</t>
  </si>
  <si>
    <t>Tanggulrejo RT 002 RW 001 KEL. Tanggulrejo kec. Kendal Kab. Kendal</t>
  </si>
  <si>
    <t xml:space="preserve">Desa trisobo RT RW Kel. Trisobo Kec. Boja </t>
  </si>
  <si>
    <t>3324070603910001</t>
  </si>
  <si>
    <t xml:space="preserve">Jl.Candra Kirana No.151 RT 002 RW 004 Kel. Watugede Kec. Singosari Kab. Malang </t>
  </si>
  <si>
    <t>1840000352854</t>
  </si>
  <si>
    <t>1350016193318</t>
  </si>
  <si>
    <t>JL.KEBONSARI 11/34 RT 003 RW 001 KEL. KEBONSARI KEC.SUKUN KOTA MALANG</t>
  </si>
  <si>
    <t>1350016193334</t>
  </si>
  <si>
    <t>1360016977057</t>
  </si>
  <si>
    <t>0719933191</t>
  </si>
  <si>
    <t>1090017067653</t>
  </si>
  <si>
    <t>1440017585776</t>
  </si>
  <si>
    <t>1710004438001</t>
  </si>
  <si>
    <t>1440017554129</t>
  </si>
  <si>
    <t>1440017579092</t>
  </si>
  <si>
    <t>1440017554053</t>
  </si>
  <si>
    <t>1440017575934</t>
  </si>
  <si>
    <t>1440017583433</t>
  </si>
  <si>
    <t>1440017576312</t>
  </si>
  <si>
    <t>1440017608396</t>
  </si>
  <si>
    <t>0310012460229</t>
  </si>
  <si>
    <t>1590003093647</t>
  </si>
  <si>
    <t>0310012483890</t>
  </si>
  <si>
    <t>0310012480383</t>
  </si>
  <si>
    <t>1590003101846</t>
  </si>
  <si>
    <t>1590003101291</t>
  </si>
  <si>
    <t>TTD</t>
  </si>
  <si>
    <t>1440017571156</t>
  </si>
  <si>
    <t>1440017618890</t>
  </si>
  <si>
    <t>1440017590859</t>
  </si>
  <si>
    <t>alvin</t>
  </si>
  <si>
    <t>S-105</t>
  </si>
  <si>
    <t>S-102</t>
  </si>
  <si>
    <t>S-101</t>
  </si>
  <si>
    <t>S-104</t>
  </si>
  <si>
    <t>S-103</t>
  </si>
  <si>
    <t>0002225476181</t>
  </si>
  <si>
    <t>0001407397465</t>
  </si>
  <si>
    <t>0001703281847</t>
  </si>
  <si>
    <t>0002064477699</t>
  </si>
  <si>
    <t>0001865116517</t>
  </si>
  <si>
    <t>0002161060874</t>
  </si>
  <si>
    <t>0002161060907</t>
  </si>
  <si>
    <t>0002476832848</t>
  </si>
  <si>
    <t>0002161060885</t>
  </si>
  <si>
    <t>0002161060863</t>
  </si>
  <si>
    <t>1905201706</t>
  </si>
  <si>
    <t>1440017645372</t>
  </si>
  <si>
    <t>QSM/10652</t>
  </si>
  <si>
    <t>M257-138066</t>
  </si>
  <si>
    <t>M257-134047</t>
  </si>
  <si>
    <t>M257-134048</t>
  </si>
  <si>
    <t>QSM/10653</t>
  </si>
  <si>
    <t>QSM/10651</t>
  </si>
  <si>
    <t>M257-138072</t>
  </si>
  <si>
    <t>13</t>
  </si>
  <si>
    <t>26</t>
  </si>
  <si>
    <t>CAT-1027</t>
  </si>
  <si>
    <t>CAT-1029</t>
  </si>
  <si>
    <t>CAT-1031</t>
  </si>
  <si>
    <t>CAT-1030</t>
  </si>
  <si>
    <t>CAT-1032</t>
  </si>
  <si>
    <t>MASKUR (b)</t>
  </si>
  <si>
    <t>S1160617</t>
  </si>
  <si>
    <t>0310012508159</t>
  </si>
  <si>
    <t>Komplek Asabri Tegalrum No.121 RT 045 RW 009 Kel. Syamsudin Noor Kec. Landasan Ulin Kota Banjar Baru</t>
  </si>
  <si>
    <t>TRI SASONO</t>
  </si>
  <si>
    <t>0001299895806</t>
  </si>
  <si>
    <t>890715261820</t>
  </si>
  <si>
    <t>Dsn Watudakon RT 003 RW 005 Kendalpayak Kec. Pakisaji Kab. Malang 65162</t>
  </si>
  <si>
    <t>3507191807890003</t>
  </si>
  <si>
    <t>AGUS DWI SAPUTRA</t>
  </si>
  <si>
    <t>CHAIRUL FATAH</t>
  </si>
  <si>
    <t>CHARLES ADE IRAWAN</t>
  </si>
  <si>
    <t>DODIK WARDADI</t>
  </si>
  <si>
    <t>DWI ARIYANTO</t>
  </si>
  <si>
    <t>HOLIDIN</t>
  </si>
  <si>
    <t>IMAM GHOZALI</t>
  </si>
  <si>
    <t>KHOIRUL ANAM</t>
  </si>
  <si>
    <t>MOCH HADI PURNOMO</t>
  </si>
  <si>
    <t>MOHAMMAD ALI GHORIB</t>
  </si>
  <si>
    <t>RAHMAN DANI SANUSI</t>
  </si>
  <si>
    <t>RIFKY MUNIPA</t>
  </si>
  <si>
    <t>RIJAL KAWIRYAN</t>
  </si>
  <si>
    <t>RIZALUL UMAM</t>
  </si>
  <si>
    <t>RUDIYANTO</t>
  </si>
  <si>
    <t>SALEHADI</t>
  </si>
  <si>
    <t>SELAMET EFENDI</t>
  </si>
  <si>
    <t>SLAMET HERMANTO</t>
  </si>
  <si>
    <t>SUPARTO</t>
  </si>
  <si>
    <t>SUPRIYANTO</t>
  </si>
  <si>
    <t>TATAK WICAKSONO PRIBADI</t>
  </si>
  <si>
    <t>WIDIYANTO</t>
  </si>
  <si>
    <t>ACHMAD SURYANTO</t>
  </si>
  <si>
    <t>DAVID BUDI CAHYONO</t>
  </si>
  <si>
    <t>DENY SUN ANUDDIN</t>
  </si>
  <si>
    <t>HARIYADI</t>
  </si>
  <si>
    <t>SLAMET SANTOSO</t>
  </si>
  <si>
    <t>Pohsanten</t>
  </si>
  <si>
    <t>Banjar Munduk Kel. Pohsanten Kec. Mendoyo Kab. Jembaran</t>
  </si>
  <si>
    <t>5101022112910007</t>
  </si>
  <si>
    <t>DWI ULANDARI</t>
  </si>
  <si>
    <t>MUHAMMAD RISKY SAPUTRA</t>
  </si>
  <si>
    <t>B2 UMUM</t>
  </si>
  <si>
    <t>800125281737</t>
  </si>
  <si>
    <t>910416250387</t>
  </si>
  <si>
    <t>870115331064</t>
  </si>
  <si>
    <t>Jl. Manggis Lingk. Kalipuro Asri RT 002 RW 001 Kel. Kalipuro Kec. Kalipuro Kab. Banyuwangi</t>
  </si>
  <si>
    <t>3510212601860002</t>
  </si>
  <si>
    <t>890315331038</t>
  </si>
  <si>
    <t>Dusun Krajan RT 002 RW 003 Kel. Purwoharjo Kec. Purwoharjo Kab. Banyuwangi</t>
  </si>
  <si>
    <t>3510030203890003</t>
  </si>
  <si>
    <t>Susanti</t>
  </si>
  <si>
    <t>Jenni Adsa Lathicia</t>
  </si>
  <si>
    <t>Pundak RT 009 RW 003 Kel. Pundak Kec. Klabang Kab. Bondowoso</t>
  </si>
  <si>
    <t>3511142210810002</t>
  </si>
  <si>
    <t>Yulia Agustin</t>
  </si>
  <si>
    <t>Muhammad Ramadhani</t>
  </si>
  <si>
    <t>Ikta Liando Maisuro</t>
  </si>
  <si>
    <t>Dusun Kranjan RT 002 RW 004 Kel. Setail Kec. Genteng Kab. Banyuwangi</t>
  </si>
  <si>
    <t>3510090601800004</t>
  </si>
  <si>
    <t>Rinda Puspita Dewi</t>
  </si>
  <si>
    <t>Salsabila Ariyanto</t>
  </si>
  <si>
    <t>Shaka Alfarizky Ariyanto</t>
  </si>
  <si>
    <t>Lingk. Klatakan RT 003 RW 002 Kel. Klatak Kec. Kalipuro Kab. Banyuwangi</t>
  </si>
  <si>
    <t>3510212402910002</t>
  </si>
  <si>
    <t>Ayu Sawitri</t>
  </si>
  <si>
    <t>Dusun Gumuk RT 001 RW 001 Kel. Karangsari Kec. Sempu Kab. Banyuwangi</t>
  </si>
  <si>
    <t>3510200803920004</t>
  </si>
  <si>
    <t>Ratih Aswari</t>
  </si>
  <si>
    <t>Saka Al Ghozali</t>
  </si>
  <si>
    <t>Raisyah Wulandari</t>
  </si>
  <si>
    <t>Lingk. Klatakan RT 002 RW 002 Kel. Klatak Kec. Kalipuro Kab. Banyuwangi</t>
  </si>
  <si>
    <t>3510210401790004</t>
  </si>
  <si>
    <t>Istianap</t>
  </si>
  <si>
    <t>Wiwik Handayani</t>
  </si>
  <si>
    <t>Citra Tursina</t>
  </si>
  <si>
    <t>Dusun Kertosari RT 001 RW 006 Kel. Pendarungan Kec. Kabat Kab. Banyuwangi</t>
  </si>
  <si>
    <t>3510142304890002</t>
  </si>
  <si>
    <t>Heni Purwanti</t>
  </si>
  <si>
    <t>Muhammad Yusuf Al Syafahri</t>
  </si>
  <si>
    <t xml:space="preserve">B1  </t>
  </si>
  <si>
    <t>871015330939</t>
  </si>
  <si>
    <t>Dusun Gunung Remuk RT 001 RW 002 Kel. Ketapang Kec. Kalipuro Kab. Banyuwangi</t>
  </si>
  <si>
    <t>3510211410870004</t>
  </si>
  <si>
    <t>Dewi Suci Ropiko</t>
  </si>
  <si>
    <t>871015310316</t>
  </si>
  <si>
    <t>KP. Sidomulyo RT 001 RW 008 Kel. Sumberwaru Kec. Banyuputih Kab. Situbondo</t>
  </si>
  <si>
    <t>3512140810870003</t>
  </si>
  <si>
    <t>Dusun Gebang RT 001 RW 001 Kel. Benelan Kidul Kec. Singojuruh Kab. Banyuwangi</t>
  </si>
  <si>
    <t>3510132104930007</t>
  </si>
  <si>
    <t>Rimatus Solehah</t>
  </si>
  <si>
    <t>RISMAN GUTAMA</t>
  </si>
  <si>
    <t>Lingk. Sukowidi gg Mawar RT 003 RW 001 Kel. Klatak Kec. Kalipuro Kab. Banyuwangi</t>
  </si>
  <si>
    <t>3510212208900002</t>
  </si>
  <si>
    <t>Novi Handayani</t>
  </si>
  <si>
    <t>Aulia Fitri Agustina</t>
  </si>
  <si>
    <t xml:space="preserve">B1 </t>
  </si>
  <si>
    <t>Dusun Krajan RT 001 RW 005 Kel. Kabat Kec. Kabat Kab. Banyuwangi</t>
  </si>
  <si>
    <t>3510140507950001</t>
  </si>
  <si>
    <t>Shintia Devi</t>
  </si>
  <si>
    <t>Jl. Ikan Sadar Gg. Depo RT 001 RW 001 Kel. Karangrejo Kec. Banyuwangi Kab. Banyuwangi</t>
  </si>
  <si>
    <t>3510161407840005</t>
  </si>
  <si>
    <t>Yuliatin</t>
  </si>
  <si>
    <t>Benny Pradana Aprilianto</t>
  </si>
  <si>
    <t>3510211506810007</t>
  </si>
  <si>
    <t>Siti Holilah</t>
  </si>
  <si>
    <t>Ferliza Putri Intan Nadila</t>
  </si>
  <si>
    <t>M. Syaputra Ziyad Al-Hikami</t>
  </si>
  <si>
    <t>Kalista Aurelia Kinandita</t>
  </si>
  <si>
    <t>Lingk. Patemon Wetan RT 002 RW 001 Kel. Kampung melayu Kec. Banyuwangi Kab. BANYUWANGI</t>
  </si>
  <si>
    <t>3510160406830009</t>
  </si>
  <si>
    <t>Mega Kristina</t>
  </si>
  <si>
    <t>Ridho Al Farizy</t>
  </si>
  <si>
    <t>910215330873</t>
  </si>
  <si>
    <t>Jl. RW. Monginsidi RT 002 RW 003 Kel. Penganjuran Kec. Banyuwangi Kab. Banyuwangi</t>
  </si>
  <si>
    <t>3510160803960003</t>
  </si>
  <si>
    <t>Nadya Umaro</t>
  </si>
  <si>
    <t>Abdul Ibad Zhafran</t>
  </si>
  <si>
    <t>SUPARNO (B)</t>
  </si>
  <si>
    <t>3510212606790002</t>
  </si>
  <si>
    <t>Niswati</t>
  </si>
  <si>
    <t>Bayu Alfian Nugroho</t>
  </si>
  <si>
    <t>Novia Saskiya Azariya</t>
  </si>
  <si>
    <t>Dusun Kebunrejo RT 003 RW 001 Kel. Alasrejo Kec. Wongsorejo Kab. Banyuwangi</t>
  </si>
  <si>
    <t>3510182306740005</t>
  </si>
  <si>
    <t>Toniyanti</t>
  </si>
  <si>
    <t>Moh Rizki Eko Nursatria</t>
  </si>
  <si>
    <t>Moh Dwi Retno Sasrianto</t>
  </si>
  <si>
    <t>Dusun Timurejo RT 002 RW 002 Kel. Gitik Kec. Rogojampi Kab. Banyuwangi</t>
  </si>
  <si>
    <t>3510141410920001</t>
  </si>
  <si>
    <t>Mila Puspita Sari</t>
  </si>
  <si>
    <t>Perum Brawijaya Cefila indah C-10 RT 002 RW 002 Kel. Kabelenan Kec. Banyuwangi Kab. Banyuwangi</t>
  </si>
  <si>
    <t>3510052411790004</t>
  </si>
  <si>
    <t>Rudyana Mayasari</t>
  </si>
  <si>
    <t>Citra Anggun Lestari</t>
  </si>
  <si>
    <t>Sabrina Aizha Qiran</t>
  </si>
  <si>
    <t>Dusun Krajan RT 001 RW 002 Kel. Telemung Kec. Kalipuro Kab. Banyuwangi</t>
  </si>
  <si>
    <t>Dusun Krajan RT 001 RW 004 Kel. Kedayunan Kec. Kabat Kab. Banyuwangi</t>
  </si>
  <si>
    <t>3510141511790004</t>
  </si>
  <si>
    <t>Komariyah</t>
  </si>
  <si>
    <t>Rizqi Reza Wardana</t>
  </si>
  <si>
    <t>Qurotul Annisa Amanda Putri</t>
  </si>
  <si>
    <t>750415331915</t>
  </si>
  <si>
    <t>Lingk. Gesari RT 001 RW 003 Kel. Pengatigan Kec. Banyuwangi Kab. Banyuwangi</t>
  </si>
  <si>
    <t>3510163004750003</t>
  </si>
  <si>
    <t>Siti Holika</t>
  </si>
  <si>
    <t>Widya Hotimah</t>
  </si>
  <si>
    <t>Oki Saputra</t>
  </si>
  <si>
    <t>900415310445</t>
  </si>
  <si>
    <t>Mangaran RT 002 RW 004 Kel. Mangaran Kec. Mangaran KAB. Situbondo</t>
  </si>
  <si>
    <t>3512091204900004</t>
  </si>
  <si>
    <t>Mujati</t>
  </si>
  <si>
    <t>Muhammad Rafa Azka Putra</t>
  </si>
  <si>
    <t>900515330991</t>
  </si>
  <si>
    <t>Dusun Kopen RT 001 RW 001 Kel. Kradenan Kec. Purwoharjo Kab. BANYUIWANGI</t>
  </si>
  <si>
    <t>3510032505900003</t>
  </si>
  <si>
    <t>Dusun Selogiri RT 002 RW 003 Kel. KETAPANG Kec. Kalipuro Kab. BANYUWANGI</t>
  </si>
  <si>
    <t>3510210907870002</t>
  </si>
  <si>
    <t>Novitasari</t>
  </si>
  <si>
    <t>Moh Ilham Saputra</t>
  </si>
  <si>
    <t>810116183922</t>
  </si>
  <si>
    <t>Lingkungan Watu Ulo RT 003 RW 003 Kel. Bakungan Kec. Glagah Kab. Banyuwangi</t>
  </si>
  <si>
    <t>3510150901810001</t>
  </si>
  <si>
    <t>3510212201970003</t>
  </si>
  <si>
    <t>NEW</t>
  </si>
  <si>
    <t>RAHMAD IDEAL</t>
  </si>
  <si>
    <t>FITRAH HARIYONO</t>
  </si>
  <si>
    <t>MUHAMMAD YUNUS</t>
  </si>
  <si>
    <t>RIZKY IRAWAN</t>
  </si>
  <si>
    <t>MAHRID</t>
  </si>
  <si>
    <t>DWI SETIONO</t>
  </si>
  <si>
    <t>M= 5</t>
  </si>
  <si>
    <t>L = 1</t>
  </si>
  <si>
    <t>28 = 2</t>
  </si>
  <si>
    <t>29=1</t>
  </si>
  <si>
    <t>30=2</t>
  </si>
  <si>
    <t>32=1</t>
  </si>
  <si>
    <t>5=2</t>
  </si>
  <si>
    <t>6=3</t>
  </si>
  <si>
    <t>8=1</t>
  </si>
  <si>
    <t>Junaedi</t>
  </si>
  <si>
    <t>Taufik Rahman</t>
  </si>
  <si>
    <t>Ahmad Nugroho Maulidi</t>
  </si>
  <si>
    <t>Ahmat Rifa'i</t>
  </si>
  <si>
    <t>06275</t>
  </si>
  <si>
    <t>06276</t>
  </si>
  <si>
    <t>06277</t>
  </si>
  <si>
    <t>06278</t>
  </si>
  <si>
    <t>06279</t>
  </si>
  <si>
    <t>Bawahan Seberang</t>
  </si>
  <si>
    <t>Ampah</t>
  </si>
  <si>
    <t>SMU/Setara</t>
  </si>
  <si>
    <t>Ahmad Khairul Fuad</t>
  </si>
  <si>
    <t xml:space="preserve">Jl.Pembangunan Rt.001 RW.001 , Kel.Bawahan Seberang, Kec.Matraman Kab. Banjar </t>
  </si>
  <si>
    <t>6303121007960004</t>
  </si>
  <si>
    <t>Herda Jasinta</t>
  </si>
  <si>
    <t>Jl.Jurusan Pelaihari, Rt.06 Rw.02, Kel.Landasan Ulin Selatan Kec. Liang Anggang, Kota Banjarbaru</t>
  </si>
  <si>
    <t>6372040409820003</t>
  </si>
  <si>
    <t>0822-5592-4767</t>
  </si>
  <si>
    <t>0812-5018-8418/0857-5073-6987</t>
  </si>
  <si>
    <t>0813-4840-0416</t>
  </si>
  <si>
    <t>082353345559</t>
  </si>
  <si>
    <t>082357266000</t>
  </si>
  <si>
    <t>082254291407</t>
  </si>
  <si>
    <t>Syafrianor</t>
  </si>
  <si>
    <t>JL. Bel. Da GG. H.SAMADI ILHAM  RT. 016 RW. 002 Kel. Belitung utara Kec.Banjarmasin barat Kota Banjarmasin</t>
  </si>
  <si>
    <t>6371031210850011</t>
  </si>
  <si>
    <t>yuliana</t>
  </si>
  <si>
    <t>Putri Nazla</t>
  </si>
  <si>
    <t>Nafisa</t>
  </si>
  <si>
    <t>Komp. Damai Sejahtera Blok 1 No. 64 RT 05 RW 010 Kel. Cindai Alus Kec. Martapura Kab. Banjar</t>
  </si>
  <si>
    <t>6303120110900002</t>
  </si>
  <si>
    <t>Rizka Fitriasari</t>
  </si>
  <si>
    <t>Dhafin Aryan Nugroho</t>
  </si>
  <si>
    <t>Jl.Kuin Utara Rt.003 Rw.001 Kel.Kuin Utara Kec.Banjarmasin Utara Kota Banjarmasin</t>
  </si>
  <si>
    <t>6371031702910004</t>
  </si>
  <si>
    <t>6372021907800003</t>
  </si>
  <si>
    <t>JL.Sempati Komp. ASABRI Tegal Arum Rt.045 Rw.009 Kel.Syamsudin Noor, Kec. Landasan Ulin kota Banjar Baru</t>
  </si>
  <si>
    <t>endang damanti</t>
  </si>
  <si>
    <t>Idris Arsyandi Sianturi</t>
  </si>
  <si>
    <t>Gizza Audylia Try Zulita</t>
  </si>
  <si>
    <t>Giztia andini agustina</t>
  </si>
  <si>
    <t>0310012535756</t>
  </si>
  <si>
    <t>0310012362029</t>
  </si>
  <si>
    <t>0310012537786</t>
  </si>
  <si>
    <t>9000038535168</t>
  </si>
  <si>
    <t>0310012535657</t>
  </si>
  <si>
    <t>0310012541374</t>
  </si>
  <si>
    <t xml:space="preserve">Dusun Pereng RT 003 RW 001 Kel Paspan Kec. Glagah Kab. Banyuwangi </t>
  </si>
  <si>
    <t>3510151108930005</t>
  </si>
  <si>
    <t>Dian</t>
  </si>
  <si>
    <t xml:space="preserve">rebecca carolina </t>
  </si>
  <si>
    <t>MOH FAJAR ROMADHAN</t>
  </si>
  <si>
    <t>Dusun Krajan RT 001 RW 004 Kel. Ketapang Kec. Kalipuro Kab. Banyuwangi</t>
  </si>
  <si>
    <t>K5790818</t>
  </si>
  <si>
    <t>K5920818</t>
  </si>
  <si>
    <t>K5680818</t>
  </si>
  <si>
    <t>K5690818</t>
  </si>
  <si>
    <t>K5700818</t>
  </si>
  <si>
    <t>K5730818</t>
  </si>
  <si>
    <t>K5760818</t>
  </si>
  <si>
    <t>K5770818</t>
  </si>
  <si>
    <t>K5780818</t>
  </si>
  <si>
    <t>K5800818</t>
  </si>
  <si>
    <t>K5810818</t>
  </si>
  <si>
    <t>K5820818</t>
  </si>
  <si>
    <t>K5830818</t>
  </si>
  <si>
    <t>K5840818</t>
  </si>
  <si>
    <t>K5850818</t>
  </si>
  <si>
    <t>K5860818</t>
  </si>
  <si>
    <t>K5870818</t>
  </si>
  <si>
    <t>K5880818</t>
  </si>
  <si>
    <t>K5890818</t>
  </si>
  <si>
    <t>K5930818</t>
  </si>
  <si>
    <t>K5940818</t>
  </si>
  <si>
    <t>K5950818</t>
  </si>
  <si>
    <t>K5960818</t>
  </si>
  <si>
    <t>K5670818</t>
  </si>
  <si>
    <t>K5710818</t>
  </si>
  <si>
    <t>K5720818</t>
  </si>
  <si>
    <t>K5750818</t>
  </si>
  <si>
    <t>K5910818</t>
  </si>
  <si>
    <t>Elvyn Manurung</t>
  </si>
  <si>
    <t>Sigopulon</t>
  </si>
  <si>
    <t>Keuangan</t>
  </si>
  <si>
    <t>Cawang III RT 003 RW 008 KEL. Kebon pala kec. Makasar jakarta timur</t>
  </si>
  <si>
    <t>3175080810750009</t>
  </si>
  <si>
    <t>081299354566</t>
  </si>
  <si>
    <t>keu</t>
  </si>
  <si>
    <t>18001591447</t>
  </si>
  <si>
    <t>087860145533</t>
  </si>
  <si>
    <t>Fery Anggara</t>
  </si>
  <si>
    <t>PWS</t>
  </si>
  <si>
    <t>Dsn Gebang RT 001 RW 002 Kel. Benelan Kidul Kec. Singojuruh Kab. Banyuwangi</t>
  </si>
  <si>
    <t>3510122507930001</t>
  </si>
  <si>
    <t>082213576634</t>
  </si>
  <si>
    <t>KT</t>
  </si>
  <si>
    <t>Surat Kontrak - 2</t>
  </si>
  <si>
    <t>Kontrak 2</t>
  </si>
  <si>
    <t>Akhir kontrak 2</t>
  </si>
  <si>
    <t>KONTRAK 2</t>
  </si>
  <si>
    <t>AKHIR KONTRAK 2</t>
  </si>
  <si>
    <t>PKWTT</t>
  </si>
  <si>
    <t>Dsn Alas Cilik RT 004 RW 001 Kel. Sumber jaya kec. Gondanglegi Kab. Malang</t>
  </si>
  <si>
    <t>3507102901970004</t>
  </si>
  <si>
    <t>085853509006</t>
  </si>
  <si>
    <t>pontianak</t>
  </si>
  <si>
    <t xml:space="preserve">I Kadek Ngurah </t>
  </si>
  <si>
    <t>Karang Asem</t>
  </si>
  <si>
    <t>Dusun Buwuh Kel. Mambalan Kec. Gunungsari Kab. Lombok Barat</t>
  </si>
  <si>
    <t>5271030707790002</t>
  </si>
  <si>
    <t>Lombok</t>
  </si>
  <si>
    <t>kontrak 2</t>
  </si>
  <si>
    <t>SK 2</t>
  </si>
  <si>
    <t>AWAL KONTRAK 2</t>
  </si>
  <si>
    <t>TRIO YOGA PRANATA</t>
  </si>
  <si>
    <t>SELAMET SOLICHIN</t>
  </si>
  <si>
    <t>0002492396021</t>
  </si>
  <si>
    <t>0002492397044</t>
  </si>
  <si>
    <t>0002492671342</t>
  </si>
  <si>
    <t>0001171994758</t>
  </si>
  <si>
    <t>0001629287065</t>
  </si>
  <si>
    <t>0002492672499</t>
  </si>
  <si>
    <t>0001579308287</t>
  </si>
  <si>
    <t>0000115303421</t>
  </si>
  <si>
    <t>0002300864771</t>
  </si>
  <si>
    <t>0002492672962</t>
  </si>
  <si>
    <t>0001634517472</t>
  </si>
  <si>
    <t>0002492673254</t>
  </si>
  <si>
    <t>0002492673939</t>
  </si>
  <si>
    <t>0002492675289</t>
  </si>
  <si>
    <t>0001293712503</t>
  </si>
  <si>
    <t>0001149565138</t>
  </si>
  <si>
    <t>0002313748833</t>
  </si>
  <si>
    <t>0001123686898</t>
  </si>
  <si>
    <t>0001703288496</t>
  </si>
  <si>
    <t>0001140831731</t>
  </si>
  <si>
    <t>NIP LOKASI ok</t>
  </si>
  <si>
    <t>AL KAHFI</t>
  </si>
  <si>
    <t>Alue Tampak</t>
  </si>
  <si>
    <t>Dusun Cot Geulumpang Kel. Alue Tampak Kec. Kaway XVI Kab. Aceh Barat</t>
  </si>
  <si>
    <t>1105022911920001</t>
  </si>
  <si>
    <t>085297429058</t>
  </si>
  <si>
    <t>alkahfi938@gmail.com</t>
  </si>
  <si>
    <t>HSSE &amp; Legal</t>
  </si>
  <si>
    <t>Agus Aripin</t>
  </si>
  <si>
    <t>1590003204434</t>
  </si>
  <si>
    <t>JL. SUNGAI MARJAN RT 008 RW 002 KEL. TELAGA BARU KEC. MENTAWA BARU KETAPANG KAB. KOTA WARINGIN TIMUR</t>
  </si>
  <si>
    <t>6202060608870005</t>
  </si>
  <si>
    <t>082154099087</t>
  </si>
  <si>
    <t>Rohmah</t>
  </si>
  <si>
    <t>Mey Agustin</t>
  </si>
  <si>
    <t>AR Rohman</t>
  </si>
  <si>
    <t>Rika Lidya wati</t>
  </si>
  <si>
    <t>Arika Novita Azahra</t>
  </si>
  <si>
    <t>0822674757</t>
  </si>
  <si>
    <t>GG. SAMA MENANTI SAMPIT RT 002 RW 001 KEL.TELAGA BARU KEC. MENTAWA BARU KETAPANG KAB. KOTA WARINGIN TIMUR</t>
  </si>
  <si>
    <t>1590001717072</t>
  </si>
  <si>
    <t>M. Ardiansyah</t>
  </si>
  <si>
    <t>LANGGENG WALOYO</t>
  </si>
  <si>
    <t>JL. Teluk Bayur RT 002 RW 007 Kel. Pandanwangi Kec. Blimbing Kota Malang</t>
  </si>
  <si>
    <t>3573012504870002</t>
  </si>
  <si>
    <t>Rajendra Arya Bayu Yudhistira</t>
  </si>
  <si>
    <t>Fillio Farzana Averrose</t>
  </si>
  <si>
    <t>1610004914888</t>
  </si>
  <si>
    <t>1440017680205</t>
  </si>
  <si>
    <t>1430018128528</t>
  </si>
  <si>
    <t>1440017707917</t>
  </si>
  <si>
    <t>PRINGGO</t>
  </si>
  <si>
    <t>AGUNG</t>
  </si>
  <si>
    <t>ADE</t>
  </si>
  <si>
    <t>ADI</t>
  </si>
  <si>
    <t>ALFYAN</t>
  </si>
  <si>
    <t>1440017867265</t>
  </si>
  <si>
    <t>DOMINIKO  SOFIO PARERA</t>
  </si>
  <si>
    <t xml:space="preserve">NAMANGKEWA  RT 005 RW 003 KEL. NAMANGKEWA KEC. KEWAPANTE KAB.SIKKA </t>
  </si>
  <si>
    <t>5307102804800004</t>
  </si>
  <si>
    <t>FRANSISKA ERIFIN</t>
  </si>
  <si>
    <t>NOVEBRIANI PUTRI SHELA PARERA</t>
  </si>
  <si>
    <t>BRIGITA LETISYA WIHELMINA PARERA</t>
  </si>
  <si>
    <t>KEWAPANTE</t>
  </si>
  <si>
    <t>85.746.251.9-921.000</t>
  </si>
  <si>
    <t>MUHAMMAD NATSIR NIRA</t>
  </si>
  <si>
    <t>LARANTUKA</t>
  </si>
  <si>
    <t>82.450.897.2-921.000</t>
  </si>
  <si>
    <t>JL. HASANNUDIN RT 001 RW 001 KEL. BERU KEC. ALOK TIMUR KAB. SIKKA</t>
  </si>
  <si>
    <t>5307050303820006</t>
  </si>
  <si>
    <t>06280</t>
  </si>
  <si>
    <t>06281</t>
  </si>
  <si>
    <t>K-233</t>
  </si>
  <si>
    <t>K-235</t>
  </si>
  <si>
    <t>K-237</t>
  </si>
  <si>
    <t>S-107</t>
  </si>
  <si>
    <t>K-236</t>
  </si>
  <si>
    <t>S-106</t>
  </si>
  <si>
    <t>0002215529019</t>
  </si>
  <si>
    <t>0001444358046</t>
  </si>
  <si>
    <t>0002492674918</t>
  </si>
  <si>
    <t>0002218987629</t>
  </si>
  <si>
    <t>0001809488619</t>
  </si>
  <si>
    <t>0001136589287</t>
  </si>
  <si>
    <t>0001136589298</t>
  </si>
  <si>
    <t>0001136589388</t>
  </si>
  <si>
    <t>0001136603981</t>
  </si>
  <si>
    <t>0001136594182</t>
  </si>
  <si>
    <t>0001136594316</t>
  </si>
  <si>
    <t>0001136908225</t>
  </si>
  <si>
    <t>0001136908236</t>
  </si>
  <si>
    <t>0001136603992</t>
  </si>
  <si>
    <t>0001540539922</t>
  </si>
  <si>
    <t>0001136603924</t>
  </si>
  <si>
    <t>0001136598917</t>
  </si>
  <si>
    <t>0001136598996</t>
  </si>
  <si>
    <t>0001389537628</t>
  </si>
  <si>
    <t>0001136603755</t>
  </si>
  <si>
    <t>0001136603823</t>
  </si>
  <si>
    <t>0001312788633</t>
  </si>
  <si>
    <t>0001136479263</t>
  </si>
  <si>
    <t>0001384137393</t>
  </si>
  <si>
    <t>0001136825739</t>
  </si>
  <si>
    <t>0001807013799</t>
  </si>
  <si>
    <t>0001136483943</t>
  </si>
  <si>
    <t>0001136488792</t>
  </si>
  <si>
    <t>0001136488781</t>
  </si>
  <si>
    <t>0001139183278</t>
  </si>
  <si>
    <t>0001136488847</t>
  </si>
  <si>
    <t>0001136493393</t>
  </si>
  <si>
    <t>0001384131868</t>
  </si>
  <si>
    <t>0001544309831</t>
  </si>
  <si>
    <t>0001312691106</t>
  </si>
  <si>
    <t>0001806940168</t>
  </si>
  <si>
    <t>0001806774748</t>
  </si>
  <si>
    <t>0001806738704</t>
  </si>
  <si>
    <t>0001806746297</t>
  </si>
  <si>
    <t>0001806806215</t>
  </si>
  <si>
    <t>0002051416743</t>
  </si>
  <si>
    <t>0001133864289</t>
  </si>
  <si>
    <t>0001320308087</t>
  </si>
  <si>
    <t>0001291578748</t>
  </si>
  <si>
    <t>0002429771062</t>
  </si>
  <si>
    <t>0001804773846</t>
  </si>
  <si>
    <t>0001859156065</t>
  </si>
  <si>
    <t>0001152476065</t>
  </si>
  <si>
    <t>0001040759447</t>
  </si>
  <si>
    <t>0002289500122</t>
  </si>
  <si>
    <t>0001621992148</t>
  </si>
  <si>
    <t>0002289418828</t>
  </si>
  <si>
    <t>0002302300912</t>
  </si>
  <si>
    <t>0002289428065</t>
  </si>
  <si>
    <t>0001636767639</t>
  </si>
  <si>
    <t>0002289504148</t>
  </si>
  <si>
    <t>0001295574669</t>
  </si>
  <si>
    <t>0002302308077</t>
  </si>
  <si>
    <t>0002289438584</t>
  </si>
  <si>
    <t>0002289507423</t>
  </si>
  <si>
    <t>0002302283531</t>
  </si>
  <si>
    <t>0002302275554</t>
  </si>
  <si>
    <t>0002302268714</t>
  </si>
  <si>
    <t>0002289448822</t>
  </si>
  <si>
    <t>0002289451667</t>
  </si>
  <si>
    <t>0002249815871</t>
  </si>
  <si>
    <t>0001389405532</t>
  </si>
  <si>
    <t>0002302272483</t>
  </si>
  <si>
    <t>0002302262392</t>
  </si>
  <si>
    <t>0001702780018</t>
  </si>
  <si>
    <t>0002290017194</t>
  </si>
  <si>
    <t>0002302008737</t>
  </si>
  <si>
    <t>0002243320312</t>
  </si>
  <si>
    <t>0002302110022</t>
  </si>
  <si>
    <t>0001481592284</t>
  </si>
  <si>
    <t>0001580390739</t>
  </si>
  <si>
    <t>0001320315366</t>
  </si>
  <si>
    <t>0002302000964</t>
  </si>
  <si>
    <t>0001845627164</t>
  </si>
  <si>
    <t>0002302016501</t>
  </si>
  <si>
    <t>0002048801872</t>
  </si>
  <si>
    <t>0002290031043</t>
  </si>
  <si>
    <t>0001284522647</t>
  </si>
  <si>
    <t>0001312002483</t>
  </si>
  <si>
    <t>0002302128281</t>
  </si>
  <si>
    <t>0002302248464</t>
  </si>
  <si>
    <t>0002289509919</t>
  </si>
  <si>
    <t>0002289458272</t>
  </si>
  <si>
    <t>0002289989575</t>
  </si>
  <si>
    <t>0001703749184</t>
  </si>
  <si>
    <t>0001704319345</t>
  </si>
  <si>
    <t>0002042020236</t>
  </si>
  <si>
    <t>0002302101797</t>
  </si>
  <si>
    <t>0001968870881</t>
  </si>
  <si>
    <t>0002302011494</t>
  </si>
  <si>
    <t>0001147467418</t>
  </si>
  <si>
    <t>0002302152557</t>
  </si>
  <si>
    <t>0002289471017</t>
  </si>
  <si>
    <t>0002314248186</t>
  </si>
  <si>
    <t>0002289475552</t>
  </si>
  <si>
    <t>0002302017276</t>
  </si>
  <si>
    <t>0002430070402</t>
  </si>
  <si>
    <t>0002430506373</t>
  </si>
  <si>
    <t>0001638632889</t>
  </si>
  <si>
    <t>0002289478375</t>
  </si>
  <si>
    <t>0002049830515</t>
  </si>
  <si>
    <t>0002302198863</t>
  </si>
  <si>
    <t>0002289480388</t>
  </si>
  <si>
    <t>0002314254622</t>
  </si>
  <si>
    <t>0002430072821</t>
  </si>
  <si>
    <t>0002289483369</t>
  </si>
  <si>
    <t>0002302135176</t>
  </si>
  <si>
    <t>0002289488286</t>
  </si>
  <si>
    <t>0002290053879</t>
  </si>
  <si>
    <t>0001808922396</t>
  </si>
  <si>
    <t>0002430058599</t>
  </si>
  <si>
    <t>0002430496383</t>
  </si>
  <si>
    <t>0002289497501</t>
  </si>
  <si>
    <t>0002302222577</t>
  </si>
  <si>
    <t>0002302303296</t>
  </si>
  <si>
    <t>0001624419696</t>
  </si>
  <si>
    <t>0002302206862</t>
  </si>
  <si>
    <t>0001187274396</t>
  </si>
  <si>
    <t>0001137474821</t>
  </si>
  <si>
    <t>0002440731813</t>
  </si>
  <si>
    <t>0001136600796</t>
  </si>
  <si>
    <t>0001702622226</t>
  </si>
  <si>
    <t>0002440951536</t>
  </si>
  <si>
    <t>0001146434207</t>
  </si>
  <si>
    <t>0002051418633</t>
  </si>
  <si>
    <t>0001580019107</t>
  </si>
  <si>
    <t>0001136488803</t>
  </si>
  <si>
    <t>0001430508442</t>
  </si>
  <si>
    <t>0002440947172</t>
  </si>
  <si>
    <t>0002440959794</t>
  </si>
  <si>
    <t>0000114630388</t>
  </si>
  <si>
    <t>0001882250998</t>
  </si>
  <si>
    <t>0001703749195</t>
  </si>
  <si>
    <t>0001136603812</t>
  </si>
  <si>
    <t>0002302256891</t>
  </si>
  <si>
    <t>06282</t>
  </si>
  <si>
    <t>06283</t>
  </si>
  <si>
    <t>06284</t>
  </si>
  <si>
    <t>NANDA RIZKI APRILIA</t>
  </si>
  <si>
    <t>ETTY ARIYANI</t>
  </si>
  <si>
    <t>MUSLIKHOWATI</t>
  </si>
  <si>
    <t>Sadeng RT 006 RW 001 Kel. Sadeng Kec. Gunung Pati Kota Semarang</t>
  </si>
  <si>
    <t>3374125304970001</t>
  </si>
  <si>
    <t>089668263101</t>
  </si>
  <si>
    <t>Manggung RT 001 RW 007 Kel. Manggungsari Kec. Weleri Kab. Kendal</t>
  </si>
  <si>
    <t>3324125103940001</t>
  </si>
  <si>
    <t>089667769614</t>
  </si>
  <si>
    <t>082227076603</t>
  </si>
  <si>
    <t>3325074511940001</t>
  </si>
  <si>
    <t>Dukuh Segan RT 001 RW 006 Kel. Sawangan Kec. Gringsing Kab. Batang</t>
  </si>
  <si>
    <t>1810000381518</t>
  </si>
  <si>
    <t>1810000381625</t>
  </si>
  <si>
    <t>Jumari</t>
  </si>
  <si>
    <t>GUNTUR ALAMI PUTRA</t>
  </si>
  <si>
    <t>HAIRAL RIYANTO</t>
  </si>
  <si>
    <t>06285</t>
  </si>
  <si>
    <t>06286</t>
  </si>
  <si>
    <t>06287</t>
  </si>
  <si>
    <t>Majapahit</t>
  </si>
  <si>
    <t>BINGIN TELUK</t>
  </si>
  <si>
    <t>1673032001900001</t>
  </si>
  <si>
    <t>1673051709860004</t>
  </si>
  <si>
    <t>1605042708870002</t>
  </si>
  <si>
    <t>900111370165</t>
  </si>
  <si>
    <t>870811230383</t>
  </si>
  <si>
    <t>DIAN APRIANA</t>
  </si>
  <si>
    <t>KENAN ATAHYA CELIO</t>
  </si>
  <si>
    <t>KANZA ZIO ARESA</t>
  </si>
  <si>
    <t>RESTI</t>
  </si>
  <si>
    <t>AMELIA PUTRI</t>
  </si>
  <si>
    <t>ADI PURWA KABAN</t>
  </si>
  <si>
    <t>TRI HANDAYANI</t>
  </si>
  <si>
    <t>IKHSAN RANGGA</t>
  </si>
  <si>
    <t>SEPTA GANESSA PUTRA</t>
  </si>
  <si>
    <t>SK kembali 1</t>
  </si>
  <si>
    <t>SK kembali 2</t>
  </si>
  <si>
    <t>76.029.119.5-802.000</t>
  </si>
  <si>
    <t>06288</t>
  </si>
  <si>
    <t>06289</t>
  </si>
  <si>
    <t>06290</t>
  </si>
  <si>
    <t>Albert Ferdyan</t>
  </si>
  <si>
    <t>pws</t>
  </si>
  <si>
    <t>06291</t>
  </si>
  <si>
    <t>06292</t>
  </si>
  <si>
    <t>Jl. Campursari II No.4 Madiun RT 021 RW 007 Kel. Sogaten Kec. Mangu Harjo Kota Madiun</t>
  </si>
  <si>
    <t>3577021302800003</t>
  </si>
  <si>
    <t xml:space="preserve">Octharia Suryaning </t>
  </si>
  <si>
    <t>Erlangga Afif Ferdyan</t>
  </si>
  <si>
    <t>Fathir Rangga Ferdyan</t>
  </si>
  <si>
    <t>ISPANDI</t>
  </si>
  <si>
    <t xml:space="preserve">NANANG SYAFI'I </t>
  </si>
  <si>
    <t xml:space="preserve">SAPTA BAGUS PRIYONO </t>
  </si>
  <si>
    <t>AKHMAD SOLIHIN</t>
  </si>
  <si>
    <t>ADI SUMAWAN</t>
  </si>
  <si>
    <t>CENDY PUTRA PAMBUDY</t>
  </si>
  <si>
    <t>DEDI EKO PRASETIYO</t>
  </si>
  <si>
    <t>DEDIK PURWANTO</t>
  </si>
  <si>
    <t>FAHRUL ROZI</t>
  </si>
  <si>
    <t>HENGKI SETIAWAN JATMIKO</t>
  </si>
  <si>
    <t>IRFAN ADE SANJAYA</t>
  </si>
  <si>
    <t>ISMAIL</t>
  </si>
  <si>
    <t>ISMAIL SOLEH</t>
  </si>
  <si>
    <t>MOCH. ISMAIL</t>
  </si>
  <si>
    <t>MUHAMMAD SYAMSURI</t>
  </si>
  <si>
    <t>MUKHLISIN</t>
  </si>
  <si>
    <t>SAIFUL ANAM</t>
  </si>
  <si>
    <t>SELAMET SANTOSO</t>
  </si>
  <si>
    <t>SUPAIDI</t>
  </si>
  <si>
    <t>TITIS BAGUS SUBEKTI</t>
  </si>
  <si>
    <t>WIDIONO</t>
  </si>
  <si>
    <t>EDY SANTOSO</t>
  </si>
  <si>
    <t>MUHAMMAD RANDI SETIAWAN</t>
  </si>
  <si>
    <t>HENDRI ANDI SETYAWAN</t>
  </si>
  <si>
    <t>960315340395</t>
  </si>
  <si>
    <t>Jl. Leces Dsn Sonosari RT 039 RW 007 Kel. Kebon Agung Kec. Pakisaji Kab. Malang</t>
  </si>
  <si>
    <t>3507190803960002</t>
  </si>
  <si>
    <t>Vivi Wahyu Anggraini</t>
  </si>
  <si>
    <t>Abrisan Rafif Setyawan</t>
  </si>
  <si>
    <t>082338261733</t>
  </si>
  <si>
    <t>861215261790</t>
  </si>
  <si>
    <t xml:space="preserve">Dsn Sumbergesing Kulon RT 007 RW 009 KEL. Gendangan Kec. Gendangan Kab. Malang </t>
  </si>
  <si>
    <t>081333269457</t>
  </si>
  <si>
    <t>Iis Triwidayati</t>
  </si>
  <si>
    <t>Risnabtara Jamaeka Ardana</t>
  </si>
  <si>
    <t>Andika Gilang Santoso</t>
  </si>
  <si>
    <t>971215481032</t>
  </si>
  <si>
    <t>German RT 002 RW 003 Kel. German Kec. Sugio Kab. Lamongan</t>
  </si>
  <si>
    <t>3524120812970001</t>
  </si>
  <si>
    <t>085233145807</t>
  </si>
  <si>
    <t>960715260981</t>
  </si>
  <si>
    <t>Dsn Tambaksari RT 005 RW 001 Kel. Tambakasri Kab. Malang</t>
  </si>
  <si>
    <t>3507152707960001</t>
  </si>
  <si>
    <t>081330247635</t>
  </si>
  <si>
    <t>A. TAUFIK DARMAWAN</t>
  </si>
  <si>
    <t>930215170487</t>
  </si>
  <si>
    <t>Jl. Hos Cokroaminoto I/7/93 Lingk. Kulon Pasa RT 003 RW 013 Kel. Jember Kidul Kec. Kaliwates Kab. Jember</t>
  </si>
  <si>
    <t>3509192202980001</t>
  </si>
  <si>
    <t>3509132903930001</t>
  </si>
  <si>
    <t xml:space="preserve">Dusun Krajan RT 024 RW 005 Kel. Curahmalang Kec. Rambipuji Kab. Jember </t>
  </si>
  <si>
    <t>Dusun Gantung RT 002 RW 002 Kel. Gendoh KEC. Sempu Kab. Banyuwangi</t>
  </si>
  <si>
    <t>HARI SETIAWAN</t>
  </si>
  <si>
    <t xml:space="preserve">Lingk. Kluncing RT 002 RW 003 Kel. Giri Kec. Giri Kab. Banyuwangi </t>
  </si>
  <si>
    <t>3510200210960003</t>
  </si>
  <si>
    <t>3510170509840002</t>
  </si>
  <si>
    <t>Aini Firdha</t>
  </si>
  <si>
    <t>Syakirana Aflah Laily</t>
  </si>
  <si>
    <t>Mochmmad Rafa Albira</t>
  </si>
  <si>
    <t>Dusun Kampung Baru RT 001 RW 002 Kel. Jajag. Kec. Gambiran Kab. Banyuwangi</t>
  </si>
  <si>
    <t>3510072709920005</t>
  </si>
  <si>
    <t>Fira Yovita</t>
  </si>
  <si>
    <t>920616183588</t>
  </si>
  <si>
    <t>Dsn Krajan Barat RT 001 RW 004 Kel. Labanasem Kec. Kabat Kab. Banyuwangi</t>
  </si>
  <si>
    <t>3510141006920007</t>
  </si>
  <si>
    <t>920216183517</t>
  </si>
  <si>
    <t>Dusun Krajan 01 RT 005 RW 003 Kel. Kasiyan Timur Kec. Puger Kab. Jember</t>
  </si>
  <si>
    <t>3509081802920004</t>
  </si>
  <si>
    <t>Junita Putri Rudhiawati</t>
  </si>
  <si>
    <t>Alvsha NaylaAndini Putri</t>
  </si>
  <si>
    <t>Sumbersuko RT 002 RW 003 Kel. Kesiur Kec. Silihagung Kab. Banyuwangi</t>
  </si>
  <si>
    <t>3510040610850005</t>
  </si>
  <si>
    <t>Vira Arista Indika Yanti</t>
  </si>
  <si>
    <t>Xerxes Al-Farisi</t>
  </si>
  <si>
    <t>850615331327</t>
  </si>
  <si>
    <t>Purworejo RT 002 RW 004 Kel. Kalipar Kec. Tegaldlimo Kab. Banyuwangi</t>
  </si>
  <si>
    <t>3510090106850003</t>
  </si>
  <si>
    <t>Elia Rahmawati</t>
  </si>
  <si>
    <t>Zidan Leonard Subekti</t>
  </si>
  <si>
    <t>Dsn Plantaran RT 002 RW 002 Kel. Bayu Kec. Soggon Kab. Banyuwangi</t>
  </si>
  <si>
    <t>3510191703860001</t>
  </si>
  <si>
    <t>Linanda Eka Ari Susanti</t>
  </si>
  <si>
    <t>Wili Putra Pratama</t>
  </si>
  <si>
    <t>Dsn Kedungagung RT 007 RW 002 Kel Sambirejo Kec. Bangorejo Kab. Banyuwangi</t>
  </si>
  <si>
    <t>9171010608950005</t>
  </si>
  <si>
    <t>Dsn Gebang RT 002 RW 002 Kel. Benelan Kidul Kec. Singojuruh Kab. Banyuwangi</t>
  </si>
  <si>
    <t>3510122108920002</t>
  </si>
  <si>
    <t>Lingk. Duren RT 002 RW 001 Kel. Pakis Kec. Banyuwangi Kab. Banyuwangi</t>
  </si>
  <si>
    <t>3173081608880005</t>
  </si>
  <si>
    <t>Dsn Blibis RT 003 RW 001 Kel. Patoman Kec. Rogojampi Kab. Banyuwangi</t>
  </si>
  <si>
    <t>3510132807860003</t>
  </si>
  <si>
    <t>821115331184</t>
  </si>
  <si>
    <t>Jl. Borobudur No.4 D RT 003 RW 003 Kel. Tamanbaru Kec. Banyuwangi</t>
  </si>
  <si>
    <t>3510161311820002</t>
  </si>
  <si>
    <t>840815331515</t>
  </si>
  <si>
    <t>Lingk. Antogan RT 001 RW 001 Kel. Kalipuro Kec. Kalipuro Kab. Banyuwangi</t>
  </si>
  <si>
    <t>3510212508840010</t>
  </si>
  <si>
    <t>Erma Astuti</t>
  </si>
  <si>
    <t>M. Wildan Pratama Muhlis</t>
  </si>
  <si>
    <t>Wilda Dwi Ridatul Muhlis</t>
  </si>
  <si>
    <t xml:space="preserve">37 TAHUN 7 BULAN 22 HARI </t>
  </si>
  <si>
    <t>Jl. Borobudur No.4 RT 003 RW 003 Kel. Tamanbaru Kec. Banyuwangi</t>
  </si>
  <si>
    <t>3510161204860013</t>
  </si>
  <si>
    <t>3510163005850004</t>
  </si>
  <si>
    <t>Jl. Cakraningrat RT 001 RW 002 Kel. Sumberrejo kec. Banyuwangi Kab. Banyuwangi</t>
  </si>
  <si>
    <t>Nur Anita</t>
  </si>
  <si>
    <t>Muhammad Rafazly Nurdiansyah</t>
  </si>
  <si>
    <t>0001579700799</t>
  </si>
  <si>
    <t>0002158861948</t>
  </si>
  <si>
    <t>0002161672277</t>
  </si>
  <si>
    <t>0002049459388</t>
  </si>
  <si>
    <t>0001534618866</t>
  </si>
  <si>
    <t>0001433010611</t>
  </si>
  <si>
    <t>0002438809536</t>
  </si>
  <si>
    <t>0001304810831</t>
  </si>
  <si>
    <t>0001543781621</t>
  </si>
  <si>
    <t>0002266768978</t>
  </si>
  <si>
    <t>0001179237249</t>
  </si>
  <si>
    <t>KUSHENDRA</t>
  </si>
  <si>
    <t>KR Anyar</t>
  </si>
  <si>
    <t>Pengempel Indah RT 002 RW 299 Kel. Bertais Kec. Sandubaya Kota Mataram</t>
  </si>
  <si>
    <t>5271061307850002</t>
  </si>
  <si>
    <t>08786452285</t>
  </si>
  <si>
    <t>KUS HENDRA</t>
  </si>
  <si>
    <t xml:space="preserve">REZA ROMADONI </t>
  </si>
  <si>
    <t>Mochamad Safi'i</t>
  </si>
  <si>
    <t>1610004966490</t>
  </si>
  <si>
    <t>Dsn Ngemplak RT 001 RW 004 Kel. Bejagung Kec. Semanding Kab. Tuban</t>
  </si>
  <si>
    <t>3523151004860007</t>
  </si>
  <si>
    <t>Agustinus Tarapandjang</t>
  </si>
  <si>
    <t>TANDAIROTU</t>
  </si>
  <si>
    <t>5311161708770002</t>
  </si>
  <si>
    <t>082145893000</t>
  </si>
  <si>
    <t>Fatmawati</t>
  </si>
  <si>
    <t>Fema Alzhea Rahma</t>
  </si>
  <si>
    <t>06293</t>
  </si>
  <si>
    <t>06294</t>
  </si>
  <si>
    <t>sdh kirim</t>
  </si>
  <si>
    <t>YASSER AFFAN RAMDHAN</t>
  </si>
  <si>
    <t>Riswan Karo karo</t>
  </si>
  <si>
    <t>Nicky Jonatan Kenat</t>
  </si>
  <si>
    <t>06295</t>
  </si>
  <si>
    <t>06296</t>
  </si>
  <si>
    <t>06297</t>
  </si>
  <si>
    <t>06298</t>
  </si>
  <si>
    <t>920507160297</t>
  </si>
  <si>
    <t>Jl. Pandega LK.I Kel. Tanah Merah Kec. Binjai Selatan Kota Binjai</t>
  </si>
  <si>
    <t>1275052105920002</t>
  </si>
  <si>
    <t>Amita Sari</t>
  </si>
  <si>
    <t xml:space="preserve">Bangkongtakari </t>
  </si>
  <si>
    <t>Bukit Senyum RT 002 RW 007 Kel. Sungai Jodoh Kec. Batu Ampar Kota Batam</t>
  </si>
  <si>
    <t>2171020512839006</t>
  </si>
  <si>
    <t>RODRICK MENAK KRISSANTONO SITOMPUL</t>
  </si>
  <si>
    <t>1271171112950004</t>
  </si>
  <si>
    <t>86.448.391.2-121.000</t>
  </si>
  <si>
    <t>0001388438313</t>
  </si>
  <si>
    <t>hse</t>
  </si>
  <si>
    <t>83.258.128.4-602.000</t>
  </si>
  <si>
    <t>Eko Fernando Panggabean</t>
  </si>
  <si>
    <t>830109200003</t>
  </si>
  <si>
    <t>Kampung Mangsang RT 003 RW 003 Kel. Mangsang Kec. Sungai Beduk Kota Batam</t>
  </si>
  <si>
    <t>2171072901931001</t>
  </si>
  <si>
    <t>082283238149</t>
  </si>
  <si>
    <t>0001884996775</t>
  </si>
  <si>
    <t>SK KEMBALI 2018</t>
  </si>
  <si>
    <t>YUDA PRASTIAWAN</t>
  </si>
  <si>
    <t>KARYONO</t>
  </si>
  <si>
    <t>SULAMTO</t>
  </si>
  <si>
    <t>RUDY PRASETYA</t>
  </si>
  <si>
    <t>1440018030665</t>
  </si>
  <si>
    <t>1780002021794</t>
  </si>
  <si>
    <t>1440017691533</t>
  </si>
  <si>
    <t>K-240</t>
  </si>
  <si>
    <t>K-239</t>
  </si>
  <si>
    <t>K-238</t>
  </si>
  <si>
    <t>K-241</t>
  </si>
  <si>
    <t>1810000393471</t>
  </si>
  <si>
    <t>MAYA YOSEVA ANGGRAINI</t>
  </si>
  <si>
    <t>FTW</t>
  </si>
  <si>
    <t>Belatung</t>
  </si>
  <si>
    <t>Dusun I Kel. Belatung Kec. Lubuk Batang Kab. Ogan Komerign Ulu</t>
  </si>
  <si>
    <t>1601224310950001</t>
  </si>
  <si>
    <t>082185359949</t>
  </si>
  <si>
    <t>CAT-1033</t>
  </si>
  <si>
    <t>CAT-1034</t>
  </si>
  <si>
    <t>K5971118</t>
  </si>
  <si>
    <t>K5981118</t>
  </si>
  <si>
    <t>K5991118</t>
  </si>
  <si>
    <t>K6001118</t>
  </si>
  <si>
    <t>K6011118</t>
  </si>
  <si>
    <t>K6021118</t>
  </si>
  <si>
    <t>K6031118</t>
  </si>
  <si>
    <t>K6041118</t>
  </si>
  <si>
    <t>K6051118</t>
  </si>
  <si>
    <t>K6061118</t>
  </si>
  <si>
    <t>K6071118</t>
  </si>
  <si>
    <t>K6081118</t>
  </si>
  <si>
    <t>K6091118</t>
  </si>
  <si>
    <t>K6101118</t>
  </si>
  <si>
    <t>K6111118</t>
  </si>
  <si>
    <t>K6121118</t>
  </si>
  <si>
    <t>K6131118</t>
  </si>
  <si>
    <t>K6141118</t>
  </si>
  <si>
    <t>K6151118</t>
  </si>
  <si>
    <t xml:space="preserve">28 TAHUN 2 BULAN 7 HARI </t>
  </si>
  <si>
    <t xml:space="preserve">45 TAHUN 2 BULAN 27 HARI </t>
  </si>
  <si>
    <t xml:space="preserve">29 TAHUN 4 BULAN 2 HARI </t>
  </si>
  <si>
    <t xml:space="preserve">45 TAHUN 8 BULAN 18 HARI </t>
  </si>
  <si>
    <t xml:space="preserve">51 TAHUN 6 BULAN 15 HARI </t>
  </si>
  <si>
    <t xml:space="preserve">43 TAHUN 6 BULAN 9 HARI </t>
  </si>
  <si>
    <t xml:space="preserve">30 TAHUN 11 BULAN 2 HARI </t>
  </si>
  <si>
    <t xml:space="preserve">30 TAHUN 5 BULAN 3 HARI </t>
  </si>
  <si>
    <t xml:space="preserve">53 TAHUN 9 BULAN 6 HARI </t>
  </si>
  <si>
    <t xml:space="preserve">26 TAHUN 0 BULAN 28 HARI </t>
  </si>
  <si>
    <t xml:space="preserve">33 TAHUN 5 BULAN 10 HARI </t>
  </si>
  <si>
    <t xml:space="preserve">41 TAHUN 3 BULAN 25 HARI </t>
  </si>
  <si>
    <t xml:space="preserve">36 TAHUN 6 BULAN 7 HARI </t>
  </si>
  <si>
    <t xml:space="preserve">29 TAHUN 3 BULAN 29 HARI </t>
  </si>
  <si>
    <t xml:space="preserve">38 TAHUN 7 BULAN 25 HARI </t>
  </si>
  <si>
    <t xml:space="preserve">27 TAHUN 6 BULAN 25 HARI </t>
  </si>
  <si>
    <t xml:space="preserve">118 TAHUN 7 BULAN 31 HARI </t>
  </si>
  <si>
    <t xml:space="preserve">34 TAHUN 11 BULAN 8 HARI </t>
  </si>
  <si>
    <t xml:space="preserve">31 TAHUN 6 BULAN 28 HARI </t>
  </si>
  <si>
    <t xml:space="preserve">44 TAHUN 8 BULAN 9 HARI </t>
  </si>
  <si>
    <t xml:space="preserve">30 TAHUN 10 BULAN 23 HARI </t>
  </si>
  <si>
    <t xml:space="preserve">30 TAHUN 6 BULAN 10 HARI </t>
  </si>
  <si>
    <t xml:space="preserve">29 TAHUN 5 BULAN 29 HARI </t>
  </si>
  <si>
    <t xml:space="preserve">37 TAHUN 11 BULAN 19 HARI </t>
  </si>
  <si>
    <t xml:space="preserve">27 TAHUN 4 BULAN 30 HARI </t>
  </si>
  <si>
    <t xml:space="preserve">30 TAHUN 10 BULAN 17 HARI </t>
  </si>
  <si>
    <t xml:space="preserve">43 TAHUN 1 BULAN 15 HARI </t>
  </si>
  <si>
    <t xml:space="preserve">32 TAHUN 7 BULAN 5 HARI </t>
  </si>
  <si>
    <t>K5490617</t>
  </si>
  <si>
    <t>K1026</t>
  </si>
  <si>
    <t>K5450817</t>
  </si>
  <si>
    <t>S5620917</t>
  </si>
  <si>
    <t>K2761117</t>
  </si>
  <si>
    <t>1120014255314</t>
  </si>
  <si>
    <t>0002415734133</t>
  </si>
  <si>
    <t>0002626251928</t>
  </si>
  <si>
    <t>Kontrak 168</t>
  </si>
  <si>
    <t>Kontrak 174</t>
  </si>
  <si>
    <t>kontrak 196</t>
  </si>
  <si>
    <t>BAGUS HADI RAHARJO</t>
  </si>
  <si>
    <t>ABDUL WAHID AHAM</t>
  </si>
  <si>
    <t>ALMAKHI MIRZA ABDILLAH</t>
  </si>
  <si>
    <t>881025350815</t>
  </si>
  <si>
    <t>Jl. Sadru RT 004 RW 003 Kel. Tegalsari Kec. Kepanjen Kab. Malang 65163</t>
  </si>
  <si>
    <t>3507042410880003</t>
  </si>
  <si>
    <t>082137091119</t>
  </si>
  <si>
    <t>Maisirah</t>
  </si>
  <si>
    <t>Uus Sofiyanti</t>
  </si>
  <si>
    <t>930415260699</t>
  </si>
  <si>
    <t>Jl. Raya Talangagung RT 006 RW 002 Kel. Talangagung Kec. Kepanjen</t>
  </si>
  <si>
    <t>3507132804930001</t>
  </si>
  <si>
    <t>085859939521</t>
  </si>
  <si>
    <t>970815260811</t>
  </si>
  <si>
    <t>3507191908970001</t>
  </si>
  <si>
    <t>081336046181</t>
  </si>
  <si>
    <t>AGUNG DWI SARTANTO</t>
  </si>
  <si>
    <t>810525330008</t>
  </si>
  <si>
    <t>Dukuh Ngadinoyo RT 01 RW 002 Kel. Besuki Kec. Sambit KAB. Ponorogo</t>
  </si>
  <si>
    <t>3502042605810002</t>
  </si>
  <si>
    <t>085331201903</t>
  </si>
  <si>
    <t>Jl. Sido Waluyo 69 RT 001 RW 003 Kel. Carat Kec.Kauman Kab. Ponorogo</t>
  </si>
  <si>
    <t>3502121506860005</t>
  </si>
  <si>
    <t>082233867178</t>
  </si>
  <si>
    <t>085807402902</t>
  </si>
  <si>
    <t>3519091305930001</t>
  </si>
  <si>
    <t>Dusun Koci RT 021 RW 006 Kel. Metesih Kec.Jiwan Kab. Madiun</t>
  </si>
  <si>
    <t>930515400301</t>
  </si>
  <si>
    <t>ERFAN BAGUS SAPUTRA</t>
  </si>
  <si>
    <t>HANI FAJAR APRIANTO</t>
  </si>
  <si>
    <t>860415400438</t>
  </si>
  <si>
    <t>Jl. Prajuritan Takis 1/15 RT 014 RW 004 Kel.Madiun Lor Kec. Mangunharjo Kota Madiun</t>
  </si>
  <si>
    <t>3577021404860001</t>
  </si>
  <si>
    <t>081333965054</t>
  </si>
  <si>
    <t>EKO WIKDI ANTORO</t>
  </si>
  <si>
    <t>JL. Ardodali No.30 RT 018 RW 006 Kel. Josenan Kec. Taman Kab. Kota Madiun 63134</t>
  </si>
  <si>
    <t>3577031601820002</t>
  </si>
  <si>
    <t>1710005026987</t>
  </si>
  <si>
    <t>Jl. Wilangan RT 003 RW 003 Kel. Sambit Kec. Sambit Kab. Ponorogo</t>
  </si>
  <si>
    <t>3502042510710001</t>
  </si>
  <si>
    <t>711025281482</t>
  </si>
  <si>
    <t>NORA DEWI LAYARSARI</t>
  </si>
  <si>
    <t>ANNISYA SAYYIDA HAFSHAH</t>
  </si>
  <si>
    <t>AZIIZAH LATIFA QOTRUNNADA</t>
  </si>
  <si>
    <t>860515410766</t>
  </si>
  <si>
    <t>Dukuh Kradenan RT 001 RW 001 Kel. Krajenan Kec. Jetis KaB. Ponorogo</t>
  </si>
  <si>
    <t>3502092205860002</t>
  </si>
  <si>
    <t>081380269808</t>
  </si>
  <si>
    <t>DYAH AYU RETNO WULANDARI</t>
  </si>
  <si>
    <t>EZHA PANDO KILAT PURWO YUDHO</t>
  </si>
  <si>
    <t>Jl. Sendang Barat No.20 RT 021 RW 004 Kel. Kartoharjo Kec. Kartoharjo</t>
  </si>
  <si>
    <t>081331504993</t>
  </si>
  <si>
    <t>NINA KUSNINDAR</t>
  </si>
  <si>
    <t>RAISYA RUNIA ASSALFA</t>
  </si>
  <si>
    <t>ASEP HADI SANTOSO</t>
  </si>
  <si>
    <t>881215410595</t>
  </si>
  <si>
    <t>Jl. Sukokaryo No.132 RT 040 RW 009 Kel. Madiun Lor Kec. Mangunharjo Kota Madiun</t>
  </si>
  <si>
    <t>3577020812880003</t>
  </si>
  <si>
    <t>VITALA RUSBIYANA DEWI PUTRI</t>
  </si>
  <si>
    <t>MOCH SYAIFUDDIN</t>
  </si>
  <si>
    <t>930515440784</t>
  </si>
  <si>
    <t>Jl. Honggo Truno RT 002 RW 002 Kel. Gundik Kec. Blahung Kab. Ponorogo</t>
  </si>
  <si>
    <t>3502011905930001</t>
  </si>
  <si>
    <t>1090017347972</t>
  </si>
  <si>
    <t>1090017347980</t>
  </si>
  <si>
    <t>1090017349069</t>
  </si>
  <si>
    <t>1710000665573</t>
  </si>
  <si>
    <t>1710005010528</t>
  </si>
  <si>
    <t>77.273.798.7-303.001</t>
  </si>
  <si>
    <t xml:space="preserve">                                                                 </t>
  </si>
  <si>
    <t>JARYANTO</t>
  </si>
  <si>
    <t>IKHSANUL ADNAN</t>
  </si>
  <si>
    <t>'0001134130645</t>
  </si>
  <si>
    <t>0001134809065</t>
  </si>
  <si>
    <t>0001134808929</t>
  </si>
  <si>
    <t>0001134121239</t>
  </si>
  <si>
    <t>0001134121318</t>
  </si>
  <si>
    <t>0001134121094</t>
  </si>
  <si>
    <t>0001134808986</t>
  </si>
  <si>
    <t>0001134813701</t>
  </si>
  <si>
    <t>0001135407172</t>
  </si>
  <si>
    <t>0001151556039</t>
  </si>
  <si>
    <t>0001134808997</t>
  </si>
  <si>
    <t>0001134125831</t>
  </si>
  <si>
    <t>0001134809032</t>
  </si>
  <si>
    <t>0001134125807</t>
  </si>
  <si>
    <t>0001134809043</t>
  </si>
  <si>
    <t>0001134554051</t>
  </si>
  <si>
    <t>0001160263113</t>
  </si>
  <si>
    <t>'0001134178457</t>
  </si>
  <si>
    <t>0001530731654</t>
  </si>
  <si>
    <t>0001528015689</t>
  </si>
  <si>
    <t>'0001300877548</t>
  </si>
  <si>
    <t>0001134808907</t>
  </si>
  <si>
    <t>0001151716667</t>
  </si>
  <si>
    <t>0001151556096</t>
  </si>
  <si>
    <t>0001134173529</t>
  </si>
  <si>
    <t>'0001528015184</t>
  </si>
  <si>
    <t>0001528015634</t>
  </si>
  <si>
    <t>0001528013845</t>
  </si>
  <si>
    <t>'0001528014521</t>
  </si>
  <si>
    <t>0001532797953</t>
  </si>
  <si>
    <t>'0001532798212</t>
  </si>
  <si>
    <t>0001532798054</t>
  </si>
  <si>
    <t>0001693797039</t>
  </si>
  <si>
    <t>0001439644544</t>
  </si>
  <si>
    <t>'0001828771143</t>
  </si>
  <si>
    <t>'0001694421191</t>
  </si>
  <si>
    <t>'0001281609426</t>
  </si>
  <si>
    <t>0001134595383</t>
  </si>
  <si>
    <t>0002308762157</t>
  </si>
  <si>
    <t>'0001151469551</t>
  </si>
  <si>
    <t>'0002312958341</t>
  </si>
  <si>
    <t>'0001168805711</t>
  </si>
  <si>
    <t>'0001286462619</t>
  </si>
  <si>
    <t>'0001141194947</t>
  </si>
  <si>
    <t>'0002312957654</t>
  </si>
  <si>
    <t>'0001129707843</t>
  </si>
  <si>
    <t>0001371177461</t>
  </si>
  <si>
    <t>'0001829910341</t>
  </si>
  <si>
    <t>0002287035022</t>
  </si>
  <si>
    <t>'0002322386807</t>
  </si>
  <si>
    <t>'0002322388179</t>
  </si>
  <si>
    <t>'0002481384521</t>
  </si>
  <si>
    <t>'0001033240904</t>
  </si>
  <si>
    <t>'0001534619766</t>
  </si>
  <si>
    <t>'0001032889509</t>
  </si>
  <si>
    <t>0001160263124</t>
  </si>
  <si>
    <t>17045580978</t>
  </si>
  <si>
    <t>17045580986</t>
  </si>
  <si>
    <t>17045581018</t>
  </si>
  <si>
    <t>17045581026</t>
  </si>
  <si>
    <t>17045581034</t>
  </si>
  <si>
    <t>17045581042</t>
  </si>
  <si>
    <t>17045581059</t>
  </si>
  <si>
    <t>12044150311</t>
  </si>
  <si>
    <t>17045581067</t>
  </si>
  <si>
    <t>13018255904</t>
  </si>
  <si>
    <t>17045581075</t>
  </si>
  <si>
    <t>09004534385</t>
  </si>
  <si>
    <t>17045581083</t>
  </si>
  <si>
    <t>17045581091</t>
  </si>
  <si>
    <t>17045581513</t>
  </si>
  <si>
    <t>17045581109</t>
  </si>
  <si>
    <t>17045581125</t>
  </si>
  <si>
    <t>17045581133</t>
  </si>
  <si>
    <t>17045581141</t>
  </si>
  <si>
    <t>17045581158</t>
  </si>
  <si>
    <t>15043783693</t>
  </si>
  <si>
    <t>17045581166</t>
  </si>
  <si>
    <t>17045581174</t>
  </si>
  <si>
    <t>14007812929</t>
  </si>
  <si>
    <t>17045581182</t>
  </si>
  <si>
    <t>15043783701</t>
  </si>
  <si>
    <t>17045581190</t>
  </si>
  <si>
    <t>17045581208</t>
  </si>
  <si>
    <t>17045581216</t>
  </si>
  <si>
    <t>17045581224</t>
  </si>
  <si>
    <t>17045581471</t>
  </si>
  <si>
    <t>17045581232</t>
  </si>
  <si>
    <t>17045581240</t>
  </si>
  <si>
    <t>15003990353</t>
  </si>
  <si>
    <t>17045581257</t>
  </si>
  <si>
    <t>15003989595</t>
  </si>
  <si>
    <t>15003990072</t>
  </si>
  <si>
    <t>15060322193</t>
  </si>
  <si>
    <t>17045581265</t>
  </si>
  <si>
    <t>17045581273</t>
  </si>
  <si>
    <t>17045581281</t>
  </si>
  <si>
    <t>12007606614</t>
  </si>
  <si>
    <t>16045781099</t>
  </si>
  <si>
    <t>16045781131</t>
  </si>
  <si>
    <t>16045781107</t>
  </si>
  <si>
    <t>16011108293</t>
  </si>
  <si>
    <t>16045781156</t>
  </si>
  <si>
    <t>14029318210</t>
  </si>
  <si>
    <t>17041832860</t>
  </si>
  <si>
    <t>17061112615</t>
  </si>
  <si>
    <t>17061112607</t>
  </si>
  <si>
    <t>17041832852</t>
  </si>
  <si>
    <t>17064556990</t>
  </si>
  <si>
    <t>17064557006</t>
  </si>
  <si>
    <t>17064557014</t>
  </si>
  <si>
    <t>17064557022</t>
  </si>
  <si>
    <t>17064557030</t>
  </si>
  <si>
    <t>17064557048</t>
  </si>
  <si>
    <t>17064557055</t>
  </si>
  <si>
    <t>17064557063</t>
  </si>
  <si>
    <t>17064557071</t>
  </si>
  <si>
    <t>17064557089</t>
  </si>
  <si>
    <t>17064557097</t>
  </si>
  <si>
    <t>17064557105</t>
  </si>
  <si>
    <t>18060981703</t>
  </si>
  <si>
    <t>18060981737</t>
  </si>
  <si>
    <t>18060981745</t>
  </si>
  <si>
    <t>18060981711</t>
  </si>
  <si>
    <t>18060981729</t>
  </si>
  <si>
    <t>16029918980</t>
  </si>
  <si>
    <t>16029918998</t>
  </si>
  <si>
    <t>16029918972</t>
  </si>
  <si>
    <t>14032462849</t>
  </si>
  <si>
    <t>17045581000</t>
  </si>
  <si>
    <t>15060414990</t>
  </si>
  <si>
    <t>17045581307</t>
  </si>
  <si>
    <t>15054589435</t>
  </si>
  <si>
    <t>17045581315</t>
  </si>
  <si>
    <t>11007817114</t>
  </si>
  <si>
    <t>08018675317</t>
  </si>
  <si>
    <t>14018499740</t>
  </si>
  <si>
    <t>14035998377</t>
  </si>
  <si>
    <t>17045581323</t>
  </si>
  <si>
    <t>13026397433</t>
  </si>
  <si>
    <t>16051771810</t>
  </si>
  <si>
    <t>11007817064</t>
  </si>
  <si>
    <t>14017064263</t>
  </si>
  <si>
    <t>17045581331</t>
  </si>
  <si>
    <t>17045581349</t>
  </si>
  <si>
    <t>10019284750</t>
  </si>
  <si>
    <t>17045581455</t>
  </si>
  <si>
    <t>10019284800</t>
  </si>
  <si>
    <t>17045581356</t>
  </si>
  <si>
    <t>17045581489</t>
  </si>
  <si>
    <t>17045581497</t>
  </si>
  <si>
    <t>17045581364</t>
  </si>
  <si>
    <t>10019284743</t>
  </si>
  <si>
    <t>13026397458</t>
  </si>
  <si>
    <t>17045581372</t>
  </si>
  <si>
    <t>14033416067</t>
  </si>
  <si>
    <t>14017064289</t>
  </si>
  <si>
    <t>13026397417</t>
  </si>
  <si>
    <t>16023475953</t>
  </si>
  <si>
    <t>16023475961</t>
  </si>
  <si>
    <t>15054589443</t>
  </si>
  <si>
    <t>15054456387</t>
  </si>
  <si>
    <t>17045581380</t>
  </si>
  <si>
    <t>14017064248</t>
  </si>
  <si>
    <t>17045581398</t>
  </si>
  <si>
    <t>13026397441</t>
  </si>
  <si>
    <t>16005031303</t>
  </si>
  <si>
    <t>17045581406</t>
  </si>
  <si>
    <t>17045581505</t>
  </si>
  <si>
    <t>17045581414</t>
  </si>
  <si>
    <t>17045581422</t>
  </si>
  <si>
    <t>17045581430</t>
  </si>
  <si>
    <t>17045581448</t>
  </si>
  <si>
    <t>17064556875</t>
  </si>
  <si>
    <t>17064556883</t>
  </si>
  <si>
    <t>17064556891</t>
  </si>
  <si>
    <t>17064556909</t>
  </si>
  <si>
    <t>17064556917</t>
  </si>
  <si>
    <t>17064556925</t>
  </si>
  <si>
    <t>17064556933</t>
  </si>
  <si>
    <t>17064556941</t>
  </si>
  <si>
    <t>17064556974</t>
  </si>
  <si>
    <t>17064556982</t>
  </si>
  <si>
    <t>18032895148</t>
  </si>
  <si>
    <t>17056730447</t>
  </si>
  <si>
    <t>17004258939</t>
  </si>
  <si>
    <t>17004258921</t>
  </si>
  <si>
    <t>17004258962</t>
  </si>
  <si>
    <t>17004258988</t>
  </si>
  <si>
    <t>17056730413</t>
  </si>
  <si>
    <t>17045581521</t>
  </si>
  <si>
    <t>17045581299</t>
  </si>
  <si>
    <t>0001286464184</t>
  </si>
  <si>
    <t>'0001153242281</t>
  </si>
  <si>
    <t>0001016158588</t>
  </si>
  <si>
    <t>'0001525076559</t>
  </si>
  <si>
    <t>'0001140133961</t>
  </si>
  <si>
    <t>0001134125976</t>
  </si>
  <si>
    <t>'0001382872037</t>
  </si>
  <si>
    <t>'0001525076673</t>
  </si>
  <si>
    <t>'0001145868636</t>
  </si>
  <si>
    <t>'0001153242292</t>
  </si>
  <si>
    <t>'0001834553204</t>
  </si>
  <si>
    <t>'0001525076818</t>
  </si>
  <si>
    <t>'0001145868671</t>
  </si>
  <si>
    <t>'0001141472474</t>
  </si>
  <si>
    <t>'0001137843966</t>
  </si>
  <si>
    <t>'0001134809021</t>
  </si>
  <si>
    <t>'0001137843999</t>
  </si>
  <si>
    <t>'0001525076886</t>
  </si>
  <si>
    <t>'0001526102932</t>
  </si>
  <si>
    <t>'0001526102919</t>
  </si>
  <si>
    <t>'0001525076919</t>
  </si>
  <si>
    <t>'0001137843955</t>
  </si>
  <si>
    <t>'0001153242314</t>
  </si>
  <si>
    <t>'0001134091631</t>
  </si>
  <si>
    <t>'0001525076493</t>
  </si>
  <si>
    <t>'0001693571602</t>
  </si>
  <si>
    <t>'0001693571692</t>
  </si>
  <si>
    <t>'0001176894292</t>
  </si>
  <si>
    <t>'0001896203902</t>
  </si>
  <si>
    <t>'0001136481502</t>
  </si>
  <si>
    <t>'0002079785013</t>
  </si>
  <si>
    <t>'0001525076774</t>
  </si>
  <si>
    <t>'0001528015217</t>
  </si>
  <si>
    <t>'0001153242303</t>
  </si>
  <si>
    <t>'0002038521813</t>
  </si>
  <si>
    <t>'0000523004668</t>
  </si>
  <si>
    <t>'0001526102987</t>
  </si>
  <si>
    <t>'0001646865933</t>
  </si>
  <si>
    <t>'0002300608888</t>
  </si>
  <si>
    <t>'0002255055254</t>
  </si>
  <si>
    <t>'0000522910361</t>
  </si>
  <si>
    <t>'0002242017099</t>
  </si>
  <si>
    <t>'0002322405551</t>
  </si>
  <si>
    <t>'0000080837403</t>
  </si>
  <si>
    <t>'0002202364091</t>
  </si>
  <si>
    <t>'0002322406359</t>
  </si>
  <si>
    <t>'0001820063283</t>
  </si>
  <si>
    <t>'0001304115816</t>
  </si>
  <si>
    <t>0002440161606</t>
  </si>
  <si>
    <t>'0001123811403</t>
  </si>
  <si>
    <t>'0002009248402</t>
  </si>
  <si>
    <t>'0002299678378</t>
  </si>
  <si>
    <t>'0000522914477</t>
  </si>
  <si>
    <t>'0002299677186</t>
  </si>
  <si>
    <t>Pucung RT 002 RW 002 Kel. Bambankerep Kec. Ngaliyan Kota semarang</t>
  </si>
  <si>
    <t>Dusun Jatisari RT 001 RW 004 Kel. Sukodadi Kec. Singorojo Kab. Kendal</t>
  </si>
  <si>
    <t>3324050407780001</t>
  </si>
  <si>
    <t>CEVIN ANDRAS TIAN</t>
  </si>
  <si>
    <t>MUHAMMAD LATIF HIDAYAT</t>
  </si>
  <si>
    <t>Dusun Tempuran RT 001 RW 002 Kel. Banyuringin Kec. Singorojo kab. Kendal</t>
  </si>
  <si>
    <t>3324051311940001</t>
  </si>
  <si>
    <t>SMDN-8</t>
  </si>
  <si>
    <t>SMDN-13</t>
  </si>
  <si>
    <t>SMDN-10</t>
  </si>
  <si>
    <t>SMND-17</t>
  </si>
  <si>
    <t>SMDN-12</t>
  </si>
  <si>
    <t>SMDN-6</t>
  </si>
  <si>
    <t>SMDN-7</t>
  </si>
  <si>
    <t>SMDN-16</t>
  </si>
  <si>
    <t>SMDN-15</t>
  </si>
  <si>
    <t>SMDN-11</t>
  </si>
  <si>
    <t>1430018410660</t>
  </si>
  <si>
    <t>kirim</t>
  </si>
  <si>
    <t>86.725.626.5-302.000</t>
  </si>
  <si>
    <t>85.787.126.3.302.000</t>
  </si>
  <si>
    <t>34.221.129.9-616.000</t>
  </si>
  <si>
    <t>B</t>
  </si>
  <si>
    <t>Sumarno</t>
  </si>
  <si>
    <t xml:space="preserve">Aep Sumarna </t>
  </si>
  <si>
    <t>Kardianto</t>
  </si>
  <si>
    <t>Slamet Harjanto</t>
  </si>
  <si>
    <t>Luki Setiawan</t>
  </si>
  <si>
    <t>Patah</t>
  </si>
  <si>
    <t>Juli</t>
  </si>
  <si>
    <t>Suyoto</t>
  </si>
  <si>
    <t>Jutarto</t>
  </si>
  <si>
    <t>0813-3221-1775</t>
  </si>
  <si>
    <t>0878-4991-1125</t>
  </si>
  <si>
    <t>0812-5202-5074</t>
  </si>
  <si>
    <t>0813-3120-9970</t>
  </si>
  <si>
    <t>0838-3169-5609</t>
  </si>
  <si>
    <t>08563663788</t>
  </si>
  <si>
    <t>84.493.680.7-302.000</t>
  </si>
  <si>
    <t>3374152709000004</t>
  </si>
  <si>
    <t>80.324.229.6-302.000</t>
  </si>
  <si>
    <t>15.739.783.7-302.000</t>
  </si>
  <si>
    <t>86.475.191.2-302.000</t>
  </si>
  <si>
    <t>74.047.148.7-302.000</t>
  </si>
  <si>
    <t>84.882.447.0-302.000</t>
  </si>
  <si>
    <t>73.630.493.2-302.000</t>
  </si>
  <si>
    <t>AGUS SUSANTO</t>
  </si>
  <si>
    <t>b1 umum</t>
  </si>
  <si>
    <t>870515260886</t>
  </si>
  <si>
    <t>Sumberagung RT 022 RW 002 Kel.Sumberagung Kec.Sumbermanjingwetan kab.Malang 65176</t>
  </si>
  <si>
    <t>3507040705870004</t>
  </si>
  <si>
    <t>NANINGSIH YUNARWATI</t>
  </si>
  <si>
    <t>RIZKI SAHRUL RAMADANI</t>
  </si>
  <si>
    <t>Nabil AMIRUL MUMININ</t>
  </si>
  <si>
    <t>CHIKA KAMILA ALFIAZKIYA</t>
  </si>
  <si>
    <t>amt 2</t>
  </si>
  <si>
    <t>06299</t>
  </si>
  <si>
    <t>06300</t>
  </si>
  <si>
    <t>06301</t>
  </si>
  <si>
    <t>06302</t>
  </si>
  <si>
    <t>1360017415826</t>
  </si>
  <si>
    <t>1360017459642</t>
  </si>
  <si>
    <t>1440018220308</t>
  </si>
  <si>
    <t>1440018180155</t>
  </si>
  <si>
    <t>1440018179777</t>
  </si>
  <si>
    <t>K-243</t>
  </si>
  <si>
    <t>K-249</t>
  </si>
  <si>
    <t>K-251</t>
  </si>
  <si>
    <t>K-252</t>
  </si>
  <si>
    <t>S-108</t>
  </si>
  <si>
    <t>S-109</t>
  </si>
  <si>
    <t>S-110</t>
  </si>
  <si>
    <t xml:space="preserve">AMT LPG </t>
  </si>
  <si>
    <t>06303</t>
  </si>
  <si>
    <t>06304</t>
  </si>
  <si>
    <t>06305</t>
  </si>
  <si>
    <t>80.636.175.4-326.000</t>
  </si>
  <si>
    <t>Cahyo Edi Saputra</t>
  </si>
  <si>
    <t>0813-3186-6407</t>
  </si>
  <si>
    <t>Erik Hasudungan Sitorus</t>
  </si>
  <si>
    <t>ADM PWS</t>
  </si>
  <si>
    <t>Jl. Wonorejo No.67 RT 036 RW 000 Kel. Gunungsamarinda Kec. Balikpapan Utara Kota Balikpapan</t>
  </si>
  <si>
    <t>6471043107930002</t>
  </si>
  <si>
    <t>082158396431</t>
  </si>
  <si>
    <t>06306</t>
  </si>
  <si>
    <t>bni</t>
  </si>
  <si>
    <t>0803029937</t>
  </si>
  <si>
    <t>SK BLM ADA</t>
  </si>
  <si>
    <t>TDK ADA</t>
  </si>
  <si>
    <t>tdk ada</t>
  </si>
  <si>
    <t>JL. Kenanga II RT.004 Kel. Batu Urip Kec. Lubuklinggau Utara II Kota Lubuklinggau</t>
  </si>
  <si>
    <t>082278214527</t>
  </si>
  <si>
    <t>081995801771</t>
  </si>
  <si>
    <t>Dusun I Kel. Widodo Kec. Tugumulyo Kab. Musi Rawas</t>
  </si>
  <si>
    <t>Gang Pedere No.118 RT 001 Kel. Cereme Taba Kec. Lubuklinggau Timur II Kota Lubuklinggau</t>
  </si>
  <si>
    <t>JUMARI</t>
  </si>
  <si>
    <t>kt</t>
  </si>
  <si>
    <t>KIRIM</t>
  </si>
  <si>
    <t>AWAL Kontrak 2</t>
  </si>
  <si>
    <t>SK 1</t>
  </si>
  <si>
    <t>ANDHIKA BAYU TRI PRASETYO</t>
  </si>
  <si>
    <t>FEBRI AKUNTA AMANDA PRATAMA</t>
  </si>
  <si>
    <t>RIDHO SATRIO</t>
  </si>
  <si>
    <t>BUDI CANDRA PRASETYO</t>
  </si>
  <si>
    <t>ANTOK PRABOWO</t>
  </si>
  <si>
    <t>DODIK AGUS SETYAWAN</t>
  </si>
  <si>
    <t>BUDI ATUR GIATNO</t>
  </si>
  <si>
    <t>DAFIT HILMI PRASETYO</t>
  </si>
  <si>
    <t>BLTAR</t>
  </si>
  <si>
    <t>JLN.RAYA SUMBERMANJING RT.07 RW.02 SUMBERMANJING WETAN , MALANG</t>
  </si>
  <si>
    <t>JLN.SEMERU SELATAN RT.04 RW.03 DAMPIT</t>
  </si>
  <si>
    <t>BAKALAN RT.03 RW.04 BULULAWANG KAB.MALANG</t>
  </si>
  <si>
    <t>LINGKUNGAN DADAPAN RT.01 RW.02 SUMBERDIREN GARUM</t>
  </si>
  <si>
    <t>JLN.GADANG XXI C / 71 A RT.06 RW.04 MALANG</t>
  </si>
  <si>
    <t>JLN.PERKUTUT SELATAN NO.32 KEL.TANJUNG REJO KEC.SUKUN MALANG</t>
  </si>
  <si>
    <t>Jl. Sentiaki RT 004 RW 003, Kademangan, Blitar</t>
  </si>
  <si>
    <t>Jl. Sumber Ayu II RT 029 RW 004, Karangkates, Sumberpucung, Kab. Malang</t>
  </si>
  <si>
    <t>3507040409890005</t>
  </si>
  <si>
    <t>3507052702900002</t>
  </si>
  <si>
    <t>3507140711970001</t>
  </si>
  <si>
    <t>3505110309850001</t>
  </si>
  <si>
    <t>3573041212820008</t>
  </si>
  <si>
    <t>3573042908940008</t>
  </si>
  <si>
    <t>3505042006830005</t>
  </si>
  <si>
    <t>3507122407870003</t>
  </si>
  <si>
    <t>081326733609</t>
  </si>
  <si>
    <t>082231979284</t>
  </si>
  <si>
    <t>08988855520</t>
  </si>
  <si>
    <t>085233250253</t>
  </si>
  <si>
    <t>083834410216</t>
  </si>
  <si>
    <t>085103103163</t>
  </si>
  <si>
    <t>085648557717</t>
  </si>
  <si>
    <t>081249537829</t>
  </si>
  <si>
    <t>3577032708870002</t>
  </si>
  <si>
    <t>RIZKY AZANY</t>
  </si>
  <si>
    <t>001/IV/19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</si>
  <si>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</si>
  <si>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</si>
  <si>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</si>
  <si>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</si>
  <si>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</si>
  <si>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</si>
  <si>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</si>
  <si>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</si>
  <si>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</si>
  <si>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001/III/2018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</si>
  <si>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</si>
  <si>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</si>
  <si>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</si>
  <si>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</si>
  <si>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</si>
  <si>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</si>
  <si>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</si>
  <si>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</si>
  <si>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</si>
  <si>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</si>
  <si>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</si>
  <si>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</si>
  <si>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1.801.406</t>
  </si>
  <si>
    <t>1.640.439</t>
  </si>
  <si>
    <t>001</t>
  </si>
  <si>
    <t>001/VIII</t>
  </si>
  <si>
    <t>001/IX</t>
  </si>
  <si>
    <t>001/XII</t>
  </si>
  <si>
    <t>2.470.073</t>
  </si>
  <si>
    <t>2.272.167</t>
  </si>
  <si>
    <t>001/II</t>
  </si>
  <si>
    <t>001/III</t>
  </si>
  <si>
    <t>001/IV</t>
  </si>
  <si>
    <t>001/I</t>
  </si>
  <si>
    <t>001/iii</t>
  </si>
  <si>
    <t>68.922.610.8-622.000</t>
  </si>
  <si>
    <t>85.339.569.7-621.000</t>
  </si>
  <si>
    <t>76.491.299.4-621.000</t>
  </si>
  <si>
    <t>78.296.374.8-655.000</t>
  </si>
  <si>
    <t>49.612.710.1-212.000</t>
  </si>
  <si>
    <t>79.447.213.4-612.000</t>
  </si>
  <si>
    <t>77.328.403.9-621.000</t>
  </si>
  <si>
    <t>84.961.415.1-302.000</t>
  </si>
  <si>
    <t>16.842.365.5-302.000</t>
  </si>
  <si>
    <t>007/IV/18</t>
  </si>
  <si>
    <t>002/IX/17</t>
  </si>
  <si>
    <t>001/X/17</t>
  </si>
  <si>
    <t>006/xi/17</t>
  </si>
  <si>
    <t>023</t>
  </si>
  <si>
    <t>024</t>
  </si>
  <si>
    <t>025</t>
  </si>
  <si>
    <t>001/I/18</t>
  </si>
  <si>
    <t>024/III/18</t>
  </si>
  <si>
    <t>008/IV/18</t>
  </si>
  <si>
    <t>001/V/18</t>
  </si>
  <si>
    <t>001/XII/18</t>
  </si>
  <si>
    <t>005/III/19</t>
  </si>
  <si>
    <t>003/IX/17</t>
  </si>
  <si>
    <t>Subang</t>
  </si>
  <si>
    <t>Dsn Pereng RT 004 RW 001 Kel. Purworejo Kec. Jenu Kab. Tuban</t>
  </si>
  <si>
    <t>3523120902770001</t>
  </si>
  <si>
    <t>Ahmad chusnul Tamam</t>
  </si>
  <si>
    <t>Dsn Karanganyar RT 007 RW 002 Kel Purworejo Kec. Jenu Kab. Tuban</t>
  </si>
  <si>
    <t>Ds.Remen RT 02 RW 04  kel ramen Kec. Jenu Kab. Tuban</t>
  </si>
  <si>
    <t>3523122512760001</t>
  </si>
  <si>
    <t>Ds.Remen RT 01 RW 04  kel ramen Kec. Jenu Kab. Tuban</t>
  </si>
  <si>
    <t>3523120702900001</t>
  </si>
  <si>
    <t>Ds.Remen RT 02 RW 06  kel ramen Kec. Jenu Kab. Tuban</t>
  </si>
  <si>
    <t>3523121803970001</t>
  </si>
  <si>
    <t>Ds.Sumur Waru RT 02 RW 07  kel ramen Kec. Jenu Kab. Tuban</t>
  </si>
  <si>
    <t>3523122607860003</t>
  </si>
  <si>
    <t>3523120905870002</t>
  </si>
  <si>
    <t>Dusun Remen RT 002 RW 001 Kel. Remen Kec. Jenu Kab. Tuban</t>
  </si>
  <si>
    <t>3523121208910001</t>
  </si>
  <si>
    <t>3523122602970001</t>
  </si>
  <si>
    <t>Dusun Remen RT 003 RW 002 Kel. Remen Kec. Jenu Kab. Tuban</t>
  </si>
  <si>
    <t>Dsn Awar-awar RT 001 RW 002 Kel. Tasik Harjo Kec. Jenu Kab. Tuban</t>
  </si>
  <si>
    <t>Dsn. Sobontoro RT 001 RW 003 Kel. Sobontoro Kec. Tambakboyo Kab.Tuban</t>
  </si>
  <si>
    <t>3523061603800001</t>
  </si>
  <si>
    <t>Dsn Boro  Rt 002 rw 002 kel. Tasikharjo Kec. Jenu Kab. Tuban</t>
  </si>
  <si>
    <t>3523120304830002</t>
  </si>
  <si>
    <t>3510111301670003</t>
  </si>
  <si>
    <t>SK 2019</t>
  </si>
  <si>
    <t>SK KEMBALI 2019</t>
  </si>
  <si>
    <t>SK KEMBALI 2017</t>
  </si>
  <si>
    <t>BLM TTD</t>
  </si>
  <si>
    <t>3523120410850001</t>
  </si>
  <si>
    <t>3523120402830003</t>
  </si>
  <si>
    <t>Andri Setiya Wijaya</t>
  </si>
  <si>
    <t>S</t>
  </si>
  <si>
    <t>Rido Sami Sihaloho</t>
  </si>
  <si>
    <t>Pondok</t>
  </si>
  <si>
    <t>security</t>
  </si>
  <si>
    <t>Perum Laguna Raya Blok C No.18 RT 006 RW 015 Kel. Tanjung Riau Kec. Sekupang Kota Batam</t>
  </si>
  <si>
    <t>2171120804900007</t>
  </si>
  <si>
    <t>081268226921</t>
  </si>
  <si>
    <t>06307</t>
  </si>
  <si>
    <t>1440016008523</t>
  </si>
  <si>
    <t>1440018349636</t>
  </si>
  <si>
    <t>1440018409786</t>
  </si>
  <si>
    <t>1710004991678</t>
  </si>
  <si>
    <t>1440018412087</t>
  </si>
  <si>
    <t>1440018341807</t>
  </si>
  <si>
    <t>1710005306306</t>
  </si>
  <si>
    <t>1440018350956</t>
  </si>
  <si>
    <t>KARYAWAN KELUAR</t>
  </si>
  <si>
    <t>3506250101690008</t>
  </si>
  <si>
    <t>kontrak</t>
  </si>
  <si>
    <t>Tika</t>
  </si>
  <si>
    <t>06308</t>
  </si>
  <si>
    <t xml:space="preserve">ADM  </t>
  </si>
  <si>
    <t>83.305.985.0-647.000</t>
  </si>
  <si>
    <t>Jl. S.PARMAN NO.99 RT 015 RW 005 KEL.WANGGA KEC.KAMBERA KAB.SUMBA TIMUR</t>
  </si>
  <si>
    <t>Tika Widiastuti</t>
  </si>
  <si>
    <t>S1 Psikologi</t>
  </si>
  <si>
    <t>085713717128</t>
  </si>
  <si>
    <t>tikawidiastuti.tw@gmail.com</t>
  </si>
  <si>
    <t>Dusun Dayeuhluhur RT 004/ RW 001 Kel. Dayeuhluhur Kec. Dayeuhluhur Kab. Cilacap</t>
  </si>
  <si>
    <t>3301165901940001</t>
  </si>
  <si>
    <t>06309</t>
  </si>
  <si>
    <t>06310</t>
  </si>
  <si>
    <t>Kabil-batam</t>
  </si>
  <si>
    <t>MAXIMILIANUS K WARANG</t>
  </si>
  <si>
    <t>Maximilianus K. Warang</t>
  </si>
  <si>
    <t>Wangka</t>
  </si>
  <si>
    <t>870609201063</t>
  </si>
  <si>
    <t>Jl. Sei Serai RT 005/ RW 011 Kel. Sei Jang Kec. Bukit Bestari Kota Tanjungpinang</t>
  </si>
  <si>
    <t>5309092306870001</t>
  </si>
  <si>
    <t>082283994182</t>
  </si>
  <si>
    <t>S-112</t>
  </si>
  <si>
    <t>K-253</t>
  </si>
  <si>
    <t>S-111</t>
  </si>
  <si>
    <t>S-113</t>
  </si>
  <si>
    <t>K-254</t>
  </si>
  <si>
    <t>K-255</t>
  </si>
  <si>
    <t>K-258</t>
  </si>
  <si>
    <t>SMDN-17</t>
  </si>
  <si>
    <t>K-102</t>
  </si>
  <si>
    <t>K-091</t>
  </si>
  <si>
    <t>K-093</t>
  </si>
  <si>
    <t>K-092</t>
  </si>
  <si>
    <t>K-100</t>
  </si>
  <si>
    <t>K-095</t>
  </si>
  <si>
    <t>K-096</t>
  </si>
  <si>
    <t>K-098</t>
  </si>
  <si>
    <t>K-099</t>
  </si>
  <si>
    <t>K-101</t>
  </si>
  <si>
    <t>K-094</t>
  </si>
  <si>
    <t>9000013442695</t>
  </si>
  <si>
    <t>9000024608920</t>
  </si>
  <si>
    <t>9000026464546</t>
  </si>
  <si>
    <t>9000024608912</t>
  </si>
  <si>
    <t>0060010114399</t>
  </si>
  <si>
    <t>1190006934473</t>
  </si>
  <si>
    <t>0060010267544</t>
  </si>
  <si>
    <t>0060010603722</t>
  </si>
  <si>
    <t>18008410575</t>
  </si>
  <si>
    <t>18008410518</t>
  </si>
  <si>
    <t>18008410526</t>
  </si>
  <si>
    <t>18008410534</t>
  </si>
  <si>
    <t>18008410583</t>
  </si>
  <si>
    <t>18008410542</t>
  </si>
  <si>
    <t>18008410567</t>
  </si>
  <si>
    <t>18060987577</t>
  </si>
  <si>
    <t>18060987585</t>
  </si>
  <si>
    <t>18060987544</t>
  </si>
  <si>
    <t>18060987551</t>
  </si>
  <si>
    <t>18060987536</t>
  </si>
  <si>
    <t>18060987528</t>
  </si>
  <si>
    <t>18060987486</t>
  </si>
  <si>
    <t>18060987601</t>
  </si>
  <si>
    <t>18060987494</t>
  </si>
  <si>
    <t>18060987502</t>
  </si>
  <si>
    <t>18060987510</t>
  </si>
  <si>
    <t>18060987478</t>
  </si>
  <si>
    <t>18060987569</t>
  </si>
  <si>
    <t>18068498940</t>
  </si>
  <si>
    <t>18089342499</t>
  </si>
  <si>
    <t>18111765493</t>
  </si>
  <si>
    <t>19002815520</t>
  </si>
  <si>
    <t>19002815553</t>
  </si>
  <si>
    <t>19002815546</t>
  </si>
  <si>
    <t>19002815538</t>
  </si>
  <si>
    <t>19017775156</t>
  </si>
  <si>
    <t>19017775131</t>
  </si>
  <si>
    <t>19017775149</t>
  </si>
  <si>
    <t>19026480129</t>
  </si>
  <si>
    <t>0002162539956</t>
  </si>
  <si>
    <t>0002618000921</t>
  </si>
  <si>
    <t>0002625920829</t>
  </si>
  <si>
    <t>0002625919931</t>
  </si>
  <si>
    <t>0002212590194</t>
  </si>
  <si>
    <t>0002417364584</t>
  </si>
  <si>
    <t>0002284329262</t>
  </si>
  <si>
    <t>0001191502956</t>
  </si>
  <si>
    <t>0002678964017</t>
  </si>
  <si>
    <t>0002466490318</t>
  </si>
  <si>
    <t>0001732350914</t>
  </si>
  <si>
    <t>0001891474874</t>
  </si>
  <si>
    <t>0002680700444</t>
  </si>
  <si>
    <t>0002680700409</t>
  </si>
  <si>
    <t>0002680700433</t>
  </si>
  <si>
    <t>0001795533546</t>
  </si>
  <si>
    <t>0002161060896</t>
  </si>
  <si>
    <t>0001707235817</t>
  </si>
  <si>
    <t>10019093649</t>
  </si>
  <si>
    <t>14032540487</t>
  </si>
  <si>
    <t>13000132699</t>
  </si>
  <si>
    <t>14032540495</t>
  </si>
  <si>
    <t>13000132707</t>
  </si>
  <si>
    <t>13000132723</t>
  </si>
  <si>
    <t>13000132418</t>
  </si>
  <si>
    <t>13000132749</t>
  </si>
  <si>
    <t>13000132756</t>
  </si>
  <si>
    <t>13000132467</t>
  </si>
  <si>
    <t>13000132814</t>
  </si>
  <si>
    <t>13000132855</t>
  </si>
  <si>
    <t>13000132889</t>
  </si>
  <si>
    <t>13000132897</t>
  </si>
  <si>
    <t>13000132533</t>
  </si>
  <si>
    <t>13000132939</t>
  </si>
  <si>
    <t>13000132913</t>
  </si>
  <si>
    <t>13000132996</t>
  </si>
  <si>
    <t>13000132624</t>
  </si>
  <si>
    <t>13000133002</t>
  </si>
  <si>
    <t>13000132954</t>
  </si>
  <si>
    <t>13000132962</t>
  </si>
  <si>
    <t>13000133010</t>
  </si>
  <si>
    <t>13000132582</t>
  </si>
  <si>
    <t>14032540560</t>
  </si>
  <si>
    <t>14032540578</t>
  </si>
  <si>
    <t>13000133036</t>
  </si>
  <si>
    <t>14032540594</t>
  </si>
  <si>
    <t>13000133044</t>
  </si>
  <si>
    <t>14032540602</t>
  </si>
  <si>
    <t>13000132327</t>
  </si>
  <si>
    <t>14032540628</t>
  </si>
  <si>
    <t>14032540636</t>
  </si>
  <si>
    <t>13000132343</t>
  </si>
  <si>
    <t>13000132350</t>
  </si>
  <si>
    <t>14032540644</t>
  </si>
  <si>
    <t>14032540651</t>
  </si>
  <si>
    <t>13000132376</t>
  </si>
  <si>
    <t>13000132368</t>
  </si>
  <si>
    <t>13000132384</t>
  </si>
  <si>
    <t>13000132392</t>
  </si>
  <si>
    <t>14032540677</t>
  </si>
  <si>
    <t>17038380238</t>
  </si>
  <si>
    <t>14032540701</t>
  </si>
  <si>
    <t>13000132442</t>
  </si>
  <si>
    <t>13000132434</t>
  </si>
  <si>
    <t>14032540719</t>
  </si>
  <si>
    <t>14032540735</t>
  </si>
  <si>
    <t>14032540743</t>
  </si>
  <si>
    <t>13000132509</t>
  </si>
  <si>
    <t>14032540768</t>
  </si>
  <si>
    <t>14032540776</t>
  </si>
  <si>
    <t>13000132525</t>
  </si>
  <si>
    <t>13000132558</t>
  </si>
  <si>
    <t>13000133119</t>
  </si>
  <si>
    <t>13000133135</t>
  </si>
  <si>
    <t>13000133150</t>
  </si>
  <si>
    <t>14032540859</t>
  </si>
  <si>
    <t>14032540842</t>
  </si>
  <si>
    <t>16004288755</t>
  </si>
  <si>
    <t>14032540875</t>
  </si>
  <si>
    <t>14032540826</t>
  </si>
  <si>
    <t>14032540909</t>
  </si>
  <si>
    <t>14032540891</t>
  </si>
  <si>
    <t>14032540669</t>
  </si>
  <si>
    <t>14032540818</t>
  </si>
  <si>
    <t>15054880180</t>
  </si>
  <si>
    <t>15054880198</t>
  </si>
  <si>
    <t>15054880214</t>
  </si>
  <si>
    <t>15054880222</t>
  </si>
  <si>
    <t>15055473282</t>
  </si>
  <si>
    <t>15054888027</t>
  </si>
  <si>
    <t>15054888076</t>
  </si>
  <si>
    <t>15054888035</t>
  </si>
  <si>
    <t>15054888068</t>
  </si>
  <si>
    <t>15054888084</t>
  </si>
  <si>
    <t>15054888092</t>
  </si>
  <si>
    <t>15054887953</t>
  </si>
  <si>
    <t>15054887987</t>
  </si>
  <si>
    <t>15054887995</t>
  </si>
  <si>
    <t>15055473290</t>
  </si>
  <si>
    <t>16007970045</t>
  </si>
  <si>
    <t>16007970094</t>
  </si>
  <si>
    <t>16007970128</t>
  </si>
  <si>
    <t>16007970060</t>
  </si>
  <si>
    <t>16007970102</t>
  </si>
  <si>
    <t>16007970086</t>
  </si>
  <si>
    <t>16015614080</t>
  </si>
  <si>
    <t>16063221135</t>
  </si>
  <si>
    <t>16063221143</t>
  </si>
  <si>
    <t>16063221150</t>
  </si>
  <si>
    <t>16063221176</t>
  </si>
  <si>
    <t>16063221192</t>
  </si>
  <si>
    <t>16063221200</t>
  </si>
  <si>
    <t>16063221218</t>
  </si>
  <si>
    <t>16063221226</t>
  </si>
  <si>
    <t>16063221234</t>
  </si>
  <si>
    <t>16063221242</t>
  </si>
  <si>
    <t>16063221259</t>
  </si>
  <si>
    <t>16063221275</t>
  </si>
  <si>
    <t>17013230135</t>
  </si>
  <si>
    <t>12038374661</t>
  </si>
  <si>
    <t>17013230150</t>
  </si>
  <si>
    <t>17013230176</t>
  </si>
  <si>
    <t>17013230192</t>
  </si>
  <si>
    <t>15037539739</t>
  </si>
  <si>
    <t>17013230200</t>
  </si>
  <si>
    <t>17013230218</t>
  </si>
  <si>
    <t>17013230226</t>
  </si>
  <si>
    <t>17038380147</t>
  </si>
  <si>
    <t>17038380154</t>
  </si>
  <si>
    <t>17038380162</t>
  </si>
  <si>
    <t>17038380170</t>
  </si>
  <si>
    <t>17038380188</t>
  </si>
  <si>
    <t>17038380196</t>
  </si>
  <si>
    <t>17038380204</t>
  </si>
  <si>
    <t>17038380212</t>
  </si>
  <si>
    <t>17038380220</t>
  </si>
  <si>
    <t>17044428385</t>
  </si>
  <si>
    <t>17044428393</t>
  </si>
  <si>
    <t>17044428419</t>
  </si>
  <si>
    <t>17044428427</t>
  </si>
  <si>
    <t>13000132475</t>
  </si>
  <si>
    <t>18009792724</t>
  </si>
  <si>
    <t>18009792732</t>
  </si>
  <si>
    <t>18009792740</t>
  </si>
  <si>
    <t>18009792765</t>
  </si>
  <si>
    <t>18009792898</t>
  </si>
  <si>
    <t>18009792757</t>
  </si>
  <si>
    <t>18009792880</t>
  </si>
  <si>
    <t>18009792773</t>
  </si>
  <si>
    <t>18009792849</t>
  </si>
  <si>
    <t>18009792815</t>
  </si>
  <si>
    <t>18009792823</t>
  </si>
  <si>
    <t>18009792831</t>
  </si>
  <si>
    <t>18009792716</t>
  </si>
  <si>
    <t>18009792906</t>
  </si>
  <si>
    <t>18009792799</t>
  </si>
  <si>
    <t>18009792781</t>
  </si>
  <si>
    <t>18009792872</t>
  </si>
  <si>
    <t>18009792864</t>
  </si>
  <si>
    <t>18009792930</t>
  </si>
  <si>
    <t>18009792922</t>
  </si>
  <si>
    <t>18009792914</t>
  </si>
  <si>
    <t>18009792856</t>
  </si>
  <si>
    <t>19010202687</t>
  </si>
  <si>
    <t>19010202703</t>
  </si>
  <si>
    <t>19010202620</t>
  </si>
  <si>
    <t>19010202646</t>
  </si>
  <si>
    <t>19010202653</t>
  </si>
  <si>
    <t>19010202612</t>
  </si>
  <si>
    <t>19010202661</t>
  </si>
  <si>
    <t>19010202679</t>
  </si>
  <si>
    <t>19010202695</t>
  </si>
  <si>
    <t>19010202683</t>
  </si>
  <si>
    <t>0001428856345</t>
  </si>
  <si>
    <t>0001268651687</t>
  </si>
  <si>
    <t>0001127678861</t>
  </si>
  <si>
    <t>0001428838716</t>
  </si>
  <si>
    <t>0000786194302</t>
  </si>
  <si>
    <t>0001705679548</t>
  </si>
  <si>
    <t>0001137844697</t>
  </si>
  <si>
    <t>0001428852881</t>
  </si>
  <si>
    <t>0001268319194</t>
  </si>
  <si>
    <t>0001268326989</t>
  </si>
  <si>
    <t>0001268372103</t>
  </si>
  <si>
    <t>0001268382802</t>
  </si>
  <si>
    <t>0001268386209</t>
  </si>
  <si>
    <t>0001268396627</t>
  </si>
  <si>
    <t>0001268426856</t>
  </si>
  <si>
    <t>0001271466786</t>
  </si>
  <si>
    <t>0001268452991</t>
  </si>
  <si>
    <t>0001268458209</t>
  </si>
  <si>
    <t>0001277524427</t>
  </si>
  <si>
    <t>0001271039646</t>
  </si>
  <si>
    <t>0001268483736</t>
  </si>
  <si>
    <t>0001268514077</t>
  </si>
  <si>
    <t>0001268539604</t>
  </si>
  <si>
    <t>0001268547974</t>
  </si>
  <si>
    <t>0001268559189</t>
  </si>
  <si>
    <t>0001268562172</t>
  </si>
  <si>
    <t>0001268565636</t>
  </si>
  <si>
    <t>0001268600804</t>
  </si>
  <si>
    <t>0001428829288</t>
  </si>
  <si>
    <t>0001268629929</t>
  </si>
  <si>
    <t>0001268640955</t>
  </si>
  <si>
    <t>0001135106087</t>
  </si>
  <si>
    <t>0001268298641</t>
  </si>
  <si>
    <t>0001268654444</t>
  </si>
  <si>
    <t>0001268322052</t>
  </si>
  <si>
    <t>0001268335203</t>
  </si>
  <si>
    <t>0001428846827</t>
  </si>
  <si>
    <t>0001428825789</t>
  </si>
  <si>
    <t>0001268364069</t>
  </si>
  <si>
    <t>0001268368097</t>
  </si>
  <si>
    <t>0001268370527</t>
  </si>
  <si>
    <t>0001268374533</t>
  </si>
  <si>
    <t>0001307641509</t>
  </si>
  <si>
    <t>0001271463772</t>
  </si>
  <si>
    <t>0001428832528</t>
  </si>
  <si>
    <t>0001268411196</t>
  </si>
  <si>
    <t>0001268414954</t>
  </si>
  <si>
    <t>0001428823056</t>
  </si>
  <si>
    <t>0001271459632</t>
  </si>
  <si>
    <t>0001429147405</t>
  </si>
  <si>
    <t>0001268450818</t>
  </si>
  <si>
    <t>0001428841855</t>
  </si>
  <si>
    <t>0001428521861</t>
  </si>
  <si>
    <t>0001268465444</t>
  </si>
  <si>
    <t>0001268486471</t>
  </si>
  <si>
    <t>0001268604573</t>
  </si>
  <si>
    <t>0001271447392</t>
  </si>
  <si>
    <t>0001268618815</t>
  </si>
  <si>
    <t>0001804544144</t>
  </si>
  <si>
    <t>0001481632672</t>
  </si>
  <si>
    <t>0001483948181</t>
  </si>
  <si>
    <t>0001268419239</t>
  </si>
  <si>
    <t>0001140805607</t>
  </si>
  <si>
    <t>0001804556193</t>
  </si>
  <si>
    <t>0001481576365</t>
  </si>
  <si>
    <t>0001268647457</t>
  </si>
  <si>
    <t>0001268650833</t>
  </si>
  <si>
    <t>MANDIRI MENUNGGAK</t>
  </si>
  <si>
    <t>0001962347016</t>
  </si>
  <si>
    <t>0001962349479</t>
  </si>
  <si>
    <t>0001962348118</t>
  </si>
  <si>
    <t>0001962349738</t>
  </si>
  <si>
    <t>0001705679594</t>
  </si>
  <si>
    <t>0001705679559</t>
  </si>
  <si>
    <t>MENUNGGAK</t>
  </si>
  <si>
    <t>0000787344377</t>
  </si>
  <si>
    <t>0002236269216</t>
  </si>
  <si>
    <t>0001705679662</t>
  </si>
  <si>
    <t>0001869761428</t>
  </si>
  <si>
    <t>0001705679684</t>
  </si>
  <si>
    <t>0001705679651</t>
  </si>
  <si>
    <t>0001845837347</t>
  </si>
  <si>
    <t>0001706933992</t>
  </si>
  <si>
    <t>mandiri menunggak</t>
  </si>
  <si>
    <t>0001966651615</t>
  </si>
  <si>
    <t>0001707235806</t>
  </si>
  <si>
    <t>0000108646931</t>
  </si>
  <si>
    <t>0001268437509</t>
  </si>
  <si>
    <t>0002157279265</t>
  </si>
  <si>
    <t>0002157279344</t>
  </si>
  <si>
    <t>0002157279355</t>
  </si>
  <si>
    <t>0002157279333</t>
  </si>
  <si>
    <t>0002422922793</t>
  </si>
  <si>
    <t>0002157279309</t>
  </si>
  <si>
    <t>0002157279311</t>
  </si>
  <si>
    <t>0002198640723</t>
  </si>
  <si>
    <t>0002158270378</t>
  </si>
  <si>
    <t>0001474823834</t>
  </si>
  <si>
    <t>0002245730174</t>
  </si>
  <si>
    <t>0001549063991</t>
  </si>
  <si>
    <t>0001453366642</t>
  </si>
  <si>
    <t>0001767460083</t>
  </si>
  <si>
    <t>0002157279322</t>
  </si>
  <si>
    <t>0002157279377</t>
  </si>
  <si>
    <t>0002157279254</t>
  </si>
  <si>
    <t>0002422940488</t>
  </si>
  <si>
    <t>0002417361996</t>
  </si>
  <si>
    <t>0002417362007</t>
  </si>
  <si>
    <t>0001870389718</t>
  </si>
  <si>
    <t>0002417362042</t>
  </si>
  <si>
    <t>0002417361952</t>
  </si>
  <si>
    <t>0001443490481</t>
  </si>
  <si>
    <t>0001307239648</t>
  </si>
  <si>
    <t>0002417362075</t>
  </si>
  <si>
    <t>0002164832717</t>
  </si>
  <si>
    <t>0001148757772</t>
  </si>
  <si>
    <t>BPJS IKUT ISTRI</t>
  </si>
  <si>
    <t>0000753535451</t>
  </si>
  <si>
    <t>0001148783196</t>
  </si>
  <si>
    <t>0001828440044</t>
  </si>
  <si>
    <t>0001148752732</t>
  </si>
  <si>
    <t>0000754349286</t>
  </si>
  <si>
    <t>0001815029954</t>
  </si>
  <si>
    <t>0002491341535</t>
  </si>
  <si>
    <t>0000753526023</t>
  </si>
  <si>
    <t>0001131097026</t>
  </si>
  <si>
    <t>0002210019041</t>
  </si>
  <si>
    <t>0002202390865</t>
  </si>
  <si>
    <t>0002234001824</t>
  </si>
  <si>
    <t>0002234003073</t>
  </si>
  <si>
    <t>0002234004118</t>
  </si>
  <si>
    <t>0002233810372</t>
  </si>
  <si>
    <t>0002234006111</t>
  </si>
  <si>
    <t>0002053953821</t>
  </si>
  <si>
    <t>0002258119708</t>
  </si>
  <si>
    <t>0002276400543</t>
  </si>
  <si>
    <t>0002258120812</t>
  </si>
  <si>
    <t>0002258121846</t>
  </si>
  <si>
    <t>0001960242748</t>
  </si>
  <si>
    <t>0000753329002</t>
  </si>
  <si>
    <t>0002276407912</t>
  </si>
  <si>
    <t>0001886442535</t>
  </si>
  <si>
    <t>0002258124636</t>
  </si>
  <si>
    <t>0001389436345</t>
  </si>
  <si>
    <t>0002258125413</t>
  </si>
  <si>
    <t>0002258127527</t>
  </si>
  <si>
    <t>0000755238857</t>
  </si>
  <si>
    <t>0001612664144</t>
  </si>
  <si>
    <t>0001046914558</t>
  </si>
  <si>
    <t>0002680698205</t>
  </si>
  <si>
    <t>0002221171029</t>
  </si>
  <si>
    <t>0000754405615</t>
  </si>
  <si>
    <t>0002680698172</t>
  </si>
  <si>
    <t>0000753361007</t>
  </si>
  <si>
    <t>0000754345991</t>
  </si>
  <si>
    <t>0002680698194</t>
  </si>
  <si>
    <t>17049224268</t>
  </si>
  <si>
    <t>17049224300</t>
  </si>
  <si>
    <t>17049224326</t>
  </si>
  <si>
    <t>17049224359</t>
  </si>
  <si>
    <t>17049224367</t>
  </si>
  <si>
    <t>17049224375</t>
  </si>
  <si>
    <t>10032513086</t>
  </si>
  <si>
    <t>17049224383</t>
  </si>
  <si>
    <t>17049224391</t>
  </si>
  <si>
    <t>17049224417</t>
  </si>
  <si>
    <t>17049224425</t>
  </si>
  <si>
    <t>17049224466</t>
  </si>
  <si>
    <t>17049224482</t>
  </si>
  <si>
    <t>17049224516</t>
  </si>
  <si>
    <t>17049224433</t>
  </si>
  <si>
    <t>17049224441</t>
  </si>
  <si>
    <t>12000764261</t>
  </si>
  <si>
    <t>17059436463</t>
  </si>
  <si>
    <t>17059436653</t>
  </si>
  <si>
    <t>17059436471</t>
  </si>
  <si>
    <t>17059436489</t>
  </si>
  <si>
    <t>10019099455</t>
  </si>
  <si>
    <t>11023842179</t>
  </si>
  <si>
    <t>17059436513</t>
  </si>
  <si>
    <t>17059436521</t>
  </si>
  <si>
    <t>17059436554</t>
  </si>
  <si>
    <t>17059436539</t>
  </si>
  <si>
    <t>17059436661</t>
  </si>
  <si>
    <t>17059436562</t>
  </si>
  <si>
    <t>17059436588</t>
  </si>
  <si>
    <t>09014412515</t>
  </si>
  <si>
    <t>17059436604</t>
  </si>
  <si>
    <t>17059436612</t>
  </si>
  <si>
    <t>04NA0031034</t>
  </si>
  <si>
    <t>17049224250</t>
  </si>
  <si>
    <t>17049224276</t>
  </si>
  <si>
    <t>17049224284</t>
  </si>
  <si>
    <t>17049224292</t>
  </si>
  <si>
    <t>17059436448</t>
  </si>
  <si>
    <t>17059436455</t>
  </si>
  <si>
    <t>17049224318</t>
  </si>
  <si>
    <t>17049224334</t>
  </si>
  <si>
    <t>17049224342</t>
  </si>
  <si>
    <t>17049224458</t>
  </si>
  <si>
    <t>17049224474</t>
  </si>
  <si>
    <t>17049224490</t>
  </si>
  <si>
    <t>17049224508</t>
  </si>
  <si>
    <t>17049224524</t>
  </si>
  <si>
    <t>17059436497</t>
  </si>
  <si>
    <t>17059436505</t>
  </si>
  <si>
    <t>17059436570</t>
  </si>
  <si>
    <t>11023842211</t>
  </si>
  <si>
    <t>17059436596</t>
  </si>
  <si>
    <t>08016533468</t>
  </si>
  <si>
    <t>09022894753</t>
  </si>
  <si>
    <t>17059436620</t>
  </si>
  <si>
    <t>17059436638</t>
  </si>
  <si>
    <t>17059436646</t>
  </si>
  <si>
    <t>11023841767</t>
  </si>
  <si>
    <t>12035722698</t>
  </si>
  <si>
    <t>17059436547</t>
  </si>
  <si>
    <t>12035719249</t>
  </si>
  <si>
    <t>05NE0047583</t>
  </si>
  <si>
    <t>17001211758</t>
  </si>
  <si>
    <t>17001211790</t>
  </si>
  <si>
    <t>17001211774</t>
  </si>
  <si>
    <t>17001211808</t>
  </si>
  <si>
    <t>17001211832</t>
  </si>
  <si>
    <t>17001211816</t>
  </si>
  <si>
    <t>17001211766</t>
  </si>
  <si>
    <t>17001211725</t>
  </si>
  <si>
    <t>17009878855</t>
  </si>
  <si>
    <t>17021199124</t>
  </si>
  <si>
    <t>17021199074</t>
  </si>
  <si>
    <t>17021199066</t>
  </si>
  <si>
    <t>17021199116</t>
  </si>
  <si>
    <t>16051990212</t>
  </si>
  <si>
    <t>12009501367</t>
  </si>
  <si>
    <t>15037539473</t>
  </si>
  <si>
    <t>17013539881</t>
  </si>
  <si>
    <t>17021199082</t>
  </si>
  <si>
    <t>17021199090</t>
  </si>
  <si>
    <t>09009273898</t>
  </si>
  <si>
    <t>18002088948</t>
  </si>
  <si>
    <t>I kadek</t>
  </si>
  <si>
    <t>(nik baru)</t>
  </si>
  <si>
    <t>Nglandung RT 002 RW 001 Kel. Nglandung Kec. Geger Kab. Madiun</t>
  </si>
  <si>
    <t>6473020606830005</t>
  </si>
  <si>
    <t>3577021311930001</t>
  </si>
  <si>
    <t>ANGGA TRIANTO</t>
  </si>
  <si>
    <t>BAGUS KARNIYANTO</t>
  </si>
  <si>
    <t>Jl. Sukokaryo No.133B RT 040 RW 009 Kel. Madiun Lor Kec. Manguharjo Kota Madiun</t>
  </si>
  <si>
    <t>3577021211880001</t>
  </si>
  <si>
    <t>FAJAR RIFANDI BUDIARTO</t>
  </si>
  <si>
    <t>3577021101940002</t>
  </si>
  <si>
    <t>GUS MAKRUF</t>
  </si>
  <si>
    <t>Panjang RT 001 RW 001 Kel. Banjarpanjang Kec. Ngariboyo Kab. Magetan</t>
  </si>
  <si>
    <t>3520162106930002</t>
  </si>
  <si>
    <t>3502042105750001</t>
  </si>
  <si>
    <t>Dukuh Pogag RT 001 RW 002 Kel. Besuki Kec. Sambit Kab Ponorogo</t>
  </si>
  <si>
    <t>HANUNG WIRATSONGKO</t>
  </si>
  <si>
    <t>SUGIANTO</t>
  </si>
  <si>
    <t>Dusun Gebyog RT 036 RW 010 Kel. Munjungan Kec. Munjungan Kab. Trenggalek</t>
  </si>
  <si>
    <t>RIO APRIYANTO</t>
  </si>
  <si>
    <t>1350016401539</t>
  </si>
  <si>
    <t>Tinjomoyo RT 001 RW 001 Kel. Tinjomoyo Kec. Banyumanik Kota Semarang</t>
  </si>
  <si>
    <t>2171020704900005</t>
  </si>
  <si>
    <t>Jl. MJ. Sungkono NO.94 rt 020 rw 006 Kel. Nambangan Lor Kec. Manguhargo kota madiun</t>
  </si>
  <si>
    <t>JL. Kaswari no.517 RT 044 RW 014 Kel. Nambangan Kidul Kec. Manguharjo Kota Madiun</t>
  </si>
  <si>
    <t>06311</t>
  </si>
  <si>
    <t>ERVAN SETIAWAN</t>
  </si>
  <si>
    <t>Menur RT 001 RW 001 Kel. Mojoporno Kec. Wungu Kab. Madiun</t>
  </si>
  <si>
    <t>3519071807970001</t>
  </si>
  <si>
    <t>0000700463867</t>
  </si>
  <si>
    <t>Teoderikus Dawe</t>
  </si>
  <si>
    <t>ABDUL MUNIR</t>
  </si>
  <si>
    <t>AHMAD RIZKY WAFIYULLOH</t>
  </si>
  <si>
    <t>DANY SETIYA KURNIAWAN</t>
  </si>
  <si>
    <t>DEA FRISMA YOANDA</t>
  </si>
  <si>
    <t>EDI AYISWANTO</t>
  </si>
  <si>
    <t>EDI SUKMARA</t>
  </si>
  <si>
    <t>HOLISIN</t>
  </si>
  <si>
    <t>MOCH ROMADHONI</t>
  </si>
  <si>
    <t>NURUL HADI</t>
  </si>
  <si>
    <t>ONKY PRADANA PUTRA</t>
  </si>
  <si>
    <t>SYAHRONI</t>
  </si>
  <si>
    <t>PAMEKASAN</t>
  </si>
  <si>
    <t>Jl Dharma 38 RT 013 / 005 Kel. Lawangan Daya Kec. Pademaku Kab. Pamekasan</t>
  </si>
  <si>
    <t>3528020306960001</t>
  </si>
  <si>
    <t>Dusun Krajan RT 004 RW 002 Kel. Tamansuruh Kec. Glagah Kab. Banyuwangi</t>
  </si>
  <si>
    <t>3510080612860003</t>
  </si>
  <si>
    <t>Tasikmalaya</t>
  </si>
  <si>
    <t>Perum Griya Giri Mulya Blok RT-15 RT 006 RW 004 Kel. Klatak Kec. Kalipuro Kab. Banyuwangi</t>
  </si>
  <si>
    <t>3510211406820004</t>
  </si>
  <si>
    <t>3509080103840005</t>
  </si>
  <si>
    <t>Jl.Sumbing No.56 RT 004 RW 002 Kel. Singotrunan Kec. Banyuwangi Kab. Banyuwangi</t>
  </si>
  <si>
    <t>3510160404910008</t>
  </si>
  <si>
    <t>Dusun krajan RT 002 RW 006 Kel. Kabat Kec. Kabat Kab. Banyuwangi</t>
  </si>
  <si>
    <t>3510140404880009</t>
  </si>
  <si>
    <t>Dusun Krajan RT 004 RW 004 Kel. Kelir Kec. Kalipuro Kab. Banyuwangi</t>
  </si>
  <si>
    <t>3510211609920005</t>
  </si>
  <si>
    <t>Dsn Pelinggihan RT 003 RW 001 Kel. Grogol Kec. Giri Kab. Banyuwangi</t>
  </si>
  <si>
    <t>3510171008900002</t>
  </si>
  <si>
    <t>Dsn Salamrejo Kel.Tulungrejo Kec. Glenmore Kab. Banyuwangi</t>
  </si>
  <si>
    <t>3510100710970003</t>
  </si>
  <si>
    <t>Jl.Progo No.02 RT 003 RW 003 Kel. Singonegaran Kec. Banyuwangi Kab. Banyuwangi</t>
  </si>
  <si>
    <t>3510162003940002</t>
  </si>
  <si>
    <t>Lingk. Kramat RT 002 RW 002 Kel. Kertisari Kec. Banyuwangi Kab. Banyuwangi</t>
  </si>
  <si>
    <t>3510160210860004</t>
  </si>
  <si>
    <t>ZAINAL ABIDIN</t>
  </si>
  <si>
    <t>OKTAFENDA RONI SANTOSO</t>
  </si>
  <si>
    <t>PERUM PNS LESANPURO BLOK I A/4 RT/RW 007/005 KEDUNGKANDANG KOTA MALANG</t>
  </si>
  <si>
    <t>Muhammad Rofikhin</t>
  </si>
  <si>
    <t>Pakis Sidomukti RT 003 Rw 001 Kel. Sidomukti Kec. Weleri Kab. Kendal</t>
  </si>
  <si>
    <t>3324120312970001</t>
  </si>
  <si>
    <t>06312</t>
  </si>
  <si>
    <t>06313</t>
  </si>
  <si>
    <t>06314</t>
  </si>
  <si>
    <t>06315</t>
  </si>
  <si>
    <t>06316</t>
  </si>
  <si>
    <t>06317</t>
  </si>
  <si>
    <t>06318</t>
  </si>
  <si>
    <t>M. Fatjri</t>
  </si>
  <si>
    <t>JL. Berkat Mufakat GG. Bersama RT 013 RW 004 Kel. Landasan Ulin Barat kec. Laiang Anggang Kota Banjarbaru</t>
  </si>
  <si>
    <t>6372041510900001</t>
  </si>
  <si>
    <t>reki</t>
  </si>
  <si>
    <t>K-256</t>
  </si>
  <si>
    <t>K-257</t>
  </si>
  <si>
    <t>K-259</t>
  </si>
  <si>
    <t>K- 247</t>
  </si>
  <si>
    <t>K- 248</t>
  </si>
  <si>
    <t>K-260</t>
  </si>
  <si>
    <t>K-261</t>
  </si>
  <si>
    <t>BANGKALAN</t>
  </si>
  <si>
    <t>19036008050</t>
  </si>
  <si>
    <t>19036008076</t>
  </si>
  <si>
    <t>19036008118</t>
  </si>
  <si>
    <t>19036008092</t>
  </si>
  <si>
    <t>19036008068</t>
  </si>
  <si>
    <t>19036008043</t>
  </si>
  <si>
    <t>19036008084</t>
  </si>
  <si>
    <t>19036008100</t>
  </si>
  <si>
    <t>0001798386873</t>
  </si>
  <si>
    <t>970115260740</t>
  </si>
  <si>
    <t>950815250739</t>
  </si>
  <si>
    <t>901015590005</t>
  </si>
  <si>
    <t>081231660092</t>
  </si>
  <si>
    <t>0859189635288</t>
  </si>
  <si>
    <t>083840122718</t>
  </si>
  <si>
    <t>KAWIN</t>
  </si>
  <si>
    <t>TDK KAWIN</t>
  </si>
  <si>
    <t xml:space="preserve">NIKAH </t>
  </si>
  <si>
    <t>BELUM NIKAH</t>
  </si>
  <si>
    <t>BELUM KAWIN</t>
  </si>
  <si>
    <t>K6170619</t>
  </si>
  <si>
    <t>K6190619</t>
  </si>
  <si>
    <t>K6200619</t>
  </si>
  <si>
    <t>K6210619</t>
  </si>
  <si>
    <t>K6220619</t>
  </si>
  <si>
    <t>K6230619</t>
  </si>
  <si>
    <t>K6250619</t>
  </si>
  <si>
    <t>K6260619</t>
  </si>
  <si>
    <t>K6270619</t>
  </si>
  <si>
    <t>WAHYUDI A</t>
  </si>
  <si>
    <t>AGUS SUPRIYADI A</t>
  </si>
  <si>
    <t>S163</t>
  </si>
  <si>
    <t>K6160619</t>
  </si>
  <si>
    <t>K6180619</t>
  </si>
  <si>
    <t>K6240619</t>
  </si>
  <si>
    <t>0002302292619</t>
  </si>
  <si>
    <t xml:space="preserve">B2   </t>
  </si>
  <si>
    <t>B2UMUM</t>
  </si>
  <si>
    <t>640215601933</t>
  </si>
  <si>
    <t>700315331580</t>
  </si>
  <si>
    <t>750715332003</t>
  </si>
  <si>
    <t>730715331674</t>
  </si>
  <si>
    <t>700215031202</t>
  </si>
  <si>
    <t>700215331230</t>
  </si>
  <si>
    <t>770815331937</t>
  </si>
  <si>
    <t>840915330946</t>
  </si>
  <si>
    <t>921015330903</t>
  </si>
  <si>
    <t>870529327300</t>
  </si>
  <si>
    <t>790917170649</t>
  </si>
  <si>
    <t>801115331213</t>
  </si>
  <si>
    <t>740915290581</t>
  </si>
  <si>
    <t>960215330734</t>
  </si>
  <si>
    <t>761215331409</t>
  </si>
  <si>
    <t>770815331944</t>
  </si>
  <si>
    <t>690415331230</t>
  </si>
  <si>
    <t>840129327212</t>
  </si>
  <si>
    <t>780215440706</t>
  </si>
  <si>
    <t>750115331222</t>
  </si>
  <si>
    <t>891015330853</t>
  </si>
  <si>
    <t>830229327135</t>
  </si>
  <si>
    <t>820115290704</t>
  </si>
  <si>
    <t>9004162610141</t>
  </si>
  <si>
    <t>930916260564</t>
  </si>
  <si>
    <t>800515331845</t>
  </si>
  <si>
    <t>830316185364</t>
  </si>
  <si>
    <t>830615331190</t>
  </si>
  <si>
    <t>7509162611911</t>
  </si>
  <si>
    <t>820215330542</t>
  </si>
  <si>
    <t>850915560805</t>
  </si>
  <si>
    <t>710515420024</t>
  </si>
  <si>
    <t>761116183899</t>
  </si>
  <si>
    <t>720415330386</t>
  </si>
  <si>
    <t>790715331524</t>
  </si>
  <si>
    <t>700116183869</t>
  </si>
  <si>
    <t>840215310354</t>
  </si>
  <si>
    <t>681213160017</t>
  </si>
  <si>
    <t>840815331524</t>
  </si>
  <si>
    <t>850629327151</t>
  </si>
  <si>
    <t>920815300335</t>
  </si>
  <si>
    <t>8906162610190</t>
  </si>
  <si>
    <t>870415330341</t>
  </si>
  <si>
    <t>800415330126</t>
  </si>
  <si>
    <t>730614500356</t>
  </si>
  <si>
    <t>810116268360</t>
  </si>
  <si>
    <t>921016260452</t>
  </si>
  <si>
    <t>961025350399</t>
  </si>
  <si>
    <t>81O116183922</t>
  </si>
  <si>
    <t>920915330401</t>
  </si>
  <si>
    <t>900815331041</t>
  </si>
  <si>
    <t>Lingk. Sutri RT 001 RW 001 Kel. Sobo Kec. Banyuwangi Kab.Banyuwangi</t>
  </si>
  <si>
    <t>3510211406880003</t>
  </si>
  <si>
    <t>082333041212</t>
  </si>
  <si>
    <t>082330551777</t>
  </si>
  <si>
    <t>082232012687</t>
  </si>
  <si>
    <t>085258837858</t>
  </si>
  <si>
    <t>085222961661</t>
  </si>
  <si>
    <t>081282169068</t>
  </si>
  <si>
    <t>081294402006</t>
  </si>
  <si>
    <t>081343585834</t>
  </si>
  <si>
    <t>085204609924</t>
  </si>
  <si>
    <t>085331999921</t>
  </si>
  <si>
    <t>081234789542</t>
  </si>
  <si>
    <t>085259341030</t>
  </si>
  <si>
    <t>081259119369</t>
  </si>
  <si>
    <t>081233528318</t>
  </si>
  <si>
    <t>085357402978</t>
  </si>
  <si>
    <t>085232648909</t>
  </si>
  <si>
    <t>081234541321</t>
  </si>
  <si>
    <t>082301514615</t>
  </si>
  <si>
    <t>082231747246</t>
  </si>
  <si>
    <t>081338967989</t>
  </si>
  <si>
    <t>082141202402</t>
  </si>
  <si>
    <t>082140568617</t>
  </si>
  <si>
    <t>082331077347</t>
  </si>
  <si>
    <t>082247106465</t>
  </si>
  <si>
    <t>082248837755</t>
  </si>
  <si>
    <t>085234070032</t>
  </si>
  <si>
    <t>085232079206</t>
  </si>
  <si>
    <t>085336653752</t>
  </si>
  <si>
    <t>081357720742</t>
  </si>
  <si>
    <t>081239499359</t>
  </si>
  <si>
    <t>087864608474</t>
  </si>
  <si>
    <t>085230531637</t>
  </si>
  <si>
    <t>081237601596</t>
  </si>
  <si>
    <t>085204240110</t>
  </si>
  <si>
    <t>082330441530</t>
  </si>
  <si>
    <t>085336260225</t>
  </si>
  <si>
    <t>085285711880</t>
  </si>
  <si>
    <t>085258355665</t>
  </si>
  <si>
    <t>082301192232</t>
  </si>
  <si>
    <t>081237705953</t>
  </si>
  <si>
    <t>082236788671</t>
  </si>
  <si>
    <t>082214550011</t>
  </si>
  <si>
    <t>081284047691</t>
  </si>
  <si>
    <t>081398287082</t>
  </si>
  <si>
    <t>082331285419</t>
  </si>
  <si>
    <t>085338870398</t>
  </si>
  <si>
    <t>081222719722</t>
  </si>
  <si>
    <t>081238279245</t>
  </si>
  <si>
    <t>08115130513</t>
  </si>
  <si>
    <t>081359176803</t>
  </si>
  <si>
    <t>082341951199</t>
  </si>
  <si>
    <t>085313919555</t>
  </si>
  <si>
    <t>085294253105</t>
  </si>
  <si>
    <t>085219841872</t>
  </si>
  <si>
    <t>085338394854</t>
  </si>
  <si>
    <t>081249126235</t>
  </si>
  <si>
    <t>081915647194</t>
  </si>
  <si>
    <t>081357744783</t>
  </si>
  <si>
    <t>081241854564</t>
  </si>
  <si>
    <t>085234676338</t>
  </si>
  <si>
    <t>082330202657</t>
  </si>
  <si>
    <t>081333666344</t>
  </si>
  <si>
    <t>082145553025</t>
  </si>
  <si>
    <t>085331284087</t>
  </si>
  <si>
    <t>082333490446</t>
  </si>
  <si>
    <t>085336409470</t>
  </si>
  <si>
    <t>0000701951747</t>
  </si>
  <si>
    <t>0001123947033</t>
  </si>
  <si>
    <t>0001131877901</t>
  </si>
  <si>
    <t>0001543822165</t>
  </si>
  <si>
    <t>0001965156805</t>
  </si>
  <si>
    <t>0001163424734</t>
  </si>
  <si>
    <t>Dusun Kebonan RT 003 RW 001 Kel.Paspan Kec Glagah Kab. Banyuwangi</t>
  </si>
  <si>
    <t>1090017667551</t>
  </si>
  <si>
    <t>17056729431</t>
  </si>
  <si>
    <t>15023641564</t>
  </si>
  <si>
    <t>18001587502</t>
  </si>
  <si>
    <t>18039623188</t>
  </si>
  <si>
    <t>18039623196</t>
  </si>
  <si>
    <t>18060976760</t>
  </si>
  <si>
    <t>19002812956</t>
  </si>
  <si>
    <t>19041884099</t>
  </si>
  <si>
    <t>19010197895</t>
  </si>
  <si>
    <t>0001819806895</t>
  </si>
  <si>
    <t>0001871837223</t>
  </si>
  <si>
    <t>0002195787137</t>
  </si>
  <si>
    <t>0002508838165</t>
  </si>
  <si>
    <t>0002508838176</t>
  </si>
  <si>
    <t>860127330628</t>
  </si>
  <si>
    <t>Koordinator Madiun</t>
  </si>
  <si>
    <t>Dio Priyo Prayogo</t>
  </si>
  <si>
    <t>Jl. Gedong RT 015 RW 004 Kel. Banjarejo Kec.Taman Kota Madiun</t>
  </si>
  <si>
    <t>3577030912900001</t>
  </si>
  <si>
    <t>081216620617</t>
  </si>
  <si>
    <t>pws amt</t>
  </si>
  <si>
    <t>Lia Septi Norizak</t>
  </si>
  <si>
    <t>Dukuh Plerenan RT 001 RW 001 Kel. Sugihwaras Kec. Maospati Kab. Magetan</t>
  </si>
  <si>
    <t>3519034509880003</t>
  </si>
  <si>
    <t>082143240464</t>
  </si>
  <si>
    <t>HERI KISWANTO</t>
  </si>
  <si>
    <t>SUI PURUN BESAR</t>
  </si>
  <si>
    <t>JL.RAYA PARIT BANJAR RT 004 RW 002 KEL. PARIT BANJAR KEC. MEMPAWAH TIMUR KAB. MEMPAWAH</t>
  </si>
  <si>
    <t>6102183107900002</t>
  </si>
  <si>
    <t>085705504700</t>
  </si>
  <si>
    <t>SETIA NINGSIH</t>
  </si>
  <si>
    <t>ANISA RANHZA</t>
  </si>
  <si>
    <t>SULTAN AZKHA NOVERBRY</t>
  </si>
  <si>
    <t>amt 1</t>
  </si>
  <si>
    <t>0310013269678</t>
  </si>
  <si>
    <t>11015041038</t>
  </si>
  <si>
    <t>17031118957</t>
  </si>
  <si>
    <t>17031118346</t>
  </si>
  <si>
    <t>18001587486</t>
  </si>
  <si>
    <t>18032894612</t>
  </si>
  <si>
    <t>90.698.474.5-302.000</t>
  </si>
  <si>
    <t>081366764742</t>
  </si>
  <si>
    <t>081273855811</t>
  </si>
  <si>
    <t>081369933106</t>
  </si>
  <si>
    <t>081278135384</t>
  </si>
  <si>
    <t>085267667213</t>
  </si>
  <si>
    <t>082163811559</t>
  </si>
  <si>
    <t>082373122635</t>
  </si>
  <si>
    <t>082289621112</t>
  </si>
  <si>
    <t>082371466723</t>
  </si>
  <si>
    <t>082177167501</t>
  </si>
  <si>
    <t>081221388089</t>
  </si>
  <si>
    <t>081369931831</t>
  </si>
  <si>
    <t>08127903250</t>
  </si>
  <si>
    <t>085366364666</t>
  </si>
  <si>
    <t>0812719449664</t>
  </si>
  <si>
    <t>081367428499</t>
  </si>
  <si>
    <t>085368866633</t>
  </si>
  <si>
    <t>08127487940</t>
  </si>
  <si>
    <t>082281959607</t>
  </si>
  <si>
    <t>081369798586</t>
  </si>
  <si>
    <t>081271720452</t>
  </si>
  <si>
    <t>085279268209</t>
  </si>
  <si>
    <t>085267224219</t>
  </si>
  <si>
    <t>Maroyah</t>
  </si>
  <si>
    <t>Partini</t>
  </si>
  <si>
    <t>Zahra Fauzi</t>
  </si>
  <si>
    <t>Suryati</t>
  </si>
  <si>
    <t>Tasbikoh</t>
  </si>
  <si>
    <t>Youkein Anggraini</t>
  </si>
  <si>
    <t>Rita Umami</t>
  </si>
  <si>
    <t>Sefta Riana</t>
  </si>
  <si>
    <t>Reni Susparida</t>
  </si>
  <si>
    <t>Juliyanti</t>
  </si>
  <si>
    <t>Emi Nata Bakti</t>
  </si>
  <si>
    <t>Muhammad Ezzel AlFaeyza</t>
  </si>
  <si>
    <t>Kartika Arini</t>
  </si>
  <si>
    <t>Maha Rani Wegy Sandra</t>
  </si>
  <si>
    <t>Ahmad Afandi Nuraini</t>
  </si>
  <si>
    <t xml:space="preserve">Arafa Radita Pratama </t>
  </si>
  <si>
    <t xml:space="preserve"> Nicolas Septiawan</t>
  </si>
  <si>
    <t>Ceysiar Ambiah Sriwijaya</t>
  </si>
  <si>
    <t>Dhira Putri Kirana</t>
  </si>
  <si>
    <t>M.Risky Sapitra</t>
  </si>
  <si>
    <t>M.Maulana</t>
  </si>
  <si>
    <t xml:space="preserve"> Iftitha Assyabiya Rafifa</t>
  </si>
  <si>
    <t>M. Iqbal Ar Saryd HK</t>
  </si>
  <si>
    <t xml:space="preserve"> Muhammad Aldo Fehardian Husin</t>
  </si>
  <si>
    <t xml:space="preserve"> Rahmat Alfiniam</t>
  </si>
  <si>
    <t xml:space="preserve"> Ryan Ibko Albana</t>
  </si>
  <si>
    <t xml:space="preserve"> Sheza Nadria</t>
  </si>
  <si>
    <t>Lia Parmah Wentari</t>
  </si>
  <si>
    <t>Muhammad Aldy Firmansyah</t>
  </si>
  <si>
    <t>Ade Saputra Pratama</t>
  </si>
  <si>
    <t>Ari Yuliasnah</t>
  </si>
  <si>
    <t>Luthfi Alfarizi</t>
  </si>
  <si>
    <t>Reza Rizky Lufani</t>
  </si>
  <si>
    <t>Muhammad Fachry Juandha</t>
  </si>
  <si>
    <t>Raju Hilmansyah</t>
  </si>
  <si>
    <t xml:space="preserve"> Salsabila</t>
  </si>
  <si>
    <t>Rifky Alrey Fantu</t>
  </si>
  <si>
    <t>M. Akbar Ar Rasyid</t>
  </si>
  <si>
    <t>Junizar Hajirin Saputra</t>
  </si>
  <si>
    <t>Dinda  Ellownse</t>
  </si>
  <si>
    <t xml:space="preserve"> Bima  Anggara</t>
  </si>
  <si>
    <t>Achmad Syauqi  Alvaro</t>
  </si>
  <si>
    <t>Raffel Novansyah</t>
  </si>
  <si>
    <t>Rafif Diyantara</t>
  </si>
  <si>
    <t xml:space="preserve"> Mico emron saputra</t>
  </si>
  <si>
    <t>Najwa Azura Ramadhani</t>
  </si>
  <si>
    <t xml:space="preserve"> Stela Pertisia</t>
  </si>
  <si>
    <t>Qeysiar  Ambiah Sriwijaya</t>
  </si>
  <si>
    <t>Muhammad Hafiz Arrasyid</t>
  </si>
  <si>
    <t>Afra Naila A Takhira</t>
  </si>
  <si>
    <t>M.Raihan Ramdhan</t>
  </si>
  <si>
    <t>Muhammad Thowil Umri</t>
  </si>
  <si>
    <t xml:space="preserve"> Athaya Musyaffa Al Fatih</t>
  </si>
  <si>
    <t xml:space="preserve"> Syahqila Naifah Alturi</t>
  </si>
  <si>
    <t xml:space="preserve"> Keyla Candra</t>
  </si>
  <si>
    <t xml:space="preserve"> Aisyah Ramadhani</t>
  </si>
  <si>
    <t xml:space="preserve"> Alvino Novansyah</t>
  </si>
  <si>
    <t xml:space="preserve"> M. Faridz Affandi</t>
  </si>
  <si>
    <t xml:space="preserve"> Sendy Rahmat Satria</t>
  </si>
  <si>
    <t>Almah Noah</t>
  </si>
  <si>
    <t xml:space="preserve"> Razzi Al Fatah</t>
  </si>
  <si>
    <t>Kenzi Alkahfi</t>
  </si>
  <si>
    <t xml:space="preserve"> M. Alpurqon Tisa</t>
  </si>
  <si>
    <t>Bima Ghafara</t>
  </si>
  <si>
    <t>Cahya Salsabila</t>
  </si>
  <si>
    <t>Batang hari</t>
  </si>
  <si>
    <t>89.248.368.6-309.000</t>
  </si>
  <si>
    <t xml:space="preserve">730725285668 </t>
  </si>
  <si>
    <t xml:space="preserve">931211210200 </t>
  </si>
  <si>
    <t xml:space="preserve">830211210208 </t>
  </si>
  <si>
    <t xml:space="preserve">891211210239 </t>
  </si>
  <si>
    <t xml:space="preserve">821111210299 </t>
  </si>
  <si>
    <t xml:space="preserve">750811210297 </t>
  </si>
  <si>
    <t>870211210003</t>
  </si>
  <si>
    <t xml:space="preserve">8904112102754 </t>
  </si>
  <si>
    <t>860211210222</t>
  </si>
  <si>
    <t>860225330166</t>
  </si>
  <si>
    <t>MASA BERLAKU SIM</t>
  </si>
  <si>
    <t>(12/8/2020)</t>
  </si>
  <si>
    <t>(10/07/2021)</t>
  </si>
  <si>
    <t>(17/04/2021)</t>
  </si>
  <si>
    <t>(30/03/2023)</t>
  </si>
  <si>
    <t>(01/10/2021)</t>
  </si>
  <si>
    <t>(12/12/2021)</t>
  </si>
  <si>
    <t>(08/06/2022)</t>
  </si>
  <si>
    <t>(12/25/2020)</t>
  </si>
  <si>
    <t>(30/03/2021)</t>
  </si>
  <si>
    <t>(2/22/2021)</t>
  </si>
  <si>
    <t>(18/08/2022)</t>
  </si>
  <si>
    <t>(16/12/2022)</t>
  </si>
  <si>
    <t>(08/07/2020)</t>
  </si>
  <si>
    <t>(22/05/2024)</t>
  </si>
  <si>
    <t>(26/06/2024)</t>
  </si>
  <si>
    <t>(4/25/2021)</t>
  </si>
  <si>
    <t>(05/11/2023)</t>
  </si>
  <si>
    <t>(25/12/2023)</t>
  </si>
  <si>
    <t>(23/02/2024)</t>
  </si>
  <si>
    <t>(25/11/2022)</t>
  </si>
  <si>
    <t>(04/09/2020)</t>
  </si>
  <si>
    <t>(27/04/2024)</t>
  </si>
  <si>
    <t>(17/08/2021)</t>
  </si>
  <si>
    <t>(15/06/2023)</t>
  </si>
  <si>
    <t>(15/07/2020)</t>
  </si>
  <si>
    <t>(6/16/2020)</t>
  </si>
  <si>
    <t>(28/10/2021)</t>
  </si>
  <si>
    <t>(08/08/2023)</t>
  </si>
  <si>
    <t>(23/02/2023)</t>
  </si>
  <si>
    <t>(10/9/2021)</t>
  </si>
  <si>
    <t>(17/10/2021)</t>
  </si>
  <si>
    <t>(12/07/2020)</t>
  </si>
  <si>
    <t>(11/11/2020)</t>
  </si>
  <si>
    <t>(08/02/2021)</t>
  </si>
  <si>
    <t>(27/08/2023)</t>
  </si>
  <si>
    <t>(09/02/2023)</t>
  </si>
  <si>
    <t>(10/04/2022)</t>
  </si>
  <si>
    <t>(16/02/2022)</t>
  </si>
  <si>
    <t>13030365467</t>
  </si>
  <si>
    <t>18001587478</t>
  </si>
  <si>
    <t>18032894596</t>
  </si>
  <si>
    <t>18032894604</t>
  </si>
  <si>
    <t>18032894588</t>
  </si>
  <si>
    <t>0001154084354</t>
  </si>
  <si>
    <t>0001626784817</t>
  </si>
  <si>
    <t>0002325326082</t>
  </si>
  <si>
    <t>0002440458112</t>
  </si>
  <si>
    <t>0001881362327</t>
  </si>
  <si>
    <t>PHK Per 03 Juli 2017 kasus pencurian</t>
  </si>
  <si>
    <t>Kasus pencurian per 23 Nov 2017</t>
  </si>
  <si>
    <t>resign per 31 mei 2019</t>
  </si>
  <si>
    <t>Resign per 15 Juni 2019</t>
  </si>
  <si>
    <t>KETERANGAN</t>
  </si>
  <si>
    <t>860511220283</t>
  </si>
  <si>
    <t>670611220248</t>
  </si>
  <si>
    <t>791125330006</t>
  </si>
  <si>
    <t>840525330001</t>
  </si>
  <si>
    <t>670911220251</t>
  </si>
  <si>
    <t>800611220377</t>
  </si>
  <si>
    <t>761111220251</t>
  </si>
  <si>
    <t>810911220280</t>
  </si>
  <si>
    <t>730511220253</t>
  </si>
  <si>
    <t>860211220177</t>
  </si>
  <si>
    <t>751011220300</t>
  </si>
  <si>
    <t>760811220350</t>
  </si>
  <si>
    <t>911011220202</t>
  </si>
  <si>
    <t>760425261395</t>
  </si>
  <si>
    <t>920111220166</t>
  </si>
  <si>
    <t>780611220343</t>
  </si>
  <si>
    <t>830425260006</t>
  </si>
  <si>
    <t>650911220286</t>
  </si>
  <si>
    <t>860711220313</t>
  </si>
  <si>
    <t>820411220387</t>
  </si>
  <si>
    <t>760611220387</t>
  </si>
  <si>
    <t>900211220184</t>
  </si>
  <si>
    <t>730611220298</t>
  </si>
  <si>
    <t>811011220274</t>
  </si>
  <si>
    <t>840511220298</t>
  </si>
  <si>
    <t>810111220254</t>
  </si>
  <si>
    <t>720811220386</t>
  </si>
  <si>
    <t>900211220199</t>
  </si>
  <si>
    <t>810511220302</t>
  </si>
  <si>
    <t xml:space="preserve">PHK per 03 Nov 17 (Narkoba)
</t>
  </si>
  <si>
    <t>RESIGN PER 10 SEP 2018</t>
  </si>
  <si>
    <t>PHK Per 13 Nov 2018 (Narkoba)</t>
  </si>
  <si>
    <t>89.921.104.9-215.000</t>
  </si>
  <si>
    <t>68.917.981.0-215-000</t>
  </si>
  <si>
    <t>68.917.990.1-215.000</t>
  </si>
  <si>
    <t>90.971.673.0-215.000</t>
  </si>
  <si>
    <t>59.356.313.3-215.000</t>
  </si>
  <si>
    <t>14.943.396.9-215.000</t>
  </si>
  <si>
    <t>82.162.699.1-225.000</t>
  </si>
  <si>
    <t>92.100.505.4-225.000</t>
  </si>
  <si>
    <t>92.165.816.7-225.000</t>
  </si>
  <si>
    <t>92.139.065.4-119.000</t>
  </si>
  <si>
    <t>66.681.525.3-312.000</t>
  </si>
  <si>
    <t>92.143.555.8-215.000</t>
  </si>
  <si>
    <t>92.143.606.9-215.000</t>
  </si>
  <si>
    <t>92.172.729.3-225.000</t>
  </si>
  <si>
    <t>92.134.401.6-225.000</t>
  </si>
  <si>
    <t>90.287.100.3-215.000</t>
  </si>
  <si>
    <t>92.151.543.3-215.000</t>
  </si>
  <si>
    <t>15.634.649.6-215.000</t>
  </si>
  <si>
    <t>92.145.442.7-915.000</t>
  </si>
  <si>
    <t>72.956.152.2-629.000</t>
  </si>
  <si>
    <t>92.168.782.8-225.000</t>
  </si>
  <si>
    <t>64.323.102.0-215.000</t>
  </si>
  <si>
    <t>92.142.093.1-119.000</t>
  </si>
  <si>
    <t>92.127.601.0-215.000</t>
  </si>
  <si>
    <t>92.179.077.0-225.000</t>
  </si>
  <si>
    <t>92.171.883.9-214.000</t>
  </si>
  <si>
    <t>B I UMUM</t>
  </si>
  <si>
    <t xml:space="preserve"> 24-02-2023</t>
  </si>
  <si>
    <t xml:space="preserve"> 22-05-2020</t>
  </si>
  <si>
    <t>31-12-2020</t>
  </si>
  <si>
    <t xml:space="preserve"> 20-10-2021</t>
  </si>
  <si>
    <t xml:space="preserve"> 06-03-2020</t>
  </si>
  <si>
    <t>26-09-2021</t>
  </si>
  <si>
    <t>07-10-2020</t>
  </si>
  <si>
    <t>08-09-2021</t>
  </si>
  <si>
    <t>'05-08-2022</t>
  </si>
  <si>
    <t>16-09-2021</t>
  </si>
  <si>
    <t>24-02-2020</t>
  </si>
  <si>
    <t xml:space="preserve"> 21-08-2022</t>
  </si>
  <si>
    <t>18-06-2022</t>
  </si>
  <si>
    <t xml:space="preserve"> 06-09-2021</t>
  </si>
  <si>
    <t>28-08-2022</t>
  </si>
  <si>
    <t>09-04-2020</t>
  </si>
  <si>
    <t>28-02-2022</t>
  </si>
  <si>
    <t xml:space="preserve"> 13-03-2021</t>
  </si>
  <si>
    <t>10-05-2021</t>
  </si>
  <si>
    <t xml:space="preserve"> 04-02-2020</t>
  </si>
  <si>
    <t>02-01-2023</t>
  </si>
  <si>
    <t>13-02-2021</t>
  </si>
  <si>
    <t>21-05-2022</t>
  </si>
  <si>
    <t xml:space="preserve"> 05-12-2024</t>
  </si>
  <si>
    <t>29-01-2023</t>
  </si>
  <si>
    <t>23-06-2020</t>
  </si>
  <si>
    <t>Resign Per 08 sep 2017</t>
  </si>
  <si>
    <t>RESIGN PER 18 SEP17</t>
  </si>
  <si>
    <t>Resign Per 16 Nov 17</t>
  </si>
  <si>
    <t>Resign Per 14 Nov 17</t>
  </si>
  <si>
    <t>PHK 14 april 2018 (Pencurian)</t>
  </si>
  <si>
    <t>resign per 30 Juni 2018</t>
  </si>
  <si>
    <t>PHK PER 16 NOV 18 (Narkoba)</t>
  </si>
  <si>
    <t>resign per 11 januari 2019</t>
  </si>
  <si>
    <t>RESIGN PER 24 Juni 2019</t>
  </si>
  <si>
    <t>081273026355</t>
  </si>
  <si>
    <t>081271730888</t>
  </si>
  <si>
    <t>77.273.796.1-327.000</t>
  </si>
  <si>
    <t>082178561119</t>
  </si>
  <si>
    <t>77.273.800.1-303.000</t>
  </si>
  <si>
    <t>082176891016</t>
  </si>
  <si>
    <t>54.857.460.7-303.000</t>
  </si>
  <si>
    <t>081294235303</t>
  </si>
  <si>
    <t>77.273.704.5-303.000</t>
  </si>
  <si>
    <t>081366607864</t>
  </si>
  <si>
    <t>54.857.628.9-303.000</t>
  </si>
  <si>
    <t>77.273.703.7-303.000</t>
  </si>
  <si>
    <t>082178649000</t>
  </si>
  <si>
    <t>77.273.701.1-303.000</t>
  </si>
  <si>
    <t>081373873857</t>
  </si>
  <si>
    <t>54.857.748.5-303.000</t>
  </si>
  <si>
    <t>082177744214</t>
  </si>
  <si>
    <t>77.273.712.8-303.000</t>
  </si>
  <si>
    <t>085268899555</t>
  </si>
  <si>
    <t>77.273.702.9-303.000</t>
  </si>
  <si>
    <t>081373354707</t>
  </si>
  <si>
    <t>77.273.701.8-303.000</t>
  </si>
  <si>
    <t>081278252345</t>
  </si>
  <si>
    <t>77.273.708.6-303.000</t>
  </si>
  <si>
    <t>082280090975</t>
  </si>
  <si>
    <t>77.273.805.0-303.000</t>
  </si>
  <si>
    <t>085378887772</t>
  </si>
  <si>
    <t>54.858.107.3-303.000</t>
  </si>
  <si>
    <t>082306197338</t>
  </si>
  <si>
    <t>081278008880</t>
  </si>
  <si>
    <t>77.273.713.6-303.000</t>
  </si>
  <si>
    <t>081272477317</t>
  </si>
  <si>
    <t>54.858.015.8-303.000</t>
  </si>
  <si>
    <t>085273897304</t>
  </si>
  <si>
    <t>085384795709</t>
  </si>
  <si>
    <t>085381962537</t>
  </si>
  <si>
    <t>810311230268</t>
  </si>
  <si>
    <t>690925350812</t>
  </si>
  <si>
    <t>730611230432</t>
  </si>
  <si>
    <t>820511230425</t>
  </si>
  <si>
    <t>760411230442</t>
  </si>
  <si>
    <t>24.11.2023</t>
  </si>
  <si>
    <t>01.08.2021</t>
  </si>
  <si>
    <t>20.08.2019</t>
  </si>
  <si>
    <t>06.07.2021</t>
  </si>
  <si>
    <t>13.12.2019</t>
  </si>
  <si>
    <t>24.04.2021</t>
  </si>
  <si>
    <t>11.11.2020</t>
  </si>
  <si>
    <t>24.02.2022</t>
  </si>
  <si>
    <t>12.03.2024</t>
  </si>
  <si>
    <t>03.05.2022</t>
  </si>
  <si>
    <t>05.05.2022</t>
  </si>
  <si>
    <t>31.03.2021</t>
  </si>
  <si>
    <t>18.10.2019</t>
  </si>
  <si>
    <t>14.02.2022</t>
  </si>
  <si>
    <t>29.09.2023</t>
  </si>
  <si>
    <t>07.06.2024</t>
  </si>
  <si>
    <t>27.05.2024</t>
  </si>
  <si>
    <t>12.04.2022</t>
  </si>
  <si>
    <t>15.03.2022</t>
  </si>
  <si>
    <t>26.03.2021</t>
  </si>
  <si>
    <t>07.10.2021</t>
  </si>
  <si>
    <t>26.11.2022</t>
  </si>
  <si>
    <t>04.10.2022</t>
  </si>
  <si>
    <t>01.02.2022</t>
  </si>
  <si>
    <t>30.04.2022</t>
  </si>
  <si>
    <t>29.09.2022</t>
  </si>
  <si>
    <t>22.08.2022</t>
  </si>
  <si>
    <t>10.06.2023</t>
  </si>
  <si>
    <t>04.02.2022</t>
  </si>
  <si>
    <t>05.04.2023</t>
  </si>
  <si>
    <t>21.03.2023</t>
  </si>
  <si>
    <t>0002034957925</t>
  </si>
  <si>
    <t>19002812980</t>
  </si>
  <si>
    <t>0002360055036</t>
  </si>
  <si>
    <t>19002812972</t>
  </si>
  <si>
    <t>0000313449153</t>
  </si>
  <si>
    <t>19002812964</t>
  </si>
  <si>
    <t>0001897015915</t>
  </si>
  <si>
    <t>PHK 02 OKT 2017 Kasus Pencurian</t>
  </si>
  <si>
    <t>PHK 05 April 2018 (bawa korek api)</t>
  </si>
  <si>
    <t>TUTINAH</t>
  </si>
  <si>
    <t>DINDA RESSY ANGGREVY</t>
  </si>
  <si>
    <t>DENIS AKA SUDRAJAT</t>
  </si>
  <si>
    <t>1833180600806</t>
  </si>
  <si>
    <t>09-JUNI-2023</t>
  </si>
  <si>
    <t>Gunung Makmur</t>
  </si>
  <si>
    <t>JL. DATUK MANDAR RT 004 RW 000 KEL. GUNUNG MAKMUR KEC. TAKISUNG KAB. TANAH LAUT</t>
  </si>
  <si>
    <t>Batue</t>
  </si>
  <si>
    <t>710617180357</t>
  </si>
  <si>
    <t>780218150208</t>
  </si>
  <si>
    <t>580818180040</t>
  </si>
  <si>
    <t>520418181016</t>
  </si>
  <si>
    <t>831118160237</t>
  </si>
  <si>
    <t>1815180500089</t>
  </si>
  <si>
    <t>840418160509</t>
  </si>
  <si>
    <t>830518151642</t>
  </si>
  <si>
    <t>761218150262</t>
  </si>
  <si>
    <t>940118180230</t>
  </si>
  <si>
    <t>901018150775</t>
  </si>
  <si>
    <t>820218150972</t>
  </si>
  <si>
    <t>860718160960</t>
  </si>
  <si>
    <t>806513340339</t>
  </si>
  <si>
    <t>0813-5243-4743</t>
  </si>
  <si>
    <t>894692151721000</t>
  </si>
  <si>
    <t>860819310772</t>
  </si>
  <si>
    <t>1714170501200</t>
  </si>
  <si>
    <t>930116350065</t>
  </si>
  <si>
    <t>890417141549</t>
  </si>
  <si>
    <t>760817140780</t>
  </si>
  <si>
    <t>810517141141</t>
  </si>
  <si>
    <t>780317140061</t>
  </si>
  <si>
    <t>870916310133</t>
  </si>
  <si>
    <t>780517140270</t>
  </si>
  <si>
    <t>820917141012</t>
  </si>
  <si>
    <t>1714170701999</t>
  </si>
  <si>
    <t>FEBE HIMELDA</t>
  </si>
  <si>
    <t>MECEN ARSYADI</t>
  </si>
  <si>
    <t>ARSENIO BAYEN ARSYADI</t>
  </si>
  <si>
    <t>NATYA VIZHAKA ARSYADI</t>
  </si>
  <si>
    <t>9000018820515</t>
  </si>
  <si>
    <t>0001154084308</t>
  </si>
  <si>
    <t>790311210018</t>
  </si>
  <si>
    <t>Jl. Kuburan Islam RT 01/04 Kel. Pasar Lama, Lahat, Sumsel</t>
  </si>
  <si>
    <t>160410031079001</t>
  </si>
  <si>
    <t>661115540539</t>
  </si>
  <si>
    <t>640615144092</t>
  </si>
  <si>
    <t>781015470392</t>
  </si>
  <si>
    <t>690515142252</t>
  </si>
  <si>
    <t>740515261829</t>
  </si>
  <si>
    <t>770415561531</t>
  </si>
  <si>
    <t>780215143124</t>
  </si>
  <si>
    <t>831015560795</t>
  </si>
  <si>
    <t>870815470539</t>
  </si>
  <si>
    <t>830815531587</t>
  </si>
  <si>
    <t>790215410791</t>
  </si>
  <si>
    <t>720115540718</t>
  </si>
  <si>
    <t>820815470714</t>
  </si>
  <si>
    <t>731015561171</t>
  </si>
  <si>
    <t>760515532340</t>
  </si>
  <si>
    <t>770314400607</t>
  </si>
  <si>
    <t>780815470528</t>
  </si>
  <si>
    <t>620615541008</t>
  </si>
  <si>
    <t>720415551383</t>
  </si>
  <si>
    <t>651115480503</t>
  </si>
  <si>
    <t>770715470929</t>
  </si>
  <si>
    <t>810415290635</t>
  </si>
  <si>
    <t>660515400280</t>
  </si>
  <si>
    <t>650915410026</t>
  </si>
  <si>
    <t>611015260081</t>
  </si>
  <si>
    <t>820615470516</t>
  </si>
  <si>
    <t>690115420020</t>
  </si>
  <si>
    <t>670915540605</t>
  </si>
  <si>
    <t>710415470594</t>
  </si>
  <si>
    <t>610315530501</t>
  </si>
  <si>
    <t>631215381107</t>
  </si>
  <si>
    <t>590315140980</t>
  </si>
  <si>
    <t>750915470560</t>
  </si>
  <si>
    <t>660515540695</t>
  </si>
  <si>
    <t>650315540346</t>
  </si>
  <si>
    <t>600115260826</t>
  </si>
  <si>
    <t>601015460786</t>
  </si>
  <si>
    <t>760415460461</t>
  </si>
  <si>
    <t>591015400041</t>
  </si>
  <si>
    <t>680415470569</t>
  </si>
  <si>
    <t>730315470715</t>
  </si>
  <si>
    <t>830615541049</t>
  </si>
  <si>
    <t>710115470418</t>
  </si>
  <si>
    <t>600615340760</t>
  </si>
  <si>
    <t>721015331264</t>
  </si>
  <si>
    <t>601215540035</t>
  </si>
  <si>
    <t>810915460558</t>
  </si>
  <si>
    <t>690515470077</t>
  </si>
  <si>
    <t>650615140914</t>
  </si>
  <si>
    <t>620415377441</t>
  </si>
  <si>
    <t>710315460505</t>
  </si>
  <si>
    <t>670715371663</t>
  </si>
  <si>
    <t>750715635894</t>
  </si>
  <si>
    <t>641215360902</t>
  </si>
  <si>
    <t>820415470731</t>
  </si>
  <si>
    <t>750815470160</t>
  </si>
  <si>
    <t>770415470687</t>
  </si>
  <si>
    <t>770915460612</t>
  </si>
  <si>
    <t>650415540123</t>
  </si>
  <si>
    <t>770115480539</t>
  </si>
  <si>
    <t>780215470076</t>
  </si>
  <si>
    <t>690715470144</t>
  </si>
  <si>
    <t>690715480773</t>
  </si>
  <si>
    <t>890415470486</t>
  </si>
  <si>
    <t>840815470097</t>
  </si>
  <si>
    <t>750615470132</t>
  </si>
  <si>
    <t>641215470382</t>
  </si>
  <si>
    <t>840315470615</t>
  </si>
  <si>
    <t>690915470016</t>
  </si>
  <si>
    <t>870915470422</t>
  </si>
  <si>
    <t>720315470587</t>
  </si>
  <si>
    <t>940515470315</t>
  </si>
  <si>
    <t>761015470564</t>
  </si>
  <si>
    <t>840215470497</t>
  </si>
  <si>
    <t>840115470550</t>
  </si>
  <si>
    <t>810615470720</t>
  </si>
  <si>
    <t>740315470539</t>
  </si>
  <si>
    <t>860415470563</t>
  </si>
  <si>
    <t>830415470730</t>
  </si>
  <si>
    <t>900215470385</t>
  </si>
  <si>
    <t>740115470392</t>
  </si>
  <si>
    <t>700715460034</t>
  </si>
  <si>
    <t>770715470901</t>
  </si>
  <si>
    <t>700915351524</t>
  </si>
  <si>
    <t>890515560629</t>
  </si>
  <si>
    <t>800515470445</t>
  </si>
  <si>
    <t>770615470758</t>
  </si>
  <si>
    <t>081252973809</t>
  </si>
  <si>
    <t>085236751364</t>
  </si>
  <si>
    <t>085748362533</t>
  </si>
  <si>
    <t>082338386436</t>
  </si>
  <si>
    <t>081330237378</t>
  </si>
  <si>
    <t>085335759555</t>
  </si>
  <si>
    <t>082131388831</t>
  </si>
  <si>
    <t>081335151774</t>
  </si>
  <si>
    <t>085235232900</t>
  </si>
  <si>
    <t>081335282442</t>
  </si>
  <si>
    <t>082143230378</t>
  </si>
  <si>
    <t>081249435566</t>
  </si>
  <si>
    <t>082334985758</t>
  </si>
  <si>
    <t>085213004019</t>
  </si>
  <si>
    <t>085231929274</t>
  </si>
  <si>
    <t>085230848431</t>
  </si>
  <si>
    <t>081237369733</t>
  </si>
  <si>
    <t>081330414021</t>
  </si>
  <si>
    <t>082297407315</t>
  </si>
  <si>
    <t>082142310315</t>
  </si>
  <si>
    <t>081216866938</t>
  </si>
  <si>
    <t>082332774754</t>
  </si>
  <si>
    <t>082310371361</t>
  </si>
  <si>
    <t>08125978685</t>
  </si>
  <si>
    <t>0822-8184-5055</t>
  </si>
  <si>
    <t xml:space="preserve"> 0813-5972-7074 </t>
  </si>
  <si>
    <t xml:space="preserve"> 0812-3081-4590 </t>
  </si>
  <si>
    <t>0812-3081-4592</t>
  </si>
  <si>
    <t xml:space="preserve"> 0811-3676-314 </t>
  </si>
  <si>
    <t>19041887639</t>
  </si>
  <si>
    <t>19041887597</t>
  </si>
  <si>
    <t>19041887688</t>
  </si>
  <si>
    <t>19041887654</t>
  </si>
  <si>
    <t>19041887662</t>
  </si>
  <si>
    <t>19041887605</t>
  </si>
  <si>
    <t>19041887647</t>
  </si>
  <si>
    <t>19041887670</t>
  </si>
  <si>
    <t>19041887621</t>
  </si>
  <si>
    <t>19041887704</t>
  </si>
  <si>
    <t>19041887696</t>
  </si>
  <si>
    <t>3523122202840002</t>
  </si>
  <si>
    <t>3523121204800002</t>
  </si>
  <si>
    <t>3523120608840002</t>
  </si>
  <si>
    <t>3523122306560001</t>
  </si>
  <si>
    <t>3523122906870001</t>
  </si>
  <si>
    <t>3523120107900034</t>
  </si>
  <si>
    <t>3523122807800001</t>
  </si>
  <si>
    <t>3523122407800002</t>
  </si>
  <si>
    <t>3515161302730001</t>
  </si>
  <si>
    <t>3502060201830003</t>
  </si>
  <si>
    <t>3522192804780001</t>
  </si>
  <si>
    <t>3523122802780001</t>
  </si>
  <si>
    <t>3523120808720004</t>
  </si>
  <si>
    <t>3523121809810004</t>
  </si>
  <si>
    <t>3523121407800001</t>
  </si>
  <si>
    <t>3523123103900001</t>
  </si>
  <si>
    <t>3523121503880004</t>
  </si>
  <si>
    <t>3523122812650002</t>
  </si>
  <si>
    <t>3523120107850060</t>
  </si>
  <si>
    <t>3523120110760001</t>
  </si>
  <si>
    <t>3523120302840001</t>
  </si>
  <si>
    <t>3525169488570001</t>
  </si>
  <si>
    <t>3523120904690001</t>
  </si>
  <si>
    <t>3523121707770002</t>
  </si>
  <si>
    <t>3523120901780001</t>
  </si>
  <si>
    <t>3523120100840004</t>
  </si>
  <si>
    <t>3505160405720003</t>
  </si>
  <si>
    <t>3523120605820002</t>
  </si>
  <si>
    <t>3523122305870005</t>
  </si>
  <si>
    <t>3523120412870003</t>
  </si>
  <si>
    <t>3523121001840005</t>
  </si>
  <si>
    <t>3523121102900002</t>
  </si>
  <si>
    <t>3523121308870005</t>
  </si>
  <si>
    <t>3522111207700005</t>
  </si>
  <si>
    <t>3523140903720002</t>
  </si>
  <si>
    <t>3506210509710002</t>
  </si>
  <si>
    <t>3506092903760001</t>
  </si>
  <si>
    <t>1256232302790001</t>
  </si>
  <si>
    <t>3523162503780003</t>
  </si>
  <si>
    <t>3523063006900001</t>
  </si>
  <si>
    <t>3523041006770002</t>
  </si>
  <si>
    <t>3523123006880002</t>
  </si>
  <si>
    <t>Dianggap mengundurkan diri per agustus 2017</t>
  </si>
  <si>
    <t xml:space="preserve"> Dianggap mengundurkan diri per 24 oktober 2017</t>
  </si>
  <si>
    <t>dianggap mengundurkan diri per 12 Mar 2018</t>
  </si>
  <si>
    <t>PHK Per 20 Mar 2018 Kasus Pencurian</t>
  </si>
  <si>
    <t>phk 20 agustus 2018 Kasus Pencurian</t>
  </si>
  <si>
    <t xml:space="preserve">MENINGGAL 24 DES 2018 </t>
  </si>
  <si>
    <t>Mutasi Jabatan menjadi PWS AMT per 11 sep 2017</t>
  </si>
  <si>
    <t>PHK Per 11 Oktober 2017</t>
  </si>
  <si>
    <t>Meninggal Dunia tgl 4 Oktober 2017</t>
  </si>
  <si>
    <t>resign per 1 Desember 2017</t>
  </si>
  <si>
    <t>resign per November 2017</t>
  </si>
  <si>
    <t>PHK Per 26 Januari 2018 (pencurian</t>
  </si>
  <si>
    <t>PHK Per 26 Januari 2018 (pencurian)</t>
  </si>
  <si>
    <t>(pencurian)</t>
  </si>
  <si>
    <t>PHK per 8 Maret 2018 (pencurian)</t>
  </si>
  <si>
    <t>PHK Per 24 Maret 2018</t>
  </si>
  <si>
    <t>PHK Tgl 10 Mei 2018 (Pencurian)</t>
  </si>
  <si>
    <t>resign per 31 Juli 2018</t>
  </si>
  <si>
    <t>Resign per 16 sep 2018</t>
  </si>
  <si>
    <t>Resign Per 16 Oktober 2018</t>
  </si>
  <si>
    <t>PENSIUN PER 12 NOV 2018</t>
  </si>
  <si>
    <t>pensiun per 15 Februari 2019</t>
  </si>
  <si>
    <t>PHK 14 FEB 2019</t>
  </si>
  <si>
    <t>Dianggap Mengundurkan diri juni 2019</t>
  </si>
  <si>
    <t>RESIGN PER 01 JUNI 2019</t>
  </si>
  <si>
    <t>dianggap mengundurkan diri Februari 2019</t>
  </si>
  <si>
    <t>REKI</t>
  </si>
  <si>
    <t>0002880829168</t>
  </si>
  <si>
    <t>0001539646119</t>
  </si>
  <si>
    <t>0002880901326</t>
  </si>
  <si>
    <t>0001539646277</t>
  </si>
  <si>
    <t>Keluar baru 2Hr Masuk 3 nov 17</t>
  </si>
  <si>
    <t>Dianggap mengundurkan diri per 24 oktober 2017</t>
  </si>
  <si>
    <t>Mengundurkan diri (Data Gaji Sep 17)</t>
  </si>
  <si>
    <t>Mengundurkan diri (Data Gaji Sep)</t>
  </si>
  <si>
    <t>tidak pernah hadir per 10 oktober</t>
  </si>
  <si>
    <t>resign per 23 nov 17</t>
  </si>
  <si>
    <t>resign per 15 nov 17</t>
  </si>
  <si>
    <t xml:space="preserve">RESIGN </t>
  </si>
  <si>
    <t>masuk per 27 nov17</t>
  </si>
  <si>
    <t>?</t>
  </si>
  <si>
    <t>dikembalikan kasus kecurangan per 10 jan 2017</t>
  </si>
  <si>
    <t>PHK PER 22 JAN 18</t>
  </si>
  <si>
    <t xml:space="preserve"> Resign Per 2 februari 2018 (pencurian)</t>
  </si>
  <si>
    <t>Resign Per 2 Feb 2018 (pencurian)</t>
  </si>
  <si>
    <t>resign per 9 feb 18</t>
  </si>
  <si>
    <t>phk per 1 feb 2018 (kasus pemalsuan identitas)</t>
  </si>
  <si>
    <t>RESIGN PER 19 FEB 2018</t>
  </si>
  <si>
    <t>resign 21 maret 2018</t>
  </si>
  <si>
    <t>PHK Per 3 April 2018 (Kasus Pencurian)</t>
  </si>
  <si>
    <t>PHK Per 3 April 2018 (Pencurian)</t>
  </si>
  <si>
    <t>PHK Per 12 April 2018
kasus kecurangan</t>
  </si>
  <si>
    <t>phk per 12 april 2018
kecurangan</t>
  </si>
  <si>
    <t>Resign per 26 april 2018</t>
  </si>
  <si>
    <t>PHK 31 MEI 2018 
Pencurian</t>
  </si>
  <si>
    <t>Resign per 1 Juli 2018</t>
  </si>
  <si>
    <t>RESIGN PER 07 JULI 2018</t>
  </si>
  <si>
    <t xml:space="preserve"> Dianggap mengundurkan diri per 08 Juli 2018</t>
  </si>
  <si>
    <t>Resign per 1 agustus 2018</t>
  </si>
  <si>
    <t>PHK 10 AGUSTUS 2018 KASUS PENCURIAN</t>
  </si>
  <si>
    <t>Resign Per 23 Agustus 2018</t>
  </si>
  <si>
    <t>Resign 20 Agustus 2018</t>
  </si>
  <si>
    <t>RESIGN PER 14 SEP 18</t>
  </si>
  <si>
    <t>dianggap mengundurkan diri per 13 sep 2018</t>
  </si>
  <si>
    <t>dianggap mengundurkan diri per 28 sep 2018</t>
  </si>
  <si>
    <t>resign Per 30 oktober 2018</t>
  </si>
  <si>
    <t>resign per 14 Nov 2018</t>
  </si>
  <si>
    <t>Resign per 14 Nov 2018</t>
  </si>
  <si>
    <t>Resign per 14 November 2018</t>
  </si>
  <si>
    <t>PHK PER 05 DES 2018</t>
  </si>
  <si>
    <t>resign per 17 desember 2018</t>
  </si>
  <si>
    <t>Tidak pernah Masuk Dianggap mengundurkan diri per 12/12/18</t>
  </si>
  <si>
    <t>RESIGN 12/12/18</t>
  </si>
  <si>
    <t>RESIGN PER 3 April 2019</t>
  </si>
  <si>
    <t>Meninggal 20 mar 19, Laka berangkat kerja</t>
  </si>
  <si>
    <t>PHK 17 MEI 2019 (Kasus pencurian)</t>
  </si>
  <si>
    <t>PHK Per 17 Mei 2019 (Kasus Pencurian)</t>
  </si>
  <si>
    <t>PHK Per 4 Juni 2019 (Kasus Pencurian)</t>
  </si>
  <si>
    <t>Dianggap Mengundurkan diri per 12 Juni 2019</t>
  </si>
  <si>
    <t>PER 15 FEB 18</t>
  </si>
  <si>
    <t>PER 28 FEB 18</t>
  </si>
  <si>
    <t>Per 16 Feb 18</t>
  </si>
  <si>
    <t>PER 25 FEB 18</t>
  </si>
  <si>
    <t>per 15 feb 18</t>
  </si>
  <si>
    <t>Per 27 feb 18</t>
  </si>
  <si>
    <t>RESIGN PER 17 APRIL 2019</t>
  </si>
  <si>
    <t>Resign per 12 Maret 2019</t>
  </si>
  <si>
    <t>resign per 12 feb 2019</t>
  </si>
  <si>
    <t>Meninggal per 1 Januari 2019</t>
  </si>
  <si>
    <t>Meninggal Laka per 6 November 2018</t>
  </si>
  <si>
    <t>resign per 17 Desember 2018</t>
  </si>
  <si>
    <t>PHK 31 Okotober 2018</t>
  </si>
  <si>
    <t>Resign Per 24 Oktober 2018</t>
  </si>
  <si>
    <t>PHK 29 Mei 2018 (Indisipliner)</t>
  </si>
  <si>
    <t>resign per 20 Feb 2018</t>
  </si>
  <si>
    <t>PHK Per 1 feb 2018 (kasus pencurian)</t>
  </si>
  <si>
    <t>RESIGN PER 07 FEB 2018</t>
  </si>
  <si>
    <t>Resign Per 25 Sep 2017</t>
  </si>
  <si>
    <t>dianggap mengundurkan diri per 22 sep 2017</t>
  </si>
  <si>
    <t>Dianggap mengundurkan diri per 22 sep 17</t>
  </si>
  <si>
    <t>resign per 06 Juli 2017</t>
  </si>
  <si>
    <t>PHK Per 23 Oktober 2017 (Kasus Judi)</t>
  </si>
  <si>
    <t>PHK 10/06/2017 kasus pencurian</t>
  </si>
  <si>
    <t>Sumando Ganti Hasudungan</t>
  </si>
  <si>
    <t>06319</t>
  </si>
  <si>
    <t>06320</t>
  </si>
  <si>
    <t>06321</t>
  </si>
  <si>
    <t>06322</t>
  </si>
  <si>
    <t>06323</t>
  </si>
  <si>
    <t>06324</t>
  </si>
  <si>
    <t>Pasar Melintang</t>
  </si>
  <si>
    <t xml:space="preserve">Bengkong Bengkel RT 002 RW 008 Kel. Kampung Seraya Kec. Batu Ampar Kota Batam </t>
  </si>
  <si>
    <t>2171021805859006</t>
  </si>
  <si>
    <t>Pensiun per 16 Juli 2019</t>
  </si>
  <si>
    <t>PHK per 10 Juli 2019 ( Kasus Pencurian)</t>
  </si>
  <si>
    <t>082154892800</t>
  </si>
  <si>
    <t>1460012077066</t>
  </si>
  <si>
    <t>resign per 31 juli 2019</t>
  </si>
  <si>
    <t>Dianggap mengundurkan diri 1 Januari 2019</t>
  </si>
  <si>
    <t>Resign per 20 Maret 2019</t>
  </si>
  <si>
    <t>resign per 30 desember 2017</t>
  </si>
  <si>
    <t>Dianggap mengundurkan diri 3 juni 2019</t>
  </si>
  <si>
    <t>Resign 26 april 2019</t>
  </si>
  <si>
    <t>Resign per 24 Juni 2019</t>
  </si>
  <si>
    <t>Didik Andriyanto</t>
  </si>
  <si>
    <t>Sugeng Priyanto</t>
  </si>
  <si>
    <t>Ahmad Munir</t>
  </si>
  <si>
    <t>Andra Barru Maulana A</t>
  </si>
  <si>
    <t>Abdul Syukur Nurrokhim</t>
  </si>
  <si>
    <t>Eko Haryono</t>
  </si>
  <si>
    <t>Satriyo Edi Purwanto</t>
  </si>
  <si>
    <t>Wahyu Hari Santoso</t>
  </si>
  <si>
    <t>Ervan Setyawan</t>
  </si>
  <si>
    <t>Aditya Arif Hermawan</t>
  </si>
  <si>
    <t>Dadang Wahyu Ariyono</t>
  </si>
  <si>
    <t>KMDN-43</t>
  </si>
  <si>
    <t>KMDN-44</t>
  </si>
  <si>
    <t>KMDN-45</t>
  </si>
  <si>
    <t>KMDN-46</t>
  </si>
  <si>
    <t>KMDN-47</t>
  </si>
  <si>
    <t>KMDN-50</t>
  </si>
  <si>
    <t>91.001.449.7-522.000</t>
  </si>
  <si>
    <t>1090017823394</t>
  </si>
  <si>
    <t>25</t>
  </si>
  <si>
    <t>16</t>
  </si>
  <si>
    <t>14</t>
  </si>
  <si>
    <t>40</t>
  </si>
  <si>
    <t>30</t>
  </si>
  <si>
    <t>15</t>
  </si>
  <si>
    <t>20</t>
  </si>
  <si>
    <t>37</t>
  </si>
  <si>
    <t>44</t>
  </si>
  <si>
    <t>34</t>
  </si>
  <si>
    <t>38</t>
  </si>
  <si>
    <t>43</t>
  </si>
  <si>
    <t>22</t>
  </si>
  <si>
    <t>32</t>
  </si>
  <si>
    <t>29</t>
  </si>
  <si>
    <t>18</t>
  </si>
  <si>
    <t>48</t>
  </si>
  <si>
    <t>49</t>
  </si>
  <si>
    <t>CAT-1035</t>
  </si>
  <si>
    <t>1036</t>
  </si>
  <si>
    <t>1037</t>
  </si>
  <si>
    <t>92.609.145.5-302.000</t>
  </si>
  <si>
    <t>92.708.189.3-302.000</t>
  </si>
  <si>
    <t>780511220338</t>
  </si>
  <si>
    <t>850211220230</t>
  </si>
  <si>
    <t>880811220314</t>
  </si>
  <si>
    <t>750111220206</t>
  </si>
  <si>
    <t>880711220271</t>
  </si>
  <si>
    <t>921011220198</t>
  </si>
  <si>
    <t>830811220322</t>
  </si>
  <si>
    <t>RISKI NOVITA MURNI</t>
  </si>
  <si>
    <t>adm</t>
  </si>
  <si>
    <t>p</t>
  </si>
  <si>
    <t>BENGKO</t>
  </si>
  <si>
    <t>1130013782416</t>
  </si>
  <si>
    <t>1673015411940000</t>
  </si>
  <si>
    <t>S2</t>
  </si>
  <si>
    <t>Jl. Beringin No.27 RT 001 RW 000 Kel. Watervang Kec. Lubuklinggau timur I Kota lubuk linggau</t>
  </si>
  <si>
    <t>081272933822</t>
  </si>
  <si>
    <t>ARI ANDHIKA PUTRA</t>
  </si>
  <si>
    <t>Payakumbuh</t>
  </si>
  <si>
    <t>BII  UMUM</t>
  </si>
  <si>
    <t>921011370238</t>
  </si>
  <si>
    <t>860911230296</t>
  </si>
  <si>
    <t>840811230498</t>
  </si>
  <si>
    <t>23.10.2024</t>
  </si>
  <si>
    <t>Jl. Sri Rejeki No.31 RT 001 RW 003 Kel. Bulakan Balai Kandi Kec. Payakumbuh barat kota Payakumbuh</t>
  </si>
  <si>
    <t>1376011508840013</t>
  </si>
  <si>
    <t>085264930376</t>
  </si>
  <si>
    <t>JENIS SIM</t>
  </si>
  <si>
    <t>K1160-CAD</t>
  </si>
  <si>
    <t>08-04-2024</t>
  </si>
  <si>
    <t>900409040325</t>
  </si>
  <si>
    <t xml:space="preserve">ADE HABIBILLAH </t>
  </si>
  <si>
    <t>1604102109980007</t>
  </si>
  <si>
    <t>900911210231</t>
  </si>
  <si>
    <t>(21/09/2023)</t>
  </si>
  <si>
    <t>1120013952887</t>
  </si>
  <si>
    <t>082278290760</t>
  </si>
  <si>
    <t>081373621562</t>
  </si>
  <si>
    <t>Jl. RE. Martadinata RT 016 RW 006 Kel Bandar Agung Kec. Lahat Kab. Lahat</t>
  </si>
  <si>
    <t>(12/01/2024)</t>
  </si>
  <si>
    <t>(16/10/2023)</t>
  </si>
  <si>
    <t>(10/02/2020)</t>
  </si>
  <si>
    <t>(22/06/2022)</t>
  </si>
  <si>
    <t>880211220208</t>
  </si>
  <si>
    <t>04-02-2024</t>
  </si>
  <si>
    <t>0920161200387</t>
  </si>
  <si>
    <t>16-04-2023</t>
  </si>
  <si>
    <t>831209200061</t>
  </si>
  <si>
    <t>26-08-2024</t>
  </si>
  <si>
    <t>890211370154</t>
  </si>
  <si>
    <t>(11/02/2024)</t>
  </si>
  <si>
    <t>800215331365</t>
  </si>
  <si>
    <t>811018250445</t>
  </si>
  <si>
    <t>800215331600</t>
  </si>
  <si>
    <t>851115331118</t>
  </si>
  <si>
    <t>700215331347</t>
  </si>
  <si>
    <t>831015331076</t>
  </si>
  <si>
    <t>740415332329</t>
  </si>
  <si>
    <t>671015330919</t>
  </si>
  <si>
    <t>960515330842</t>
  </si>
  <si>
    <t>880929321245</t>
  </si>
  <si>
    <t>841215331224</t>
  </si>
  <si>
    <t>870316250422</t>
  </si>
  <si>
    <t>850616186212</t>
  </si>
  <si>
    <t>7006161710159</t>
  </si>
  <si>
    <t>730615332399</t>
  </si>
  <si>
    <t>810515372301</t>
  </si>
  <si>
    <t>7312161710084</t>
  </si>
  <si>
    <t>780216250400</t>
  </si>
  <si>
    <t>950715330931</t>
  </si>
  <si>
    <t>800216178173</t>
  </si>
  <si>
    <t>840815331577</t>
  </si>
  <si>
    <t>KMDN -50</t>
  </si>
  <si>
    <t>KMDN -51</t>
  </si>
  <si>
    <t>KMDN -52</t>
  </si>
  <si>
    <t>KMDN -53</t>
  </si>
  <si>
    <t>KMDN -54</t>
  </si>
  <si>
    <t>KMDN -55</t>
  </si>
  <si>
    <t>KMDN -56</t>
  </si>
  <si>
    <t>KMDN -57</t>
  </si>
  <si>
    <t>KMDN -58</t>
  </si>
  <si>
    <t>KMDN -59</t>
  </si>
  <si>
    <t>KMDN -60</t>
  </si>
  <si>
    <t>KMDN -61</t>
  </si>
  <si>
    <t>KMDN -62</t>
  </si>
  <si>
    <t xml:space="preserve">Jombang </t>
  </si>
  <si>
    <t>CEME RT.1 RW.0 KEL/DESA WONOTOLO KEC. GONDANG KAB. SRAGEN</t>
  </si>
  <si>
    <t>3314061503790003</t>
  </si>
  <si>
    <t>JL.LAPANGAN NO 5 RT.1 RW 5 KEL.NGLAMES KEC. MADIUN KAB. MADIUN</t>
  </si>
  <si>
    <t>3519073010960002</t>
  </si>
  <si>
    <t>JL.SENTOT PRAWIRODIRJO RT.3 RW 3 KEL. KAUMAN KEC. PONOROGO KAB. PONOROGO</t>
  </si>
  <si>
    <t xml:space="preserve">DSN.JATISARI RT.1 RW.1 KEL. WILANGAN KEC. WILANGAN KAB. NGANJUK </t>
  </si>
  <si>
    <t>3518151207890001</t>
  </si>
  <si>
    <t xml:space="preserve">JL. GAJAH SORENG PATI RT/RW 9/4 DESA TIRON </t>
  </si>
  <si>
    <t>3519083110970001</t>
  </si>
  <si>
    <t>BANYU URIP RT/RW 03/05 KEL.JERUK SAWIT GONDANG REJO KARANGANYAR</t>
  </si>
  <si>
    <t>3571030609900004</t>
  </si>
  <si>
    <t>DS. KEDUNGGUWO RT.02 RW.04 SUKOMORO MAGETAN</t>
  </si>
  <si>
    <t>3520090701830002</t>
  </si>
  <si>
    <t>DS. MEGALE RT.14 RW. 04 KEC. KEDUNGADEM BOJONEGORO</t>
  </si>
  <si>
    <t>DS SIDOWAREK DSN KWEDAN RT 2 RW 01 KEC NGORO KAB JOMBANG</t>
  </si>
  <si>
    <t>3517031708920001</t>
  </si>
  <si>
    <t>DS SIDOREJO RT. 06 RW. 03 KEC. KEBONSARI KAB. MADIUN</t>
  </si>
  <si>
    <t>3519013009970002</t>
  </si>
  <si>
    <t>JL. MAYJEND SUNGKONO NO 91 B MADIUN</t>
  </si>
  <si>
    <t>3577020103940002</t>
  </si>
  <si>
    <t>DESA BAGI RT 07 RW 01 KEC. MADIUN KAB MADIUN</t>
  </si>
  <si>
    <t>3519082802960003</t>
  </si>
  <si>
    <t xml:space="preserve">DSN. JEGLES TAROKAN KABUPATEN KEDIRI </t>
  </si>
  <si>
    <t>3506200801940001</t>
  </si>
  <si>
    <t>Achmad Sidiq Mashuri</t>
  </si>
  <si>
    <t>Dusun Tanjung RT 002 RW 007 Kel. Banjararum Kec. Singosari Kab. Malang</t>
  </si>
  <si>
    <t>3507241307980007</t>
  </si>
  <si>
    <t>081310526836</t>
  </si>
  <si>
    <t>081335124230</t>
  </si>
  <si>
    <t>08125948695</t>
  </si>
  <si>
    <t>081230686835</t>
  </si>
  <si>
    <t>082133539661</t>
  </si>
  <si>
    <t>081234325841</t>
  </si>
  <si>
    <t>081357042486</t>
  </si>
  <si>
    <t>081216989569</t>
  </si>
  <si>
    <t>081268118601</t>
  </si>
  <si>
    <t>085233214064</t>
  </si>
  <si>
    <t>081252875887</t>
  </si>
  <si>
    <t>087782876859</t>
  </si>
  <si>
    <t>081315584476</t>
  </si>
  <si>
    <t xml:space="preserve">SMK </t>
  </si>
  <si>
    <t>0895366548221</t>
  </si>
  <si>
    <t>3502170801810003</t>
  </si>
  <si>
    <t>17042107932</t>
  </si>
  <si>
    <t>0001723000702</t>
  </si>
  <si>
    <t>17042107916</t>
  </si>
  <si>
    <t>17042107924</t>
  </si>
  <si>
    <t>0002034152223</t>
  </si>
  <si>
    <t>17042107957</t>
  </si>
  <si>
    <t>0002038515862</t>
  </si>
  <si>
    <t>17042107981</t>
  </si>
  <si>
    <t>0001787430025</t>
  </si>
  <si>
    <t>19049723760</t>
  </si>
  <si>
    <t>0001545090309</t>
  </si>
  <si>
    <t>19017788803</t>
  </si>
  <si>
    <t>0001148020424</t>
  </si>
  <si>
    <t>19017788811</t>
  </si>
  <si>
    <t>0001836721001</t>
  </si>
  <si>
    <t>17042107965</t>
  </si>
  <si>
    <t>0002034147791</t>
  </si>
  <si>
    <t>17042108096</t>
  </si>
  <si>
    <t>0001443426017</t>
  </si>
  <si>
    <t>17042108104</t>
  </si>
  <si>
    <t>0001744564037</t>
  </si>
  <si>
    <t>17042108112</t>
  </si>
  <si>
    <t>0000893785533</t>
  </si>
  <si>
    <t>17042108120</t>
  </si>
  <si>
    <t>0002136839062</t>
  </si>
  <si>
    <t>17042108153</t>
  </si>
  <si>
    <t>0001865627368</t>
  </si>
  <si>
    <t>17042108229</t>
  </si>
  <si>
    <t>0001744563857</t>
  </si>
  <si>
    <t>17042108047</t>
  </si>
  <si>
    <t>0001892971236</t>
  </si>
  <si>
    <t>17042108237</t>
  </si>
  <si>
    <t>0001928224743</t>
  </si>
  <si>
    <t>17042108070</t>
  </si>
  <si>
    <t>0002136839084</t>
  </si>
  <si>
    <t>17042108260</t>
  </si>
  <si>
    <t>0002096317664</t>
  </si>
  <si>
    <t>17042108302</t>
  </si>
  <si>
    <t>19049723778</t>
  </si>
  <si>
    <t>0002511918753</t>
  </si>
  <si>
    <t>17042108336</t>
  </si>
  <si>
    <t>0001130959113</t>
  </si>
  <si>
    <t>17042108344</t>
  </si>
  <si>
    <t>0002034176984</t>
  </si>
  <si>
    <t>18077724534</t>
  </si>
  <si>
    <t>0002358285816</t>
  </si>
  <si>
    <t>18077724559</t>
  </si>
  <si>
    <t>0000163458167</t>
  </si>
  <si>
    <t>18077724518</t>
  </si>
  <si>
    <t>0001545101662</t>
  </si>
  <si>
    <t>18077724542</t>
  </si>
  <si>
    <t>0002068921192</t>
  </si>
  <si>
    <t>18077724500</t>
  </si>
  <si>
    <t>0002358285827</t>
  </si>
  <si>
    <t>17042108021</t>
  </si>
  <si>
    <t>0002034206021</t>
  </si>
  <si>
    <t>17056842127</t>
  </si>
  <si>
    <t>0001773861478</t>
  </si>
  <si>
    <t>17042107809</t>
  </si>
  <si>
    <t>0001064565202</t>
  </si>
  <si>
    <t>17042107825</t>
  </si>
  <si>
    <t>0002096317629</t>
  </si>
  <si>
    <t>17042107833</t>
  </si>
  <si>
    <t>0001282851641</t>
  </si>
  <si>
    <t>17042107841</t>
  </si>
  <si>
    <t>0001446008692</t>
  </si>
  <si>
    <t>18008397442</t>
  </si>
  <si>
    <t>0002034231614</t>
  </si>
  <si>
    <t>17042107791</t>
  </si>
  <si>
    <t>0002034228396</t>
  </si>
  <si>
    <t>900000019684695</t>
  </si>
  <si>
    <t>0002512320603</t>
  </si>
  <si>
    <t>17056842119</t>
  </si>
  <si>
    <t>0001453156762</t>
  </si>
  <si>
    <t>17056842101</t>
  </si>
  <si>
    <t>0002034217102</t>
  </si>
  <si>
    <t>6202061701800002</t>
  </si>
  <si>
    <t>17042107734</t>
  </si>
  <si>
    <t>0002098333078</t>
  </si>
  <si>
    <t>17042107742</t>
  </si>
  <si>
    <t>0001865940287</t>
  </si>
  <si>
    <t>17042107759</t>
  </si>
  <si>
    <t>0001544766581</t>
  </si>
  <si>
    <t>17042107767</t>
  </si>
  <si>
    <t>0001617264707</t>
  </si>
  <si>
    <t>17042107783</t>
  </si>
  <si>
    <t>0001547172707</t>
  </si>
  <si>
    <t>18008397400</t>
  </si>
  <si>
    <t>0002143585541</t>
  </si>
  <si>
    <t>18008397426</t>
  </si>
  <si>
    <t>0002143585552</t>
  </si>
  <si>
    <t>18008397418</t>
  </si>
  <si>
    <t>0002143585563</t>
  </si>
  <si>
    <t>18008397434</t>
  </si>
  <si>
    <t>0001547753376</t>
  </si>
  <si>
    <t>18008397459</t>
  </si>
  <si>
    <t>0002143585574</t>
  </si>
  <si>
    <t>17042108310</t>
  </si>
  <si>
    <t>0002197877409</t>
  </si>
  <si>
    <t>17042108039</t>
  </si>
  <si>
    <t>0002301543369</t>
  </si>
  <si>
    <t>17042108054</t>
  </si>
  <si>
    <t>0002309279455</t>
  </si>
  <si>
    <t>17042108211</t>
  </si>
  <si>
    <t>0002096317675</t>
  </si>
  <si>
    <t>17042108146</t>
  </si>
  <si>
    <t>0002034161908</t>
  </si>
  <si>
    <t>17042108179</t>
  </si>
  <si>
    <t>0001311013912</t>
  </si>
  <si>
    <t>18068517863</t>
  </si>
  <si>
    <t>0001550824132</t>
  </si>
  <si>
    <t>18068517889</t>
  </si>
  <si>
    <t>0002481386229</t>
  </si>
  <si>
    <t>18068517897</t>
  </si>
  <si>
    <t>0002481388402</t>
  </si>
  <si>
    <t>18068517871</t>
  </si>
  <si>
    <t>18111762979</t>
  </si>
  <si>
    <t>18111762946</t>
  </si>
  <si>
    <t>0002500823463</t>
  </si>
  <si>
    <t>17042108062</t>
  </si>
  <si>
    <t>0002136839073</t>
  </si>
  <si>
    <t>17042108005</t>
  </si>
  <si>
    <t>0001326233564</t>
  </si>
  <si>
    <t>18024828040</t>
  </si>
  <si>
    <t>0001819142256</t>
  </si>
  <si>
    <t>18024828032</t>
  </si>
  <si>
    <t>0000886023584</t>
  </si>
  <si>
    <t>18077724567</t>
  </si>
  <si>
    <t>0001271863811</t>
  </si>
  <si>
    <t>19026481077</t>
  </si>
  <si>
    <t>0001876861495</t>
  </si>
  <si>
    <t>K5340817</t>
  </si>
  <si>
    <t>1120012161761</t>
  </si>
  <si>
    <t>Agung Puji Bagaskoro</t>
  </si>
  <si>
    <t>Benteng</t>
  </si>
  <si>
    <t>Perum Taman Makmur Residence II Blok R No.12.A</t>
  </si>
  <si>
    <t>1404201006880001</t>
  </si>
  <si>
    <t>081398539553</t>
  </si>
  <si>
    <t>1360017236081</t>
  </si>
  <si>
    <t>QPWAjGCMx0</t>
  </si>
  <si>
    <t>1090018033290</t>
  </si>
  <si>
    <t>NUR ANBIYANINGSIH</t>
  </si>
  <si>
    <t>1170007309388</t>
  </si>
  <si>
    <t>71.648.165.0-432.000</t>
  </si>
  <si>
    <t>Jl. Masjid KP.Kemang NO.16 RT 001 RW 012 Kel. Jati cempaka Kec. Pondok Gede Kota Bekasi</t>
  </si>
  <si>
    <t>;3275085011910020</t>
  </si>
  <si>
    <t>085804158972</t>
  </si>
  <si>
    <t>nuranbiya@gmail.com</t>
  </si>
  <si>
    <t>0001040848389</t>
  </si>
  <si>
    <t>Rifai Sihaloho</t>
  </si>
  <si>
    <t>Marjandi</t>
  </si>
  <si>
    <t>841107180151</t>
  </si>
  <si>
    <t>Jl. Melur Raya RT 002 RW 007 Kel Pancuran Gading Kec. Tapung Kab. Kampar</t>
  </si>
  <si>
    <t>1208042111840001</t>
  </si>
  <si>
    <t>085278634085</t>
  </si>
  <si>
    <t>NOVITA EKAWATI</t>
  </si>
  <si>
    <t>06325</t>
  </si>
  <si>
    <t>71.878.111.5.215.000</t>
  </si>
  <si>
    <t xml:space="preserve">Bengkong Bengkel RT 003 RW 008 Kel. Kampung Seraya Kec. Batu Ampar Kota Batam </t>
  </si>
  <si>
    <t>2171026112950008</t>
  </si>
  <si>
    <t>082284894737</t>
  </si>
  <si>
    <t>06326</t>
  </si>
  <si>
    <t>Staff</t>
  </si>
  <si>
    <t>ANDRE MEIZANI</t>
  </si>
  <si>
    <t>06327</t>
  </si>
  <si>
    <t>06328</t>
  </si>
  <si>
    <t>06329</t>
  </si>
  <si>
    <t>06330</t>
  </si>
  <si>
    <t>06331</t>
  </si>
  <si>
    <t>06332</t>
  </si>
  <si>
    <t>970525350385</t>
  </si>
  <si>
    <t>Desa Lesung Batu Muda Jek. Lesung Batu Muda Kec. Rawas Ulu Kab. Musi Rawa Utara</t>
  </si>
  <si>
    <t>1605050905070003</t>
  </si>
  <si>
    <t>SUDAH TIDAK BEROPERASI PER 31 SEPTEMBER 2019</t>
  </si>
  <si>
    <t xml:space="preserve">1050014599900 </t>
  </si>
  <si>
    <t>JALAN RAYA CANDI III/180 RT/RW 003/002 KOTA MALANG</t>
  </si>
  <si>
    <t>750911220294</t>
  </si>
  <si>
    <t>781211220350</t>
  </si>
  <si>
    <t>831011220326</t>
  </si>
  <si>
    <t>11226712000002</t>
  </si>
  <si>
    <t>860811220296</t>
  </si>
  <si>
    <t>BIIUMUM</t>
  </si>
  <si>
    <t>791111220288</t>
  </si>
  <si>
    <t>940211220128</t>
  </si>
  <si>
    <t>890211220202</t>
  </si>
  <si>
    <t>891111220241</t>
  </si>
  <si>
    <t>19010197903</t>
  </si>
  <si>
    <t>PHK 10 Agustus 2019 Pencurian</t>
  </si>
  <si>
    <t>085368398690</t>
  </si>
  <si>
    <t>Lesung Batu</t>
  </si>
  <si>
    <t>26317008000002</t>
  </si>
  <si>
    <t>26317606000001</t>
  </si>
  <si>
    <t>770511230436</t>
  </si>
  <si>
    <t>730511230402</t>
  </si>
  <si>
    <t>891011370191</t>
  </si>
  <si>
    <t>750511230488</t>
  </si>
  <si>
    <t>850425351082</t>
  </si>
  <si>
    <t>860311230318</t>
  </si>
  <si>
    <t>810411230023</t>
  </si>
  <si>
    <t>11.10.2024</t>
  </si>
  <si>
    <t>01.10.2024</t>
  </si>
  <si>
    <t>03.05.2024</t>
  </si>
  <si>
    <t>05.05.2024</t>
  </si>
  <si>
    <t>18.10.2024</t>
  </si>
  <si>
    <t>12.04.2024</t>
  </si>
  <si>
    <t>15.03.2024</t>
  </si>
  <si>
    <t>15/8/2024</t>
  </si>
  <si>
    <t>082373105005</t>
  </si>
  <si>
    <t>081273538675</t>
  </si>
  <si>
    <t>081369186786</t>
  </si>
  <si>
    <t>082179621216</t>
  </si>
  <si>
    <t>081291774545</t>
  </si>
  <si>
    <t>085268774599</t>
  </si>
  <si>
    <t>081284342833</t>
  </si>
  <si>
    <t>081363340290</t>
  </si>
  <si>
    <t>081273339381</t>
  </si>
  <si>
    <t>08127750944</t>
  </si>
  <si>
    <t>081270600072</t>
  </si>
  <si>
    <t>085363386179</t>
  </si>
  <si>
    <t>082169688970</t>
  </si>
  <si>
    <t>085264404019</t>
  </si>
  <si>
    <t>085376817577</t>
  </si>
  <si>
    <t>085272286105</t>
  </si>
  <si>
    <t>08217239503</t>
  </si>
  <si>
    <t>081265656273</t>
  </si>
  <si>
    <t>082182440815</t>
  </si>
  <si>
    <t>081364315352</t>
  </si>
  <si>
    <t>085368554379</t>
  </si>
  <si>
    <t>081281843804</t>
  </si>
  <si>
    <t>085248888289</t>
  </si>
  <si>
    <t>081320699906</t>
  </si>
  <si>
    <t>081364369732</t>
  </si>
  <si>
    <t>082172148496</t>
  </si>
  <si>
    <t>081363105404</t>
  </si>
  <si>
    <t>081363085557</t>
  </si>
  <si>
    <t>081270174588</t>
  </si>
  <si>
    <t>08126822691</t>
  </si>
  <si>
    <t>082135649444</t>
  </si>
  <si>
    <t>082284577000</t>
  </si>
  <si>
    <t>081270520492</t>
  </si>
  <si>
    <t>082119523883</t>
  </si>
  <si>
    <t>085356558667</t>
  </si>
  <si>
    <t>082392695057</t>
  </si>
  <si>
    <t>082210264843</t>
  </si>
  <si>
    <t>081391209666</t>
  </si>
  <si>
    <t>085264256141</t>
  </si>
  <si>
    <t>082369376663</t>
  </si>
  <si>
    <t>081372267382</t>
  </si>
  <si>
    <t>19085544203</t>
  </si>
  <si>
    <t>0001264587399</t>
  </si>
  <si>
    <t>1137-7812-000007</t>
  </si>
  <si>
    <t>(10/01/2025)</t>
  </si>
  <si>
    <t>MILAN HUTAPEA</t>
  </si>
  <si>
    <t>Septa Kurniati</t>
  </si>
  <si>
    <t>Yulis mawati</t>
  </si>
  <si>
    <t xml:space="preserve">Desi Haryani </t>
  </si>
  <si>
    <t>Yuiana</t>
  </si>
  <si>
    <t>Istianah</t>
  </si>
  <si>
    <t>Okriana Sufitasari</t>
  </si>
  <si>
    <t>Gusti Adriana</t>
  </si>
  <si>
    <t>Anako Nopitasari</t>
  </si>
  <si>
    <t>Juliaty Ningsih Michael</t>
  </si>
  <si>
    <t>Intan Resta Limawati Spd.i</t>
  </si>
  <si>
    <t>Lesen Okti Cinci</t>
  </si>
  <si>
    <t>Sari Pebriyanti</t>
  </si>
  <si>
    <t>Widya Karolin</t>
  </si>
  <si>
    <t>RIMA MELATI</t>
  </si>
  <si>
    <t>RETNO WIDYA ASTUTI</t>
  </si>
  <si>
    <t>JUSMALA DEWI</t>
  </si>
  <si>
    <t>SK  19</t>
  </si>
  <si>
    <t>SK 19</t>
  </si>
  <si>
    <t>1090018107755</t>
  </si>
  <si>
    <t>19041884081</t>
  </si>
  <si>
    <t>0001151421671</t>
  </si>
  <si>
    <t>0002906491252</t>
  </si>
  <si>
    <t>0000029627965</t>
  </si>
  <si>
    <t>0002221501138</t>
  </si>
  <si>
    <t>IKUT SUAMI</t>
  </si>
  <si>
    <t>0002265160634</t>
  </si>
  <si>
    <t>0000028636075</t>
  </si>
  <si>
    <t>0001767518537</t>
  </si>
  <si>
    <t>0000029842042</t>
  </si>
  <si>
    <t>0000030360148</t>
  </si>
  <si>
    <t>0000173503416</t>
  </si>
  <si>
    <t>0001108235215</t>
  </si>
  <si>
    <t>0000030153251</t>
  </si>
  <si>
    <t>PROSES</t>
  </si>
  <si>
    <t>16012886053</t>
  </si>
  <si>
    <t>17042105175</t>
  </si>
  <si>
    <t>17056729423</t>
  </si>
  <si>
    <t>18032894620</t>
  </si>
  <si>
    <t>17031119351</t>
  </si>
  <si>
    <t>17031119209</t>
  </si>
  <si>
    <t>19085544229</t>
  </si>
  <si>
    <t>17031119138</t>
  </si>
  <si>
    <t>18001587452</t>
  </si>
  <si>
    <t>20002814646</t>
  </si>
  <si>
    <t>19085544211</t>
  </si>
  <si>
    <t>0002891786567</t>
  </si>
  <si>
    <t>1090018116376</t>
  </si>
  <si>
    <t>081274805837</t>
  </si>
  <si>
    <t>082281756156</t>
  </si>
  <si>
    <t>09209612000027</t>
  </si>
  <si>
    <t>09207811000006</t>
  </si>
  <si>
    <t>09207612000043</t>
  </si>
  <si>
    <t>02-02-2020</t>
  </si>
  <si>
    <t>770825290665</t>
  </si>
  <si>
    <t>082178590323</t>
  </si>
  <si>
    <t>081271213252</t>
  </si>
  <si>
    <t>081266869077</t>
  </si>
  <si>
    <t>19066213976</t>
  </si>
  <si>
    <t>0001820952358</t>
  </si>
  <si>
    <t>74.646.622.6-213.000</t>
  </si>
  <si>
    <t>'0001461301773</t>
  </si>
  <si>
    <t>0001495736684</t>
  </si>
  <si>
    <t>KATOLIK</t>
  </si>
  <si>
    <t>19049716086</t>
  </si>
  <si>
    <t>19049716095</t>
  </si>
  <si>
    <t>19049719412</t>
  </si>
  <si>
    <t>19049719370</t>
  </si>
  <si>
    <t>19049719362</t>
  </si>
  <si>
    <t>19049719354</t>
  </si>
  <si>
    <t>19049719420</t>
  </si>
  <si>
    <t>19049719396</t>
  </si>
  <si>
    <t>1908553917</t>
  </si>
  <si>
    <t>19085539674</t>
  </si>
  <si>
    <t>19085539658</t>
  </si>
  <si>
    <t>19085539609</t>
  </si>
  <si>
    <t>19085539641</t>
  </si>
  <si>
    <t>19085539682</t>
  </si>
  <si>
    <t>19085539690</t>
  </si>
  <si>
    <t>19085539633</t>
  </si>
  <si>
    <t>19085539625</t>
  </si>
  <si>
    <t>19085539666</t>
  </si>
  <si>
    <t>19085539708</t>
  </si>
  <si>
    <t>0001320745465</t>
  </si>
  <si>
    <t>0001844176588</t>
  </si>
  <si>
    <t>0002287176581</t>
  </si>
  <si>
    <t>0001136235464</t>
  </si>
  <si>
    <t>0000787096776</t>
  </si>
  <si>
    <t>0002681354147</t>
  </si>
  <si>
    <t>0002892614332</t>
  </si>
  <si>
    <t>0002892618325</t>
  </si>
  <si>
    <t>0002892641744</t>
  </si>
  <si>
    <t>0001045619223</t>
  </si>
  <si>
    <t>0000786996202</t>
  </si>
  <si>
    <t>0002580746174</t>
  </si>
  <si>
    <t>0001310255572</t>
  </si>
  <si>
    <t>0002060045706</t>
  </si>
  <si>
    <t>0002681503121</t>
  </si>
  <si>
    <t>Jl. Janti Barat Padepokan RT 11 RW 04 kel.Sukun Kec. Sukun  Kota Malang 65147</t>
  </si>
  <si>
    <t>Jl. Patimurah RT/RW : 06/01 Kel.Sukonolo Kec.Bululawang Kab.Malang</t>
  </si>
  <si>
    <t>6372021212810005</t>
  </si>
  <si>
    <t>21.08.2022</t>
  </si>
  <si>
    <t>10.30.2023</t>
  </si>
  <si>
    <t>04.28.2023</t>
  </si>
  <si>
    <t>24.10.2022</t>
  </si>
  <si>
    <t>31.10.2023</t>
  </si>
  <si>
    <t>09.09.2023</t>
  </si>
  <si>
    <t>17.08.2023</t>
  </si>
  <si>
    <t>18.05.2021</t>
  </si>
  <si>
    <t>12.03.2020</t>
  </si>
  <si>
    <t>15.06.2024</t>
  </si>
  <si>
    <t>04.06.2021</t>
  </si>
  <si>
    <t>29.06.2021</t>
  </si>
  <si>
    <t>27.11.2023</t>
  </si>
  <si>
    <t>12.08.2022</t>
  </si>
  <si>
    <t>06.07.2023</t>
  </si>
  <si>
    <t>27.02.2021</t>
  </si>
  <si>
    <t>02.11.2024</t>
  </si>
  <si>
    <t>12.10.2023</t>
  </si>
  <si>
    <t>20.11.2024</t>
  </si>
  <si>
    <t>03.06.2022</t>
  </si>
  <si>
    <t>24.07.2023</t>
  </si>
  <si>
    <t>04.03.2023</t>
  </si>
  <si>
    <t>17.06.2023</t>
  </si>
  <si>
    <t>24.01.2023</t>
  </si>
  <si>
    <t>01.01.2021</t>
  </si>
  <si>
    <t>31.12.2020</t>
  </si>
  <si>
    <t>12.03.2021</t>
  </si>
  <si>
    <t>07.09.2022</t>
  </si>
  <si>
    <t>31.01.2024</t>
  </si>
  <si>
    <t>25.05.2021</t>
  </si>
  <si>
    <t>12.06.2021</t>
  </si>
  <si>
    <t>07.08.2020</t>
  </si>
  <si>
    <t>02.02.2022</t>
  </si>
  <si>
    <t>27.01.2024</t>
  </si>
  <si>
    <t>14.06.2024</t>
  </si>
  <si>
    <t>11.09.2024</t>
  </si>
  <si>
    <t>27.01.2022</t>
  </si>
  <si>
    <t>21.08.2021</t>
  </si>
  <si>
    <t>09.04.2021</t>
  </si>
  <si>
    <t>30.01.2024</t>
  </si>
  <si>
    <t>14.05.2024</t>
  </si>
  <si>
    <t>16.02.2022</t>
  </si>
  <si>
    <t>05.10.2021</t>
  </si>
  <si>
    <t>24.10.2024</t>
  </si>
  <si>
    <t>18.10.2022</t>
  </si>
  <si>
    <t>07.04.2021</t>
  </si>
  <si>
    <t>26.06.2024</t>
  </si>
  <si>
    <t>29.01.2020</t>
  </si>
  <si>
    <t>02.11.2021</t>
  </si>
  <si>
    <t>25.05.2020</t>
  </si>
  <si>
    <t>25.11.2021</t>
  </si>
  <si>
    <t>18.06.2021</t>
  </si>
  <si>
    <t>12.01.2022</t>
  </si>
  <si>
    <t>24.12.2022</t>
  </si>
  <si>
    <t>26.12.2024</t>
  </si>
  <si>
    <t>06.02.2021</t>
  </si>
  <si>
    <t>09.03.2021</t>
  </si>
  <si>
    <t>14.03.2021</t>
  </si>
  <si>
    <t>14.08.2022</t>
  </si>
  <si>
    <t>25.10.2024</t>
  </si>
  <si>
    <t>29.09.2021</t>
  </si>
  <si>
    <t>26.06.2021</t>
  </si>
  <si>
    <t>02.01.2023</t>
  </si>
  <si>
    <t>03.05.2023</t>
  </si>
  <si>
    <t>06.01.2023</t>
  </si>
  <si>
    <t>15.12.2023</t>
  </si>
  <si>
    <t>09.03.2020</t>
  </si>
  <si>
    <t>15.05.2024</t>
  </si>
  <si>
    <t>02.12.2024</t>
  </si>
  <si>
    <t>10.23.2023</t>
  </si>
  <si>
    <t>10.03.2022</t>
  </si>
  <si>
    <t>04.09.2022</t>
  </si>
  <si>
    <t>31.12.2021</t>
  </si>
  <si>
    <t>09.09.2022</t>
  </si>
  <si>
    <t>10.08.2022</t>
  </si>
  <si>
    <t>06.09.2023</t>
  </si>
  <si>
    <t>27.07.2024</t>
  </si>
  <si>
    <t>01.07.2021</t>
  </si>
  <si>
    <t>29.07.2024</t>
  </si>
  <si>
    <t>02.12.2020</t>
  </si>
  <si>
    <t>17.11.2022</t>
  </si>
  <si>
    <t>29.08.2021</t>
  </si>
  <si>
    <t>04.04.2020</t>
  </si>
  <si>
    <t>21.07.2020</t>
  </si>
  <si>
    <t>19.09.2021</t>
  </si>
  <si>
    <t>22.09.2020</t>
  </si>
  <si>
    <t>07.05.2022</t>
  </si>
  <si>
    <t>14.03.2022</t>
  </si>
  <si>
    <t>12.12.2022</t>
  </si>
  <si>
    <t>17.10.2024</t>
  </si>
  <si>
    <t>05.05.2021</t>
  </si>
  <si>
    <t>01.06.2023</t>
  </si>
  <si>
    <t>04.02.2024</t>
  </si>
  <si>
    <t>17.05.2021</t>
  </si>
  <si>
    <t>10.09.2024</t>
  </si>
  <si>
    <t>30.03.2022</t>
  </si>
  <si>
    <t>09.11.2021</t>
  </si>
  <si>
    <t>19.11.2023</t>
  </si>
  <si>
    <t>17.01.2022</t>
  </si>
  <si>
    <t>18.11.2022</t>
  </si>
  <si>
    <t>23.01.2020</t>
  </si>
  <si>
    <t>06.07.2022</t>
  </si>
  <si>
    <t>03.03.2023</t>
  </si>
  <si>
    <t>06.01.2022</t>
  </si>
  <si>
    <t>07.10.2022</t>
  </si>
  <si>
    <t>17.02.2024</t>
  </si>
  <si>
    <t>09.12.2022</t>
  </si>
  <si>
    <t>28.12.2022</t>
  </si>
  <si>
    <t>25.03.2020</t>
  </si>
  <si>
    <t>13.02.2023</t>
  </si>
  <si>
    <t>30.06.2024</t>
  </si>
  <si>
    <t>16.10.2022</t>
  </si>
  <si>
    <t>25.07.2020</t>
  </si>
  <si>
    <t>01.08.2020</t>
  </si>
  <si>
    <t>05.02.2022</t>
  </si>
  <si>
    <t>16.03.2022</t>
  </si>
  <si>
    <t>21.05.2022</t>
  </si>
  <si>
    <t>28.09.2023</t>
  </si>
  <si>
    <t>29.10.2022</t>
  </si>
  <si>
    <t>01.01.2025</t>
  </si>
  <si>
    <t>28.11.2022</t>
  </si>
  <si>
    <t>22.03.2022</t>
  </si>
  <si>
    <t>18.07.2023</t>
  </si>
  <si>
    <t>29.01.2023</t>
  </si>
  <si>
    <t>25.04.2022</t>
  </si>
  <si>
    <t>08.03.2023</t>
  </si>
  <si>
    <t>12.12.2023</t>
  </si>
  <si>
    <t>27.07.2023</t>
  </si>
  <si>
    <t>27.10.2023</t>
  </si>
  <si>
    <t>05.07.2021</t>
  </si>
  <si>
    <t>27.02.2022</t>
  </si>
  <si>
    <t>07.11.2024</t>
  </si>
  <si>
    <t>03.09.2022</t>
  </si>
  <si>
    <t>12.12.2024</t>
  </si>
  <si>
    <t>20.06.2023</t>
  </si>
  <si>
    <t>05.08.2023</t>
  </si>
  <si>
    <t>13.10.2022</t>
  </si>
  <si>
    <t>MOHAMAD TORIK</t>
  </si>
  <si>
    <t xml:space="preserve">DADANG HERIYANTO </t>
  </si>
  <si>
    <t>JUNAID</t>
  </si>
  <si>
    <t>15000541001</t>
  </si>
  <si>
    <t>0001797153884</t>
  </si>
  <si>
    <t>14002177401</t>
  </si>
  <si>
    <t>0001543945397</t>
  </si>
  <si>
    <t>0002087869059</t>
  </si>
  <si>
    <t>17030789311</t>
  </si>
  <si>
    <t>0002266446532</t>
  </si>
  <si>
    <t>17030789337</t>
  </si>
  <si>
    <t>0002266451831</t>
  </si>
  <si>
    <t>17030789295</t>
  </si>
  <si>
    <t>0001111233069</t>
  </si>
  <si>
    <t>17036565582</t>
  </si>
  <si>
    <t>0002266454777</t>
  </si>
  <si>
    <t>17064966298</t>
  </si>
  <si>
    <t>17064966306</t>
  </si>
  <si>
    <t>0001446155471</t>
  </si>
  <si>
    <t>081334340126</t>
  </si>
  <si>
    <t xml:space="preserve">ERMA ROHMATUL HIDAYAH </t>
  </si>
  <si>
    <t>ASFAND FAHREZY MUMTADZ</t>
  </si>
  <si>
    <t>NANDA LIA SEPTARINI</t>
  </si>
  <si>
    <t>SHAFIYA CANINA BACHMID</t>
  </si>
  <si>
    <t>DILLA PRATIWI</t>
  </si>
  <si>
    <t>IIS KHORYATI</t>
  </si>
  <si>
    <t>IZZA AISHWARYANNISA</t>
  </si>
  <si>
    <t>IHSAN EL BARCA NURUS SYABAN AS SAIF</t>
  </si>
  <si>
    <t>ARIS HADI WIBOWO (SUAMI )</t>
  </si>
  <si>
    <t>ARSYLIA NUR RUFAIDA</t>
  </si>
  <si>
    <t xml:space="preserve">SELA DAMAYANTI </t>
  </si>
  <si>
    <t>17036565590</t>
  </si>
  <si>
    <t>19075631382</t>
  </si>
  <si>
    <t>0002266440851</t>
  </si>
  <si>
    <t>0002242038295</t>
  </si>
  <si>
    <t>BIMA NTB</t>
  </si>
  <si>
    <t>DUSUN TANJUNG RT.003/RW.009 DESA BANJARARUM KEC.SINGOSARI KAB.MALANG</t>
  </si>
  <si>
    <t>3573011111810009</t>
  </si>
  <si>
    <t xml:space="preserve">IR.SOEKARNO 270 KOTA BLITAR </t>
  </si>
  <si>
    <t>3572010302820002</t>
  </si>
  <si>
    <t>SIDOTOPO RT.03/RW.01 DILEM KEC.KEPANJEN KAB.MALANG</t>
  </si>
  <si>
    <t>PERUM PONDOK MUTIARA BLOK D1 NO.16 DESA DENGKOL KEC. SINGOSARI KAB.MALANG</t>
  </si>
  <si>
    <t>350724311270009</t>
  </si>
  <si>
    <t>081249787850</t>
  </si>
  <si>
    <t>08585556708</t>
  </si>
  <si>
    <t>085258546445</t>
  </si>
  <si>
    <t>082234028810</t>
  </si>
  <si>
    <t>PARAMITA HANA MUFIDA</t>
  </si>
  <si>
    <t>AMIRA TAKYIF MUFIDA ANNABIL</t>
  </si>
  <si>
    <t>SJOFIA YULIANA INDRIASTUTI</t>
  </si>
  <si>
    <t>KHAHARUDIN KANE TEJA FERDIYANSAH</t>
  </si>
  <si>
    <t>RAFFA KAYANA PRASETYA</t>
  </si>
  <si>
    <t>DITA DWI AGUSTIN</t>
  </si>
  <si>
    <t>MUHAMMAD RAIHAN IBADILLAH</t>
  </si>
  <si>
    <t>NURCAHAYA</t>
  </si>
  <si>
    <t>KUSMAWATI CAHYANI</t>
  </si>
  <si>
    <t xml:space="preserve">M.IKBAL DARUSALAM </t>
  </si>
  <si>
    <t>1440017509727</t>
  </si>
  <si>
    <t>1710003344892</t>
  </si>
  <si>
    <t>1440017361061</t>
  </si>
  <si>
    <t>820215630068</t>
  </si>
  <si>
    <t>880315590039</t>
  </si>
  <si>
    <t>701215262002</t>
  </si>
  <si>
    <t xml:space="preserve">PENDIDIKAN </t>
  </si>
  <si>
    <t>SGO</t>
  </si>
  <si>
    <t>811115261954</t>
  </si>
  <si>
    <t>18077726315</t>
  </si>
  <si>
    <t>18077726372</t>
  </si>
  <si>
    <t>18077726356</t>
  </si>
  <si>
    <t>18077726364</t>
  </si>
  <si>
    <t>18077726257</t>
  </si>
  <si>
    <t>18077726414</t>
  </si>
  <si>
    <t>18077726398</t>
  </si>
  <si>
    <t>18077726232</t>
  </si>
  <si>
    <t>18077726349</t>
  </si>
  <si>
    <t>18077726463</t>
  </si>
  <si>
    <t>18077726406</t>
  </si>
  <si>
    <t>18077726307</t>
  </si>
  <si>
    <t>18077726471</t>
  </si>
  <si>
    <t>18077726323</t>
  </si>
  <si>
    <t>18077726380</t>
  </si>
  <si>
    <t>18077726489</t>
  </si>
  <si>
    <t>18077726273</t>
  </si>
  <si>
    <t>18077726422</t>
  </si>
  <si>
    <t>18077726430</t>
  </si>
  <si>
    <t>18077726281</t>
  </si>
  <si>
    <t>18077726448</t>
  </si>
  <si>
    <t>18077726299</t>
  </si>
  <si>
    <t>19002809622</t>
  </si>
  <si>
    <t>19002809671</t>
  </si>
  <si>
    <t>19002809689</t>
  </si>
  <si>
    <t>19002809648</t>
  </si>
  <si>
    <t>19002809713</t>
  </si>
  <si>
    <t>19002809655</t>
  </si>
  <si>
    <t>19002809549</t>
  </si>
  <si>
    <t>19002809572</t>
  </si>
  <si>
    <t>19002809739</t>
  </si>
  <si>
    <t>19002809531</t>
  </si>
  <si>
    <t>19002809614</t>
  </si>
  <si>
    <t>19002809564</t>
  </si>
  <si>
    <t>19002809663</t>
  </si>
  <si>
    <t>19002809705</t>
  </si>
  <si>
    <t>19002809630</t>
  </si>
  <si>
    <t>19049711807</t>
  </si>
  <si>
    <t>19049711914</t>
  </si>
  <si>
    <t>19049711880</t>
  </si>
  <si>
    <t>19049711823</t>
  </si>
  <si>
    <t>19049711864</t>
  </si>
  <si>
    <t>19049711872</t>
  </si>
  <si>
    <t>19049711898</t>
  </si>
  <si>
    <t>19049711906</t>
  </si>
  <si>
    <t>19049711849</t>
  </si>
  <si>
    <t>19049711856</t>
  </si>
  <si>
    <t>16063221283</t>
  </si>
  <si>
    <t>17031814886</t>
  </si>
  <si>
    <t>17031814860</t>
  </si>
  <si>
    <t>17031814878</t>
  </si>
  <si>
    <t>19057918336</t>
  </si>
  <si>
    <t>19066215906</t>
  </si>
  <si>
    <t>17003268756</t>
  </si>
  <si>
    <t>19002805471</t>
  </si>
  <si>
    <t>17003268749</t>
  </si>
  <si>
    <t>Didik Siswanto</t>
  </si>
  <si>
    <t>17038380246</t>
  </si>
  <si>
    <t>17052761610</t>
  </si>
  <si>
    <t>14003002517</t>
  </si>
  <si>
    <t>0001387087582</t>
  </si>
  <si>
    <t>16059569604</t>
  </si>
  <si>
    <t>18089345344</t>
  </si>
  <si>
    <t>17033661046</t>
  </si>
  <si>
    <t>17033661053</t>
  </si>
  <si>
    <t>17033661061</t>
  </si>
  <si>
    <t>17064556685</t>
  </si>
  <si>
    <t>10001860773</t>
  </si>
  <si>
    <t>18032902514</t>
  </si>
  <si>
    <t>18032902506</t>
  </si>
  <si>
    <t>18053293850</t>
  </si>
  <si>
    <t>16048075259</t>
  </si>
  <si>
    <t>17031419264</t>
  </si>
  <si>
    <t>17031419272</t>
  </si>
  <si>
    <t>17031419280</t>
  </si>
  <si>
    <t>18002088906</t>
  </si>
  <si>
    <t>18002088914</t>
  </si>
  <si>
    <t>0001147157425</t>
  </si>
  <si>
    <t>0002211681183</t>
  </si>
  <si>
    <t>0002211679888</t>
  </si>
  <si>
    <t>0002323078514</t>
  </si>
  <si>
    <t>0001826942736</t>
  </si>
  <si>
    <t>0002211634361</t>
  </si>
  <si>
    <t>0001106157655</t>
  </si>
  <si>
    <t>0002682360292</t>
  </si>
  <si>
    <t>0000171060524</t>
  </si>
  <si>
    <t>0001437288074</t>
  </si>
  <si>
    <t>0001452916271</t>
  </si>
  <si>
    <t>0001627680677</t>
  </si>
  <si>
    <t>0001706915428</t>
  </si>
  <si>
    <t>0001706915417</t>
  </si>
  <si>
    <t>0001130438068</t>
  </si>
  <si>
    <t>0001701756101</t>
  </si>
  <si>
    <t>0000115308483</t>
  </si>
  <si>
    <t>0002211684344</t>
  </si>
  <si>
    <t>0001318454897</t>
  </si>
  <si>
    <t>0002211643203</t>
  </si>
  <si>
    <t>0002071065532</t>
  </si>
  <si>
    <t>0001131858729</t>
  </si>
  <si>
    <t>0001538970568</t>
  </si>
  <si>
    <t>0001539696914</t>
  </si>
  <si>
    <t xml:space="preserve">SMU </t>
  </si>
  <si>
    <t>850629328151</t>
  </si>
  <si>
    <t>850615331484</t>
  </si>
  <si>
    <t>791115331365</t>
  </si>
  <si>
    <t>870715339088</t>
  </si>
  <si>
    <t>3510160402640004</t>
  </si>
  <si>
    <t>3512141407690005</t>
  </si>
  <si>
    <t>CERAI</t>
  </si>
  <si>
    <t>081236395279</t>
  </si>
  <si>
    <t>08123889088</t>
  </si>
  <si>
    <t>082230966946</t>
  </si>
  <si>
    <t>082334662464</t>
  </si>
  <si>
    <t>081239774465</t>
  </si>
  <si>
    <t>081394608404</t>
  </si>
  <si>
    <t>081233038588</t>
  </si>
  <si>
    <t>087859711500</t>
  </si>
  <si>
    <t>MIMIN TRI ANDAANI</t>
  </si>
  <si>
    <t>MEDIA WIDIYANTORO</t>
  </si>
  <si>
    <t>PANGLIMA ABIYAN WIDIYANTORO</t>
  </si>
  <si>
    <t>AHMAD BAEDOWI</t>
  </si>
  <si>
    <t>MAULFI NAZILA PUTRI</t>
  </si>
  <si>
    <t>AVISEMA KHUWARAZMI</t>
  </si>
  <si>
    <t>FENDI</t>
  </si>
  <si>
    <t>MIKHAYLA AZ ZAHRA</t>
  </si>
  <si>
    <t>MALIKHA</t>
  </si>
  <si>
    <t>LULUK</t>
  </si>
  <si>
    <t>AISYAH AIZA ARIFIYANTO</t>
  </si>
  <si>
    <t>LAILATUL FARIHAH</t>
  </si>
  <si>
    <t>MUHAMMAD ALFATIH ALAMSYAH</t>
  </si>
  <si>
    <t>3518070506670004</t>
  </si>
  <si>
    <t>Banyumas</t>
  </si>
  <si>
    <t>3519121508810003</t>
  </si>
  <si>
    <t>3302222304700001</t>
  </si>
  <si>
    <t>Bulungan</t>
  </si>
  <si>
    <t>68.922.597.7.647.000</t>
  </si>
  <si>
    <t>68.922.602.5.646.000</t>
  </si>
  <si>
    <t>78.296.371.4.655.000</t>
  </si>
  <si>
    <t>68.922.604.1.646.000</t>
  </si>
  <si>
    <t>78.296.373.2.622.000</t>
  </si>
  <si>
    <t>68.922.609.0.621.000</t>
  </si>
  <si>
    <t>68.922.616.5.621.000</t>
  </si>
  <si>
    <t>68.922.606.6.647.000</t>
  </si>
  <si>
    <t>68.922.598.5.655.000</t>
  </si>
  <si>
    <t>78.296.364.9.655.000</t>
  </si>
  <si>
    <t>75.960.326.9.621.000</t>
  </si>
  <si>
    <t>80.273.265.1-602.000</t>
  </si>
  <si>
    <t>68.922.630.6.621.000</t>
  </si>
  <si>
    <t>78.296.361.5.655.000</t>
  </si>
  <si>
    <t>78.296.365.6.646.000</t>
  </si>
  <si>
    <t>78.296.363.7.655.000</t>
  </si>
  <si>
    <t>78.296.362.3.655.000</t>
  </si>
  <si>
    <t>70.039.887.8-621.000</t>
  </si>
  <si>
    <t>82.745.073.5-021.000</t>
  </si>
  <si>
    <t>47.620.601.6-621.000</t>
  </si>
  <si>
    <t>83.875.448.9-647.000</t>
  </si>
  <si>
    <t xml:space="preserve">DENY H </t>
  </si>
  <si>
    <t xml:space="preserve">PRANATA </t>
  </si>
  <si>
    <t>SURVAILLANCE</t>
  </si>
  <si>
    <t>PRANATA TIA SEKTYANA</t>
  </si>
  <si>
    <t>Jl. Kaswari Dusin III RT 054 RW 010 Kel. Kincang Wetan Kec. Jiwan Kab.Madiun</t>
  </si>
  <si>
    <t>3519092507840004</t>
  </si>
  <si>
    <t>BUANG</t>
  </si>
  <si>
    <t>M. PURNAMA PUTRA</t>
  </si>
  <si>
    <t xml:space="preserve">009601090195503 </t>
  </si>
  <si>
    <t>PURWANTO (WURIANTO)</t>
  </si>
  <si>
    <t>RUSTAMADJI</t>
  </si>
  <si>
    <t>BCA</t>
  </si>
  <si>
    <t xml:space="preserve">010901007840508 </t>
  </si>
  <si>
    <t>005101027585507</t>
  </si>
  <si>
    <t>06333</t>
  </si>
  <si>
    <t>06334</t>
  </si>
  <si>
    <t>06335</t>
  </si>
  <si>
    <t>06336</t>
  </si>
  <si>
    <t>06337</t>
  </si>
  <si>
    <t>06338</t>
  </si>
  <si>
    <t>06339</t>
  </si>
  <si>
    <t>DENY HARIYANTO</t>
  </si>
  <si>
    <t>82.517.494.9-609.000</t>
  </si>
  <si>
    <t>83.612.866.0-612.000</t>
  </si>
  <si>
    <t>66.747.615.4-648.000</t>
  </si>
  <si>
    <t>82.808.786.6-604.000</t>
  </si>
  <si>
    <t>90.451.373.6-649.000</t>
  </si>
  <si>
    <t>83.269.694.2-648.000</t>
  </si>
  <si>
    <t>81.067.697.3-612.000</t>
  </si>
  <si>
    <t>76.046.645.8-621.000</t>
  </si>
  <si>
    <t>93.216.127.6-621.000</t>
  </si>
  <si>
    <t>76.225.004.1-612.000</t>
  </si>
  <si>
    <t>92.619.638.7-654.000</t>
  </si>
  <si>
    <t>85.556.752.5-601.000</t>
  </si>
  <si>
    <t>86.047.277.8-601.000</t>
  </si>
  <si>
    <t>86.666.851.0-648.000</t>
  </si>
  <si>
    <t>91.407.760.7-627.000</t>
  </si>
  <si>
    <t>92.650.218.8-611.000</t>
  </si>
  <si>
    <t>92.613.298.6-629.000</t>
  </si>
  <si>
    <t>92.584.385.6-653.000</t>
  </si>
  <si>
    <t>97.186.816.8-688.000</t>
  </si>
  <si>
    <t>80.527.837.1-645.000</t>
  </si>
  <si>
    <t>92.729.141.9-648.000</t>
  </si>
  <si>
    <t>91.364.659.2-648.000</t>
  </si>
  <si>
    <t>92.646.287.0648.000</t>
  </si>
  <si>
    <t>92.786.267.2-648.000</t>
  </si>
  <si>
    <t>91.697.137.7-648.000</t>
  </si>
  <si>
    <t>83.269.932.6-648.000</t>
  </si>
  <si>
    <t>92.768.513.1-647.000</t>
  </si>
  <si>
    <t>26.335.753.5-648.000</t>
  </si>
  <si>
    <t>76.061.807.4-648.000</t>
  </si>
  <si>
    <t>92.704.208.5-648.000</t>
  </si>
  <si>
    <t>83.180.171.7-648.000</t>
  </si>
  <si>
    <t>83.222.888.6-648.000</t>
  </si>
  <si>
    <t>87.483.448.4-648.000</t>
  </si>
  <si>
    <t>93.095.585.1-648.000</t>
  </si>
  <si>
    <t>83.223.004.9-648.000</t>
  </si>
  <si>
    <t>76.839.625.1-648.000</t>
  </si>
  <si>
    <t>92.804.725.7.648.000</t>
  </si>
  <si>
    <t>92.610.654.3-645.000</t>
  </si>
  <si>
    <t>25.595.469.5-648.000</t>
  </si>
  <si>
    <t>90.179.100.4-648.000</t>
  </si>
  <si>
    <t>92.683.311.2-648.000</t>
  </si>
  <si>
    <t>83.185.869.1-602.000</t>
  </si>
  <si>
    <t>92.948.919.3-655.000</t>
  </si>
  <si>
    <t>78.296.363.1-655.000</t>
  </si>
  <si>
    <t>85.196.301.7-648.000</t>
  </si>
  <si>
    <t>83.469.193.3-648.000</t>
  </si>
  <si>
    <t>93.153.258.4-648.000</t>
  </si>
  <si>
    <t>92.593.684.1-648.000</t>
  </si>
  <si>
    <t>75.753.011.8-602.000</t>
  </si>
  <si>
    <t>92.598.138.3-648.000</t>
  </si>
  <si>
    <t>93.947.504.2-648.000</t>
  </si>
  <si>
    <t>84.954.075.2-648.000</t>
  </si>
  <si>
    <t>92.669.713.7-648.000</t>
  </si>
  <si>
    <t>83,759.535.4-648.000</t>
  </si>
  <si>
    <t>92.909.159.3-648.000</t>
  </si>
  <si>
    <t>86.048.431.0-648.000</t>
  </si>
  <si>
    <t>85.385.660.7-642.000</t>
  </si>
  <si>
    <t>93.095.515.8-648.000</t>
  </si>
  <si>
    <t>93.197.672.4-648.000</t>
  </si>
  <si>
    <t>93.016.744.0-648.000</t>
  </si>
  <si>
    <t>70.704.793.2-648.000</t>
  </si>
  <si>
    <t>3517062710730001</t>
  </si>
  <si>
    <t>3515063005760002</t>
  </si>
  <si>
    <t>3523121101840003</t>
  </si>
  <si>
    <t>3523120406760001</t>
  </si>
  <si>
    <t>3522083112630044</t>
  </si>
  <si>
    <t>3522190309810002</t>
  </si>
  <si>
    <t>3523121112680001</t>
  </si>
  <si>
    <t>3523120101740003</t>
  </si>
  <si>
    <t>3523121506790001</t>
  </si>
  <si>
    <t>3523123107960003</t>
  </si>
  <si>
    <t>3523121111960001</t>
  </si>
  <si>
    <t>3523122512900001</t>
  </si>
  <si>
    <t>3523121706720001</t>
  </si>
  <si>
    <t>3523121307740001</t>
  </si>
  <si>
    <t>3578202103590001</t>
  </si>
  <si>
    <t>3523120807810002</t>
  </si>
  <si>
    <t>84.750.246.5-604.000</t>
  </si>
  <si>
    <t>68.922.6132.655.000</t>
  </si>
  <si>
    <t>0000699472045</t>
  </si>
  <si>
    <t>Prampelan RT 002 RW 001 Kel. Prampelan Kec. Karangrejo Kab. Magetan</t>
  </si>
  <si>
    <t>KASUS</t>
  </si>
  <si>
    <t>KONTRAK</t>
  </si>
  <si>
    <t>Sutanto.</t>
  </si>
  <si>
    <t>1810000150848</t>
  </si>
  <si>
    <t>92.031.799.7-302.000</t>
  </si>
  <si>
    <t>80.216.416.0-302.000</t>
  </si>
  <si>
    <t>85.698.809.2-302.000</t>
  </si>
  <si>
    <t>94.109.464.1-302.000</t>
  </si>
  <si>
    <t>83.730.372.6-302.000</t>
  </si>
  <si>
    <t>93.535.343.3-309.000</t>
  </si>
  <si>
    <t>93.952.908.7-309.000</t>
  </si>
  <si>
    <t>54.357.466.4-303.000</t>
  </si>
  <si>
    <t>93.079.792.3-303.000</t>
  </si>
  <si>
    <t>TK 2</t>
  </si>
  <si>
    <t>accounting</t>
  </si>
  <si>
    <t>Fiska Damayanti</t>
  </si>
  <si>
    <t>77.302.189.4-417.000</t>
  </si>
  <si>
    <t>Jl. P. Antasari, GG, Cempaka III RT 010 RW 006 Kel. Cipete Utara Kec. Kebayoran Baru Jakarta Selatan</t>
  </si>
  <si>
    <t>3174075002800007</t>
  </si>
  <si>
    <t>06340</t>
  </si>
  <si>
    <t>081282370985</t>
  </si>
  <si>
    <t>fiskad1980@gmail.com</t>
  </si>
  <si>
    <t>54.857.682.6-303.000</t>
  </si>
  <si>
    <t>74.985.480.8-303.000</t>
  </si>
  <si>
    <t>15258301000091</t>
  </si>
  <si>
    <t>921215260764</t>
  </si>
  <si>
    <t>960715250278</t>
  </si>
  <si>
    <t>980715260545</t>
  </si>
  <si>
    <t>890915250986</t>
  </si>
  <si>
    <t>820215361255</t>
  </si>
  <si>
    <t>930615250367</t>
  </si>
  <si>
    <t>971115250384</t>
  </si>
  <si>
    <t>77.808.279.2-407.000</t>
  </si>
  <si>
    <t>92.571.897.5-648.000</t>
  </si>
  <si>
    <t>83.702.293.8-621.000</t>
  </si>
  <si>
    <t>NOREK BRI</t>
  </si>
  <si>
    <t>457601019187539</t>
  </si>
  <si>
    <t>021001038572505</t>
  </si>
  <si>
    <t>726601013297534</t>
  </si>
  <si>
    <t>457601019333538</t>
  </si>
  <si>
    <t>726701015250532</t>
  </si>
  <si>
    <t>726701014977539</t>
  </si>
  <si>
    <t>016301013949530</t>
  </si>
  <si>
    <t>453301017826531</t>
  </si>
  <si>
    <t>360701035550536</t>
  </si>
  <si>
    <t>016301013987538</t>
  </si>
  <si>
    <t>449701009007539</t>
  </si>
  <si>
    <t>448601018293536</t>
  </si>
  <si>
    <t>342501038647538</t>
  </si>
  <si>
    <t>457601019188535</t>
  </si>
  <si>
    <t>024201088654508</t>
  </si>
  <si>
    <t>457601019186533</t>
  </si>
  <si>
    <t>745001012630534</t>
  </si>
  <si>
    <t>457701021049535</t>
  </si>
  <si>
    <t>361201035324536</t>
  </si>
  <si>
    <t>Arie Vivianto</t>
  </si>
  <si>
    <t>06341</t>
  </si>
  <si>
    <t>AMT 1 : 73</t>
  </si>
  <si>
    <t>AMT 2 : 72</t>
  </si>
  <si>
    <t>Tanjung Raya RT.03 Kel. Tanjung Raya Kec. Lubuklinggau Utara I Kota Lubuk Linggau</t>
  </si>
  <si>
    <t>1673042008950001</t>
  </si>
  <si>
    <t>082177082673</t>
  </si>
  <si>
    <t>1130014252849</t>
  </si>
  <si>
    <t>Tanjung Raya</t>
  </si>
  <si>
    <t>Endra Pratirta</t>
  </si>
  <si>
    <t>06342</t>
  </si>
  <si>
    <t>1710006427036</t>
  </si>
  <si>
    <t xml:space="preserve">Jl. Tidar no.1 Madiun RT 32 RW 08 Kel. Madiun Lor Kec. Mangun Harjo Madiun </t>
  </si>
  <si>
    <t>3577020602710001</t>
  </si>
  <si>
    <t>085100779971</t>
  </si>
  <si>
    <t>1450-9568-000023</t>
  </si>
  <si>
    <t>Pekajangan gang 10 Rt 035 Rw 013 kel. Pekajangan Kec. Kedungwuni</t>
  </si>
  <si>
    <t>Aris Setiawan</t>
  </si>
  <si>
    <t>Desa Sidomukti Rt. 3 Rw. 1 Kec. Weleri Kendal</t>
  </si>
  <si>
    <t>3324122302930004</t>
  </si>
  <si>
    <t>Lailatul Fatliah</t>
  </si>
  <si>
    <t>Adeeva Afsheen Myesha</t>
  </si>
  <si>
    <t>Candra Bagus Setiawan</t>
  </si>
  <si>
    <t>KARYAWAN PT. GEO DERMAGA MANDIRI</t>
  </si>
  <si>
    <t>0053</t>
  </si>
  <si>
    <t>479001008225538</t>
  </si>
  <si>
    <t>0054</t>
  </si>
  <si>
    <t>0055</t>
  </si>
  <si>
    <t>0056</t>
  </si>
  <si>
    <t>479001008225538.</t>
  </si>
  <si>
    <t>0057</t>
  </si>
  <si>
    <t>1810000150848.</t>
  </si>
  <si>
    <t>0058</t>
  </si>
  <si>
    <t>0059</t>
  </si>
  <si>
    <t>082340615517</t>
  </si>
  <si>
    <t>0060</t>
  </si>
  <si>
    <t>081237471558</t>
  </si>
  <si>
    <t>0061</t>
  </si>
  <si>
    <t>082247449719</t>
  </si>
  <si>
    <t>0062</t>
  </si>
  <si>
    <t>082299722582</t>
  </si>
  <si>
    <t>0063</t>
  </si>
  <si>
    <t>0064</t>
  </si>
  <si>
    <t>0065</t>
  </si>
  <si>
    <t>4 DAN 2</t>
  </si>
  <si>
    <t>Mustofa</t>
  </si>
  <si>
    <t>1800004975506</t>
  </si>
  <si>
    <t>Mochamat Ridwan</t>
  </si>
  <si>
    <t>AMT  2</t>
  </si>
  <si>
    <t>711215250977</t>
  </si>
  <si>
    <t>19.12.2020</t>
  </si>
  <si>
    <t>Jl. Jati Selatan VII 58 Rt 002 Rw 006 Kel. Bandungrejosari Kec. Sukun Kota Malang</t>
  </si>
  <si>
    <t>Yuda Panca Putra</t>
  </si>
  <si>
    <t>13.12.2022</t>
  </si>
  <si>
    <t>Jl. Sidodari DS. Panggungrejo Rt 03 Rw. 01 Kec. Kepanjen Kab. Malang</t>
  </si>
  <si>
    <t>3507131312930003</t>
  </si>
  <si>
    <t>Andriyas</t>
  </si>
  <si>
    <t>02.10.2024</t>
  </si>
  <si>
    <t xml:space="preserve">Dsn Bangelan Rt 007 Rw 002 Kel. Bangelan Kec. Wonosari </t>
  </si>
  <si>
    <t>3507320205880001</t>
  </si>
  <si>
    <t>Arda Ferdinan Perdhananto</t>
  </si>
  <si>
    <t>871025281805</t>
  </si>
  <si>
    <t>Supiturang Rt 001 Rw 001 Kel Supiturang Kec. Pronojiwo Kab. Lumajang</t>
  </si>
  <si>
    <t>3508021710860002</t>
  </si>
  <si>
    <t>Cerai Hidup</t>
  </si>
  <si>
    <t>Moh Faisol Febrianto</t>
  </si>
  <si>
    <t>1525-8904-000169</t>
  </si>
  <si>
    <t>17.07.2025</t>
  </si>
  <si>
    <t>Jl. Ternate Rt. 005 Rw 002 Kel Kasin Kec Klojen Kota Malang</t>
  </si>
  <si>
    <t>3573020304890006</t>
  </si>
  <si>
    <t>SP 1</t>
  </si>
  <si>
    <t>SP 2</t>
  </si>
  <si>
    <t xml:space="preserve">SP 2 </t>
  </si>
  <si>
    <t>SP 3</t>
  </si>
  <si>
    <t xml:space="preserve">SP 1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</si>
  <si>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</si>
  <si>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FIRDAUS EKO SAPUTRA</t>
  </si>
  <si>
    <t>Talang Baru</t>
  </si>
  <si>
    <t>2529-9408-00003</t>
  </si>
  <si>
    <t>Baturaja Rt 004 Rw 001 Kel. Baturaja Kec. Sungkai Utara Kab Lampung Utara</t>
  </si>
  <si>
    <t>DEFRIANSYAH</t>
  </si>
  <si>
    <t>Pandan Dulang</t>
  </si>
  <si>
    <t>Jl. A. Yani No. 005 GG RAFLESIA Rt 003 Rw 001 Kel Sukaraya Kec Baturaja Timur Kb. Ogan Komering Ulu</t>
  </si>
  <si>
    <t>1601141805860006</t>
  </si>
  <si>
    <t>ABDULLAH HADI</t>
  </si>
  <si>
    <t>Lubuk Batang Baru</t>
  </si>
  <si>
    <t>850525281939</t>
  </si>
  <si>
    <t>Desa Tanjung Karang Rt 000 Rw 000 Kel Tanjung Karang Kec Baturaja Barat Kab Ogan Komering Ulu</t>
  </si>
  <si>
    <t>1601221712890003</t>
  </si>
  <si>
    <t>HERUO PUTRA PRATAMA</t>
  </si>
  <si>
    <t>Padang Bindu</t>
  </si>
  <si>
    <t>891211220251</t>
  </si>
  <si>
    <t>940311320099</t>
  </si>
  <si>
    <t>Dusun III Kel Laya Kec Baturaja Barat Kab Ogan Komering Ulu</t>
  </si>
  <si>
    <t>1601132003940001</t>
  </si>
  <si>
    <t>06343</t>
  </si>
  <si>
    <t>06344</t>
  </si>
  <si>
    <t>06345</t>
  </si>
  <si>
    <t>06346</t>
  </si>
  <si>
    <t>06347</t>
  </si>
  <si>
    <t>PESERTA B3</t>
  </si>
  <si>
    <t>B3</t>
  </si>
  <si>
    <t>081367120443</t>
  </si>
  <si>
    <t>082280217213</t>
  </si>
  <si>
    <t>081379963627</t>
  </si>
  <si>
    <t>082185099128</t>
  </si>
  <si>
    <t>PELATIHAN B3</t>
  </si>
  <si>
    <t>YASHITA ANGGRAENI N S</t>
  </si>
  <si>
    <t>AYRA AZZAHRA A</t>
  </si>
  <si>
    <t>ANDRIANSYAH</t>
  </si>
  <si>
    <t>(27/03/2023)</t>
  </si>
  <si>
    <t>SUKA RATU KOTA NEGARA RT 008 RW 001 KEL KOTA NEGARA KEC LAHAT KAB LAHAT</t>
  </si>
  <si>
    <t>1604102703860012</t>
  </si>
  <si>
    <t>DEDY GUNAWAN</t>
  </si>
  <si>
    <t>(25/09/2023)</t>
  </si>
  <si>
    <t>TANJUNG PAYANG KEL TANJUNG PAYANG KEC LAHAT SELATAN KAB LAHAT</t>
  </si>
  <si>
    <t>1604102509830011</t>
  </si>
  <si>
    <t>(14/02/1988)</t>
  </si>
  <si>
    <t>JL. SERUNI BLOK. C RT 019 RW 006 KEL BANDAR JAYA KEC LAHAT KAB LAHAT</t>
  </si>
  <si>
    <t>1604101402880002</t>
  </si>
  <si>
    <t>PRAMONO</t>
  </si>
  <si>
    <t>(07/08/2022)</t>
  </si>
  <si>
    <t>MUARA TENANG RT 006 RW 003 KEL PERAHU DIPO KEC DEMPO SELATAN KAB PAGAR ALAM</t>
  </si>
  <si>
    <t>YUDHISTIRA GUNAWAN</t>
  </si>
  <si>
    <t>1121-9604-000019</t>
  </si>
  <si>
    <t>(03/04/2025)</t>
  </si>
  <si>
    <t>DS TANJUNG TELANG KEL TANJUNG TELANG KEC MERAPI BARAT KAB. LAHAT</t>
  </si>
  <si>
    <t>1672020708900001</t>
  </si>
  <si>
    <t>1604090404960003</t>
  </si>
  <si>
    <t>06348</t>
  </si>
  <si>
    <t>06349</t>
  </si>
  <si>
    <t>06350</t>
  </si>
  <si>
    <t>06351</t>
  </si>
  <si>
    <t>06352</t>
  </si>
  <si>
    <t>Penambahan kembali di bulan januari 2021, hasil seleksi ada 16 orang</t>
  </si>
  <si>
    <t>amt yg lulus 9 orang</t>
  </si>
  <si>
    <t>IKWAN PARIZI</t>
  </si>
  <si>
    <t>GG MESJID KOTA BARU LAHAT RT 006 RW 002 KEL. KOTA BARU KEC. LAHAT</t>
  </si>
  <si>
    <t>1604101908800008</t>
  </si>
  <si>
    <t>YUDHA BAKTI PRASETIO</t>
  </si>
  <si>
    <t>(19/03/2023)</t>
  </si>
  <si>
    <t>JL. GOTONG ROYONG RT 003 RW 001 KEL PASAR BAWAH KEC. LAHAT</t>
  </si>
  <si>
    <t>1604101903920005</t>
  </si>
  <si>
    <t>06353</t>
  </si>
  <si>
    <t>06354</t>
  </si>
  <si>
    <t>3573041912710001</t>
  </si>
  <si>
    <t>1601141308940007</t>
  </si>
  <si>
    <t>ARRY INDRA KURNIYAWAN</t>
  </si>
  <si>
    <t>1137-8912-000007</t>
  </si>
  <si>
    <t>(17/12/2024)</t>
  </si>
  <si>
    <t>JL. RESIDIN AMALUDIN NO. 10 PASAR LAMA LAHAT RT 017 RW 006 KEL. PASAR LAMA KEC. LAHAT</t>
  </si>
  <si>
    <t>1604102612890015</t>
  </si>
  <si>
    <t>ROBI BIANTO</t>
  </si>
  <si>
    <t>(19/01/2022</t>
  </si>
  <si>
    <t>DS. SULING NAGA KEL. SAUNG NAGA KEC. KIKIM BARAT</t>
  </si>
  <si>
    <t>1604101901880006</t>
  </si>
  <si>
    <t>NOVIARMAN ZULFIKRI</t>
  </si>
  <si>
    <t>(19/11/2023)</t>
  </si>
  <si>
    <t>DS PAGAR SARI LAHAT KEL. PAGAR SARI KEC. LAHAT</t>
  </si>
  <si>
    <t>1604101911890006</t>
  </si>
  <si>
    <t>ANDI PRASETYO</t>
  </si>
  <si>
    <t>(14/01/2022)</t>
  </si>
  <si>
    <t>DUSUN I DESAN PAGAR SARI KEL. PAGAR SARI KEC. LAHAT</t>
  </si>
  <si>
    <t>1604101404950012</t>
  </si>
  <si>
    <t>06355</t>
  </si>
  <si>
    <t>06356</t>
  </si>
  <si>
    <t>06357</t>
  </si>
  <si>
    <t>06358</t>
  </si>
  <si>
    <t>TETAP</t>
  </si>
  <si>
    <t>Suherdiansyah</t>
  </si>
  <si>
    <t>Seraya Atas Rt 02 Rw 05 Kel. Kampung Pelita Kec. Lubuk Baja</t>
  </si>
  <si>
    <t>2171062006940004</t>
  </si>
  <si>
    <t>06359</t>
  </si>
  <si>
    <t xml:space="preserve"> N</t>
  </si>
  <si>
    <t>Arif Rahmad</t>
  </si>
  <si>
    <t>950125290313</t>
  </si>
  <si>
    <t>71.037.105.5-215.000</t>
  </si>
  <si>
    <t>Kavling Senjulung Rt. 001 Rw. 009 Kel. Kabil Kec. Nongsa Batam Kepulauan Riau</t>
  </si>
  <si>
    <t>Khairil Faddillah</t>
  </si>
  <si>
    <t>Kisaran</t>
  </si>
  <si>
    <t>86.255.742.8-704.000</t>
  </si>
  <si>
    <t xml:space="preserve">BII  </t>
  </si>
  <si>
    <t>920209200337</t>
  </si>
  <si>
    <t>Bengkong Harapan I Blok B No. 26 Rt. 003 Rw. 006 Kel. Bengkong indah Kec. Bengkong Kota Batam</t>
  </si>
  <si>
    <t>2171091802929006</t>
  </si>
  <si>
    <t>06360</t>
  </si>
  <si>
    <t>06361</t>
  </si>
  <si>
    <t>2171042301959001</t>
  </si>
  <si>
    <t>Dimas Agung</t>
  </si>
  <si>
    <t>KP. NANGELA RT. 005 RW. 002 KEL. NEGLASARI KEC. JATIWARAS</t>
  </si>
  <si>
    <t>3206193110000002</t>
  </si>
  <si>
    <t>082120266338</t>
  </si>
  <si>
    <t>06362</t>
  </si>
  <si>
    <t>3301032011900001</t>
  </si>
  <si>
    <t>Apertus Domisius Meta</t>
  </si>
  <si>
    <t>06363</t>
  </si>
  <si>
    <t>Oetuke</t>
  </si>
  <si>
    <t xml:space="preserve">KRISTEN  </t>
  </si>
  <si>
    <t>0920-8908-000154</t>
  </si>
  <si>
    <t>Komp. Green Town Blok N No. 13 Rt. 001 Rw. 010 kel. Bengkong Laut Kec. Bengkong Kota Batam</t>
  </si>
  <si>
    <t>5302192808890003</t>
  </si>
  <si>
    <t>RAMA PUTRA</t>
  </si>
  <si>
    <t>Kuningan</t>
  </si>
  <si>
    <t>Dusun Kliwon Rt. 002 Rw. 001 Kel. Kondangsari Kec. Beber Kab. Cirebon</t>
  </si>
  <si>
    <t>3209131001950001</t>
  </si>
  <si>
    <t>082119196669</t>
  </si>
  <si>
    <t>06364</t>
  </si>
  <si>
    <t>0060010972796</t>
  </si>
  <si>
    <t>3523121611730002</t>
  </si>
  <si>
    <t>3524241903710001</t>
  </si>
  <si>
    <t>3522110308710002</t>
  </si>
  <si>
    <t>Ardiansyah</t>
  </si>
  <si>
    <t>06365</t>
  </si>
  <si>
    <t>AMR 1</t>
  </si>
  <si>
    <t>Herdiansyah</t>
  </si>
  <si>
    <t>Rahmat</t>
  </si>
  <si>
    <t>06366</t>
  </si>
  <si>
    <t>06367</t>
  </si>
  <si>
    <t>Ivan Faisyal</t>
  </si>
  <si>
    <t>Alfian Basuki</t>
  </si>
  <si>
    <t>Muhammad Riyanto</t>
  </si>
  <si>
    <t xml:space="preserve">Fajar Subehan </t>
  </si>
  <si>
    <t>Irvan Dwi Yutanto</t>
  </si>
  <si>
    <t>Muhammad Anwar Widoyo</t>
  </si>
  <si>
    <t>Eko Siwi Yulianto</t>
  </si>
  <si>
    <t>Faisal Bachri</t>
  </si>
  <si>
    <t>Rian Yulianto</t>
  </si>
  <si>
    <t>Moh Maftuh Naziat</t>
  </si>
  <si>
    <t>Pengapon</t>
  </si>
  <si>
    <t>06368</t>
  </si>
  <si>
    <t>06369</t>
  </si>
  <si>
    <t>06370</t>
  </si>
  <si>
    <t>06371</t>
  </si>
  <si>
    <t>06372</t>
  </si>
  <si>
    <t>06373</t>
  </si>
  <si>
    <t>06374</t>
  </si>
  <si>
    <t>06375</t>
  </si>
  <si>
    <t>06376</t>
  </si>
  <si>
    <t>06377</t>
  </si>
  <si>
    <t>06378</t>
  </si>
  <si>
    <t xml:space="preserve">Jl. Tambat Aji Kec. Ngaliyan Kel. Tambak Aji, RT 010/ RW 001, Semarang </t>
  </si>
  <si>
    <t>Ds. Temurejo, RT 006/ RW 001, Krangrayung, Purwodadi</t>
  </si>
  <si>
    <t>Jl. Penjaringan RT 006/ RW 001, Kemijen, Semarang</t>
  </si>
  <si>
    <t>Pucung RT 003/ RW 001, Bambangkerep, Ngaliyan, Semarang</t>
  </si>
  <si>
    <t>Perum tugu asri RT 010/ RW 001 Kel. Tambak aji, Semarang</t>
  </si>
  <si>
    <t>Pondok II RT 004/ RW 032, Widodomartani, Sleman</t>
  </si>
  <si>
    <t>Desa Sembojo RT 004/ RW 002, Kec. Tulis ,batang</t>
  </si>
  <si>
    <t>Kp. Tambak Bandarharjo, RT 002/RW 002, Semarang Utara</t>
  </si>
  <si>
    <t>Masjid Terboyo, RT 007/ RW 001, Gayamsari</t>
  </si>
  <si>
    <t>Dusun Krajan RT 002/ RW 003, Boja</t>
  </si>
  <si>
    <t>Dk. Lengkong Ds. Adinuso RT 002/ RW 003, Batang</t>
  </si>
  <si>
    <t>3374150108960004</t>
  </si>
  <si>
    <t>3315020901950003</t>
  </si>
  <si>
    <t>3374032712990002</t>
  </si>
  <si>
    <t>3374152411000004</t>
  </si>
  <si>
    <t>3374152210970003</t>
  </si>
  <si>
    <t>3404110610970001</t>
  </si>
  <si>
    <t>3325101208940001</t>
  </si>
  <si>
    <t>3374020910930006</t>
  </si>
  <si>
    <t>3374041207910001</t>
  </si>
  <si>
    <t>3374150907940002</t>
  </si>
  <si>
    <t>3325091902940006</t>
  </si>
  <si>
    <t>RAHMAT</t>
  </si>
  <si>
    <t>1673052608900001</t>
  </si>
  <si>
    <t>JL. KEMUNING KOMP. PERUMDAM DESAN PUNCAK KEMUNING KEC. LUBUKLINGGAU</t>
  </si>
  <si>
    <t>HARDIANSYAH</t>
  </si>
  <si>
    <t>JL. H. MADNUR RT 002 RW 000 DESA MUARA ENIM KEC LUBUKLINGGAU BARAT</t>
  </si>
  <si>
    <t>1673080802930003</t>
  </si>
  <si>
    <t>Arfi Himawan</t>
  </si>
  <si>
    <t>06379</t>
  </si>
  <si>
    <t>ARFI HIMAWAN KUSNUGROHO</t>
  </si>
  <si>
    <t>ADMIN</t>
  </si>
  <si>
    <t>MENUR 5/31 RT 003 RW 010 DESA MENUR PUMPUNGAN KEC SUKOLILO</t>
  </si>
  <si>
    <t>SYAHENDRI</t>
  </si>
  <si>
    <t>syahendri</t>
  </si>
  <si>
    <t>lahat</t>
  </si>
  <si>
    <t>06380</t>
  </si>
  <si>
    <t>06381</t>
  </si>
  <si>
    <t>06382</t>
  </si>
  <si>
    <t>Megi</t>
  </si>
  <si>
    <t>Jefri</t>
  </si>
  <si>
    <t>06383</t>
  </si>
  <si>
    <t>06384</t>
  </si>
  <si>
    <t>Sumiko priyono</t>
  </si>
  <si>
    <t xml:space="preserve">Yayan Karunia aris sakti </t>
  </si>
  <si>
    <t xml:space="preserve">Iwan Ari Wahyudi </t>
  </si>
  <si>
    <t xml:space="preserve">Huda Nur Majid </t>
  </si>
  <si>
    <t>Eko Budi Prasetyo</t>
  </si>
  <si>
    <t xml:space="preserve">Ernanda Mantovani </t>
  </si>
  <si>
    <t>Sunan ampel Rt.02/01 desa galak kec.slahung kab ponorogo</t>
  </si>
  <si>
    <t xml:space="preserve">jl banaran no.116 Rt. 10/04 kel banaran kec pesantren kediri </t>
  </si>
  <si>
    <t xml:space="preserve">Godangan  Rt. 008/002 Gorang gareng nguntoronadi Magetan </t>
  </si>
  <si>
    <t>jl parikesit 12G Rt 002/002 kepatihan ponorogo</t>
  </si>
  <si>
    <t xml:space="preserve">Desa karangjati Rt 02/02 Kec karangjati kab ngawi </t>
  </si>
  <si>
    <t xml:space="preserve">Rt 11/04 desa carikan kec bendo magetan </t>
  </si>
  <si>
    <t>3502011102920003</t>
  </si>
  <si>
    <t>3571033009950002</t>
  </si>
  <si>
    <t>3520172006900001</t>
  </si>
  <si>
    <t>3502170707980001</t>
  </si>
  <si>
    <t>3521100704860005</t>
  </si>
  <si>
    <t>3520101701950001</t>
  </si>
  <si>
    <t>920215440677</t>
  </si>
  <si>
    <t>1534-9509-000741</t>
  </si>
  <si>
    <t>900615430728</t>
  </si>
  <si>
    <t>1544-9807-000144</t>
  </si>
  <si>
    <t>1542-8604-0000381</t>
  </si>
  <si>
    <t>1543-9501-000049</t>
  </si>
  <si>
    <t>KMDN - 63</t>
  </si>
  <si>
    <t>KMDN - 64</t>
  </si>
  <si>
    <t>KMDN - 65</t>
  </si>
  <si>
    <t>KMDN - 66</t>
  </si>
  <si>
    <t>KMDN - 67</t>
  </si>
  <si>
    <t>KMDN - 68</t>
  </si>
  <si>
    <t>ANDREY KURNIAWAN</t>
  </si>
  <si>
    <t>ARI KRISNA</t>
  </si>
  <si>
    <t>ARIF HERMAWAN</t>
  </si>
  <si>
    <t>DAVID REZIKUMAR</t>
  </si>
  <si>
    <t>DENI YAHYA DWI ARISMAN</t>
  </si>
  <si>
    <t>DIDI KUSMARDIYONO</t>
  </si>
  <si>
    <t>DIDIET EKA PRASETYA</t>
  </si>
  <si>
    <t>DIQI PRASETYO</t>
  </si>
  <si>
    <t>HAFANDI</t>
  </si>
  <si>
    <t>INDRA ARIF</t>
  </si>
  <si>
    <t>MOCH. ALDI SAPUTRA</t>
  </si>
  <si>
    <t>MUHAMMAD YASIN</t>
  </si>
  <si>
    <t>DSN. SELOGIRI RT/RW 01/02 DS. KETAPANG BANYUWANGI</t>
  </si>
  <si>
    <t>DSN SUSUKAN KIDUL, GLADAG ROGOJAMPI BANYUWANGI</t>
  </si>
  <si>
    <t>DSN. SECAWAN DADAPAN KABAT - BANYUWANGI</t>
  </si>
  <si>
    <t>PERSIL NYEORAN RT/RW 052/012 KALIBOTO LOR JATIROTO LUMAJANG</t>
  </si>
  <si>
    <t>TEMPUREJO RT/RW 02/01 PURWODADI GAMBIRAN - BANYUWANGI</t>
  </si>
  <si>
    <t>JL. COKRONINGGRAT SUMBEREJO BANYUWANGI</t>
  </si>
  <si>
    <t>JL. IKAN CAKALANG NO.50 KEPATIHAN BANYUWANGI</t>
  </si>
  <si>
    <t>DSN. SEMALANG DS. SUMBERSARI KEC. SRONO - BANYUWANGI</t>
  </si>
  <si>
    <t>JL. KALILO KEL. PENGANTIGAN KEC. BANYUWANGI - BANYUWANGI</t>
  </si>
  <si>
    <t>LINGK. KEBUN JERUK RT/RW 004/001 KEL. LATENG BANYUWANGI</t>
  </si>
  <si>
    <t>JL. GAJAH MADA GG. MOJOSARI RT/RW 01/01 LINGK. MOJOROTO KEC GIRI - BANYUWANGI</t>
  </si>
  <si>
    <t>JL. IKAN SADAR GG. DEPO KARANGREJO - BANYUWANGI</t>
  </si>
  <si>
    <t>DSN. KRAJAN DESA KABAT RT/RW 02/02 KEC. KABAT BANYUWANGI</t>
  </si>
  <si>
    <t>B1UMUM</t>
  </si>
  <si>
    <t>3510132502960002</t>
  </si>
  <si>
    <t>3508172806980002</t>
  </si>
  <si>
    <t>3510661003670004</t>
  </si>
  <si>
    <t>3510162203930005</t>
  </si>
  <si>
    <t>3510142607960001</t>
  </si>
  <si>
    <t>081334620268</t>
  </si>
  <si>
    <t>081330693729</t>
  </si>
  <si>
    <t>082131242473</t>
  </si>
  <si>
    <t>081358046215</t>
  </si>
  <si>
    <t>085231600712</t>
  </si>
  <si>
    <t>082141000255</t>
  </si>
  <si>
    <t>081233071687</t>
  </si>
  <si>
    <t>081335773650</t>
  </si>
  <si>
    <t>085854368832</t>
  </si>
  <si>
    <t>082232812406</t>
  </si>
  <si>
    <t>085648932694</t>
  </si>
  <si>
    <t>082335522448</t>
  </si>
  <si>
    <t>085739021605</t>
  </si>
  <si>
    <t>LUMAJANG</t>
  </si>
  <si>
    <t>CITRA AYU SUSENO</t>
  </si>
  <si>
    <t>DEA ANGEL A.P.S</t>
  </si>
  <si>
    <t>RAFKA FATHAN ALFARIZKI</t>
  </si>
  <si>
    <t>RINA KURNIAWATI</t>
  </si>
  <si>
    <t>VALERI QUENBY DISYALENA</t>
  </si>
  <si>
    <t>JUWITA PERMATASARI</t>
  </si>
  <si>
    <t>M. KIANO SAN PRATAMA</t>
  </si>
  <si>
    <t>ELI EKAWATI</t>
  </si>
  <si>
    <t>NAZALA NUR RAHMA IZZATI</t>
  </si>
  <si>
    <t>OKTA INDAH AYUNINGRUM</t>
  </si>
  <si>
    <t>AULIANA FITRI</t>
  </si>
  <si>
    <t>QIANA SHAKILA KHOIRUNNISA</t>
  </si>
  <si>
    <t>LATIFAH</t>
  </si>
  <si>
    <t>M. ABDAD ALFARISI</t>
  </si>
  <si>
    <t>AISYAH FATIMAH U</t>
  </si>
  <si>
    <t>K6280621</t>
  </si>
  <si>
    <t>K6290621</t>
  </si>
  <si>
    <t>K6300621</t>
  </si>
  <si>
    <t>K6310621</t>
  </si>
  <si>
    <t>K6320621</t>
  </si>
  <si>
    <t>K6330621</t>
  </si>
  <si>
    <t>K6340621</t>
  </si>
  <si>
    <t>K6350621</t>
  </si>
  <si>
    <t>K6360621</t>
  </si>
  <si>
    <t>K6370621</t>
  </si>
  <si>
    <t>K6380621</t>
  </si>
  <si>
    <t>K6390621</t>
  </si>
  <si>
    <t>K6400621</t>
  </si>
  <si>
    <t>``````````````````</t>
  </si>
  <si>
    <t>JEFFRI R.M</t>
  </si>
  <si>
    <t>JL. KENANGA II RT 005/000 DESA BATU URIP LUBUKLINGGAU UTARA II</t>
  </si>
  <si>
    <t>1673012203920001</t>
  </si>
  <si>
    <t>MEGGI HARTANTO</t>
  </si>
  <si>
    <t>1123-9505-000035</t>
  </si>
  <si>
    <t>JL. PATIMURA RT 007/000 DESA SUKAJADI LUBUKLINGGAU BARAT 1</t>
  </si>
  <si>
    <t>1673053005950002</t>
  </si>
  <si>
    <t>Padangbindu</t>
  </si>
  <si>
    <t>2536-9204-000034</t>
  </si>
  <si>
    <t>PENANTIAN RT 000/000 DESA PENANTIAN KECAMATAN PAGAR GUNUNG</t>
  </si>
  <si>
    <t>1604121303910002</t>
  </si>
  <si>
    <t>ARDIANSYAH</t>
  </si>
  <si>
    <t>Muara Sabak</t>
  </si>
  <si>
    <t>1090011917051</t>
  </si>
  <si>
    <t>BUNGA RAYA BLOK I NO. 27 RT 001/027 DESA BELIAN KEC BATAM KOTA</t>
  </si>
  <si>
    <t>2171100203919002</t>
  </si>
  <si>
    <t>081268133697</t>
  </si>
  <si>
    <t>Mery Sagita</t>
  </si>
  <si>
    <t>ERIK ANDRIANTO</t>
  </si>
  <si>
    <t>DS KARANGSONO RT 054 RW 010 KEBONAGUNG PAKISAJI</t>
  </si>
  <si>
    <t>3507191912860004</t>
  </si>
  <si>
    <t>KMDN - 69</t>
  </si>
  <si>
    <t>KMDN - 70</t>
  </si>
  <si>
    <t>KMDN - 71</t>
  </si>
  <si>
    <t>KMDN - 72</t>
  </si>
  <si>
    <t>KMDN - 73</t>
  </si>
  <si>
    <t>KMDN - 74</t>
  </si>
  <si>
    <t>DS AGUS SARTONO</t>
  </si>
  <si>
    <t>SEFTIANTYO WIDYA L</t>
  </si>
  <si>
    <t>APRI YANSA</t>
  </si>
  <si>
    <t>AHMAD FAJAR</t>
  </si>
  <si>
    <t>DADANG KURNIAWAN</t>
  </si>
  <si>
    <t>YOGIE ANDHITAMA</t>
  </si>
  <si>
    <t>Mahfud muto warik</t>
  </si>
  <si>
    <t xml:space="preserve">Ubet Kurniawan </t>
  </si>
  <si>
    <t>Herman Efendi</t>
  </si>
  <si>
    <t>Ririn Riyanto</t>
  </si>
  <si>
    <t>Danang Riyanto</t>
  </si>
  <si>
    <t xml:space="preserve">Aji Suprayitno </t>
  </si>
  <si>
    <t>Rt.02/01 ds prayungan kec sawoo kab. Ponorogo</t>
  </si>
  <si>
    <t xml:space="preserve">jl nogososro no 26 c josenan taman </t>
  </si>
  <si>
    <t>Ds. Besole Rt. 1/2 kec. Besuki Kab. Tulungagung</t>
  </si>
  <si>
    <t xml:space="preserve">plaosan Rt 08/04 kec plaosan kab magetan </t>
  </si>
  <si>
    <t xml:space="preserve">Dsn. Bulak Rt. 1/1 margopatut sawahan kab. Nganjuk </t>
  </si>
  <si>
    <t xml:space="preserve">Ds. Kranggan Rt 11/04 kec. Geger kab. Madiun </t>
  </si>
  <si>
    <t>3502051801890002</t>
  </si>
  <si>
    <t>3577030104900004</t>
  </si>
  <si>
    <t>3504011103960001</t>
  </si>
  <si>
    <t>3520070309890001</t>
  </si>
  <si>
    <t>3521102104920001</t>
  </si>
  <si>
    <t>3519031601890001</t>
  </si>
  <si>
    <t>06385</t>
  </si>
  <si>
    <t>06386</t>
  </si>
  <si>
    <t>06387</t>
  </si>
  <si>
    <t>06388</t>
  </si>
  <si>
    <t>06389</t>
  </si>
  <si>
    <t>06390</t>
  </si>
  <si>
    <t>06391</t>
  </si>
  <si>
    <t>06392</t>
  </si>
  <si>
    <t>lubuklinggau</t>
  </si>
  <si>
    <t>Ade Ebitri</t>
  </si>
  <si>
    <t>Dedi</t>
  </si>
  <si>
    <t>Ivan Vals</t>
  </si>
  <si>
    <t>AHMAD WARID PUTRO WIBOWO</t>
  </si>
  <si>
    <t>ABDUL HAMID</t>
  </si>
  <si>
    <t>PUSPA CANDRIKA</t>
  </si>
  <si>
    <t>MOCHAMAD SHOLEH</t>
  </si>
  <si>
    <t>SUJATMIKO SETYAWAN</t>
  </si>
  <si>
    <t>NGANJUK</t>
  </si>
  <si>
    <t>DSN TANJUNG 004/002 TUNJUNG UDANAWU</t>
  </si>
  <si>
    <t>DSN GLAGAH OMBO 24/7 SUMBERSUKO WAGIR</t>
  </si>
  <si>
    <t>JLN KENARI 015/005 SENGGRENG SUMBERPUCUNG</t>
  </si>
  <si>
    <t xml:space="preserve">DSN KARANGSONO 52/10 KEBONAGUNG </t>
  </si>
  <si>
    <t>JLN IR.SOEKARNO 017/004 JATIGUWI SUMBERPUCUNG KAB.MALANG</t>
  </si>
  <si>
    <t>3505023003960001</t>
  </si>
  <si>
    <t>3507210503910005</t>
  </si>
  <si>
    <t>3510200305870001</t>
  </si>
  <si>
    <t>3507192912880002</t>
  </si>
  <si>
    <t>15639603000191</t>
  </si>
  <si>
    <t>15269103000274</t>
  </si>
  <si>
    <t>15268705000021</t>
  </si>
  <si>
    <t>15268812000308</t>
  </si>
  <si>
    <t>15269006000052</t>
  </si>
  <si>
    <t>085859292965</t>
  </si>
  <si>
    <t>085227029056</t>
  </si>
  <si>
    <t>082140666269</t>
  </si>
  <si>
    <t>082135447300</t>
  </si>
  <si>
    <t>081344428887</t>
  </si>
  <si>
    <t>081556492288</t>
  </si>
  <si>
    <t>081333220078</t>
  </si>
  <si>
    <t>082237909260</t>
  </si>
  <si>
    <t>082331314041</t>
  </si>
  <si>
    <t>JL. LINTAR SUKATERA NO. 1079 B RT 018 RW 005 KEL. KEMALARAJA KEC. BATURAJA TIMUR</t>
  </si>
  <si>
    <t>1601140404890009</t>
  </si>
  <si>
    <t>jl. Stn badarudin lr sekundang no. 155 rt 020 rw 003 kel. Kemalaraja kec. Baturaja timur</t>
  </si>
  <si>
    <t>1608010707890003</t>
  </si>
  <si>
    <t>jl. Samratulangi no. 0725 kel. Baturaja timur kec baturaja timur</t>
  </si>
  <si>
    <t>3573031010130002</t>
  </si>
  <si>
    <t>Oku Timur</t>
  </si>
  <si>
    <t>JL. SMA NEGERI 1 RT 002 RW 002 KEL. KOTA BARU BARAT KEC MARTAPURA</t>
  </si>
  <si>
    <t>1608012606910003</t>
  </si>
  <si>
    <t>PERUMNAS PONDOK LEMBAYUNG RT 018 RW 005 KEL. BANDAR AGUNG KEC LAHAT</t>
  </si>
  <si>
    <t>1604102410940004</t>
  </si>
  <si>
    <t>RIAN JAKA SYURIAH</t>
  </si>
  <si>
    <t>desa ulak lebar dusun I kel. Ulak lebar kec lahat</t>
  </si>
  <si>
    <t>1604100612910002</t>
  </si>
  <si>
    <t>YOGA APRIANSYAH</t>
  </si>
  <si>
    <t>JL. SENTARAL RT 006 RW 002 KEL TALANG JAWA SELATAN KEC LAHAT</t>
  </si>
  <si>
    <t>1604102404970005</t>
  </si>
  <si>
    <t>CANDRA IRFAN SETTIAWAN</t>
  </si>
  <si>
    <t>NANDIK KURNIAWAN</t>
  </si>
  <si>
    <t>KASNOTO UTOMO</t>
  </si>
  <si>
    <t>DIYONO</t>
  </si>
  <si>
    <t>ALI TAMAM</t>
  </si>
  <si>
    <t>RAPNOTO</t>
  </si>
  <si>
    <t>SURYONO</t>
  </si>
  <si>
    <t>MUHAMMAD NUR KHOLIS</t>
  </si>
  <si>
    <t>SUNARI</t>
  </si>
  <si>
    <t>MOCH ARIF NURWAHYUDI</t>
  </si>
  <si>
    <t>TOTOK HENDRO WIDODO</t>
  </si>
  <si>
    <t>M. MUNIP</t>
  </si>
  <si>
    <t>AGUS RIYANTO</t>
  </si>
  <si>
    <t>RIZA BAYU SAKTI</t>
  </si>
  <si>
    <t>M. AKLIS</t>
  </si>
  <si>
    <t>DODI AGUS WINARTO</t>
  </si>
  <si>
    <t>WAHID</t>
  </si>
  <si>
    <t>DUSUN REMEN RT 01/ RW 3 REMEN JENU TUBAN</t>
  </si>
  <si>
    <t>DUSUN SUMUR WARU RT 03/ RW 07 REMEN JENU TUBAN</t>
  </si>
  <si>
    <t>DUSUN REMEN RT 02 / RW 02 REMEN JENU TUBA</t>
  </si>
  <si>
    <t>DUSUN REMEN RT 02/ RW 05 REMEN JENU TUBAN</t>
  </si>
  <si>
    <t>DUSUN PERENG RT 01 / RW 01 PURWOREJO JENU TUBAN</t>
  </si>
  <si>
    <t>DUSUN MENTOSO  RT 01 / RW 01 MENTOSO JENU TUBAN</t>
  </si>
  <si>
    <t>DUSUN DERMO RT 01/ RW 04 TASIKHARJO JENU TUBAN</t>
  </si>
  <si>
    <t>DUSUN AWAR AWAR RT 02 / RW 002 JENU TUBAN</t>
  </si>
  <si>
    <t>DUSUN PLAOSAN RT 02/RW 03 TASIKHARJO JENU TUBAN</t>
  </si>
  <si>
    <t>DUSUN PERENG RT 03/ RW 01 PURWOREJO JENU TUBAN</t>
  </si>
  <si>
    <t>DS REMEN RT 02 RW 06 KEC JENU TUBAN</t>
  </si>
  <si>
    <t>Desa Purwurejo RT 04 RW 01 KEC JENU KAB TUBAN</t>
  </si>
  <si>
    <t xml:space="preserve">DSN BEJI RT 03 RW 05 KEC JENU KAB TUBAN </t>
  </si>
  <si>
    <t>DUSUN BORO RT 03 RW 01 TASIKHARJO KEC JENU TUBAN</t>
  </si>
  <si>
    <t xml:space="preserve">Dsn Remen RT 01  RW 04 Desa remen Kec Jenu Kab Tuban </t>
  </si>
  <si>
    <t xml:space="preserve">Dsn Remen RT 01  RW 06 Desa remen Kec Jenu Kab Tuban </t>
  </si>
  <si>
    <t xml:space="preserve">Dsn Remen RT 03  RW 06 Desa remen Kec Jenu Kab Tuban </t>
  </si>
  <si>
    <t>3523121911980002</t>
  </si>
  <si>
    <t>3523120710970001</t>
  </si>
  <si>
    <t>3523122709970003</t>
  </si>
  <si>
    <t>3523122401730001</t>
  </si>
  <si>
    <t>3523120106830002</t>
  </si>
  <si>
    <t>3523122712850001</t>
  </si>
  <si>
    <t>3523161606890003</t>
  </si>
  <si>
    <t>3523120901810003</t>
  </si>
  <si>
    <t>3523122709010001</t>
  </si>
  <si>
    <t>3523122504820001</t>
  </si>
  <si>
    <t>3523122505930001</t>
  </si>
  <si>
    <t>3523120808830002</t>
  </si>
  <si>
    <t>3523090201900004</t>
  </si>
  <si>
    <t>3523120209920001</t>
  </si>
  <si>
    <t>3523120808000003</t>
  </si>
  <si>
    <t>3523120203900001</t>
  </si>
  <si>
    <t>3507311106900001</t>
  </si>
  <si>
    <t>3523121005780007</t>
  </si>
  <si>
    <t>DHARU</t>
  </si>
  <si>
    <t>06393</t>
  </si>
  <si>
    <t>1440019704516</t>
  </si>
  <si>
    <t>1440019718649</t>
  </si>
  <si>
    <t>1440019717013</t>
  </si>
  <si>
    <t>1440019711065</t>
  </si>
  <si>
    <t>1440020689375</t>
  </si>
  <si>
    <t>1710010427105</t>
  </si>
  <si>
    <t>1440021301343</t>
  </si>
  <si>
    <t>1440021193641</t>
  </si>
  <si>
    <t>1440021276701</t>
  </si>
  <si>
    <t>1270006065617</t>
  </si>
  <si>
    <t>1710009992176</t>
  </si>
  <si>
    <t>1710009997738</t>
  </si>
  <si>
    <t>1380017231221</t>
  </si>
  <si>
    <t>1710010241738</t>
  </si>
  <si>
    <t>1710010017732</t>
  </si>
  <si>
    <t>1710010000704</t>
  </si>
  <si>
    <t>1710010243254</t>
  </si>
  <si>
    <t>1710005491231</t>
  </si>
  <si>
    <t>1710002032426</t>
  </si>
  <si>
    <t>1440010213186</t>
  </si>
  <si>
    <t>1710004717669</t>
  </si>
  <si>
    <t>1710005502169</t>
  </si>
  <si>
    <t>1710005500981</t>
  </si>
  <si>
    <t>1380017066882</t>
  </si>
  <si>
    <t>1710005868271</t>
  </si>
  <si>
    <t>1710006144276</t>
  </si>
  <si>
    <t>1710005866895</t>
  </si>
  <si>
    <t>1710005866002</t>
  </si>
  <si>
    <t>1780002577944</t>
  </si>
  <si>
    <t>1710006299609</t>
  </si>
  <si>
    <t>1710005867828</t>
  </si>
  <si>
    <t>9000032853567</t>
  </si>
  <si>
    <t>1710007116901</t>
  </si>
  <si>
    <t>1710007909701</t>
  </si>
  <si>
    <t>1710007904785</t>
  </si>
  <si>
    <t>1780002941454</t>
  </si>
  <si>
    <t>1710007914651</t>
  </si>
  <si>
    <t>9000026284043</t>
  </si>
  <si>
    <t>1710002245127</t>
  </si>
  <si>
    <t>1710005603629</t>
  </si>
  <si>
    <t>1780003852874</t>
  </si>
  <si>
    <t>1780003860109</t>
  </si>
  <si>
    <t>1780003852726</t>
  </si>
  <si>
    <t>1780003860000</t>
  </si>
  <si>
    <t>1780003163918</t>
  </si>
  <si>
    <t>1780003848716</t>
  </si>
  <si>
    <t>1780003852148</t>
  </si>
  <si>
    <t>1780003860190</t>
  </si>
  <si>
    <t>1780003859861</t>
  </si>
  <si>
    <t>1780003860281</t>
  </si>
  <si>
    <t>1780002876296</t>
  </si>
  <si>
    <t>1550004482918</t>
  </si>
  <si>
    <t>1780003855349</t>
  </si>
  <si>
    <t>1780003855687</t>
  </si>
  <si>
    <t>1780003960784</t>
  </si>
  <si>
    <t>1780003939622</t>
  </si>
  <si>
    <t>1780003944390</t>
  </si>
  <si>
    <t>1430018989929</t>
  </si>
  <si>
    <t>1430018990943</t>
  </si>
  <si>
    <t>1430018989697</t>
  </si>
  <si>
    <t>1430018987055</t>
  </si>
  <si>
    <t>1430018984078</t>
  </si>
  <si>
    <t>1430018987311</t>
  </si>
  <si>
    <t>1430019176476</t>
  </si>
  <si>
    <t>1400018420407</t>
  </si>
  <si>
    <t>1430018990695</t>
  </si>
  <si>
    <t>1430023978800</t>
  </si>
  <si>
    <t>1440020046030</t>
  </si>
  <si>
    <t>1430023979055</t>
  </si>
  <si>
    <t>1430023990490</t>
  </si>
  <si>
    <t>1430017723758</t>
  </si>
  <si>
    <t>1430023967985</t>
  </si>
  <si>
    <t>1430023966961</t>
  </si>
  <si>
    <t>1430023967100</t>
  </si>
  <si>
    <t>1430023270216</t>
  </si>
  <si>
    <t>1430023966839</t>
  </si>
  <si>
    <t>1430021099005</t>
  </si>
  <si>
    <t>1430023970195</t>
  </si>
  <si>
    <t>1430023967944</t>
  </si>
  <si>
    <t>9000039191284</t>
  </si>
  <si>
    <t>1430017586122</t>
  </si>
  <si>
    <t>1430018948172</t>
  </si>
  <si>
    <t>1430018998227</t>
  </si>
  <si>
    <t>1430018970614</t>
  </si>
  <si>
    <t>IWAN FALS</t>
  </si>
  <si>
    <t>JL. YOS SUDARSO RT. 003/000 DESA MAJAPAHIT KEC. LUBUKLINGGAU TIMUR</t>
  </si>
  <si>
    <t>1605092811920001</t>
  </si>
  <si>
    <t>ADE EBITRI</t>
  </si>
  <si>
    <t>Cawang Lama</t>
  </si>
  <si>
    <t>1123-9503-000026</t>
  </si>
  <si>
    <t>JL. WARINGIN RT 003/000 KEL. PUNCAK KEMUNING KOTA LUBUKLINGGAU</t>
  </si>
  <si>
    <t>1702111303950001</t>
  </si>
  <si>
    <t>DEDI DWI ANGGARA</t>
  </si>
  <si>
    <t>JL. NUSA INDAH I DESA AIR RAMBAI KAB. REJANG LEBONG</t>
  </si>
  <si>
    <t>1702091812890001</t>
  </si>
  <si>
    <t>920311230201</t>
  </si>
  <si>
    <t xml:space="preserve">27 TAHUN 4 BULAN 12 HARI </t>
  </si>
  <si>
    <t>891226310065</t>
  </si>
  <si>
    <t>1137-9303-000060</t>
  </si>
  <si>
    <t>AMT 3</t>
  </si>
  <si>
    <t>AMT 4</t>
  </si>
  <si>
    <t>AMT 5</t>
  </si>
  <si>
    <t>AMT 6</t>
  </si>
  <si>
    <t>0002279364704</t>
  </si>
  <si>
    <t>1120017662615</t>
  </si>
  <si>
    <t>1120017716718</t>
  </si>
  <si>
    <t>1120016265352</t>
  </si>
  <si>
    <t>1120016265360</t>
  </si>
  <si>
    <t>1120013952853</t>
  </si>
  <si>
    <t>1120016229754</t>
  </si>
  <si>
    <t>1120016246568</t>
  </si>
  <si>
    <t>1120016247517</t>
  </si>
  <si>
    <t>1120016247616</t>
  </si>
  <si>
    <t>1120016247392</t>
  </si>
  <si>
    <t>1120016303906</t>
  </si>
  <si>
    <t>1120016877008</t>
  </si>
  <si>
    <t>1130015831211</t>
  </si>
  <si>
    <t>06394</t>
  </si>
  <si>
    <t>06395</t>
  </si>
  <si>
    <t>06396</t>
  </si>
  <si>
    <t>3510132306930003</t>
  </si>
  <si>
    <t>3510141309950002</t>
  </si>
  <si>
    <t>3510071808860002</t>
  </si>
  <si>
    <t>3510161406920004</t>
  </si>
  <si>
    <t>3510082011970002</t>
  </si>
  <si>
    <t>3510241509930002</t>
  </si>
  <si>
    <t>3510171007970002</t>
  </si>
  <si>
    <t>3508082610860002</t>
  </si>
  <si>
    <t>KARYAWAN JAKARTA</t>
  </si>
  <si>
    <t>RYAN SHACK SYAH</t>
  </si>
  <si>
    <t>DAYAH KLENG</t>
  </si>
  <si>
    <t>HRD</t>
  </si>
  <si>
    <t>S1 HUKUM</t>
  </si>
  <si>
    <t>DEAH PANGWA KEL. DEAH PANGWA KECAMATAN TRIENGGADENG</t>
  </si>
  <si>
    <t>1171070211960002</t>
  </si>
  <si>
    <t>RENDY PERMANA SIAGIAN</t>
  </si>
  <si>
    <t>JL. CENDRAWASIH XIX BLOK F RT 005 RW 013 DESA PEJUANG KEC. MEDAN SATRIA</t>
  </si>
  <si>
    <t>3275061409930015</t>
  </si>
  <si>
    <t>ANASTASHIA SITOMPUL</t>
  </si>
  <si>
    <t>JL. BANDENG III NO. 8 RT 011 RW 005 DESA JATI KEC. PULOGADUNG</t>
  </si>
  <si>
    <t>3175025304920006</t>
  </si>
  <si>
    <t>08119233090</t>
  </si>
  <si>
    <t>3374151408020007</t>
  </si>
  <si>
    <t>ARIF SUGIAYANTO</t>
  </si>
  <si>
    <t>ABEL MAULANA</t>
  </si>
  <si>
    <t>ACHMAD TAUFIK HIDAYAT</t>
  </si>
  <si>
    <t>AHMAD SHODIQ</t>
  </si>
  <si>
    <t>ALVAN SATRIYADI</t>
  </si>
  <si>
    <t>ARU YOGA</t>
  </si>
  <si>
    <t>BAIHAQI DEDI SAPUTRA</t>
  </si>
  <si>
    <t>DENY WAHYU SUSANTO</t>
  </si>
  <si>
    <t>DWI YANGGA DIANTARA</t>
  </si>
  <si>
    <t>IWAN PRAYITNO</t>
  </si>
  <si>
    <t>MAULANA ILHAM HISBULLAH</t>
  </si>
  <si>
    <t>MUHAMMAD MUKARROM</t>
  </si>
  <si>
    <t>MUHAMMAD YUSUF</t>
  </si>
  <si>
    <t>MOHAMMAD RIZAL ARDIANSYAH</t>
  </si>
  <si>
    <t>RICKY SANDI</t>
  </si>
  <si>
    <t>SHOLIHUL MUJIB</t>
  </si>
  <si>
    <t>BONDOWOSO</t>
  </si>
  <si>
    <t>Deky Pamungkas</t>
  </si>
  <si>
    <t>06397</t>
  </si>
  <si>
    <t>RAJU RIZKY SINAGA</t>
  </si>
  <si>
    <t>AEK NSULI</t>
  </si>
  <si>
    <t>PWS PERTASHOP</t>
  </si>
  <si>
    <t>JL. SEI TUNTUNG BARU NO. 28 DESA BABURA KEC. MEDAN BARU</t>
  </si>
  <si>
    <t>1208220410000001</t>
  </si>
  <si>
    <t>DUSUN TUGUSARI,DESA KALIWINING KEC, RAMBIPUJI KAB. JEMBER</t>
  </si>
  <si>
    <t>3509212512950006</t>
  </si>
  <si>
    <t>WONOSARI RT24.RW08 BONDOWOSO</t>
  </si>
  <si>
    <t>35111160310870002</t>
  </si>
  <si>
    <t>DSN. KEJOYO RT.02 RW.05 DESA TAMBONG KEC. KABAT KAB. BANYUWANGI</t>
  </si>
  <si>
    <t>3510143010920001</t>
  </si>
  <si>
    <t>DSN KRAJAN WETAN RT.01 RW.01 DS. WONOSOBO KEC. SRONO BANYUWANGI</t>
  </si>
  <si>
    <t>3510081606970001</t>
  </si>
  <si>
    <t>DSN. SUMBERAGUNG RT.5 RW.4 DS. REJOAGUNG KEC. SRONO BANYUWAGI</t>
  </si>
  <si>
    <t>3510081106960005</t>
  </si>
  <si>
    <t>PURWOREJO RT.7 RW.1 DS. KALIPAIT KEC. TEGALDLIMO BANYUWANGI</t>
  </si>
  <si>
    <t>3510041102880003</t>
  </si>
  <si>
    <t>DSN KRAJAN DS. KEBAMAN RT.03 RW.04 KEC. SRONO KAB. BANYUWANGI</t>
  </si>
  <si>
    <t>'3510081505880007</t>
  </si>
  <si>
    <t>DSN. CURAHKRAKAL RT.02 RW. 04 DESA TAMBAKREJO MUNCAR KAB. BANYUWANGI</t>
  </si>
  <si>
    <t>351005270596007</t>
  </si>
  <si>
    <t>DSN. KRAJAN RT.02N RW 1 DESA GLAGAH KEC. GLAGAH BANYUWANGI</t>
  </si>
  <si>
    <t>3510150405920001</t>
  </si>
  <si>
    <t>TALKANDANG TIMUR RT.02 RW,02 KECAMATAN SITUBONDO KABUPATEN SITUBONDO</t>
  </si>
  <si>
    <t>3512072311910003</t>
  </si>
  <si>
    <t>JL. PESANTREN RT.4 RW.5 SUMBER PUCUNG MALANG</t>
  </si>
  <si>
    <t>3507120907480001</t>
  </si>
  <si>
    <t>DSN. PEKABANGAN RT.04 RW.02 DS. KELIR KEC, KALIPURO BANYUWANGI</t>
  </si>
  <si>
    <t>3510211404960003</t>
  </si>
  <si>
    <t>DSN. JATI SARI RT.02 RW.01 DS. BADEAN KEC. BLIMBINGSARI BANYUWANGI</t>
  </si>
  <si>
    <t>3510141002870008</t>
  </si>
  <si>
    <t>DS. LEMAH DUWUR RT.06 RW.01 SITIREJO WAGIR MALANG</t>
  </si>
  <si>
    <t>LINGK. KARANGENTE RT.01 RW. 05 GIRI BANYUWANGI</t>
  </si>
  <si>
    <t>3510170603000001</t>
  </si>
  <si>
    <t>JL. DIPONEGORO LINGK. PAARAMAN RT.01 RW.0-2 DAWUHAN SITUBONDO</t>
  </si>
  <si>
    <t>3512071804900001</t>
  </si>
  <si>
    <t>SETEMBEL RT.06 RW 03 GAMBIRAN BANYUWANGI</t>
  </si>
  <si>
    <t>3510070711900002</t>
  </si>
  <si>
    <t>YUSUF DWI SYAHPUTRA</t>
  </si>
  <si>
    <t>PUCUNG RT 001 RW 001 KEL. BAMBANKEREP KEC. NGALIYAN</t>
  </si>
  <si>
    <t>3374152412010003</t>
  </si>
  <si>
    <t>WAHYU HIDAYAT</t>
  </si>
  <si>
    <t>SALATIGA</t>
  </si>
  <si>
    <t>BANCAAN TIMUR RT 002 RW 006 KEL. SIDOARJO LOR KEC. SIDOARJO</t>
  </si>
  <si>
    <t>3373010310840001</t>
  </si>
  <si>
    <t>MAULANA</t>
  </si>
  <si>
    <t>PURNOSARI I/5 RT 001 RW 002 KEL. KEMIJEN KEC. SEMARANG TIMUR</t>
  </si>
  <si>
    <t>3374030810980002</t>
  </si>
  <si>
    <t>NUR ROSID</t>
  </si>
  <si>
    <t>DEMAK</t>
  </si>
  <si>
    <t>MANGSULAN RT 001 RW 004 KEL. JAMBON KEC. PULOKULON</t>
  </si>
  <si>
    <t>3321112006760001</t>
  </si>
  <si>
    <t>TRI HARTONO</t>
  </si>
  <si>
    <t>TANGGUNGREJO RT 005 RW 005 KEL. TAMBAKREJO KEC. GAYAMSARI</t>
  </si>
  <si>
    <t>3374042210940001</t>
  </si>
  <si>
    <t>AKHMAD SYAIFUL</t>
  </si>
  <si>
    <t>SEKEPEL RT 003 RW 001 KEL. PENYANGKRINGAN KEC. WELERI</t>
  </si>
  <si>
    <t>3324120203940001</t>
  </si>
  <si>
    <t>PATIKRAJA KEL. PATIKRAJA KEC. PATIKRAJA KAB. BANYUMAS</t>
  </si>
  <si>
    <t>06398</t>
  </si>
  <si>
    <t>06399</t>
  </si>
  <si>
    <t>06400</t>
  </si>
  <si>
    <t>06401</t>
  </si>
  <si>
    <t>06402</t>
  </si>
  <si>
    <t>06403</t>
  </si>
  <si>
    <t>Tri Budi Setyawan</t>
  </si>
  <si>
    <t>Dian Pramono</t>
  </si>
  <si>
    <t>Andrik Kurniawan</t>
  </si>
  <si>
    <t>Saefudin</t>
  </si>
  <si>
    <t>KMDN-75</t>
  </si>
  <si>
    <t>KMDN-76</t>
  </si>
  <si>
    <t>KMDN-77</t>
  </si>
  <si>
    <t>KMDN-78</t>
  </si>
  <si>
    <t>085643730232</t>
  </si>
  <si>
    <t>085645756299</t>
  </si>
  <si>
    <t>085749926424</t>
  </si>
  <si>
    <t>081234104054</t>
  </si>
  <si>
    <t>Semensari RT.011/006 Desa Pandeyan Kecamatan Jatianom kab. Klaten</t>
  </si>
  <si>
    <t>Desa Pucanganom Rt.12/01 kebonsari kab. Madiun</t>
  </si>
  <si>
    <t>Desa Sidorejo Rt.07/03 Kec. Kebonsari kab. Madiun</t>
  </si>
  <si>
    <t>Desa ketawang RT.022/008 kec. Dolopo Kab. Madiun</t>
  </si>
  <si>
    <t>3310202607890002</t>
  </si>
  <si>
    <t>3519011001880001</t>
  </si>
  <si>
    <t>3519010106960005</t>
  </si>
  <si>
    <t>3519030111880001</t>
  </si>
  <si>
    <t>BII umum</t>
  </si>
  <si>
    <t>14448907000079</t>
  </si>
  <si>
    <t>15418801000039</t>
  </si>
  <si>
    <t>15419606000582</t>
  </si>
  <si>
    <t>15418811000133</t>
  </si>
  <si>
    <t>AMRI GHOZALI</t>
  </si>
  <si>
    <t>RAHMAT DANY</t>
  </si>
  <si>
    <t>SIDOARJO</t>
  </si>
  <si>
    <t>JLN.TIRTASARI 49 RT/RW 002/001 KEBONSARI SUKUN</t>
  </si>
  <si>
    <t>3573042003830005</t>
  </si>
  <si>
    <t>JLN.KEMIRI RT/RW 001/002 PANGKEMIRI TULANGAN SIDOARJO</t>
  </si>
  <si>
    <t>3515060201990003</t>
  </si>
  <si>
    <t xml:space="preserve">BI UMUM </t>
  </si>
  <si>
    <t>15258708000388</t>
  </si>
  <si>
    <t>30.10.2026</t>
  </si>
  <si>
    <t>15149901000301</t>
  </si>
  <si>
    <t>22.10.2025</t>
  </si>
  <si>
    <t>085331791307</t>
  </si>
  <si>
    <t>081357718623</t>
  </si>
  <si>
    <t>06404</t>
  </si>
  <si>
    <t>EKO PRIYANTO</t>
  </si>
  <si>
    <t>OKTAMI ASRUL</t>
  </si>
  <si>
    <t>06405</t>
  </si>
  <si>
    <t xml:space="preserve">Desa Suka Negara </t>
  </si>
  <si>
    <t>1604102212110006</t>
  </si>
  <si>
    <t xml:space="preserve">                                                                                                                                                                                             </t>
  </si>
  <si>
    <t>0002759382099</t>
  </si>
  <si>
    <t>0002032668369</t>
  </si>
  <si>
    <t>0000702032332</t>
  </si>
  <si>
    <t>0001702576754</t>
  </si>
  <si>
    <t>0001484041645</t>
  </si>
  <si>
    <t>0002434739422</t>
  </si>
  <si>
    <t>0001192841605</t>
  </si>
  <si>
    <t>0003132403053</t>
  </si>
  <si>
    <t>0002944741419</t>
  </si>
  <si>
    <t>0002771066395</t>
  </si>
  <si>
    <t>0003132404548</t>
  </si>
  <si>
    <t>0001300858716</t>
  </si>
  <si>
    <t>0003132409151</t>
  </si>
  <si>
    <t>0001192841606</t>
  </si>
  <si>
    <t>0002771066396</t>
  </si>
  <si>
    <t>0003132404549</t>
  </si>
  <si>
    <t>0003132404550</t>
  </si>
  <si>
    <t>0001300858717</t>
  </si>
  <si>
    <t>0001300858718</t>
  </si>
  <si>
    <t>0003132409152</t>
  </si>
  <si>
    <t>0001702575718</t>
  </si>
  <si>
    <t>0002730330011</t>
  </si>
  <si>
    <t>000784377191</t>
  </si>
  <si>
    <t>0001049538431</t>
  </si>
  <si>
    <t>000682290202</t>
  </si>
  <si>
    <t>0002212264451</t>
  </si>
  <si>
    <t>0003052058771</t>
  </si>
  <si>
    <t>0001640124922</t>
  </si>
  <si>
    <t>0003106974385</t>
  </si>
  <si>
    <t>0001630788142</t>
  </si>
  <si>
    <t>ABDUL ROZAK</t>
  </si>
  <si>
    <t>AHMAD WAHYUDI</t>
  </si>
  <si>
    <t>HARI AKBAR PRIBADI</t>
  </si>
  <si>
    <t>HARIYONO</t>
  </si>
  <si>
    <t>IFAN FRENDI</t>
  </si>
  <si>
    <t>JANUAR WAHID MAULANA</t>
  </si>
  <si>
    <t>RENDI SETIA BUDI</t>
  </si>
  <si>
    <t>K6500422</t>
  </si>
  <si>
    <t>K6510422</t>
  </si>
  <si>
    <t>K6520422</t>
  </si>
  <si>
    <t>K6530422</t>
  </si>
  <si>
    <t>K6540422</t>
  </si>
  <si>
    <t>K6550422</t>
  </si>
  <si>
    <t>K6560422</t>
  </si>
  <si>
    <t>K6570422</t>
  </si>
  <si>
    <t>16189205000883</t>
  </si>
  <si>
    <t>16178509000138</t>
  </si>
  <si>
    <t>890715331171</t>
  </si>
  <si>
    <t>15339802000281</t>
  </si>
  <si>
    <t>15318812000111</t>
  </si>
  <si>
    <t>820616170350</t>
  </si>
  <si>
    <t>15319601000139</t>
  </si>
  <si>
    <t>1533921000230</t>
  </si>
  <si>
    <t>DSN. KRAJAN 001/007 DESA DADAPAN KEC. KABAT KABUPATEN BANYUWANGI</t>
  </si>
  <si>
    <t>JL. LETKOL ISTIQLAH NO. 37 SINGONEGARAN KABUPATEN BANYUWANGI</t>
  </si>
  <si>
    <t>DSN KRAJAN 002/006 KECAMATAN KABAT KABUPATEN BANYUWANGI</t>
  </si>
  <si>
    <t>DSN PELINGGIHAN DESA GROGOL 004/001 KECAMATAN GIRI KABUPATEN BANYUWANGI</t>
  </si>
  <si>
    <t>JL. CENDERAWASIH LINGK DAM 003/003 DAWUHAN KABUPATEN SITUBONDO</t>
  </si>
  <si>
    <t>LINGK. GOMBENGSARI 005/001 KECAMATAN KALIPURO KABUPATEN BANYUWANGI</t>
  </si>
  <si>
    <t>JL. WR SUPRATMAN GG TERATAI 003/005 PATOKAN KABUPATEN SITUBONDO</t>
  </si>
  <si>
    <t>DSN BALAK LOR 003/001 BALAK KEC. SONGGON KABUPATEN BANYUWANGI</t>
  </si>
  <si>
    <t>0002061974204</t>
  </si>
  <si>
    <t>0001312927222</t>
  </si>
  <si>
    <t>000784597397</t>
  </si>
  <si>
    <t>0001044241097</t>
  </si>
  <si>
    <t>0002256070307</t>
  </si>
  <si>
    <t>0001216156599</t>
  </si>
  <si>
    <t>000700703638</t>
  </si>
  <si>
    <t>0002439590275</t>
  </si>
  <si>
    <t>0003089048275</t>
  </si>
  <si>
    <t>0001530690658</t>
  </si>
  <si>
    <t>0001193145175</t>
  </si>
  <si>
    <t>0003102560289</t>
  </si>
  <si>
    <t>0003102560651</t>
  </si>
  <si>
    <t>0001049777392</t>
  </si>
  <si>
    <t>0001704732579</t>
  </si>
  <si>
    <t>000204100176</t>
  </si>
  <si>
    <t>000739415002</t>
  </si>
  <si>
    <t>000668289442</t>
  </si>
  <si>
    <t>0001820515926</t>
  </si>
  <si>
    <t>0001704684475</t>
  </si>
  <si>
    <t>000739456424</t>
  </si>
  <si>
    <t>000740485664</t>
  </si>
  <si>
    <t>0001820797413</t>
  </si>
  <si>
    <t>0001036534702</t>
  </si>
  <si>
    <t>000786792701</t>
  </si>
  <si>
    <t>0001671719591</t>
  </si>
  <si>
    <t>0002159099763</t>
  </si>
  <si>
    <t>000747392152</t>
  </si>
  <si>
    <t>000195751179</t>
  </si>
  <si>
    <t>0002642016161</t>
  </si>
  <si>
    <t>0001544763903</t>
  </si>
  <si>
    <t>0002658695883</t>
  </si>
  <si>
    <t>000170678867</t>
  </si>
  <si>
    <t>0002163720486</t>
  </si>
  <si>
    <t>0002136520168</t>
  </si>
  <si>
    <t>0001530690928</t>
  </si>
  <si>
    <t>0003267799345</t>
  </si>
  <si>
    <t>0003267802078</t>
  </si>
  <si>
    <t>0003267799986</t>
  </si>
  <si>
    <t>0001541454164</t>
  </si>
  <si>
    <t>000701951152</t>
  </si>
  <si>
    <t>000702650182</t>
  </si>
  <si>
    <t>000701819032</t>
  </si>
  <si>
    <t>0001040669763</t>
  </si>
  <si>
    <t>0001973753853</t>
  </si>
  <si>
    <t>000700796867</t>
  </si>
  <si>
    <t>000700388998</t>
  </si>
  <si>
    <t>0001040808868</t>
  </si>
  <si>
    <t>000 480858412</t>
  </si>
  <si>
    <t>0002904784119</t>
  </si>
  <si>
    <t>0003128883851</t>
  </si>
  <si>
    <t>0003128865568</t>
  </si>
  <si>
    <t>0001311268419</t>
  </si>
  <si>
    <t>0003128884975</t>
  </si>
  <si>
    <t>0003102567658</t>
  </si>
  <si>
    <t>0000754693402</t>
  </si>
  <si>
    <t>0001046915133</t>
  </si>
  <si>
    <t>0002617848729</t>
  </si>
  <si>
    <t>0003102567186</t>
  </si>
  <si>
    <t>0002617842341</t>
  </si>
  <si>
    <t>0000753922269</t>
  </si>
  <si>
    <t>0003111725553</t>
  </si>
  <si>
    <t>0003102568209</t>
  </si>
  <si>
    <t>0000753138371</t>
  </si>
  <si>
    <t>0000754137955</t>
  </si>
  <si>
    <t>0001249290483</t>
  </si>
  <si>
    <t>0000754780331</t>
  </si>
  <si>
    <t>0000753480821</t>
  </si>
  <si>
    <t>0000754623009</t>
  </si>
  <si>
    <t>0000753196375</t>
  </si>
  <si>
    <t>0000753550738</t>
  </si>
  <si>
    <t>0001046919396</t>
  </si>
  <si>
    <t>0000754494309</t>
  </si>
  <si>
    <t>0000754388875</t>
  </si>
  <si>
    <t>0001148778325</t>
  </si>
  <si>
    <t>000736454373</t>
  </si>
  <si>
    <t>000755248026</t>
  </si>
  <si>
    <t>000694285108</t>
  </si>
  <si>
    <t>0001038791362</t>
  </si>
  <si>
    <t>000700810481</t>
  </si>
  <si>
    <t>000699191346</t>
  </si>
  <si>
    <t>0002812837509</t>
  </si>
  <si>
    <t>0001831778313</t>
  </si>
  <si>
    <t>0001702003173</t>
  </si>
  <si>
    <t>0002890941423</t>
  </si>
  <si>
    <t>0002487344624</t>
  </si>
  <si>
    <t>0001811763562</t>
  </si>
  <si>
    <t>0001287293196</t>
  </si>
  <si>
    <t>0001040821604</t>
  </si>
  <si>
    <t>0002051405853</t>
  </si>
  <si>
    <t>0001140037615</t>
  </si>
  <si>
    <t>Dadang Siswanto</t>
  </si>
  <si>
    <t>22013228568</t>
  </si>
  <si>
    <t>pws LUBUKLINGGAU</t>
  </si>
  <si>
    <t>K6580622</t>
  </si>
  <si>
    <t>K6590622</t>
  </si>
  <si>
    <t>K6600622</t>
  </si>
  <si>
    <t>K6610622</t>
  </si>
  <si>
    <t>K6620622</t>
  </si>
  <si>
    <t>K6630622</t>
  </si>
  <si>
    <t>ILHAM TRI SETYO BUDI</t>
  </si>
  <si>
    <t>ISHAQ ALATAS</t>
  </si>
  <si>
    <t>MOHAMMAD FADLI HERMAWAN</t>
  </si>
  <si>
    <t>REZA HADZAMI</t>
  </si>
  <si>
    <t>RODIK ARDIANSYAH</t>
  </si>
  <si>
    <t>1533-8911-000331</t>
  </si>
  <si>
    <t>1533-9303-000456</t>
  </si>
  <si>
    <t>1533-8903-000216</t>
  </si>
  <si>
    <t>1533-0004-000316</t>
  </si>
  <si>
    <t>AMT (AWAK MOBIL TANGKI) INDUSTRI</t>
  </si>
  <si>
    <t>SOPIR IKAN</t>
  </si>
  <si>
    <t>DRIVER PT. MNC SKY VISION, DRIVER LOSGIDTI, DRIVER PT. JATIM ICE TUBE</t>
  </si>
  <si>
    <t>CV. KARYA BERSAMA, PT ANDIKA ENERGINDO</t>
  </si>
  <si>
    <t>DRIVER EKSPEDISI BANYUWANGI</t>
  </si>
  <si>
    <t>'3510162209730006</t>
  </si>
  <si>
    <t>3510052706910004</t>
  </si>
  <si>
    <t>3510021003940005</t>
  </si>
  <si>
    <t>'3510120405000005</t>
  </si>
  <si>
    <t>3510173009860003</t>
  </si>
  <si>
    <t>083851014144</t>
  </si>
  <si>
    <t>085336862288</t>
  </si>
  <si>
    <t>083853323132</t>
  </si>
  <si>
    <t>082142483784</t>
  </si>
  <si>
    <t>083103614784</t>
  </si>
  <si>
    <t>085931225527</t>
  </si>
  <si>
    <t>BUDI GOENAWAN</t>
  </si>
  <si>
    <t>PRENDY BIYANTARA</t>
  </si>
  <si>
    <t>TAMAN RIAU 11 RT/RW 01/05 KOTA MALANG</t>
  </si>
  <si>
    <t>3573023003870001</t>
  </si>
  <si>
    <t>JLN.MT . HARYONO RT/RW 004/002 BAGO TULUNGAGUNG</t>
  </si>
  <si>
    <t>3504013105940001</t>
  </si>
  <si>
    <t>15258703000346</t>
  </si>
  <si>
    <t>17.02.2027</t>
  </si>
  <si>
    <t>15379405000160</t>
  </si>
  <si>
    <t>14.04.2026</t>
  </si>
  <si>
    <t>081286355917</t>
  </si>
  <si>
    <t>081235957133</t>
  </si>
  <si>
    <t>Dimas aditya Pramana</t>
  </si>
  <si>
    <t>Okvan Dwi Saktyawan</t>
  </si>
  <si>
    <t xml:space="preserve">Rhoismaya </t>
  </si>
  <si>
    <t xml:space="preserve">Rizky Perdana Putra </t>
  </si>
  <si>
    <t>Ma'Arif</t>
  </si>
  <si>
    <t>DIDIK SUPENDI</t>
  </si>
  <si>
    <t xml:space="preserve">Ngawi </t>
  </si>
  <si>
    <t>KMDN-79</t>
  </si>
  <si>
    <t>KMDN-80</t>
  </si>
  <si>
    <t>KMDN-81</t>
  </si>
  <si>
    <t>KMDN-82</t>
  </si>
  <si>
    <t>22 Februari 1995</t>
  </si>
  <si>
    <t>3523132202850001</t>
  </si>
  <si>
    <t>SENORI RT 004/001 DESAN SENORI KEC. MERAKURAK TUBAN</t>
  </si>
  <si>
    <t>3510162803890002</t>
  </si>
  <si>
    <t>3510142505920002</t>
  </si>
  <si>
    <t>3510190110920001</t>
  </si>
  <si>
    <t>3512072601960002</t>
  </si>
  <si>
    <t>3510210606820008</t>
  </si>
  <si>
    <t>3512071812880002</t>
  </si>
  <si>
    <t>3510171402980002</t>
  </si>
  <si>
    <t>3510141407890004</t>
  </si>
  <si>
    <t>3510132909850003</t>
  </si>
  <si>
    <t xml:space="preserve">  </t>
  </si>
  <si>
    <t>KMDN-83</t>
  </si>
  <si>
    <t>Heru Prasetyawan</t>
  </si>
  <si>
    <t>14 Desember 1989</t>
  </si>
  <si>
    <t>HAIRUL ANTONI</t>
  </si>
  <si>
    <t>ABU HASAN</t>
  </si>
  <si>
    <t>YOGA ANANDA</t>
  </si>
  <si>
    <t>06406</t>
  </si>
  <si>
    <t>06407</t>
  </si>
  <si>
    <t>GERY RUSDIYANTO</t>
  </si>
  <si>
    <t>16358806000002</t>
  </si>
  <si>
    <t>16,06,2027</t>
  </si>
  <si>
    <t>JL. DR SUTOMO NO. 43 RT. 003/009 KEL. TURIREJO KEC. LAWANG</t>
  </si>
  <si>
    <t>3507250606880009</t>
  </si>
  <si>
    <t>OLIVIANTO HABIBIE SAN SAPUTRA</t>
  </si>
  <si>
    <t>15259507000085</t>
  </si>
  <si>
    <t>14,02,2025</t>
  </si>
  <si>
    <t>JL. GADANG 6/1A RT 005 RW 006 KEL. GADANG KEC. SUKUN</t>
  </si>
  <si>
    <t>3573040407950001</t>
  </si>
  <si>
    <t>NOBERTA LESMANA</t>
  </si>
  <si>
    <t xml:space="preserve">28 TAHUN 4 BULAN 12 HARI </t>
  </si>
  <si>
    <t xml:space="preserve">29 TAHUN 4 BULAN 12 HARI </t>
  </si>
  <si>
    <t xml:space="preserve">30 TAHUN 4 BULAN 12 HARI </t>
  </si>
  <si>
    <t>JL. SUKUN II RT 007/000 KEL. TABA JEMEKEH KEC. LUBUKLINGGAU TIMUR I</t>
  </si>
  <si>
    <t>1673010712980002</t>
  </si>
  <si>
    <t>IKALDI BAYU DANI</t>
  </si>
  <si>
    <t>ISALM</t>
  </si>
  <si>
    <t>JL. RAMIN BLOK G NO. 60 KEL. TANJUNG AMAN KEC. LUBUKLINGGAU BARAT I</t>
  </si>
  <si>
    <t>1673022107880002</t>
  </si>
  <si>
    <t>Suciyanto</t>
  </si>
  <si>
    <t>Orbit Fatchurrahman</t>
  </si>
  <si>
    <t>Tofik Hidayat</t>
  </si>
  <si>
    <t>06408</t>
  </si>
  <si>
    <t>06409</t>
  </si>
  <si>
    <t>06410</t>
  </si>
  <si>
    <t>DATA BASE PEKERJA "AWAK MOBIL TANGKI ( AMT )"  TERMINAL BBM CAMPLONG</t>
  </si>
  <si>
    <t xml:space="preserve">( a ) </t>
  </si>
  <si>
    <t>( b )</t>
  </si>
  <si>
    <t>( c )</t>
  </si>
  <si>
    <t>( d )</t>
  </si>
  <si>
    <t>( e )</t>
  </si>
  <si>
    <t>( f )</t>
  </si>
  <si>
    <t>( g )</t>
  </si>
  <si>
    <t>( h )</t>
  </si>
  <si>
    <t>( i )</t>
  </si>
  <si>
    <t>( j )</t>
  </si>
  <si>
    <t>( k )</t>
  </si>
  <si>
    <t>( l )</t>
  </si>
  <si>
    <t>( m )</t>
  </si>
  <si>
    <t>( n )</t>
  </si>
  <si>
    <t>( o )</t>
  </si>
  <si>
    <t>( p )</t>
  </si>
  <si>
    <t>( q )</t>
  </si>
  <si>
    <t>NOMOR PEKERJA</t>
  </si>
  <si>
    <t>NAMA PEKERJA</t>
  </si>
  <si>
    <t>DATA KELAHIRAN</t>
  </si>
  <si>
    <t>PENDIDIKAN TERAKHIR</t>
  </si>
  <si>
    <t>PENGALAMAN KERJA</t>
  </si>
  <si>
    <t>ALAMAT RUMAH</t>
  </si>
  <si>
    <t>NO. TELEPON / HP</t>
  </si>
  <si>
    <t>NOMOR</t>
  </si>
  <si>
    <t>NOMOR BPJS</t>
  </si>
  <si>
    <t>STATUS</t>
  </si>
  <si>
    <t>NAMA ISTRI / SUAMI</t>
  </si>
  <si>
    <t>NAMA ANAK-1 s/d ANAK-3</t>
  </si>
  <si>
    <t>TEMPAT, TANGGAL LAHIR</t>
  </si>
  <si>
    <t>KARTU TANDA PENDUDUK (KTP)</t>
  </si>
  <si>
    <t>KTP</t>
  </si>
  <si>
    <t>KARTU KELUARGA</t>
  </si>
  <si>
    <t>KESEHATAN</t>
  </si>
  <si>
    <t>KETENAGAKERJAAN</t>
  </si>
  <si>
    <t xml:space="preserve"> MASA BERLAKU</t>
  </si>
  <si>
    <t>KELUARGA</t>
  </si>
  <si>
    <t>(DATA KELUARGA)</t>
  </si>
  <si>
    <t>SC-001</t>
  </si>
  <si>
    <t>ABDUL AZIZ</t>
  </si>
  <si>
    <t>AMT - I / SUPIR</t>
  </si>
  <si>
    <t>Sampang,</t>
  </si>
  <si>
    <t>SLTP / Sederajat</t>
  </si>
  <si>
    <t>1. Driver PT. Wiraguna</t>
  </si>
  <si>
    <t>Jl. Garuda  RT/RW 03/07, Kel. Gunung Sekar, Kec Sampang - Jawa Timur</t>
  </si>
  <si>
    <t>+6285940456442</t>
  </si>
  <si>
    <t>3527032512660002</t>
  </si>
  <si>
    <t>3527031609100009</t>
  </si>
  <si>
    <t>0001132717173</t>
  </si>
  <si>
    <t>07N90000332</t>
  </si>
  <si>
    <t>B-II  :</t>
  </si>
  <si>
    <t>6512-1551-0038</t>
  </si>
  <si>
    <t>Kepala Keluarga</t>
  </si>
  <si>
    <t>SITI MUHAROMAH</t>
  </si>
  <si>
    <t>Anak - 1 :</t>
  </si>
  <si>
    <t>ANDI MURNI S.</t>
  </si>
  <si>
    <t>2. AMT pada Vendor PT. Patra Niaga</t>
  </si>
  <si>
    <t>Anak - 2 :</t>
  </si>
  <si>
    <t>WULANDARI M.</t>
  </si>
  <si>
    <t>Anak - 3 :</t>
  </si>
  <si>
    <t>ACH. FAHRUR R.</t>
  </si>
  <si>
    <t>SC-003</t>
  </si>
  <si>
    <t>ABDUL HALIM</t>
  </si>
  <si>
    <t>SLTA / Sederajat</t>
  </si>
  <si>
    <t>1. AMT pada Vendor PT. Patra Niaga</t>
  </si>
  <si>
    <t>Dsn. Sorogan Ds. Tamba'an  Kec. Camplong Kab. Sampang, Sampang - Jawa Timur</t>
  </si>
  <si>
    <t>+6282331761020</t>
  </si>
  <si>
    <t>3527042604750002</t>
  </si>
  <si>
    <t>3527040910100700</t>
  </si>
  <si>
    <t>0001134989594</t>
  </si>
  <si>
    <t>17020746321</t>
  </si>
  <si>
    <t>1551-7504-000030</t>
  </si>
  <si>
    <t>RISKI RAMDANI</t>
  </si>
  <si>
    <t>NUR RAHMAT</t>
  </si>
  <si>
    <t>FIRMAN H.</t>
  </si>
  <si>
    <t>SC-004</t>
  </si>
  <si>
    <t>ABDUL MUTHOLIB</t>
  </si>
  <si>
    <t>1. Driver MT PT. Suraraya Inti</t>
  </si>
  <si>
    <t>Jl. Diponegoro Gg. VI/55 Kel. Banyuanyar Kec. Sampang Kab. Sampang, Sampang - Jawa Timur</t>
  </si>
  <si>
    <t>+6287726666724</t>
  </si>
  <si>
    <t>3527031808710002</t>
  </si>
  <si>
    <t>3527032510100491</t>
  </si>
  <si>
    <t>0001132721807</t>
  </si>
  <si>
    <t>07N90000670</t>
  </si>
  <si>
    <t>7108-1551-0262</t>
  </si>
  <si>
    <t>NURSILAH</t>
  </si>
  <si>
    <t>AULYA FARAH F.</t>
  </si>
  <si>
    <t>SC-039</t>
  </si>
  <si>
    <t>ASHERI</t>
  </si>
  <si>
    <t>Surabaya,</t>
  </si>
  <si>
    <t>1. Pekerja Pabrik PAVING_ Surabaya</t>
  </si>
  <si>
    <t>Dk. Bulak Banteng Sekolahan 4/49  RT/RW 01/01 Kel. Bulak Banteng Kec. Kenjeran, Surabaya - Jawa Timur</t>
  </si>
  <si>
    <t>+6287851607505</t>
  </si>
  <si>
    <t>3578171506740001</t>
  </si>
  <si>
    <t>3578170101080589</t>
  </si>
  <si>
    <t>0001134413245</t>
  </si>
  <si>
    <t>08022075348</t>
  </si>
  <si>
    <t>7806-1514-10082</t>
  </si>
  <si>
    <t>AFIYEH</t>
  </si>
  <si>
    <t>FAIS</t>
  </si>
  <si>
    <t>IRFAN</t>
  </si>
  <si>
    <t>DIAH</t>
  </si>
  <si>
    <t>KC-032</t>
  </si>
  <si>
    <t>ACH. ZAINI</t>
  </si>
  <si>
    <t>AMT - II / KERNET</t>
  </si>
  <si>
    <t>1. Pengawas AMT_ FT. Camplong</t>
  </si>
  <si>
    <t>Jl. Olah Raga, Dsn. Pekadan  RT/RW 02/03  Blega Bangkalan - Jawa Timur</t>
  </si>
  <si>
    <t>+6287850899775</t>
  </si>
  <si>
    <t>3526151905680004</t>
  </si>
  <si>
    <t>3526151901100006</t>
  </si>
  <si>
    <t>0001141818164</t>
  </si>
  <si>
    <t>17020746354</t>
  </si>
  <si>
    <t>1551-6805-000025</t>
  </si>
  <si>
    <t>SUZANAWATI</t>
  </si>
  <si>
    <t>A. FERRY</t>
  </si>
  <si>
    <t>FARADILA NURFADILAH</t>
  </si>
  <si>
    <t>SC-005</t>
  </si>
  <si>
    <t>ACHMADI</t>
  </si>
  <si>
    <t>Pamekasan,</t>
  </si>
  <si>
    <t>1. Driver MT PT. Cahaya Madura</t>
  </si>
  <si>
    <t>Dsn. Kaju Rajah RT/RW 02/27  Ds. Blumbungan Kec. Larangan Kab. Pamekasan, Pamekasan - Jawa Timur</t>
  </si>
  <si>
    <t>+6287850590002</t>
  </si>
  <si>
    <t>3528082303780005</t>
  </si>
  <si>
    <t>3528083107070097</t>
  </si>
  <si>
    <t>0001132717184</t>
  </si>
  <si>
    <t>07N90000357</t>
  </si>
  <si>
    <t>7803-1549-0041</t>
  </si>
  <si>
    <t>IMA MARDIANA</t>
  </si>
  <si>
    <t>JA'FAR CA.</t>
  </si>
  <si>
    <t>2. Driver MT PT. Elnusa</t>
  </si>
  <si>
    <t>SA'IF NA.</t>
  </si>
  <si>
    <t>3. AMT pada Vendor PT. Patra Niaga</t>
  </si>
  <si>
    <t>KC-001</t>
  </si>
  <si>
    <t>AGUS SALIM</t>
  </si>
  <si>
    <t>SMK / Sederajat</t>
  </si>
  <si>
    <t>1. Driver PT. Jaya Guna</t>
  </si>
  <si>
    <t>Jl. Stadion Gg.V no.81  RT/RW 01/01  Lawangan Daya Pademawu, Pamekasan - Jawa Timur</t>
  </si>
  <si>
    <t>+6287850005052 / +6282245014522</t>
  </si>
  <si>
    <t>3528022406830001</t>
  </si>
  <si>
    <t>3528020402071003</t>
  </si>
  <si>
    <t>0001139094505</t>
  </si>
  <si>
    <t>17020746370</t>
  </si>
  <si>
    <t>8206-1549-0581</t>
  </si>
  <si>
    <t>SRI AMIYATIN</t>
  </si>
  <si>
    <t>RYAN PUTRA PRATAMA A.</t>
  </si>
  <si>
    <t>RYDHO PUTRA DWI A.</t>
  </si>
  <si>
    <t>RYZKI PUTRA TRI A.</t>
  </si>
  <si>
    <t>SC-006</t>
  </si>
  <si>
    <t>ACH. BASORI</t>
  </si>
  <si>
    <t>Dsn. Pliyang Barat  RT/RW 03/01, Ds. Tanggumong Kec. Sampang Kab. Sampang, Sampang - Jawa Timur</t>
  </si>
  <si>
    <t>+6287761487190</t>
  </si>
  <si>
    <t>3527030904710002</t>
  </si>
  <si>
    <t>3527031212100120</t>
  </si>
  <si>
    <t>0001132721706</t>
  </si>
  <si>
    <t>17020746347</t>
  </si>
  <si>
    <t>7104-1551-0227</t>
  </si>
  <si>
    <t>SITI CHOTIJAH</t>
  </si>
  <si>
    <t>INTAN IN.</t>
  </si>
  <si>
    <t>ARICAL I.</t>
  </si>
  <si>
    <t>KC-023</t>
  </si>
  <si>
    <t>SUGIONO</t>
  </si>
  <si>
    <t>Dsn. Dulang  RT/RW 01/01, Ds. Ceguk, Kec. Tlanakan Kab. Pamekasan, Pamekasan - Jawa Timur</t>
  </si>
  <si>
    <t>+6281913772355</t>
  </si>
  <si>
    <t>3528011202680005</t>
  </si>
  <si>
    <t>3528012404063637</t>
  </si>
  <si>
    <t>0001139094516</t>
  </si>
  <si>
    <t>B-I  :</t>
  </si>
  <si>
    <t>6802-1549-0261</t>
  </si>
  <si>
    <t>NUR AISAH</t>
  </si>
  <si>
    <t>ROFIK ANDRI WIJAYA</t>
  </si>
  <si>
    <t>SITI ROMANIA SAFITRI</t>
  </si>
  <si>
    <t>ROSA AMELIA MAULIDIA</t>
  </si>
  <si>
    <t>KC-002</t>
  </si>
  <si>
    <t>ANDI SETIADI</t>
  </si>
  <si>
    <t>Jl. Suhadak  Gg.III  RT/RW 01/05  Ds. Dalpenang Kec. Sampang  Sampang - Jawa Timur</t>
  </si>
  <si>
    <t>+6281937297446 / +6282337995785</t>
  </si>
  <si>
    <t>3527032505770008</t>
  </si>
  <si>
    <t>3527031208100011</t>
  </si>
  <si>
    <t>0001132721684</t>
  </si>
  <si>
    <t>17020746412</t>
  </si>
  <si>
    <t>7705-1551-0419</t>
  </si>
  <si>
    <t>ISTYCHOMAH</t>
  </si>
  <si>
    <t>JEZZY W.</t>
  </si>
  <si>
    <t>KC-004</t>
  </si>
  <si>
    <t>BUNADI</t>
  </si>
  <si>
    <t>1. Driver MT PT. Madura Jaya Sentosa</t>
  </si>
  <si>
    <t>Jl. Teja RT/RW 01/01 Ds. Teja Barat Kec. Pamekasan  Pamekasan - Jawa Timur</t>
  </si>
  <si>
    <t xml:space="preserve">+6285258151125 </t>
  </si>
  <si>
    <t>3528042110690001</t>
  </si>
  <si>
    <t>3528042504061994</t>
  </si>
  <si>
    <t>0001132721728</t>
  </si>
  <si>
    <t>07N90000589</t>
  </si>
  <si>
    <t>1549-7412-000158</t>
  </si>
  <si>
    <t>TUMYATI</t>
  </si>
  <si>
    <t>SOLEHAH</t>
  </si>
  <si>
    <t>YENI</t>
  </si>
  <si>
    <t>SC-012</t>
  </si>
  <si>
    <t>BUNARI</t>
  </si>
  <si>
    <t>Dsn. Tambas, Ds. Tamba'an Kec. Camplong Kab. Sampang,  Sampang - Jawa Timur   (Kode Pos : 69281)</t>
  </si>
  <si>
    <t>+6282333701933</t>
  </si>
  <si>
    <t>3527040812680005</t>
  </si>
  <si>
    <t>3527041411110020</t>
  </si>
  <si>
    <t>0001132717217</t>
  </si>
  <si>
    <t>07N90000381</t>
  </si>
  <si>
    <t>6808-1551-0019</t>
  </si>
  <si>
    <t>MIROHAH</t>
  </si>
  <si>
    <t>ANDI K.</t>
  </si>
  <si>
    <t>CHIKA AZALIA NF.</t>
  </si>
  <si>
    <t>RINA ANDRIANI</t>
  </si>
  <si>
    <t>KC-006</t>
  </si>
  <si>
    <t>EDI WAHYONO</t>
  </si>
  <si>
    <t>Ponorogo,</t>
  </si>
  <si>
    <t>Dsn. Tengah RT/RW 03/02 Ds. Nyalabu Daya Kec. Pamekasan Kab. Pamekasan - Jawa Timur</t>
  </si>
  <si>
    <t>+6285234524302</t>
  </si>
  <si>
    <t>3528041007730140</t>
  </si>
  <si>
    <t>3528042704061128</t>
  </si>
  <si>
    <t>0001132721741</t>
  </si>
  <si>
    <t>17020746453</t>
  </si>
  <si>
    <t>7307-1549-0520</t>
  </si>
  <si>
    <t>MOH. YANUAR R.</t>
  </si>
  <si>
    <t>SEPTIANA DWI R.</t>
  </si>
  <si>
    <t>SC-015</t>
  </si>
  <si>
    <t>MOH. CHOLIL</t>
  </si>
  <si>
    <t>Jl. Raya Jrengik, RT/RW 01/01  Ds. Jrengik, Kec. Jrengik Kab. Sampang - Jawa Timur   Kode Pos : 69272</t>
  </si>
  <si>
    <t>+6287850994476</t>
  </si>
  <si>
    <t>3527071703720002</t>
  </si>
  <si>
    <t>3527072408100003</t>
  </si>
  <si>
    <t>0001132717239</t>
  </si>
  <si>
    <t>07N90000399</t>
  </si>
  <si>
    <t>1551-7203-000026</t>
  </si>
  <si>
    <t>FAHAD</t>
  </si>
  <si>
    <t>FATIM</t>
  </si>
  <si>
    <t>MUHAMMAD</t>
  </si>
  <si>
    <t>KC-008</t>
  </si>
  <si>
    <t>HERRY IW.</t>
  </si>
  <si>
    <t>Bangkalan,</t>
  </si>
  <si>
    <t>1. Driver MT PT. Elnusa</t>
  </si>
  <si>
    <t>Jl. Garuda  RT/RW 03/07, Kel. Gunung Sekar, Kec Sampang Kab. Sampang - Jawa Timur   Kode Pos : 69213</t>
  </si>
  <si>
    <t>+6287851110006</t>
  </si>
  <si>
    <t>3527031310680005</t>
  </si>
  <si>
    <t>3527031205110001</t>
  </si>
  <si>
    <t>0001132721752</t>
  </si>
  <si>
    <t>07N90000613</t>
  </si>
  <si>
    <t>6810-1551-0196</t>
  </si>
  <si>
    <t>FERRY J.</t>
  </si>
  <si>
    <t>FAHMI YUSRON ABDILLAH</t>
  </si>
  <si>
    <t>RISKA HASKIYA QOLBI</t>
  </si>
  <si>
    <t>KC-009</t>
  </si>
  <si>
    <t>HUSEIN PRIBOWO</t>
  </si>
  <si>
    <r>
      <t xml:space="preserve">SLTA / </t>
    </r>
    <r>
      <rPr>
        <u/>
        <sz val="12"/>
        <color theme="1"/>
        <rFont val="Calibri"/>
        <family val="2"/>
        <scheme val="minor"/>
      </rPr>
      <t>Sederajat</t>
    </r>
  </si>
  <si>
    <t>Jl. Mutiara  RT/RW 01/02  Kel. Banyuanyar, Kec. Sampang  Sampang - Jawa Timur</t>
  </si>
  <si>
    <t>+6285235555665</t>
  </si>
  <si>
    <t>3527032911800006</t>
  </si>
  <si>
    <t>3527032010101130</t>
  </si>
  <si>
    <t>0001141118965</t>
  </si>
  <si>
    <t>8012-1551-0005</t>
  </si>
  <si>
    <t>TOWILAH</t>
  </si>
  <si>
    <t>SARQA LUBNA H.</t>
  </si>
  <si>
    <t>SHOFIATUL KHAMARIAH</t>
  </si>
  <si>
    <t>KC-010</t>
  </si>
  <si>
    <t>M. HAYRUL ANAM</t>
  </si>
  <si>
    <t>Jl. Bahagia  RT/RW 01/06  Ds. Rong Tengah Kab. Sampang, Sampang - Jawa Timur</t>
  </si>
  <si>
    <t>+62853</t>
  </si>
  <si>
    <t>3527031909800008</t>
  </si>
  <si>
    <t>3527032403110040</t>
  </si>
  <si>
    <t>0001132721774</t>
  </si>
  <si>
    <t>07N90000647</t>
  </si>
  <si>
    <t>1551-8009-000037</t>
  </si>
  <si>
    <t>YUNI HANDAYANI</t>
  </si>
  <si>
    <t>ANDINI IKA PRATIWI</t>
  </si>
  <si>
    <t>RAFIF ROZAN</t>
  </si>
  <si>
    <t>SALSABILA AYU HANIFA</t>
  </si>
  <si>
    <t>SC-032</t>
  </si>
  <si>
    <t>M. SULAILAH</t>
  </si>
  <si>
    <t>Perum Permata Indah  RT/RW 02/03,  Kel. Banyuanyar, Kab. Sampang,  Sampang - Jawa Timur</t>
  </si>
  <si>
    <t>+6285259892411</t>
  </si>
  <si>
    <t>3527031101680005</t>
  </si>
  <si>
    <t>3527030106100017</t>
  </si>
  <si>
    <t>0001132721853</t>
  </si>
  <si>
    <t>07N90000738</t>
  </si>
  <si>
    <t>6801-1551-0188</t>
  </si>
  <si>
    <t>BUANA</t>
  </si>
  <si>
    <t>CHAIRUL ANAM</t>
  </si>
  <si>
    <t>MOH. SULTON</t>
  </si>
  <si>
    <t>M. JOHAN R.</t>
  </si>
  <si>
    <t>SC-014</t>
  </si>
  <si>
    <t>MASTUR MUDI</t>
  </si>
  <si>
    <t>1. Driver Mobil Box</t>
  </si>
  <si>
    <t>Perum Graha Kencana RR/04  RT/RW 01/01  Ds. Larangan Tokol, Kec. Tlanakan Kab. Pamekasan, Pamekasan - Jawa Timur</t>
  </si>
  <si>
    <t>+6282336945644</t>
  </si>
  <si>
    <t>3528011110740004</t>
  </si>
  <si>
    <t>3528010409090007</t>
  </si>
  <si>
    <t>0001134192508</t>
  </si>
  <si>
    <t>1549-7603-000014</t>
  </si>
  <si>
    <t>SITI ROKAYYAH</t>
  </si>
  <si>
    <t>ROFIKOTUL AINI</t>
  </si>
  <si>
    <t>SITTIAH DWI RAMADHANI</t>
  </si>
  <si>
    <t>KC-030</t>
  </si>
  <si>
    <t>SAFIUDDIN</t>
  </si>
  <si>
    <t>SMK / Sederajat (SMEA)</t>
  </si>
  <si>
    <t>Sidotopo Jaya 7/10,  RT/RW 05/12  Kel. Sidotopo Kec. Semampir, Surabaya - Jawa Timur</t>
  </si>
  <si>
    <t>+6281803107732</t>
  </si>
  <si>
    <t>3578161207740002</t>
  </si>
  <si>
    <t>3578160501081039</t>
  </si>
  <si>
    <t>0001141118987</t>
  </si>
  <si>
    <t>7407-1514-0669</t>
  </si>
  <si>
    <t>ANI CHANIFAH</t>
  </si>
  <si>
    <t>ANNISA LINDA</t>
  </si>
  <si>
    <t>AHMAD RIZAL</t>
  </si>
  <si>
    <t>KC-014</t>
  </si>
  <si>
    <t>MOH. MUCHTAR</t>
  </si>
  <si>
    <r>
      <t xml:space="preserve">SLTA / </t>
    </r>
    <r>
      <rPr>
        <u/>
        <sz val="12"/>
        <color theme="1"/>
        <rFont val="Calibri"/>
        <family val="2"/>
        <scheme val="minor"/>
      </rPr>
      <t>Sederajat</t>
    </r>
    <r>
      <rPr>
        <sz val="12"/>
        <color theme="1"/>
        <rFont val="Calibri"/>
        <family val="2"/>
        <scheme val="minor"/>
      </rPr>
      <t/>
    </r>
  </si>
  <si>
    <t>Jl. Diponegoro no.42, RT/RW 02/03 Ds. Banyuanyar Kec. Sampang,  Kab. Sampang, Sampang - Jawa Timur</t>
  </si>
  <si>
    <t>+6287849566000</t>
  </si>
  <si>
    <t>3527032005750008</t>
  </si>
  <si>
    <t>3527032706110010</t>
  </si>
  <si>
    <t>0001132721796</t>
  </si>
  <si>
    <t>07N90000662</t>
  </si>
  <si>
    <t>1551-7405-000003</t>
  </si>
  <si>
    <t>SITI HOMISEH</t>
  </si>
  <si>
    <t>SAHRUL WAHYUDI</t>
  </si>
  <si>
    <t>JAILANI</t>
  </si>
  <si>
    <t>FAREL</t>
  </si>
  <si>
    <t>KC-015</t>
  </si>
  <si>
    <t>MOH. NAKIR</t>
  </si>
  <si>
    <r>
      <t xml:space="preserve">SLTA / </t>
    </r>
    <r>
      <rPr>
        <u/>
        <sz val="12"/>
        <color theme="1"/>
        <rFont val="Calibri"/>
        <family val="2"/>
        <scheme val="minor"/>
      </rPr>
      <t>Sederajat</t>
    </r>
    <r>
      <rPr>
        <sz val="12"/>
        <color theme="1"/>
        <rFont val="Calibri"/>
        <family val="2"/>
        <scheme val="minor"/>
      </rPr>
      <t xml:space="preserve">  (</t>
    </r>
    <r>
      <rPr>
        <u/>
        <sz val="12"/>
        <color theme="1"/>
        <rFont val="Calibri"/>
        <family val="2"/>
        <scheme val="minor"/>
      </rPr>
      <t>Madrasah Aliyah</t>
    </r>
    <r>
      <rPr>
        <sz val="12"/>
        <color theme="1"/>
        <rFont val="Calibri"/>
        <family val="2"/>
        <scheme val="minor"/>
      </rPr>
      <t>)</t>
    </r>
  </si>
  <si>
    <t>Dsn. Talela Ds. Banjar Talela, Kec. Camplong  Kab. Sampang,  Sampang - Jawa Timur  (Kode Pos : 6921)</t>
  </si>
  <si>
    <t>+6287850970845</t>
  </si>
  <si>
    <t>3527042505850005</t>
  </si>
  <si>
    <t>3527043009100636</t>
  </si>
  <si>
    <t>0001141119022</t>
  </si>
  <si>
    <t>1551-8505-000008</t>
  </si>
  <si>
    <t>ZAHROH</t>
  </si>
  <si>
    <t>SHADIFA SN.</t>
  </si>
  <si>
    <t>SABRINA EN.</t>
  </si>
  <si>
    <t>SC-040</t>
  </si>
  <si>
    <t>RASYID</t>
  </si>
  <si>
    <t>Puri Matahari Blok E no. 9, RT/RW 05/02 Ds. Karangdalam Kec. Sampang Kab. Sampang, Sampang - Jawa Timur</t>
  </si>
  <si>
    <t>+6287822422588</t>
  </si>
  <si>
    <t>3527032005790007</t>
  </si>
  <si>
    <t>3527032702120036</t>
  </si>
  <si>
    <t>0001139094527</t>
  </si>
  <si>
    <t>7905-1551-0536</t>
  </si>
  <si>
    <t>BADRIYAH</t>
  </si>
  <si>
    <t>EKO FITRAH MARDANING R.</t>
  </si>
  <si>
    <t xml:space="preserve">NOVINDA CHAIRUNNISAK </t>
  </si>
  <si>
    <t>ZYEID TRI ANGGA RETNO</t>
  </si>
  <si>
    <t>SC-019</t>
  </si>
  <si>
    <t>MOH. SATURI</t>
  </si>
  <si>
    <t>1. Driver PT. Putra Jaya</t>
  </si>
  <si>
    <t>Jl. Manggisan 136,  RT/RW 05/03, Kel. Burneh  Kec.Burneh, Kab. Bangkalan, Bangkalan - Jawa Timur</t>
  </si>
  <si>
    <t>+6281332366310</t>
  </si>
  <si>
    <t>3526030710630002</t>
  </si>
  <si>
    <t>3526031204061683</t>
  </si>
  <si>
    <t>0001132717296</t>
  </si>
  <si>
    <t>07N90000480</t>
  </si>
  <si>
    <t>6310-1550-0068</t>
  </si>
  <si>
    <t>HOTIMAH</t>
  </si>
  <si>
    <t>IMAM SUBARI</t>
  </si>
  <si>
    <t>ZAINULLAH</t>
  </si>
  <si>
    <t>YUNITA UTAMI</t>
  </si>
  <si>
    <t>KC-029</t>
  </si>
  <si>
    <t>YASID</t>
  </si>
  <si>
    <t>Jl. Jagung Suprapto  RT/RW 04/02, Kel. Tanggumong  Kec. Sampang Kab. Sampang,  Sampang - Jawa Timur</t>
  </si>
  <si>
    <t>+6281914833335</t>
  </si>
  <si>
    <t>3527031211670004</t>
  </si>
  <si>
    <t>3527032610100022</t>
  </si>
  <si>
    <t>0001141118998</t>
  </si>
  <si>
    <t>1430-7011-000047</t>
  </si>
  <si>
    <t>MISRIYAH</t>
  </si>
  <si>
    <t>SC-020</t>
  </si>
  <si>
    <t>MOH. ZAINULLAH</t>
  </si>
  <si>
    <t>Jl. Raya Jrengik, Ds. Jrengik, Kec. Jrengik  Kab. Sampang,  Sampang - Jawa Timur   (Kode Pos : 69272)</t>
  </si>
  <si>
    <t>+6285230200250</t>
  </si>
  <si>
    <t>3527032802660004</t>
  </si>
  <si>
    <t>3527031511110023</t>
  </si>
  <si>
    <t>0001132721673</t>
  </si>
  <si>
    <t>07N90000530</t>
  </si>
  <si>
    <t>6602-1551-0028</t>
  </si>
  <si>
    <t>KASSUMIYATI (Alm)</t>
  </si>
  <si>
    <t>ANNA SUSANTI</t>
  </si>
  <si>
    <t>ANIS SOFIYANTI</t>
  </si>
  <si>
    <t>ARIES MAULANA</t>
  </si>
  <si>
    <t>SC-046</t>
  </si>
  <si>
    <t>MUALIM</t>
  </si>
  <si>
    <t>Gresik,</t>
  </si>
  <si>
    <t>Jl. Permata Selong  Blok I/13 RT/RW 08/09  Kel. Gunung Sekar Kec. Sampang Kab. Sampang, Sampang - Jawa Timur</t>
  </si>
  <si>
    <t>+6287750857878</t>
  </si>
  <si>
    <t>3525091011770003</t>
  </si>
  <si>
    <t>3527032709130010</t>
  </si>
  <si>
    <t>0001132721785</t>
  </si>
  <si>
    <t>07N90000654</t>
  </si>
  <si>
    <t>1551-7711-000012</t>
  </si>
  <si>
    <t>FARIDAH</t>
  </si>
  <si>
    <t>ALIFYAN AKBAR RAFSANJANI</t>
  </si>
  <si>
    <t>SC-043</t>
  </si>
  <si>
    <t>OKTOVIKA P.</t>
  </si>
  <si>
    <t>AMT - I / KERNET</t>
  </si>
  <si>
    <t>Jl. Sersan Mesrul  III B/02 A  Ds. Gladak Anyar Kec. Pamekasan Kab. Pamekasan,  Pamekasan - Jawa Timur</t>
  </si>
  <si>
    <t>+6287824641211 / +6285331087046</t>
  </si>
  <si>
    <t>3527041410750004</t>
  </si>
  <si>
    <t>3527041210100001</t>
  </si>
  <si>
    <t>0001137259293</t>
  </si>
  <si>
    <t>1551-7510-000056</t>
  </si>
  <si>
    <t>ROSYDA</t>
  </si>
  <si>
    <t>RISA</t>
  </si>
  <si>
    <t>SEELA</t>
  </si>
  <si>
    <t>SC-035</t>
  </si>
  <si>
    <t>RAHMAD RUDIANTO</t>
  </si>
  <si>
    <t>Dsn. Parseh  RT/RW 04/03  Ds. Sumedangan, Kec. Pademawu Kab. Pamekasan, Pamekasan - Jawa Timur</t>
  </si>
  <si>
    <t>+6282337537410</t>
  </si>
  <si>
    <t>3528021608710001</t>
  </si>
  <si>
    <t>3528022404062421</t>
  </si>
  <si>
    <t>0001132721818</t>
  </si>
  <si>
    <t>07N90000688</t>
  </si>
  <si>
    <t>7108-1549-0350</t>
  </si>
  <si>
    <t>SITTIYANI</t>
  </si>
  <si>
    <t>NOVAN</t>
  </si>
  <si>
    <t>NANDITO</t>
  </si>
  <si>
    <t>DAVIN</t>
  </si>
  <si>
    <t>SC-023</t>
  </si>
  <si>
    <t>RATNO ADI</t>
  </si>
  <si>
    <t>Probolinggo,</t>
  </si>
  <si>
    <t>Dsn. Pangloros  RT/RW 05/02  Ds. Panglegur, Kec Tlanakan Kab. Pamekasan, Pamekasan - Jawa Timur</t>
  </si>
  <si>
    <t>+6287701714422</t>
  </si>
  <si>
    <t>3528011304720001</t>
  </si>
  <si>
    <t>3528012504060607</t>
  </si>
  <si>
    <t>0001132721831</t>
  </si>
  <si>
    <t>17020746719</t>
  </si>
  <si>
    <t>1549-7204-000025</t>
  </si>
  <si>
    <t>DEVIA AGUSTIN</t>
  </si>
  <si>
    <t>MOH. ALI SUKRON</t>
  </si>
  <si>
    <t>KANIA EKA YULIANTI</t>
  </si>
  <si>
    <t>SC-029</t>
  </si>
  <si>
    <t>SAMAK</t>
  </si>
  <si>
    <t>Dsn. Pandian  Ds. Dharma Tanjung, Kec. Camplong Kab. Sampang, Sampang - Jawa Timur</t>
  </si>
  <si>
    <t>+6282331346788</t>
  </si>
  <si>
    <t>3527041303710004</t>
  </si>
  <si>
    <t>3527042006110003</t>
  </si>
  <si>
    <t>0001139094538</t>
  </si>
  <si>
    <t>7103-1551-0241</t>
  </si>
  <si>
    <t>AMNA MARIANA</t>
  </si>
  <si>
    <t>OGIE ERINORIS</t>
  </si>
  <si>
    <t>ALDI LEO WARDANA</t>
  </si>
  <si>
    <t>DIACS SAPUTRA</t>
  </si>
  <si>
    <t>SC-025</t>
  </si>
  <si>
    <t>SUDARSONO</t>
  </si>
  <si>
    <t>Jl. Jalmak Gg. VI  RT/RW 01/05, Ds. Jalmak Kec. Pamekasan Kab. Pamekasan,  Pamekasan - Jawa Timur</t>
  </si>
  <si>
    <t>+6282335153363</t>
  </si>
  <si>
    <t>3527040104720003</t>
  </si>
  <si>
    <t>3527040604100001</t>
  </si>
  <si>
    <t>0001132717307</t>
  </si>
  <si>
    <t>07N90000498</t>
  </si>
  <si>
    <t>7204-1549-0372</t>
  </si>
  <si>
    <t>ROFIKOH</t>
  </si>
  <si>
    <t>RR. ROIHAN</t>
  </si>
  <si>
    <t>LYLA SK.</t>
  </si>
  <si>
    <t>SC-026</t>
  </si>
  <si>
    <t>1. Pekerja PT. Aspex Paper</t>
  </si>
  <si>
    <t>Perum Graha Kencana S/02  RT/RW 01/02  Ds. Ceguk, Kec. Tlanakan Kab. Pamekasan - Jawa Timur</t>
  </si>
  <si>
    <t>+6285258406662</t>
  </si>
  <si>
    <t>3528010606790003</t>
  </si>
  <si>
    <t>3528012812060278</t>
  </si>
  <si>
    <t>0001139828365</t>
  </si>
  <si>
    <t>7906-1549-0407</t>
  </si>
  <si>
    <t>ELIS NOERHANANAH</t>
  </si>
  <si>
    <t>ROY PANGESTU</t>
  </si>
  <si>
    <t>2. Driver / Salesman</t>
  </si>
  <si>
    <t>REVA INTAN NURAINI</t>
  </si>
  <si>
    <t>RENITA</t>
  </si>
  <si>
    <t>KC-024</t>
  </si>
  <si>
    <t>SUPARMAN</t>
  </si>
  <si>
    <r>
      <t>SMK / Sederajat (</t>
    </r>
    <r>
      <rPr>
        <u/>
        <sz val="12"/>
        <color theme="1"/>
        <rFont val="Calibri"/>
        <family val="2"/>
        <scheme val="minor"/>
      </rPr>
      <t>STM</t>
    </r>
    <r>
      <rPr>
        <sz val="12"/>
        <color theme="1"/>
        <rFont val="Calibri"/>
        <family val="2"/>
        <scheme val="minor"/>
      </rPr>
      <t>)</t>
    </r>
  </si>
  <si>
    <t>1. PT. Suraraya Inti</t>
  </si>
  <si>
    <t>Jl. Imam Ghozali no. 61  RT/RW 05/01  Kel. Gunung Sekar, Kec. Sampang,   Sampang - Jawa Timur</t>
  </si>
  <si>
    <t>+6287702141063</t>
  </si>
  <si>
    <t>3527032003790005</t>
  </si>
  <si>
    <t>352703__________</t>
  </si>
  <si>
    <t>0001132721864</t>
  </si>
  <si>
    <t>07N90000746</t>
  </si>
  <si>
    <t>1551-7903-000035</t>
  </si>
  <si>
    <t>RIYAN FIRMAN</t>
  </si>
  <si>
    <t>SC-027</t>
  </si>
  <si>
    <t>Bojonegoro,</t>
  </si>
  <si>
    <t>Ds. Kacangan  RT/RW 02/01  Kec. Tambakrejo  Kab. Bojonegoro - Jawa Timur   (Kode Pos : 62166)</t>
  </si>
  <si>
    <t>+6285231327904</t>
  </si>
  <si>
    <t>3522021210650004</t>
  </si>
  <si>
    <t>3522021401074962</t>
  </si>
  <si>
    <t>0001132717318</t>
  </si>
  <si>
    <t>07N90000506</t>
  </si>
  <si>
    <t>1546-6610-000103</t>
  </si>
  <si>
    <t>ENDANG S.</t>
  </si>
  <si>
    <t>UWANNA P.</t>
  </si>
  <si>
    <t>ZAKI P.</t>
  </si>
  <si>
    <t>SC-034</t>
  </si>
  <si>
    <t>SYAIFUL BAHAR</t>
  </si>
  <si>
    <r>
      <t>SLTA / Sederajat (</t>
    </r>
    <r>
      <rPr>
        <u/>
        <sz val="12"/>
        <color theme="1"/>
        <rFont val="Calibri"/>
        <family val="2"/>
        <scheme val="minor"/>
      </rPr>
      <t>SMA</t>
    </r>
    <r>
      <rPr>
        <sz val="12"/>
        <color theme="1"/>
        <rFont val="Calibri"/>
        <family val="2"/>
        <scheme val="minor"/>
      </rPr>
      <t>)</t>
    </r>
  </si>
  <si>
    <t>+6287850900343</t>
  </si>
  <si>
    <t>3528011506760004</t>
  </si>
  <si>
    <t>3528012504060609</t>
  </si>
  <si>
    <t>0001141119011</t>
  </si>
  <si>
    <t>7606-1549-0544</t>
  </si>
  <si>
    <t>EVI HERDIANA</t>
  </si>
  <si>
    <t>SISKA DWI J.</t>
  </si>
  <si>
    <t>AHMAD FAROQ MAULANA</t>
  </si>
  <si>
    <t>SC-028</t>
  </si>
  <si>
    <t>1. Pekerja PT. Saneca Indonesia</t>
  </si>
  <si>
    <t>Jl. Semeru no. 9  RT/RW 05/03,  Kel. Rong Tengah, Kab. Sampang ,  Sampang - Jawa Timur</t>
  </si>
  <si>
    <t>+6287849819190</t>
  </si>
  <si>
    <t>3527030604641673</t>
  </si>
  <si>
    <t>0001132717329</t>
  </si>
  <si>
    <t>07N90000522</t>
  </si>
  <si>
    <t>6404-1551-0001</t>
  </si>
  <si>
    <t>SRI INDRAWATI</t>
  </si>
  <si>
    <t>ALIF FADILAH S.</t>
  </si>
  <si>
    <t>2. Driver MT PT. Cahaya Madura</t>
  </si>
  <si>
    <t>BAGAS FADILAH</t>
  </si>
  <si>
    <t>TASYA FARADILA S.</t>
  </si>
  <si>
    <t>KC-027</t>
  </si>
  <si>
    <t>TRI SUDARSONO</t>
  </si>
  <si>
    <t>Jl. Diponegoro no.48, RT/RW 01/01  Kel. Banyuanyar, Kec. Sampang, Sampang - Jawa Timur  (Kode Pos : 69216)</t>
  </si>
  <si>
    <t>+6282337190400</t>
  </si>
  <si>
    <t>3527030301660001</t>
  </si>
  <si>
    <t>3527030505100016</t>
  </si>
  <si>
    <t>0001132721842</t>
  </si>
  <si>
    <t>07N90000720</t>
  </si>
  <si>
    <t>6601-1551-0127</t>
  </si>
  <si>
    <t>ENI SETYOWATI</t>
  </si>
  <si>
    <t>DARWONO ARI S.</t>
  </si>
  <si>
    <t>PUTRI SUKMA S.</t>
  </si>
  <si>
    <t>SC-031</t>
  </si>
  <si>
    <t>Dsn. Pangloros  RT/RW 04/02  Ds. Panglegur, Kec Tlanakan Kab. Pamekasan, Pamekasan - Jawa Timur</t>
  </si>
  <si>
    <t>+6281913594159</t>
  </si>
  <si>
    <t>3528012507700004</t>
  </si>
  <si>
    <t>3528012504061406</t>
  </si>
  <si>
    <t>0001141818153</t>
  </si>
  <si>
    <t>7007-1549-0435</t>
  </si>
  <si>
    <t>IRMA ARININGTIAS</t>
  </si>
  <si>
    <t>YOSHA ARI W.</t>
  </si>
  <si>
    <t>KC-038</t>
  </si>
  <si>
    <t>MOH. SYAMSI</t>
  </si>
  <si>
    <t>1. Driver Mobil Barang / Box</t>
  </si>
  <si>
    <t xml:space="preserve">Jl. H. Agus Salim Gg.X no.2  RT/RW 03/02,  Kel. Banyuanyar Kab. Sampang,  Sampang - Jawa Timur  </t>
  </si>
  <si>
    <t>+6282301620800</t>
  </si>
  <si>
    <t>3527031311670004</t>
  </si>
  <si>
    <t>3527031811100033</t>
  </si>
  <si>
    <t>0001151143143</t>
  </si>
  <si>
    <t>13016334503</t>
  </si>
  <si>
    <t>6711-1551-0004</t>
  </si>
  <si>
    <t>SITI AMINA</t>
  </si>
  <si>
    <t>KC-035</t>
  </si>
  <si>
    <t>NARDI UTOMO</t>
  </si>
  <si>
    <t>AMT - II / SUPIR</t>
  </si>
  <si>
    <t>1. Driver MT PT. Loka Jaya</t>
  </si>
  <si>
    <t>Dsn. Pesisir  Ds. Tambaan Kec. Camplong Kab. Sampang,  Sampang - Jawa Timur</t>
  </si>
  <si>
    <t>+6282301761540</t>
  </si>
  <si>
    <t>3527042904740002</t>
  </si>
  <si>
    <t>3527041110100832</t>
  </si>
  <si>
    <t>0001151143132</t>
  </si>
  <si>
    <t>13016334495</t>
  </si>
  <si>
    <t>1551-7404-000002</t>
  </si>
  <si>
    <t>SITI KHOTIJAH</t>
  </si>
  <si>
    <t>ZARITA NANDA A.</t>
  </si>
  <si>
    <t>DWI PUSPITA A.</t>
  </si>
  <si>
    <t>SC-045</t>
  </si>
  <si>
    <t>HENDRIYANTO</t>
  </si>
  <si>
    <t>Dsn. Gedongan  Ds. Branta Tinggi, Kec. Tlanakan Kab. Pamekasan, Pamekasan - Jawa Timur</t>
  </si>
  <si>
    <t>+6287855078884</t>
  </si>
  <si>
    <t>3528012312840001</t>
  </si>
  <si>
    <t>3528012504061270</t>
  </si>
  <si>
    <t>0001151143119</t>
  </si>
  <si>
    <t>13016334479</t>
  </si>
  <si>
    <t>8412-1549-0681</t>
  </si>
  <si>
    <t>NUR AINIYAH</t>
  </si>
  <si>
    <t>MAULIDYA TATA HANEZA</t>
  </si>
  <si>
    <t>ALEXA JANVI ENDRIANA</t>
  </si>
  <si>
    <t>KC-036</t>
  </si>
  <si>
    <t>AINAL YAKIN</t>
  </si>
  <si>
    <t xml:space="preserve">Jl. Rembang No.68 A RT.001/RW.004 Kel. Dupak, Kec. Krembangan  Kota Surabaya - Jawa Timur </t>
  </si>
  <si>
    <t>+6287855933072</t>
  </si>
  <si>
    <t>3527042705910009</t>
  </si>
  <si>
    <t>3527040411110009</t>
  </si>
  <si>
    <t>0001151143121</t>
  </si>
  <si>
    <t>13016334487</t>
  </si>
  <si>
    <t>1541-9105-000802</t>
  </si>
  <si>
    <t>NURUL FITRIATUL A.</t>
  </si>
  <si>
    <t>ALIFA SIDQIA YAKIN</t>
  </si>
  <si>
    <t>ELFRANDA EMILIA YAKIN</t>
  </si>
  <si>
    <t>KC-040</t>
  </si>
  <si>
    <t>AGUS SANTOSO</t>
  </si>
  <si>
    <t>Dsn. Pangloros  RT/RW 04/02  Ds. Panglegur, Kec Tlanakan, Pamekasan - Jawa Timur</t>
  </si>
  <si>
    <t>+6281703729108</t>
  </si>
  <si>
    <t>3528012808810001</t>
  </si>
  <si>
    <t>3528010402070219</t>
  </si>
  <si>
    <t>0001785584766</t>
  </si>
  <si>
    <t>17020746388</t>
  </si>
  <si>
    <t>8108-1549-0462</t>
  </si>
  <si>
    <t>ERLY WINDIAWATI</t>
  </si>
  <si>
    <t>MEILANDA NOVIARTA</t>
  </si>
  <si>
    <t>RADITYA BAYU DWI SANTOSO</t>
  </si>
  <si>
    <t>SC-042</t>
  </si>
  <si>
    <t>SANIRI</t>
  </si>
  <si>
    <t xml:space="preserve">Dsn. Talela  Ds. Banjar Talela, Kec. Camplong Kab. Sampang,  Sampang - Jawa Timur </t>
  </si>
  <si>
    <t>+6285954916774 / +6282337624392</t>
  </si>
  <si>
    <t>3527042504860006</t>
  </si>
  <si>
    <t>3527040204120013</t>
  </si>
  <si>
    <t>0001785587027</t>
  </si>
  <si>
    <t>14041110322</t>
  </si>
  <si>
    <t>8604-1551-0065</t>
  </si>
  <si>
    <t>HALIMATUS</t>
  </si>
  <si>
    <t>ALYA INDRIANI</t>
  </si>
  <si>
    <t>MOH. RENDY WIRAWAN</t>
  </si>
  <si>
    <t>SC-036</t>
  </si>
  <si>
    <t>ZAINUDDIN</t>
  </si>
  <si>
    <t>+6285231263962</t>
  </si>
  <si>
    <t>3528012005770001</t>
  </si>
  <si>
    <t>3528011009090001</t>
  </si>
  <si>
    <t>0001785588579</t>
  </si>
  <si>
    <t>14041110355</t>
  </si>
  <si>
    <t>7705-1549-0480</t>
  </si>
  <si>
    <t>SRI HARTATIK</t>
  </si>
  <si>
    <t>RENO AGUSTIAN</t>
  </si>
  <si>
    <t>NAILA PUTRI KIRANA</t>
  </si>
  <si>
    <t>SC-044</t>
  </si>
  <si>
    <t>ROHMAN EFENDI</t>
  </si>
  <si>
    <t>1. PT. Adira</t>
  </si>
  <si>
    <t xml:space="preserve">Jl. Manggis  RT/RW 01/03, Kel. Gunung Sekar, Kec. Sampang, Kab. Sampang,  Sampang - Jawa Timur </t>
  </si>
  <si>
    <t>+6287701711118</t>
  </si>
  <si>
    <t>3527030207800010</t>
  </si>
  <si>
    <t>3527032410100410</t>
  </si>
  <si>
    <t>0001541186087</t>
  </si>
  <si>
    <t>15022115685</t>
  </si>
  <si>
    <t>1551-8007-000147</t>
  </si>
  <si>
    <t>AHMAD FATONI</t>
  </si>
  <si>
    <t>MOH. FAROROSI</t>
  </si>
  <si>
    <t>KC-043</t>
  </si>
  <si>
    <t>M. SYAFIUDIN</t>
  </si>
  <si>
    <t>1. Pekerja PT. Cahaya Madura (LPG)</t>
  </si>
  <si>
    <t>Jl. Mutiara no.76A  RT/RW 02/01,  Kel. Banyuanyar,  Kec. Sampang,  Kab. Sampang  - Jawa Timur</t>
  </si>
  <si>
    <t>+6281939003992 / +6282337214647</t>
  </si>
  <si>
    <t>3527031705810005</t>
  </si>
  <si>
    <t>3527032806110013</t>
  </si>
  <si>
    <t>0001400142014</t>
  </si>
  <si>
    <t>17020746735</t>
  </si>
  <si>
    <t>1551-8105-000023</t>
  </si>
  <si>
    <t>CHACHA SURYANI</t>
  </si>
  <si>
    <t>ACHA</t>
  </si>
  <si>
    <t>KC-046</t>
  </si>
  <si>
    <t>Dsn. Dangkah,  Ds. Dharma Tanjung,  Kec. Camplong,  Kab. Sampang,  Sampang - Jawa Timur</t>
  </si>
  <si>
    <t>+6282331027817</t>
  </si>
  <si>
    <t>3527041310920006</t>
  </si>
  <si>
    <t>3527041101160009</t>
  </si>
  <si>
    <t>0001702614251</t>
  </si>
  <si>
    <t>1551-9210-000059</t>
  </si>
  <si>
    <t>NUR AINI</t>
  </si>
  <si>
    <t>CEMPAKA R.</t>
  </si>
  <si>
    <t>KC-045</t>
  </si>
  <si>
    <t>Dsn. Pangloros  RT/RW 04/02,  Ds. Panglegur, Kec. Tlanakan, Kab. Pamekasan - Jawa Timur</t>
  </si>
  <si>
    <t>+6285104121175</t>
  </si>
  <si>
    <t>3528010205850004</t>
  </si>
  <si>
    <t>3528012504062204</t>
  </si>
  <si>
    <t>0001702614273</t>
  </si>
  <si>
    <t>8505-1549-0758</t>
  </si>
  <si>
    <t>YANASIFAH</t>
  </si>
  <si>
    <t>KC-047</t>
  </si>
  <si>
    <t>EDI KUSWOYO</t>
  </si>
  <si>
    <t>Tulungagung,</t>
  </si>
  <si>
    <t>1. Pekerja PT. Dura Farma</t>
  </si>
  <si>
    <t>Rusun Penjaringan Sari  Blok A - 317   RT. 001/ RW. 010  Kel. Penjaringan Sari  Kec. Rungkut _ Surabaya - Jawa Timur</t>
  </si>
  <si>
    <t>+6282334884748</t>
  </si>
  <si>
    <t>3578030602830003</t>
  </si>
  <si>
    <t>3578031201100017</t>
  </si>
  <si>
    <t>0001256432477</t>
  </si>
  <si>
    <t>18010690107</t>
  </si>
  <si>
    <t>1514-1705-08260</t>
  </si>
  <si>
    <t>AMELLIA</t>
  </si>
  <si>
    <t>M. NUR ALIF</t>
  </si>
  <si>
    <t>KC-048</t>
  </si>
  <si>
    <t>EDI RIYANTO</t>
  </si>
  <si>
    <t>Jl. Syamsul Arifin II  RT. 001/ RW. 005 Ds. Polagan Kec. Sampang Kab. Sampang - Jawa Timur - Madura</t>
  </si>
  <si>
    <t>+6285258277754</t>
  </si>
  <si>
    <t>3528090308840002</t>
  </si>
  <si>
    <t>3527030703160005</t>
  </si>
  <si>
    <t>0000777484361</t>
  </si>
  <si>
    <t>18010690099</t>
  </si>
  <si>
    <t>8408-1551-0038</t>
  </si>
  <si>
    <t>AYU RESTI H.</t>
  </si>
  <si>
    <t>AZAM BAIHAQI</t>
  </si>
  <si>
    <t>KC-049</t>
  </si>
  <si>
    <t>ACH. FAUZI</t>
  </si>
  <si>
    <t>Sarjana (S1)</t>
  </si>
  <si>
    <t>1. Pekerja PT. Serasi Auto Raga</t>
  </si>
  <si>
    <t>Dsn. Timur  RT. 04 / RW. 04   Ds. Bulangan Timur Kec. Pagentenan Kab. Pamekasan - Jawa Timur</t>
  </si>
  <si>
    <t>+6285230528225</t>
  </si>
  <si>
    <t>3528071710880001</t>
  </si>
  <si>
    <t>3528011506170003</t>
  </si>
  <si>
    <t>0002453584138</t>
  </si>
  <si>
    <t>18043366253</t>
  </si>
  <si>
    <t>8810-1549-0489</t>
  </si>
  <si>
    <t>NUR JANUAR ILHAMI</t>
  </si>
  <si>
    <t>NAILA ANISATUL MUFIDA</t>
  </si>
  <si>
    <t>KC-050</t>
  </si>
  <si>
    <t>MOH. SUBAIDI</t>
  </si>
  <si>
    <t>Dsn. Pangloros  RT. 004 / RW.002  Ds. Panglegur Kec. Tlanakan Kab. Pamekasan - Jawa Timur</t>
  </si>
  <si>
    <t>+6287866211727 / +6285859945145</t>
  </si>
  <si>
    <t>3528013001920003</t>
  </si>
  <si>
    <t>0002453580966</t>
  </si>
  <si>
    <t>18043366238</t>
  </si>
  <si>
    <t>9201-1549-0368</t>
  </si>
  <si>
    <t>SC-055</t>
  </si>
  <si>
    <t>IWAN YULIANTO</t>
  </si>
  <si>
    <t>Dusun Demongan RT 000 RW 000 Kel Aeng Sareh Kec Sampang Kab Sampang</t>
  </si>
  <si>
    <t>3527031207843485</t>
  </si>
  <si>
    <t>3527031409110005</t>
  </si>
  <si>
    <t>1551-8407-000042</t>
  </si>
  <si>
    <t>SC-056</t>
  </si>
  <si>
    <t>Dsn Talela RT 000 RW 000 Kel Banjar Talela Kec Camplong Kab Sampang</t>
  </si>
  <si>
    <t>3527040605860010</t>
  </si>
  <si>
    <t>1551-8605-000085</t>
  </si>
  <si>
    <t>KC-052</t>
  </si>
  <si>
    <t>MOH. ALI</t>
  </si>
  <si>
    <t>Jl Delima Pandiyan RT 004 RW 006 Kel Gunung Sekar Kec Sampang Kab Sampang</t>
  </si>
  <si>
    <t>3527030505920012</t>
  </si>
  <si>
    <t>3527032508150005</t>
  </si>
  <si>
    <t>1430-9205-000187</t>
  </si>
  <si>
    <t>KC-054</t>
  </si>
  <si>
    <t>MOH. IMRON</t>
  </si>
  <si>
    <t>Dsn Rabajateh RT 000 RW 000 Kel Taddan Kec Camplong Kab Sampang</t>
  </si>
  <si>
    <t>3527041510900003</t>
  </si>
  <si>
    <t>1551-9010-000112</t>
  </si>
  <si>
    <t>KC-053</t>
  </si>
  <si>
    <t>MOHAMMAD ILHAM</t>
  </si>
  <si>
    <t>Kmp Dejeh Lorong RT 000 RW 000 Kel Dlambah Laok Kec Tanah Merah Kab Bangkalan</t>
  </si>
  <si>
    <t>3526031201920004</t>
  </si>
  <si>
    <t>3526131402170002</t>
  </si>
  <si>
    <t>1550-9201-000092</t>
  </si>
  <si>
    <t>KC-051</t>
  </si>
  <si>
    <t>ABD. MUNIB</t>
  </si>
  <si>
    <t>3527041307920003</t>
  </si>
  <si>
    <t>1551-9207-000187</t>
  </si>
  <si>
    <t>MENGETAHUI :</t>
  </si>
  <si>
    <t>KOORDINATOR PENGAWAS AMT</t>
  </si>
  <si>
    <t>PENANGGUNG JAWAB</t>
  </si>
  <si>
    <t>PT. PRIMA PERDANA MANDIRI CAMPLONG</t>
  </si>
  <si>
    <t>RUSLAN EFENDI</t>
  </si>
  <si>
    <t>HAVY HANDAYANA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</si>
  <si>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</si>
  <si>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DATA DIRI</t>
  </si>
  <si>
    <t>TEMPAT LAHIR</t>
  </si>
  <si>
    <t>TANGGAL LAHIR</t>
  </si>
  <si>
    <t>JENIS KELAMIN</t>
  </si>
  <si>
    <t>AGAMA</t>
  </si>
  <si>
    <t>STATUS PERKAWINAN</t>
  </si>
  <si>
    <t>NO TELEPON</t>
  </si>
  <si>
    <t xml:space="preserve">PENDIDIKAN TERAKHIR </t>
  </si>
  <si>
    <t>MASUK KERJA</t>
  </si>
  <si>
    <t>YURISKA ANGGARA</t>
  </si>
  <si>
    <t>3528020307850001</t>
  </si>
  <si>
    <t>LAKI-LAKI</t>
  </si>
  <si>
    <t>JL. NUGROHO 49 B, RT 001/ RW 001, Ds. LAWANGAN DAYA, KEC. PADEMAWU, PAMEKASAN</t>
  </si>
  <si>
    <t>BELUM MENIKAH</t>
  </si>
  <si>
    <t>085648354567</t>
  </si>
  <si>
    <t>S1 ILMU ADMINISTRASI NEGARA</t>
  </si>
  <si>
    <t>09 FEBRUARI 2021</t>
  </si>
  <si>
    <t>AMIN MARLENI</t>
  </si>
  <si>
    <t>3518116411940002</t>
  </si>
  <si>
    <t>PEREMPUAN</t>
  </si>
  <si>
    <t>DSN. GAMBIRAN, RT 01/ RW 04, DS. KEDUNGREJO, TANJUNGANOM, NGANJUK</t>
  </si>
  <si>
    <t>MENIKAH</t>
  </si>
  <si>
    <t>081336237145</t>
  </si>
  <si>
    <t>S1 EKONOMI</t>
  </si>
  <si>
    <t>01 MARET 2018</t>
  </si>
  <si>
    <t>DSN. KOLAK RT 001/ RW002, SUKOLILO BARAT, KEC. LABANG,KAB. BANGKALAN</t>
  </si>
  <si>
    <t>082330715783</t>
  </si>
  <si>
    <t>01 MARET 2017</t>
  </si>
  <si>
    <t>M. ULUL KHILMI</t>
  </si>
  <si>
    <t>3515081010930007</t>
  </si>
  <si>
    <t>SARIROGO, RT 019/ RW 004, DS. SARIROGO, SIDOARJO</t>
  </si>
  <si>
    <t>085755747269</t>
  </si>
  <si>
    <t>01 AGUSTUS 2019</t>
  </si>
  <si>
    <t>BIMO PUTRA IRAWAN</t>
  </si>
  <si>
    <t>3578261503950004</t>
  </si>
  <si>
    <t>JL SUTOREJO SELATAN 09/03, RT 006/ RW 008, DUKUH SUTOREJO, MULYOREJO, SURABAYA</t>
  </si>
  <si>
    <t>083125722647</t>
  </si>
  <si>
    <t>ILHAM XAVIER</t>
  </si>
  <si>
    <t>3515151107970002</t>
  </si>
  <si>
    <t>PERUM PALEM NIRWANA C-3/16, RT 008/ RW 16, DS. DUKUH TENGAH, BUDURAN, SIDOARJO</t>
  </si>
  <si>
    <t>085732892139</t>
  </si>
  <si>
    <t>S1 MANAGEMEN</t>
  </si>
  <si>
    <t>OCTAVIAN CANDRA KURNIAWAN</t>
  </si>
  <si>
    <t>3525030710950001</t>
  </si>
  <si>
    <t>GRESIK</t>
  </si>
  <si>
    <t>PRUPUH RT 001/RW001 KEC. PANCENG, KAB. GRESIK</t>
  </si>
  <si>
    <t>081281680820</t>
  </si>
  <si>
    <t>09 JUNI 2021</t>
  </si>
  <si>
    <t>HELMY BAGUS SATRIANSYAH</t>
  </si>
  <si>
    <t>3523162908870001</t>
  </si>
  <si>
    <t>DUSUN KEMBANGBILO, RT 002/004. DS. KEMBANGBILO, TUBAN</t>
  </si>
  <si>
    <t>082233494129</t>
  </si>
  <si>
    <t>11 OKTOBER 2021</t>
  </si>
  <si>
    <t>MOCH. GHOFAR SYAHRUDDIN</t>
  </si>
  <si>
    <t>3524260801980001</t>
  </si>
  <si>
    <t>LAMONGAN</t>
  </si>
  <si>
    <t>BATURONO, RT 002/ RW 002, DS. BARANGGAYAM, KEC. KARANGBINANGUN, LAMONGAN</t>
  </si>
  <si>
    <t>08976338496</t>
  </si>
  <si>
    <t>01 JULI 2021</t>
  </si>
  <si>
    <t>CIPTA BUDI PRAKASA</t>
  </si>
  <si>
    <t>3515142112950002</t>
  </si>
  <si>
    <t>PERUM CITRA SURYA MAS BLOK A4 32, RT 042/ RW 010, DS. JUMPUTREJO, KEC. SUKODONO, SIDOARJO</t>
  </si>
  <si>
    <t>082144774682</t>
  </si>
  <si>
    <t>01 MARET 2021</t>
  </si>
  <si>
    <t>DAERAH SURABAYA</t>
  </si>
  <si>
    <t>AMT TBBM SURABAYA</t>
  </si>
  <si>
    <t>RT</t>
  </si>
  <si>
    <t>RW</t>
  </si>
  <si>
    <t>KELURAHAN</t>
  </si>
  <si>
    <t>KECAMATAN</t>
  </si>
  <si>
    <t>√</t>
  </si>
  <si>
    <t>IMAM SYAFI'I</t>
  </si>
  <si>
    <t>IT Surabaya</t>
  </si>
  <si>
    <t xml:space="preserve">SIDOARJO </t>
  </si>
  <si>
    <t xml:space="preserve">ISLAM </t>
  </si>
  <si>
    <t>JATIM</t>
  </si>
  <si>
    <t>0264367263</t>
  </si>
  <si>
    <t>17021452572</t>
  </si>
  <si>
    <t>0001785483573</t>
  </si>
  <si>
    <t xml:space="preserve">B2 UMUM </t>
  </si>
  <si>
    <t>15557306000149</t>
  </si>
  <si>
    <t xml:space="preserve">JL PALEM KARTIKA BLOK A/16 JAPAN ASRI </t>
  </si>
  <si>
    <t xml:space="preserve">JAPAN </t>
  </si>
  <si>
    <t>3516131306730002</t>
  </si>
  <si>
    <t>082132948628</t>
  </si>
  <si>
    <t xml:space="preserve">KAWIN </t>
  </si>
  <si>
    <t>YENI FITRIA ANDRIANI</t>
  </si>
  <si>
    <t>MIAN ANDRIYASA</t>
  </si>
  <si>
    <t xml:space="preserve">MALANG </t>
  </si>
  <si>
    <t>0264141524</t>
  </si>
  <si>
    <t>17021452390</t>
  </si>
  <si>
    <t>0001148545991</t>
  </si>
  <si>
    <t>15487205000022</t>
  </si>
  <si>
    <t xml:space="preserve">CALAN </t>
  </si>
  <si>
    <t xml:space="preserve">GLAGAH </t>
  </si>
  <si>
    <t>3507190605720003</t>
  </si>
  <si>
    <t>081333722100</t>
  </si>
  <si>
    <t>IDA SOLICHATI</t>
  </si>
  <si>
    <t>SEGER HARDIMAN</t>
  </si>
  <si>
    <t xml:space="preserve">KEDIRI </t>
  </si>
  <si>
    <t>0264139082</t>
  </si>
  <si>
    <t>17021451681</t>
  </si>
  <si>
    <t>0001148546013</t>
  </si>
  <si>
    <t>680515147412</t>
  </si>
  <si>
    <t>NGINDEN GG 4-D/5</t>
  </si>
  <si>
    <t>NGINDEN JANGKUNGAN</t>
  </si>
  <si>
    <t>3578092305680003</t>
  </si>
  <si>
    <t>081230277889</t>
  </si>
  <si>
    <t>ULFIYAH</t>
  </si>
  <si>
    <t>BASUKI RAHMAT</t>
  </si>
  <si>
    <t>0264141249</t>
  </si>
  <si>
    <t>16050670567</t>
  </si>
  <si>
    <t>0001705262501</t>
  </si>
  <si>
    <t>830315560801</t>
  </si>
  <si>
    <t xml:space="preserve">DSN KATERBAN </t>
  </si>
  <si>
    <t xml:space="preserve">PULOREJO </t>
  </si>
  <si>
    <t>3517030103830002</t>
  </si>
  <si>
    <t>085259004213</t>
  </si>
  <si>
    <t xml:space="preserve">SHAFNA AULIA KIRANA </t>
  </si>
  <si>
    <t>IMAM KHUDORI</t>
  </si>
  <si>
    <t>0264364906</t>
  </si>
  <si>
    <t>16050670542</t>
  </si>
  <si>
    <t>0001155900576</t>
  </si>
  <si>
    <t>750615351721</t>
  </si>
  <si>
    <t xml:space="preserve">DSN PUTUK </t>
  </si>
  <si>
    <t xml:space="preserve">BANARAN </t>
  </si>
  <si>
    <t>3506191706750001</t>
  </si>
  <si>
    <t>081775026773</t>
  </si>
  <si>
    <t>KHOIRUN NIMAH</t>
  </si>
  <si>
    <t>M FAIRUZ Z</t>
  </si>
  <si>
    <t>0264367697</t>
  </si>
  <si>
    <t>17021451061</t>
  </si>
  <si>
    <t>0001705262499</t>
  </si>
  <si>
    <t>1556820100061</t>
  </si>
  <si>
    <t xml:space="preserve">DSN LEGUNDI </t>
  </si>
  <si>
    <t xml:space="preserve">GEMPOL LEGUNDI </t>
  </si>
  <si>
    <t>3517010401820001</t>
  </si>
  <si>
    <t>082124743233</t>
  </si>
  <si>
    <t>ULLIYATUL MACHFUFAH</t>
  </si>
  <si>
    <t>AHMAD FAUZI</t>
  </si>
  <si>
    <t xml:space="preserve">BANGKALAN </t>
  </si>
  <si>
    <t>0264142016</t>
  </si>
  <si>
    <t>19095174728</t>
  </si>
  <si>
    <t>0001705262556</t>
  </si>
  <si>
    <t>781015603748</t>
  </si>
  <si>
    <t>JL K ABD KARIM NO 13</t>
  </si>
  <si>
    <t>PANGERANAN</t>
  </si>
  <si>
    <t>3526011210780001</t>
  </si>
  <si>
    <t>085330441610</t>
  </si>
  <si>
    <t>SILVIANA DEWI</t>
  </si>
  <si>
    <t>0264364621</t>
  </si>
  <si>
    <t>17021451533</t>
  </si>
  <si>
    <t>0001703728528</t>
  </si>
  <si>
    <t>810215887923</t>
  </si>
  <si>
    <t>JL. BERINGIN</t>
  </si>
  <si>
    <t xml:space="preserve">PAMOTAN </t>
  </si>
  <si>
    <t>3515041412810005</t>
  </si>
  <si>
    <t>082230571575</t>
  </si>
  <si>
    <t>KAWOIN</t>
  </si>
  <si>
    <t>NUR CHURROZIAH LAILI FATWA</t>
  </si>
  <si>
    <t>BAMBANG SUGIANTORO</t>
  </si>
  <si>
    <t xml:space="preserve">LAMONGAN </t>
  </si>
  <si>
    <t>0264362415</t>
  </si>
  <si>
    <t>17032303749</t>
  </si>
  <si>
    <t>0001148545877</t>
  </si>
  <si>
    <t>820715532979</t>
  </si>
  <si>
    <t xml:space="preserve">PEJAKUNGAN </t>
  </si>
  <si>
    <t>3515022007820010</t>
  </si>
  <si>
    <t>081230668313/085733535593</t>
  </si>
  <si>
    <t>MIFTACHUR ROHMAH</t>
  </si>
  <si>
    <t>MUHAMMAD WAFID</t>
  </si>
  <si>
    <t>0264142580</t>
  </si>
  <si>
    <t>11026144417</t>
  </si>
  <si>
    <t>0001156387994</t>
  </si>
  <si>
    <t>930715281091</t>
  </si>
  <si>
    <t xml:space="preserve">JL SUNGKONO </t>
  </si>
  <si>
    <t>POGAR</t>
  </si>
  <si>
    <t>3514141606930003</t>
  </si>
  <si>
    <t>082233531377</t>
  </si>
  <si>
    <t>MISENO</t>
  </si>
  <si>
    <t xml:space="preserve">PASURUAN </t>
  </si>
  <si>
    <t>0264364248</t>
  </si>
  <si>
    <t>18043285933</t>
  </si>
  <si>
    <t>0001148480932</t>
  </si>
  <si>
    <t>15286906000114</t>
  </si>
  <si>
    <t xml:space="preserve">POGAR </t>
  </si>
  <si>
    <t>3514140806640003</t>
  </si>
  <si>
    <t>082234924057, 082234924057</t>
  </si>
  <si>
    <t>MOCHAMAD ANWAR</t>
  </si>
  <si>
    <t>0264364396</t>
  </si>
  <si>
    <t>17021451251</t>
  </si>
  <si>
    <t>0001148480954</t>
  </si>
  <si>
    <t>750715281245</t>
  </si>
  <si>
    <t xml:space="preserve">DUSUN BLIMBING </t>
  </si>
  <si>
    <t xml:space="preserve">PURWODADI </t>
  </si>
  <si>
    <t>3514010507750011</t>
  </si>
  <si>
    <t>082139533956</t>
  </si>
  <si>
    <t>KRIS YUNIARTI</t>
  </si>
  <si>
    <t>JAINUL ASWAR</t>
  </si>
  <si>
    <t>0264142024</t>
  </si>
  <si>
    <t>17021452341</t>
  </si>
  <si>
    <t>0001703728495</t>
  </si>
  <si>
    <t>DSN BLOBO</t>
  </si>
  <si>
    <t xml:space="preserve">SUKOHARJO </t>
  </si>
  <si>
    <t>3507131612750004</t>
  </si>
  <si>
    <t>085707985307</t>
  </si>
  <si>
    <t>RUDI HARTONO</t>
  </si>
  <si>
    <t>0264367310</t>
  </si>
  <si>
    <t>17032306171</t>
  </si>
  <si>
    <t>0001148480965</t>
  </si>
  <si>
    <t>15267109000106</t>
  </si>
  <si>
    <t>14/08/2025</t>
  </si>
  <si>
    <t xml:space="preserve">JL RAYA TALANGSUKO </t>
  </si>
  <si>
    <t>TALANGSUKO</t>
  </si>
  <si>
    <t>3507091109710002</t>
  </si>
  <si>
    <t>081333741144</t>
  </si>
  <si>
    <t>LILIS FATIMAH</t>
  </si>
  <si>
    <t>BUDI SANTOSA</t>
  </si>
  <si>
    <t>0264140161</t>
  </si>
  <si>
    <t>17021452226</t>
  </si>
  <si>
    <t>0001148480976</t>
  </si>
  <si>
    <t>720115262552</t>
  </si>
  <si>
    <t xml:space="preserve">TAMBAK ASRI </t>
  </si>
  <si>
    <t xml:space="preserve">TAMBAKASRI </t>
  </si>
  <si>
    <t>3507152501720003</t>
  </si>
  <si>
    <t>085234629454</t>
  </si>
  <si>
    <t>NUR ALFAN</t>
  </si>
  <si>
    <t xml:space="preserve">KUDUS </t>
  </si>
  <si>
    <t>0264365902</t>
  </si>
  <si>
    <t>17021451426</t>
  </si>
  <si>
    <t>0001703728629</t>
  </si>
  <si>
    <t>760815251606</t>
  </si>
  <si>
    <t xml:space="preserve">JL KOLONEL SUGIONO II/33 </t>
  </si>
  <si>
    <t xml:space="preserve">CIPTOMULYO </t>
  </si>
  <si>
    <t>3573041508760003</t>
  </si>
  <si>
    <t>082326184908</t>
  </si>
  <si>
    <t xml:space="preserve">BELUM KAWIN </t>
  </si>
  <si>
    <t>YENNY PANGESTUTI</t>
  </si>
  <si>
    <t>SUDIRMAN</t>
  </si>
  <si>
    <t>0264362679</t>
  </si>
  <si>
    <t>17021451772</t>
  </si>
  <si>
    <t>0001148481088</t>
  </si>
  <si>
    <t>15487610000061</t>
  </si>
  <si>
    <t>PRIYOSOKULON</t>
  </si>
  <si>
    <t>PRIYOSO</t>
  </si>
  <si>
    <t>3524241410760001</t>
  </si>
  <si>
    <t>081332256068</t>
  </si>
  <si>
    <t>RATENING</t>
  </si>
  <si>
    <t>SUWARNO</t>
  </si>
  <si>
    <t>0264362571</t>
  </si>
  <si>
    <t>19095174397</t>
  </si>
  <si>
    <t>0001703728563</t>
  </si>
  <si>
    <t>711215532021</t>
  </si>
  <si>
    <t xml:space="preserve">BALONGBENDO </t>
  </si>
  <si>
    <t>3515120312710002</t>
  </si>
  <si>
    <t>081326175742</t>
  </si>
  <si>
    <t>TANTY DIANA KURNIAWATI</t>
  </si>
  <si>
    <t>PUJIONO</t>
  </si>
  <si>
    <t>0264364655</t>
  </si>
  <si>
    <t>17021451517</t>
  </si>
  <si>
    <t>0001265085009</t>
  </si>
  <si>
    <t>810915263248</t>
  </si>
  <si>
    <t xml:space="preserve">SMP </t>
  </si>
  <si>
    <t xml:space="preserve">JL PRATU SUBARI </t>
  </si>
  <si>
    <t xml:space="preserve">SEDAYU </t>
  </si>
  <si>
    <t>3507091909810002</t>
  </si>
  <si>
    <t>082144174170</t>
  </si>
  <si>
    <t>NUR YULAEKAH</t>
  </si>
  <si>
    <t>RUSPANDI</t>
  </si>
  <si>
    <t>0264364051</t>
  </si>
  <si>
    <t>17021451574</t>
  </si>
  <si>
    <t>0001148481461</t>
  </si>
  <si>
    <t>15267107000253</t>
  </si>
  <si>
    <t>23/06/2026</t>
  </si>
  <si>
    <t xml:space="preserve">JL SUMBER KEMBAR </t>
  </si>
  <si>
    <t xml:space="preserve">DAMPIT </t>
  </si>
  <si>
    <t>3507051607710002</t>
  </si>
  <si>
    <t>081803875764</t>
  </si>
  <si>
    <t>YANIK IKA NERYANA</t>
  </si>
  <si>
    <t>SUGITO</t>
  </si>
  <si>
    <t>0264142202</t>
  </si>
  <si>
    <t>16030214775</t>
  </si>
  <si>
    <t>0001703728484</t>
  </si>
  <si>
    <t>690815260035</t>
  </si>
  <si>
    <t>DKH PAMOTAN</t>
  </si>
  <si>
    <t>3507050408690002</t>
  </si>
  <si>
    <t>081232873055</t>
  </si>
  <si>
    <t>RIRIN ARISANDY</t>
  </si>
  <si>
    <t>MUDJIONO</t>
  </si>
  <si>
    <t>0264366097</t>
  </si>
  <si>
    <t>17021451327</t>
  </si>
  <si>
    <t>0001610515102</t>
  </si>
  <si>
    <t>1514171200962</t>
  </si>
  <si>
    <t>TAMBAK PRING TIMUR VI/29</t>
  </si>
  <si>
    <t xml:space="preserve">ASEMROWO </t>
  </si>
  <si>
    <t>3578281412600001</t>
  </si>
  <si>
    <t>081331388559</t>
  </si>
  <si>
    <t>SRI LESTARI</t>
  </si>
  <si>
    <t>KARDIONO</t>
  </si>
  <si>
    <t xml:space="preserve">NGANJUK </t>
  </si>
  <si>
    <t>0264368341</t>
  </si>
  <si>
    <t>17021452564</t>
  </si>
  <si>
    <t>0001148481505</t>
  </si>
  <si>
    <t>15147711000021</t>
  </si>
  <si>
    <t xml:space="preserve">JL SEMEMI JAYA V-C BLOK II NO 18 </t>
  </si>
  <si>
    <t xml:space="preserve">SEMEMI </t>
  </si>
  <si>
    <t>3518041611770003</t>
  </si>
  <si>
    <t>081331006811</t>
  </si>
  <si>
    <t>HARYUNI</t>
  </si>
  <si>
    <t>SUTOPO</t>
  </si>
  <si>
    <t>0264367786</t>
  </si>
  <si>
    <t>17021451947</t>
  </si>
  <si>
    <t>0001148486264</t>
  </si>
  <si>
    <t>15147008000513</t>
  </si>
  <si>
    <t>KENDUNG INDAH II/8</t>
  </si>
  <si>
    <t>3578191808700001</t>
  </si>
  <si>
    <t>081334508544</t>
  </si>
  <si>
    <t>SUMINARSIH</t>
  </si>
  <si>
    <t>ALI MURDIONO</t>
  </si>
  <si>
    <t>0264368111</t>
  </si>
  <si>
    <t>17021450543</t>
  </si>
  <si>
    <t>0001148486286</t>
  </si>
  <si>
    <t>15537606000032</t>
  </si>
  <si>
    <t xml:space="preserve">NGAMPEL </t>
  </si>
  <si>
    <t xml:space="preserve">NGAMPELSARI </t>
  </si>
  <si>
    <t>3515070806760001</t>
  </si>
  <si>
    <t>081357154744</t>
  </si>
  <si>
    <t>VIRGIAN YULIA NINGSIH</t>
  </si>
  <si>
    <t>CIPTO UTOMO</t>
  </si>
  <si>
    <t>0264367221</t>
  </si>
  <si>
    <t>17021450725</t>
  </si>
  <si>
    <t>0001148486319</t>
  </si>
  <si>
    <t>680615481576</t>
  </si>
  <si>
    <t xml:space="preserve">LEMBEYAN </t>
  </si>
  <si>
    <t>KEMBANGBAHU</t>
  </si>
  <si>
    <t>3524191006690006</t>
  </si>
  <si>
    <t>081357879278</t>
  </si>
  <si>
    <t>YULI LATIFAH</t>
  </si>
  <si>
    <t>EKO ISBIYANTORO</t>
  </si>
  <si>
    <t>0264364256</t>
  </si>
  <si>
    <t>17021452606</t>
  </si>
  <si>
    <t>0000721634681</t>
  </si>
  <si>
    <t>830515532651</t>
  </si>
  <si>
    <t xml:space="preserve">JIMBARAN WETAN </t>
  </si>
  <si>
    <t xml:space="preserve">WONOAYU </t>
  </si>
  <si>
    <t>3515101805830001</t>
  </si>
  <si>
    <t>082131066601</t>
  </si>
  <si>
    <t xml:space="preserve">MOJOKERTO </t>
  </si>
  <si>
    <t>0264141231</t>
  </si>
  <si>
    <t>18043286667</t>
  </si>
  <si>
    <t>0002433973566</t>
  </si>
  <si>
    <t>740315620248</t>
  </si>
  <si>
    <t>STN</t>
  </si>
  <si>
    <t>CLANGKAP</t>
  </si>
  <si>
    <t>MLIRIP</t>
  </si>
  <si>
    <t>3516160502750001</t>
  </si>
  <si>
    <t>081291105718</t>
  </si>
  <si>
    <t>FATIMATUL AMINAH</t>
  </si>
  <si>
    <t xml:space="preserve">GRESIK </t>
  </si>
  <si>
    <t>0264362555</t>
  </si>
  <si>
    <t>17021451954</t>
  </si>
  <si>
    <t>0001148486376</t>
  </si>
  <si>
    <t>730615541053</t>
  </si>
  <si>
    <t xml:space="preserve">JETEK </t>
  </si>
  <si>
    <t xml:space="preserve">SUMARI </t>
  </si>
  <si>
    <t>3525050606730002</t>
  </si>
  <si>
    <t>081235825652</t>
  </si>
  <si>
    <t>RIRIN DINARIYANTI</t>
  </si>
  <si>
    <t>WILIS BUDI WIYANTO</t>
  </si>
  <si>
    <t>0264141575</t>
  </si>
  <si>
    <t>17021452523</t>
  </si>
  <si>
    <t>0001148486411</t>
  </si>
  <si>
    <t>681215540846</t>
  </si>
  <si>
    <t xml:space="preserve">JALAN MERAPI </t>
  </si>
  <si>
    <t xml:space="preserve">BAMBE </t>
  </si>
  <si>
    <t>3519060812680003</t>
  </si>
  <si>
    <t>085707074412</t>
  </si>
  <si>
    <t>DWI ISTIQOMAH</t>
  </si>
  <si>
    <t>MUNTARI</t>
  </si>
  <si>
    <t>0264368171</t>
  </si>
  <si>
    <t>17021451384</t>
  </si>
  <si>
    <t>0001152628751</t>
  </si>
  <si>
    <t>740215380163</t>
  </si>
  <si>
    <t>28/02/2023</t>
  </si>
  <si>
    <t>DSN BESUKI</t>
  </si>
  <si>
    <t>GLINGGO</t>
  </si>
  <si>
    <t>3518172802740002</t>
  </si>
  <si>
    <t>082131902882</t>
  </si>
  <si>
    <t>AEN YAWITRI</t>
  </si>
  <si>
    <t>ANANG SUBAGIYO</t>
  </si>
  <si>
    <t>0264366755</t>
  </si>
  <si>
    <t>17021452671</t>
  </si>
  <si>
    <t>0001703735515</t>
  </si>
  <si>
    <t>15358006000329</t>
  </si>
  <si>
    <t xml:space="preserve">DSN BABA'AN </t>
  </si>
  <si>
    <t>TUGUREJO</t>
  </si>
  <si>
    <t>3506252806800002</t>
  </si>
  <si>
    <t>081234040317</t>
  </si>
  <si>
    <t>DEVI FATIMATUS SUHROH</t>
  </si>
  <si>
    <t>BUDI RIANTO</t>
  </si>
  <si>
    <t>0264141591</t>
  </si>
  <si>
    <t>17021452218</t>
  </si>
  <si>
    <t>0001390748286</t>
  </si>
  <si>
    <t>710215351390</t>
  </si>
  <si>
    <t xml:space="preserve">DSN SUMBERBAHAGIA </t>
  </si>
  <si>
    <t xml:space="preserve">GADUNGAN </t>
  </si>
  <si>
    <t>3506080702710002</t>
  </si>
  <si>
    <t>082339525451</t>
  </si>
  <si>
    <t>SLAMET ARIYADI</t>
  </si>
  <si>
    <t>0264362814</t>
  </si>
  <si>
    <t>17021451715</t>
  </si>
  <si>
    <t>0000675437668</t>
  </si>
  <si>
    <t>741115351085</t>
  </si>
  <si>
    <t xml:space="preserve">DSN MLANCU </t>
  </si>
  <si>
    <t>MLANCU</t>
  </si>
  <si>
    <t>3506190409740000</t>
  </si>
  <si>
    <t>082115073471</t>
  </si>
  <si>
    <t>MARDI SUNARMINTO</t>
  </si>
  <si>
    <t>0264138817</t>
  </si>
  <si>
    <t>17021451103</t>
  </si>
  <si>
    <t>0001148486499</t>
  </si>
  <si>
    <t>15146908000429</t>
  </si>
  <si>
    <t>21/07/2025</t>
  </si>
  <si>
    <t>TANAH MERAH 4/22</t>
  </si>
  <si>
    <t>TANAH MERAH KEDINDING</t>
  </si>
  <si>
    <t>3578173107690002</t>
  </si>
  <si>
    <t>081357442116</t>
  </si>
  <si>
    <t>WIWIN YUNIARTI</t>
  </si>
  <si>
    <t>AGUS BURHAM</t>
  </si>
  <si>
    <t>17021450477</t>
  </si>
  <si>
    <t>0001703728642</t>
  </si>
  <si>
    <t>840315400305</t>
  </si>
  <si>
    <t xml:space="preserve">JL SRI RAHAYU </t>
  </si>
  <si>
    <t xml:space="preserve">TIRON </t>
  </si>
  <si>
    <t>3577021003840004</t>
  </si>
  <si>
    <t>081251894484</t>
  </si>
  <si>
    <t>ZUNI LISWATI</t>
  </si>
  <si>
    <t>MISRO</t>
  </si>
  <si>
    <t>0264362521</t>
  </si>
  <si>
    <t>17021451210</t>
  </si>
  <si>
    <t>0001703728552</t>
  </si>
  <si>
    <t>710715530836</t>
  </si>
  <si>
    <t xml:space="preserve">BENDOMUNGAL </t>
  </si>
  <si>
    <t xml:space="preserve">SIDOREJO </t>
  </si>
  <si>
    <t>3515111207710003</t>
  </si>
  <si>
    <t>081266605857</t>
  </si>
  <si>
    <t>LILIK HARIYANI</t>
  </si>
  <si>
    <t>LEGIANTO</t>
  </si>
  <si>
    <t>0264141028</t>
  </si>
  <si>
    <t>16032768968</t>
  </si>
  <si>
    <t>0002156274551</t>
  </si>
  <si>
    <t>710115340678</t>
  </si>
  <si>
    <t>JL PULANGGENI</t>
  </si>
  <si>
    <t xml:space="preserve">JOSENAN </t>
  </si>
  <si>
    <t>3519080901710001</t>
  </si>
  <si>
    <t>08135981590</t>
  </si>
  <si>
    <t>HERRU ARDHITO</t>
  </si>
  <si>
    <t>0264140196</t>
  </si>
  <si>
    <t>17021452325</t>
  </si>
  <si>
    <t>0001703735649</t>
  </si>
  <si>
    <t>810715144553</t>
  </si>
  <si>
    <t>GUBENG MASJID 1/21</t>
  </si>
  <si>
    <t>PACARKELING</t>
  </si>
  <si>
    <t>3578100907810005</t>
  </si>
  <si>
    <t>081330002002</t>
  </si>
  <si>
    <t>MARTHA PURWIKA SARI</t>
  </si>
  <si>
    <t>RUBA'I MADJID</t>
  </si>
  <si>
    <t xml:space="preserve">PATI </t>
  </si>
  <si>
    <t>0264362504</t>
  </si>
  <si>
    <t>16032768992</t>
  </si>
  <si>
    <t>0001152628773</t>
  </si>
  <si>
    <t>770314360754</t>
  </si>
  <si>
    <t xml:space="preserve">BENDOKATON KIDUL </t>
  </si>
  <si>
    <t xml:space="preserve">BENDOKATUN KIDUL </t>
  </si>
  <si>
    <t>3318191503770006</t>
  </si>
  <si>
    <t>085287100345</t>
  </si>
  <si>
    <t>KARSIYAH</t>
  </si>
  <si>
    <t>SUTONO</t>
  </si>
  <si>
    <t>0264364019</t>
  </si>
  <si>
    <t>17021451939</t>
  </si>
  <si>
    <t>0001148486545</t>
  </si>
  <si>
    <t>730315531128</t>
  </si>
  <si>
    <t xml:space="preserve">DSN LOSARI </t>
  </si>
  <si>
    <t xml:space="preserve">KLETEK </t>
  </si>
  <si>
    <t>3515130703730016</t>
  </si>
  <si>
    <t>082123473839</t>
  </si>
  <si>
    <t>KOMARIATUL JANNAH</t>
  </si>
  <si>
    <t>ORIP</t>
  </si>
  <si>
    <t>0264141583</t>
  </si>
  <si>
    <t>17021452440</t>
  </si>
  <si>
    <t>0001148491326</t>
  </si>
  <si>
    <t>691215480502</t>
  </si>
  <si>
    <t xml:space="preserve">STM </t>
  </si>
  <si>
    <t xml:space="preserve">SEBAN </t>
  </si>
  <si>
    <t xml:space="preserve">PANGKATREJO </t>
  </si>
  <si>
    <t>3524220812690003</t>
  </si>
  <si>
    <t>085733870477</t>
  </si>
  <si>
    <t>0264141401</t>
  </si>
  <si>
    <t>17032306056</t>
  </si>
  <si>
    <t>0001148980331</t>
  </si>
  <si>
    <t>15267001000269</t>
  </si>
  <si>
    <t>16/12/2025</t>
  </si>
  <si>
    <t>JL RAYA KARANGANYAR KRJ 1</t>
  </si>
  <si>
    <t>KARANGANYAR</t>
  </si>
  <si>
    <t>3507070101700006</t>
  </si>
  <si>
    <t>081333148248</t>
  </si>
  <si>
    <t>KUSWARI</t>
  </si>
  <si>
    <t>0264365457</t>
  </si>
  <si>
    <t>17021451046</t>
  </si>
  <si>
    <t>0001148516559</t>
  </si>
  <si>
    <t>15356910000155</t>
  </si>
  <si>
    <t xml:space="preserve">JL LANGSEP NO 6 B </t>
  </si>
  <si>
    <t xml:space="preserve">PELEM </t>
  </si>
  <si>
    <t>3506152710690001</t>
  </si>
  <si>
    <t>081357874209</t>
  </si>
  <si>
    <t>EKA AYU NURITA</t>
  </si>
  <si>
    <t>ENDAH SRI SUDADI</t>
  </si>
  <si>
    <t>0264363934</t>
  </si>
  <si>
    <t>17021450816</t>
  </si>
  <si>
    <t>0001148516572</t>
  </si>
  <si>
    <t>791115561096</t>
  </si>
  <si>
    <t>DSN PUTON</t>
  </si>
  <si>
    <t xml:space="preserve">DIWEK </t>
  </si>
  <si>
    <t>3517082911790002</t>
  </si>
  <si>
    <t>081297374289</t>
  </si>
  <si>
    <t>FATIMATUL ZAHRO</t>
  </si>
  <si>
    <t>KHOIRUL ANWAR</t>
  </si>
  <si>
    <t>03/03/1976</t>
  </si>
  <si>
    <t>0264141036</t>
  </si>
  <si>
    <t>17032305694</t>
  </si>
  <si>
    <t>0001148516605</t>
  </si>
  <si>
    <t>680315350394</t>
  </si>
  <si>
    <t>DSN BRUBUS</t>
  </si>
  <si>
    <t>PAPAR</t>
  </si>
  <si>
    <t>3506140303760001</t>
  </si>
  <si>
    <t>081230448469</t>
  </si>
  <si>
    <t>INUK ARNITI</t>
  </si>
  <si>
    <t>SUPARIYONO</t>
  </si>
  <si>
    <t>0264362687</t>
  </si>
  <si>
    <t>17021451863</t>
  </si>
  <si>
    <t>0001148516649</t>
  </si>
  <si>
    <t>710515532851</t>
  </si>
  <si>
    <t xml:space="preserve">KLURAK </t>
  </si>
  <si>
    <t>3515072505710010</t>
  </si>
  <si>
    <t>085795302088</t>
  </si>
  <si>
    <t>NUNUNG SUTIARNI</t>
  </si>
  <si>
    <t>ABDUL RACHIM</t>
  </si>
  <si>
    <t>0264365601</t>
  </si>
  <si>
    <t>17021450360</t>
  </si>
  <si>
    <t>0001148516684</t>
  </si>
  <si>
    <t>790815143658</t>
  </si>
  <si>
    <t>KAPAS JAYA NO 22</t>
  </si>
  <si>
    <t xml:space="preserve">KAPASMADYA BARU </t>
  </si>
  <si>
    <t>3578100208790011</t>
  </si>
  <si>
    <t>081330006606</t>
  </si>
  <si>
    <t>TITIN NISWATUN HASANAH</t>
  </si>
  <si>
    <t>ADI FARIZAL</t>
  </si>
  <si>
    <t>0264366640</t>
  </si>
  <si>
    <t>17021450394</t>
  </si>
  <si>
    <t>0001148516695</t>
  </si>
  <si>
    <t>15357909000290</t>
  </si>
  <si>
    <t xml:space="preserve">DUSUN SELATAN </t>
  </si>
  <si>
    <t xml:space="preserve">TALES </t>
  </si>
  <si>
    <t>3506041009780001</t>
  </si>
  <si>
    <t>082245911118</t>
  </si>
  <si>
    <t>SUPRIAJI</t>
  </si>
  <si>
    <t>0264142237</t>
  </si>
  <si>
    <t>17032306221</t>
  </si>
  <si>
    <t>0002071393378</t>
  </si>
  <si>
    <t>730315560943</t>
  </si>
  <si>
    <t>PERUM MAPALAS 2 BANJAR POH</t>
  </si>
  <si>
    <t xml:space="preserve">BANJARBENDO </t>
  </si>
  <si>
    <t>3517022403730007</t>
  </si>
  <si>
    <t>081330668721</t>
  </si>
  <si>
    <t>ABD. CHALIM</t>
  </si>
  <si>
    <t>0264366283</t>
  </si>
  <si>
    <t>16050670476</t>
  </si>
  <si>
    <t>0001705262455</t>
  </si>
  <si>
    <t>15618204000124</t>
  </si>
  <si>
    <t xml:space="preserve">WARUNGDOWO </t>
  </si>
  <si>
    <t>3514171304820001</t>
  </si>
  <si>
    <t>081232307773</t>
  </si>
  <si>
    <t>MAMIK</t>
  </si>
  <si>
    <t>0264364035</t>
  </si>
  <si>
    <t>17032304531</t>
  </si>
  <si>
    <t>0001148521509</t>
  </si>
  <si>
    <t>7221215620238</t>
  </si>
  <si>
    <t xml:space="preserve">JL MERI </t>
  </si>
  <si>
    <t xml:space="preserve">MERI </t>
  </si>
  <si>
    <t>3576021212720005</t>
  </si>
  <si>
    <t>081235905524</t>
  </si>
  <si>
    <t>NUR APRILIANI</t>
  </si>
  <si>
    <t>0264140994</t>
  </si>
  <si>
    <t>10019099430</t>
  </si>
  <si>
    <t>0001148521511</t>
  </si>
  <si>
    <t>15286907000027</t>
  </si>
  <si>
    <t xml:space="preserve">LINGKUNGAN KASRI </t>
  </si>
  <si>
    <t>PETUNGASRI</t>
  </si>
  <si>
    <t>3514111507690005</t>
  </si>
  <si>
    <t>081216183391</t>
  </si>
  <si>
    <t>ZULIANAH</t>
  </si>
  <si>
    <t>0264141621</t>
  </si>
  <si>
    <t>07ND0062739</t>
  </si>
  <si>
    <t>0001148541412</t>
  </si>
  <si>
    <t>730615532417</t>
  </si>
  <si>
    <t xml:space="preserve">SEPANDE </t>
  </si>
  <si>
    <t>SEPANDE</t>
  </si>
  <si>
    <t>3515070706730010</t>
  </si>
  <si>
    <t>081330663469</t>
  </si>
  <si>
    <t>M. YUNUS</t>
  </si>
  <si>
    <t>0264366275</t>
  </si>
  <si>
    <t>17021451087</t>
  </si>
  <si>
    <t>0001148541467</t>
  </si>
  <si>
    <t>790515352469</t>
  </si>
  <si>
    <t>DSN TUNGLUP</t>
  </si>
  <si>
    <t>TUNGLUR</t>
  </si>
  <si>
    <t>3506260505780007</t>
  </si>
  <si>
    <t>085643809290</t>
  </si>
  <si>
    <t>0264366542</t>
  </si>
  <si>
    <t>12035723282</t>
  </si>
  <si>
    <t>0001148541478</t>
  </si>
  <si>
    <t>3578190702810001</t>
  </si>
  <si>
    <t>081231110324</t>
  </si>
  <si>
    <t>EKO MARDI ASTUTI</t>
  </si>
  <si>
    <t>0264362831</t>
  </si>
  <si>
    <t>17021451764</t>
  </si>
  <si>
    <t>0001148541489</t>
  </si>
  <si>
    <t>810315411093</t>
  </si>
  <si>
    <t>KEDONDONGKIDUL 1/17-K</t>
  </si>
  <si>
    <t xml:space="preserve">TEGALSARI </t>
  </si>
  <si>
    <t>3519121203810003</t>
  </si>
  <si>
    <t>081233302181</t>
  </si>
  <si>
    <t>ASMAUL KUSNA</t>
  </si>
  <si>
    <t>ABDUL ROWI ANWAR</t>
  </si>
  <si>
    <t>0264366348</t>
  </si>
  <si>
    <t>17021450378</t>
  </si>
  <si>
    <t>0001612663571</t>
  </si>
  <si>
    <t>15297403000022</t>
  </si>
  <si>
    <t>24/02/2025</t>
  </si>
  <si>
    <t xml:space="preserve">SUMBERBULUS </t>
  </si>
  <si>
    <t xml:space="preserve">ORO-ORO OMBO </t>
  </si>
  <si>
    <t>3508020403740001</t>
  </si>
  <si>
    <t>085231410555</t>
  </si>
  <si>
    <t>UMANAH</t>
  </si>
  <si>
    <t>DWI NURWAHYUDI</t>
  </si>
  <si>
    <t>TRENGGALEK</t>
  </si>
  <si>
    <t>0264366828</t>
  </si>
  <si>
    <t>17021450782</t>
  </si>
  <si>
    <t>0001148541502</t>
  </si>
  <si>
    <t>820915390173</t>
  </si>
  <si>
    <t>DSN SIDEM</t>
  </si>
  <si>
    <t>JOMBOK</t>
  </si>
  <si>
    <t>3503031409820005</t>
  </si>
  <si>
    <t>082302283008</t>
  </si>
  <si>
    <t>AHMAD ALI JUNAIDI</t>
  </si>
  <si>
    <t>0264368499</t>
  </si>
  <si>
    <t>17021450485</t>
  </si>
  <si>
    <t>0001148541524</t>
  </si>
  <si>
    <t>740415481354</t>
  </si>
  <si>
    <t>3524192004740004</t>
  </si>
  <si>
    <t>085203485033</t>
  </si>
  <si>
    <t>CERAI HIDUP</t>
  </si>
  <si>
    <t>SUGENG HADI</t>
  </si>
  <si>
    <t xml:space="preserve">BANYUWANGI </t>
  </si>
  <si>
    <t>0264367727</t>
  </si>
  <si>
    <t>12035723373</t>
  </si>
  <si>
    <t>0001148541568</t>
  </si>
  <si>
    <t>700515532916</t>
  </si>
  <si>
    <t xml:space="preserve">BANJARPOH </t>
  </si>
  <si>
    <t>BANJABENDO</t>
  </si>
  <si>
    <t>3515081505700013</t>
  </si>
  <si>
    <t>081231159098</t>
  </si>
  <si>
    <t>RINA HERAWATI</t>
  </si>
  <si>
    <t>ABDUL JAYUS</t>
  </si>
  <si>
    <t>0264368529</t>
  </si>
  <si>
    <t>12035723407</t>
  </si>
  <si>
    <t>0001148541592</t>
  </si>
  <si>
    <t>711115531897</t>
  </si>
  <si>
    <t>KEDUNGBANTENG</t>
  </si>
  <si>
    <t>3515062111710008</t>
  </si>
  <si>
    <t>085733231912</t>
  </si>
  <si>
    <t>KOKO SETIAWAN</t>
  </si>
  <si>
    <t>0264368332</t>
  </si>
  <si>
    <t>17021451004</t>
  </si>
  <si>
    <t>0001148541614</t>
  </si>
  <si>
    <t>740415144415</t>
  </si>
  <si>
    <t>KEMLATEN 10/67</t>
  </si>
  <si>
    <t>KEBRAON</t>
  </si>
  <si>
    <t>3578012304740001</t>
  </si>
  <si>
    <t>087855369073</t>
  </si>
  <si>
    <t>MOHAMAD WARJI NUR KHALIM</t>
  </si>
  <si>
    <t>0264366054</t>
  </si>
  <si>
    <t>17021451301</t>
  </si>
  <si>
    <t>0001148541625</t>
  </si>
  <si>
    <t>1555830800264</t>
  </si>
  <si>
    <t>DSN DALEMAN</t>
  </si>
  <si>
    <t>3516130606830001</t>
  </si>
  <si>
    <t>085854443578</t>
  </si>
  <si>
    <t>NUR KAMID</t>
  </si>
  <si>
    <t>0264141567</t>
  </si>
  <si>
    <t>12035723456</t>
  </si>
  <si>
    <t>0001148541636</t>
  </si>
  <si>
    <t>720715144302</t>
  </si>
  <si>
    <t xml:space="preserve">KANDANGAN MULYA III/29B </t>
  </si>
  <si>
    <t xml:space="preserve">KANDANGAN </t>
  </si>
  <si>
    <t>3578191707720001</t>
  </si>
  <si>
    <t>085850788225</t>
  </si>
  <si>
    <t>ANA ZAHRIYAH</t>
  </si>
  <si>
    <t>YUWIS YOHANES</t>
  </si>
  <si>
    <t>0264363918</t>
  </si>
  <si>
    <t>17021452135</t>
  </si>
  <si>
    <t>0001148546406</t>
  </si>
  <si>
    <t>15148409000153</t>
  </si>
  <si>
    <t>JL KEMILATEN 9 SAWAH 2</t>
  </si>
  <si>
    <t>3578011909840001</t>
  </si>
  <si>
    <t>081231076777</t>
  </si>
  <si>
    <t>IRMA WAHYUNINGSIH</t>
  </si>
  <si>
    <t xml:space="preserve">3XL </t>
  </si>
  <si>
    <t>AGUS SUJANTO</t>
  </si>
  <si>
    <t>0264141265</t>
  </si>
  <si>
    <t>12035723514</t>
  </si>
  <si>
    <t>0001148546439</t>
  </si>
  <si>
    <t>KAMPUNG MALANG KULON 2/6</t>
  </si>
  <si>
    <t xml:space="preserve">WONOREJO </t>
  </si>
  <si>
    <t>3578282208690001</t>
  </si>
  <si>
    <t>087703384556</t>
  </si>
  <si>
    <t>HADI SUYANTO</t>
  </si>
  <si>
    <t>0264367999</t>
  </si>
  <si>
    <t>12035723548</t>
  </si>
  <si>
    <t>0001148546463</t>
  </si>
  <si>
    <t>15357301000119</t>
  </si>
  <si>
    <t>3506190401730001</t>
  </si>
  <si>
    <t>081233021241</t>
  </si>
  <si>
    <t>ERNA FIRGIANA WATI</t>
  </si>
  <si>
    <t>4 XL</t>
  </si>
  <si>
    <t>HARI NURDIAN</t>
  </si>
  <si>
    <t>0264367981</t>
  </si>
  <si>
    <t>17021450899</t>
  </si>
  <si>
    <t>0001148930662</t>
  </si>
  <si>
    <t>801015531926</t>
  </si>
  <si>
    <t xml:space="preserve">KREMBUNG TIMUR </t>
  </si>
  <si>
    <t xml:space="preserve">KREMBUNG </t>
  </si>
  <si>
    <t>3515033010800004</t>
  </si>
  <si>
    <t>081232032965</t>
  </si>
  <si>
    <t>MOCH. ADI</t>
  </si>
  <si>
    <t>0264365724</t>
  </si>
  <si>
    <t>12035723571</t>
  </si>
  <si>
    <t>0001148546474</t>
  </si>
  <si>
    <t>790115561270</t>
  </si>
  <si>
    <t>15/01/2022</t>
  </si>
  <si>
    <t xml:space="preserve">DSN SUKOREJO </t>
  </si>
  <si>
    <t xml:space="preserve">SUKOREJO </t>
  </si>
  <si>
    <t>'3517011501790001</t>
  </si>
  <si>
    <t>081252706909</t>
  </si>
  <si>
    <t>SUGENG HARYONO</t>
  </si>
  <si>
    <t>0264362741</t>
  </si>
  <si>
    <t>17021451780</t>
  </si>
  <si>
    <t>0001148546507</t>
  </si>
  <si>
    <t>690815350297</t>
  </si>
  <si>
    <t xml:space="preserve">KOPLAAN DSN KANDANGAN </t>
  </si>
  <si>
    <t>3506192302690001</t>
  </si>
  <si>
    <t>085257607606/085850543398</t>
  </si>
  <si>
    <t>KHUSNAN MARZUKI</t>
  </si>
  <si>
    <t>19095174504</t>
  </si>
  <si>
    <t>0001123531288</t>
  </si>
  <si>
    <t>15488305000039</t>
  </si>
  <si>
    <t>MLANGGENG</t>
  </si>
  <si>
    <t>GEDONGBOYOUNTUNG</t>
  </si>
  <si>
    <t>3524210505830001</t>
  </si>
  <si>
    <t>08123215190</t>
  </si>
  <si>
    <t>SUPRIANTO C</t>
  </si>
  <si>
    <t>0264141290</t>
  </si>
  <si>
    <t>17032306031</t>
  </si>
  <si>
    <t>0001148546575</t>
  </si>
  <si>
    <t>720715381298</t>
  </si>
  <si>
    <t xml:space="preserve">DSN WONOKAYUN </t>
  </si>
  <si>
    <t>WONOKAYU</t>
  </si>
  <si>
    <t>3518040207720001</t>
  </si>
  <si>
    <t>085256888044</t>
  </si>
  <si>
    <t>ATIM</t>
  </si>
  <si>
    <t>0264368511</t>
  </si>
  <si>
    <t>12035723746</t>
  </si>
  <si>
    <t>0001148546586</t>
  </si>
  <si>
    <t>740315561233</t>
  </si>
  <si>
    <t xml:space="preserve">DSN NGEPEH </t>
  </si>
  <si>
    <t>REJOAGUNG</t>
  </si>
  <si>
    <t>3517032203740003</t>
  </si>
  <si>
    <t>089505525865</t>
  </si>
  <si>
    <t>ERNA KURNIAWATI</t>
  </si>
  <si>
    <t>0264141818</t>
  </si>
  <si>
    <t>17021452168</t>
  </si>
  <si>
    <t>0001148546619</t>
  </si>
  <si>
    <t>700815533461</t>
  </si>
  <si>
    <t xml:space="preserve">PANJUNAN </t>
  </si>
  <si>
    <t xml:space="preserve">SUKODONO </t>
  </si>
  <si>
    <t>3515140108700001</t>
  </si>
  <si>
    <t>082337137311</t>
  </si>
  <si>
    <t>RITA SRI AMBARWATI</t>
  </si>
  <si>
    <t>SUNTANI</t>
  </si>
  <si>
    <t xml:space="preserve">BOJONEGORO </t>
  </si>
  <si>
    <t>0264368031</t>
  </si>
  <si>
    <t>17021451855</t>
  </si>
  <si>
    <t>0001148546654</t>
  </si>
  <si>
    <t>790515460515</t>
  </si>
  <si>
    <t>DSN NGLAWAK</t>
  </si>
  <si>
    <t>NGLAWAK</t>
  </si>
  <si>
    <t>3518062704790006</t>
  </si>
  <si>
    <t>081293102926</t>
  </si>
  <si>
    <t>RIA AFRILLIA</t>
  </si>
  <si>
    <t>ISMAIL C</t>
  </si>
  <si>
    <t>0264367948</t>
  </si>
  <si>
    <t>17021450949</t>
  </si>
  <si>
    <t>0001148546709</t>
  </si>
  <si>
    <t>15487109000001</t>
  </si>
  <si>
    <t xml:space="preserve">PUCUK </t>
  </si>
  <si>
    <t>3524130209710001</t>
  </si>
  <si>
    <t>081332204240</t>
  </si>
  <si>
    <t>MOCH. AZIR</t>
  </si>
  <si>
    <t>0264366020</t>
  </si>
  <si>
    <t>17021451236</t>
  </si>
  <si>
    <t>0001148551479</t>
  </si>
  <si>
    <t>79015532592</t>
  </si>
  <si>
    <t>3515060810790002</t>
  </si>
  <si>
    <t>082245901999</t>
  </si>
  <si>
    <t>L/M</t>
  </si>
  <si>
    <t>40/41</t>
  </si>
  <si>
    <t>0264142385</t>
  </si>
  <si>
    <t>16032769115</t>
  </si>
  <si>
    <t>0001148551492</t>
  </si>
  <si>
    <t>15287501000148</t>
  </si>
  <si>
    <t>DSN KRAJAN II</t>
  </si>
  <si>
    <t xml:space="preserve">PANDITAN </t>
  </si>
  <si>
    <t>3514042101750002</t>
  </si>
  <si>
    <t>085232571202</t>
  </si>
  <si>
    <t>SUDARTI</t>
  </si>
  <si>
    <t>DANANG AYUB AL ANSHORI</t>
  </si>
  <si>
    <t>0264365082</t>
  </si>
  <si>
    <t>12035723944</t>
  </si>
  <si>
    <t>0001148551503</t>
  </si>
  <si>
    <t>15537705000390</t>
  </si>
  <si>
    <t xml:space="preserve">BALONG BIRU </t>
  </si>
  <si>
    <t xml:space="preserve">SADANG </t>
  </si>
  <si>
    <t>3515131305770003</t>
  </si>
  <si>
    <t>082140207818</t>
  </si>
  <si>
    <t>FIRLANA IZATY</t>
  </si>
  <si>
    <t>SUNARYO</t>
  </si>
  <si>
    <t xml:space="preserve">TULUNGAGUNG </t>
  </si>
  <si>
    <t>0264140145</t>
  </si>
  <si>
    <t>17032306213</t>
  </si>
  <si>
    <t>0001148491618</t>
  </si>
  <si>
    <t>710915143415</t>
  </si>
  <si>
    <t xml:space="preserve">KEDUNG INDAH 2/10 </t>
  </si>
  <si>
    <t>3578192209710002</t>
  </si>
  <si>
    <t>081359632850</t>
  </si>
  <si>
    <t>SITI MAHMUDA</t>
  </si>
  <si>
    <t>NUR YAHYA</t>
  </si>
  <si>
    <t>0264365881</t>
  </si>
  <si>
    <t>17021451459</t>
  </si>
  <si>
    <t>0001148491629</t>
  </si>
  <si>
    <t>15537301000019</t>
  </si>
  <si>
    <t xml:space="preserve">TEMPEL </t>
  </si>
  <si>
    <t>3515110101730024</t>
  </si>
  <si>
    <t>082135198070</t>
  </si>
  <si>
    <t>PURWANING SARI</t>
  </si>
  <si>
    <t>ABDUL GOPAR</t>
  </si>
  <si>
    <t>0264366470</t>
  </si>
  <si>
    <t>17021450352</t>
  </si>
  <si>
    <t>0001148491642</t>
  </si>
  <si>
    <t>3515040311840001</t>
  </si>
  <si>
    <t>087754441102/085755144403</t>
  </si>
  <si>
    <t>ANA</t>
  </si>
  <si>
    <t>SAFIIL MUNIR</t>
  </si>
  <si>
    <t>0264141753</t>
  </si>
  <si>
    <t>17021451608</t>
  </si>
  <si>
    <t>0001148491664</t>
  </si>
  <si>
    <t>680615481812</t>
  </si>
  <si>
    <t xml:space="preserve">KRAJAN </t>
  </si>
  <si>
    <t xml:space="preserve">SIKOBENDU </t>
  </si>
  <si>
    <t>3524160206680001</t>
  </si>
  <si>
    <t>081231057150</t>
  </si>
  <si>
    <t>MISKANTO</t>
  </si>
  <si>
    <t>0264366593</t>
  </si>
  <si>
    <t>17021451194</t>
  </si>
  <si>
    <t>0001148491743</t>
  </si>
  <si>
    <t>681215350135</t>
  </si>
  <si>
    <t xml:space="preserve">GONDANG </t>
  </si>
  <si>
    <t>35061429126180001</t>
  </si>
  <si>
    <t>082331595277</t>
  </si>
  <si>
    <t>ENDA AYU WULANDARI</t>
  </si>
  <si>
    <t>0264363985</t>
  </si>
  <si>
    <t>17032305983</t>
  </si>
  <si>
    <t>0001148491754</t>
  </si>
  <si>
    <t>740715481417</t>
  </si>
  <si>
    <t xml:space="preserve">BANDUNG </t>
  </si>
  <si>
    <t>KARANGSAMBIGALIH</t>
  </si>
  <si>
    <t>3524120407740002</t>
  </si>
  <si>
    <t>085732340825</t>
  </si>
  <si>
    <t>YOYOK HARSONO</t>
  </si>
  <si>
    <t>0264364752</t>
  </si>
  <si>
    <t>17021452085</t>
  </si>
  <si>
    <t>0001148491765</t>
  </si>
  <si>
    <t>671115340690</t>
  </si>
  <si>
    <t xml:space="preserve">JL MAGGA NO 65 </t>
  </si>
  <si>
    <t>KALIOMBO</t>
  </si>
  <si>
    <t>3571020911670001</t>
  </si>
  <si>
    <t>081231088495</t>
  </si>
  <si>
    <t>TONNY AGUS P</t>
  </si>
  <si>
    <t>0264368413</t>
  </si>
  <si>
    <t>12035724181</t>
  </si>
  <si>
    <t>0001148491776</t>
  </si>
  <si>
    <t>800815148199</t>
  </si>
  <si>
    <t>PLOSO 3-A/17</t>
  </si>
  <si>
    <t xml:space="preserve">PLOSO </t>
  </si>
  <si>
    <t>3578102108800009</t>
  </si>
  <si>
    <t>081249940392</t>
  </si>
  <si>
    <t>ALI TAUFIK</t>
  </si>
  <si>
    <t xml:space="preserve">PROBOLINGGO </t>
  </si>
  <si>
    <t>0264365635</t>
  </si>
  <si>
    <t>17021450550</t>
  </si>
  <si>
    <t>0001148491809</t>
  </si>
  <si>
    <t>15278311000620</t>
  </si>
  <si>
    <t>DUSUN KARANG ANYAR</t>
  </si>
  <si>
    <t xml:space="preserve">CURAHSAWO </t>
  </si>
  <si>
    <t>3513182901830003</t>
  </si>
  <si>
    <t>081358331122</t>
  </si>
  <si>
    <t>MINARMI</t>
  </si>
  <si>
    <t>YONO</t>
  </si>
  <si>
    <t>0264367468</t>
  </si>
  <si>
    <t>12035724249</t>
  </si>
  <si>
    <t>0002156274764</t>
  </si>
  <si>
    <t>15266909000148</t>
  </si>
  <si>
    <t xml:space="preserve">JL INSPOL SUWOTO </t>
  </si>
  <si>
    <t xml:space="preserve">SIDODADI </t>
  </si>
  <si>
    <t>3507252511690002</t>
  </si>
  <si>
    <t>082330261638</t>
  </si>
  <si>
    <t>IMAM QOSIM</t>
  </si>
  <si>
    <t>0264363900</t>
  </si>
  <si>
    <t>12035724306</t>
  </si>
  <si>
    <t>0001148491866</t>
  </si>
  <si>
    <t>820315481384</t>
  </si>
  <si>
    <t>BANGURAN</t>
  </si>
  <si>
    <t>SUGIHREJO</t>
  </si>
  <si>
    <t>3524171703820001</t>
  </si>
  <si>
    <t>085204944457</t>
  </si>
  <si>
    <t>TITIK SUSILOWATI</t>
  </si>
  <si>
    <t>JAURI</t>
  </si>
  <si>
    <t>0264138558</t>
  </si>
  <si>
    <t>17021450956</t>
  </si>
  <si>
    <t>0001148491877</t>
  </si>
  <si>
    <t>3515031411810006</t>
  </si>
  <si>
    <t>082143886980</t>
  </si>
  <si>
    <t>IKA MUSTIKA WATI</t>
  </si>
  <si>
    <t>0264142300</t>
  </si>
  <si>
    <t>17032306155</t>
  </si>
  <si>
    <t>0001148491899</t>
  </si>
  <si>
    <t>750515380161</t>
  </si>
  <si>
    <t xml:space="preserve">DSN BODOR </t>
  </si>
  <si>
    <t>NGEPEH</t>
  </si>
  <si>
    <t>3518040105750002</t>
  </si>
  <si>
    <t>085259114755</t>
  </si>
  <si>
    <t>NUR KHABIBAH</t>
  </si>
  <si>
    <t>MASKURIN</t>
  </si>
  <si>
    <t>0264362547</t>
  </si>
  <si>
    <t>17021451137</t>
  </si>
  <si>
    <t>0001148491912</t>
  </si>
  <si>
    <t>840715561003</t>
  </si>
  <si>
    <t xml:space="preserve">GROGOL </t>
  </si>
  <si>
    <t>3517081102830006</t>
  </si>
  <si>
    <t>081217594944</t>
  </si>
  <si>
    <t>SULISTIYANI</t>
  </si>
  <si>
    <t>SAMSUL HUDAH</t>
  </si>
  <si>
    <t>0264138604</t>
  </si>
  <si>
    <t>12035724389</t>
  </si>
  <si>
    <t>0001384177961</t>
  </si>
  <si>
    <t>3517080303810001</t>
  </si>
  <si>
    <t>085259003838</t>
  </si>
  <si>
    <t>PASRI'AH</t>
  </si>
  <si>
    <t>AGUS ARIFIN</t>
  </si>
  <si>
    <t>0264140234</t>
  </si>
  <si>
    <t>17021452176</t>
  </si>
  <si>
    <t>0001148496603</t>
  </si>
  <si>
    <t>751015380057</t>
  </si>
  <si>
    <t xml:space="preserve">DSN PUTATMALANG </t>
  </si>
  <si>
    <t xml:space="preserve">SAMBIREJO </t>
  </si>
  <si>
    <t>3518112610750002</t>
  </si>
  <si>
    <t>082132658900</t>
  </si>
  <si>
    <t>PURWANTI</t>
  </si>
  <si>
    <t>MOCH. LIZANUT TAMAMI</t>
  </si>
  <si>
    <t>0264366992</t>
  </si>
  <si>
    <t>17021451244</t>
  </si>
  <si>
    <t>0001148517022</t>
  </si>
  <si>
    <t>870115380775</t>
  </si>
  <si>
    <t xml:space="preserve">NGEPEH </t>
  </si>
  <si>
    <t>3518042801870002</t>
  </si>
  <si>
    <t>082234361080</t>
  </si>
  <si>
    <t>SAPTO PURNADI</t>
  </si>
  <si>
    <t>0264367794</t>
  </si>
  <si>
    <t>17021451657</t>
  </si>
  <si>
    <t>0001148517033</t>
  </si>
  <si>
    <t>680715143555</t>
  </si>
  <si>
    <t>JL KEBONSARI III/3-C</t>
  </si>
  <si>
    <t xml:space="preserve">KEBONSARI </t>
  </si>
  <si>
    <t>3578231507680003</t>
  </si>
  <si>
    <t>081252461875</t>
  </si>
  <si>
    <t>KHOIRIYAH</t>
  </si>
  <si>
    <t>MOCH. ALI</t>
  </si>
  <si>
    <t>0264364299</t>
  </si>
  <si>
    <t>18043286584</t>
  </si>
  <si>
    <t>0001148517044</t>
  </si>
  <si>
    <t>15507407000117</t>
  </si>
  <si>
    <t>JL DSN TIMUR JARAT</t>
  </si>
  <si>
    <t>ALANG-ALANG</t>
  </si>
  <si>
    <t>3578152607740003</t>
  </si>
  <si>
    <t>085233716661</t>
  </si>
  <si>
    <t>THOMAS PUDJO K.</t>
  </si>
  <si>
    <t xml:space="preserve">PONOROGO </t>
  </si>
  <si>
    <t>0952057995</t>
  </si>
  <si>
    <t>12035724520</t>
  </si>
  <si>
    <t>0001148521757</t>
  </si>
  <si>
    <t>15537006000344</t>
  </si>
  <si>
    <t xml:space="preserve">SEDATIGEDE </t>
  </si>
  <si>
    <t>SEDATI</t>
  </si>
  <si>
    <t>3515170706700006</t>
  </si>
  <si>
    <t>081333599440/085655551629</t>
  </si>
  <si>
    <t xml:space="preserve">SITUBONDO </t>
  </si>
  <si>
    <t>0264141044</t>
  </si>
  <si>
    <t>17032306247</t>
  </si>
  <si>
    <t>0001400142565</t>
  </si>
  <si>
    <t>15537002000170</t>
  </si>
  <si>
    <t xml:space="preserve">KEBOANSIKEP </t>
  </si>
  <si>
    <t>3515162802700003</t>
  </si>
  <si>
    <t>081358404639</t>
  </si>
  <si>
    <t>ABDUL YAKUB</t>
  </si>
  <si>
    <t>0264141656</t>
  </si>
  <si>
    <t>17021452150</t>
  </si>
  <si>
    <t>0001703735561</t>
  </si>
  <si>
    <t>700915551101</t>
  </si>
  <si>
    <t>DSN KARANGNONGKO</t>
  </si>
  <si>
    <t>SUMBERKARANG</t>
  </si>
  <si>
    <t>3516090309700001</t>
  </si>
  <si>
    <t>085290241232</t>
  </si>
  <si>
    <t>TASMAN</t>
  </si>
  <si>
    <t>0264363837</t>
  </si>
  <si>
    <t>17021451962</t>
  </si>
  <si>
    <t>0001148521803</t>
  </si>
  <si>
    <t>800315540314</t>
  </si>
  <si>
    <t xml:space="preserve">CAMPUREJO </t>
  </si>
  <si>
    <t>3525031503800004</t>
  </si>
  <si>
    <t>081231287220</t>
  </si>
  <si>
    <t>RIYANIK</t>
  </si>
  <si>
    <t>YOYOK YUDI HAARSOYO A</t>
  </si>
  <si>
    <t>0264138779</t>
  </si>
  <si>
    <t>12035724611</t>
  </si>
  <si>
    <t>0001148521825</t>
  </si>
  <si>
    <t>15568207000236</t>
  </si>
  <si>
    <t xml:space="preserve">DELIK </t>
  </si>
  <si>
    <t>POJOKREJO</t>
  </si>
  <si>
    <t>3517120907820002</t>
  </si>
  <si>
    <t>085791499711</t>
  </si>
  <si>
    <t>KASMURI</t>
  </si>
  <si>
    <t>GUNUNGKIDUL</t>
  </si>
  <si>
    <t>0264368359</t>
  </si>
  <si>
    <t>17021450980</t>
  </si>
  <si>
    <t>0001148521847</t>
  </si>
  <si>
    <t>741025260375</t>
  </si>
  <si>
    <t xml:space="preserve">LINGKUNGAN BAGBOGO </t>
  </si>
  <si>
    <t xml:space="preserve">TANJUNGANOM </t>
  </si>
  <si>
    <t>3603142210740001</t>
  </si>
  <si>
    <t>082139681318</t>
  </si>
  <si>
    <t>YAYUK IDAWATI</t>
  </si>
  <si>
    <t>EKO PURNOMO</t>
  </si>
  <si>
    <t>0264364272</t>
  </si>
  <si>
    <t>17021452598</t>
  </si>
  <si>
    <t>0001148521858</t>
  </si>
  <si>
    <t>710815350237</t>
  </si>
  <si>
    <t>JL KI HAJAR DEWANTORO</t>
  </si>
  <si>
    <t xml:space="preserve">SEKOTO </t>
  </si>
  <si>
    <t>3506260107710014</t>
  </si>
  <si>
    <t>082335209837</t>
  </si>
  <si>
    <t>SRIYATUN</t>
  </si>
  <si>
    <t>MULYADI A</t>
  </si>
  <si>
    <t>0264142393</t>
  </si>
  <si>
    <t>17032306098</t>
  </si>
  <si>
    <t>0001140455755</t>
  </si>
  <si>
    <t>15357605000207</t>
  </si>
  <si>
    <t xml:space="preserve">KRANGGAN </t>
  </si>
  <si>
    <t xml:space="preserve">NAMBAAN </t>
  </si>
  <si>
    <t>3506250505750006</t>
  </si>
  <si>
    <t>085331470607</t>
  </si>
  <si>
    <t>SRIATIM</t>
  </si>
  <si>
    <t>0264362768</t>
  </si>
  <si>
    <t>17021451731</t>
  </si>
  <si>
    <t>0001148521882</t>
  </si>
  <si>
    <t>810715481437</t>
  </si>
  <si>
    <t>JEJEL</t>
  </si>
  <si>
    <t>PLABUHANREJO</t>
  </si>
  <si>
    <t>3524160507810004</t>
  </si>
  <si>
    <t>081235002615</t>
  </si>
  <si>
    <t>RINA RATNASARI</t>
  </si>
  <si>
    <t>MUJIONO A</t>
  </si>
  <si>
    <t>0264364345</t>
  </si>
  <si>
    <t>17021451350</t>
  </si>
  <si>
    <t>0002156274595</t>
  </si>
  <si>
    <t>720715262324</t>
  </si>
  <si>
    <t xml:space="preserve">DSN SONOTENGAH </t>
  </si>
  <si>
    <t>KEBONAGUNG</t>
  </si>
  <si>
    <t>3507190107720001</t>
  </si>
  <si>
    <t>081217146176</t>
  </si>
  <si>
    <t>KAWN</t>
  </si>
  <si>
    <t>DIDIK KUSUMA</t>
  </si>
  <si>
    <t xml:space="preserve">KENDAL </t>
  </si>
  <si>
    <t>0264366950</t>
  </si>
  <si>
    <t>13023484473</t>
  </si>
  <si>
    <t>0001152628683</t>
  </si>
  <si>
    <t>680515260002</t>
  </si>
  <si>
    <t xml:space="preserve">JL SATANDO LR I NO </t>
  </si>
  <si>
    <t>TAMANLABBA</t>
  </si>
  <si>
    <t>7371080504790002</t>
  </si>
  <si>
    <t>081233558111</t>
  </si>
  <si>
    <t>HENDRIK SANTOSO</t>
  </si>
  <si>
    <t>0264367191</t>
  </si>
  <si>
    <t>13023484499</t>
  </si>
  <si>
    <t>0001152628705</t>
  </si>
  <si>
    <t>1526701000008</t>
  </si>
  <si>
    <t>DSN GOLEK</t>
  </si>
  <si>
    <t xml:space="preserve">KARANGDUREN </t>
  </si>
  <si>
    <t>3507191110700001</t>
  </si>
  <si>
    <t>082233660764</t>
  </si>
  <si>
    <t>IRFANTI</t>
  </si>
  <si>
    <t>SUGENG PRIYANTO</t>
  </si>
  <si>
    <t>0264141834</t>
  </si>
  <si>
    <t>12035720213</t>
  </si>
  <si>
    <t>0001148512511</t>
  </si>
  <si>
    <t>770415532582</t>
  </si>
  <si>
    <t xml:space="preserve">TEBEL BARAT </t>
  </si>
  <si>
    <t>TEBEL</t>
  </si>
  <si>
    <t>3515160704770012</t>
  </si>
  <si>
    <t>081357779514</t>
  </si>
  <si>
    <t>CHUSNUL CHOTIMAH</t>
  </si>
  <si>
    <t>KUSMAN</t>
  </si>
  <si>
    <t>0264365180</t>
  </si>
  <si>
    <t>14003003226</t>
  </si>
  <si>
    <t>0001409117139</t>
  </si>
  <si>
    <t>3507190601760002</t>
  </si>
  <si>
    <t>085790350037</t>
  </si>
  <si>
    <t>DIAN BUDI HARTIWI</t>
  </si>
  <si>
    <t>MUJIONO</t>
  </si>
  <si>
    <t>0264366062</t>
  </si>
  <si>
    <t>17021451368</t>
  </si>
  <si>
    <t>0001703735616</t>
  </si>
  <si>
    <t>740815481440</t>
  </si>
  <si>
    <t xml:space="preserve">BALUN </t>
  </si>
  <si>
    <t>3524210308740001</t>
  </si>
  <si>
    <t>085855299998</t>
  </si>
  <si>
    <t>LULUK FATMAWATI</t>
  </si>
  <si>
    <t>MUSLIMIN</t>
  </si>
  <si>
    <t>0264142318</t>
  </si>
  <si>
    <t>19095174868</t>
  </si>
  <si>
    <t>0001383527709</t>
  </si>
  <si>
    <t>680215531721</t>
  </si>
  <si>
    <t xml:space="preserve">KARANG PAKIS </t>
  </si>
  <si>
    <t xml:space="preserve">DUKUH PAKIS </t>
  </si>
  <si>
    <t>3515050202680002</t>
  </si>
  <si>
    <t>085232657707</t>
  </si>
  <si>
    <t>FITRIATUL MUSLIMAT</t>
  </si>
  <si>
    <t>HELMI HARTONO</t>
  </si>
  <si>
    <t xml:space="preserve">JAKARTA </t>
  </si>
  <si>
    <t>0264141338</t>
  </si>
  <si>
    <t>17021452309</t>
  </si>
  <si>
    <t>0001703735627</t>
  </si>
  <si>
    <t>15546803000173</t>
  </si>
  <si>
    <t>JL MH THAMRIN GG IV NO 1</t>
  </si>
  <si>
    <t>PEKAUMAN</t>
  </si>
  <si>
    <t>3525162303680003</t>
  </si>
  <si>
    <t>081216499629</t>
  </si>
  <si>
    <t>KHOIROTUL MURSIDA</t>
  </si>
  <si>
    <t>ACHMAD ZAKI [S-443X/2443]</t>
  </si>
  <si>
    <t xml:space="preserve">SURABAYA </t>
  </si>
  <si>
    <t>0264140897</t>
  </si>
  <si>
    <t>14003002657</t>
  </si>
  <si>
    <t>0001387091788</t>
  </si>
  <si>
    <t>800815327883</t>
  </si>
  <si>
    <t xml:space="preserve">PERUM DHARMA ALAM Y-10 </t>
  </si>
  <si>
    <t xml:space="preserve">SEMPUSARI </t>
  </si>
  <si>
    <t>3509131808800002</t>
  </si>
  <si>
    <t>082330422080</t>
  </si>
  <si>
    <t>6 XL</t>
  </si>
  <si>
    <t>SARDI B</t>
  </si>
  <si>
    <t>0264367255</t>
  </si>
  <si>
    <t>17021451673</t>
  </si>
  <si>
    <t>0001045317148</t>
  </si>
  <si>
    <t>15417202000129</t>
  </si>
  <si>
    <t>TEBON</t>
  </si>
  <si>
    <t>TAWANGREJO</t>
  </si>
  <si>
    <t>3519062702720001</t>
  </si>
  <si>
    <t>081282602489</t>
  </si>
  <si>
    <t>KHOIRI</t>
  </si>
  <si>
    <t>10/07/1973</t>
  </si>
  <si>
    <t>0264365210</t>
  </si>
  <si>
    <t>17021450998</t>
  </si>
  <si>
    <t>0001148552482</t>
  </si>
  <si>
    <t>730615532846</t>
  </si>
  <si>
    <t xml:space="preserve">JL ARYO BEBANGAH 46 </t>
  </si>
  <si>
    <t xml:space="preserve">BANGAH </t>
  </si>
  <si>
    <t>3515162701094425</t>
  </si>
  <si>
    <t>081357148656</t>
  </si>
  <si>
    <t>SUKARMI</t>
  </si>
  <si>
    <t>HARDANIANTO</t>
  </si>
  <si>
    <t>0264367085</t>
  </si>
  <si>
    <t>17021452689</t>
  </si>
  <si>
    <t>0001422753737</t>
  </si>
  <si>
    <t>761015361053</t>
  </si>
  <si>
    <t>RINGINSARI RT 021 RW 01 BLITAR</t>
  </si>
  <si>
    <t xml:space="preserve">RINGINREJO </t>
  </si>
  <si>
    <t>3514091510760001</t>
  </si>
  <si>
    <t>082131465444/082141882345</t>
  </si>
  <si>
    <t>NENY ROSILAWATI</t>
  </si>
  <si>
    <t>0264364566</t>
  </si>
  <si>
    <t>17021450774</t>
  </si>
  <si>
    <t>0001300375282</t>
  </si>
  <si>
    <t>15268305000137</t>
  </si>
  <si>
    <t xml:space="preserve">JL COKROAMINOTO DSN LOWOKSARI </t>
  </si>
  <si>
    <t>NGENEP</t>
  </si>
  <si>
    <t>3507233005830002</t>
  </si>
  <si>
    <t>085230617775</t>
  </si>
  <si>
    <t>SULASTIANI</t>
  </si>
  <si>
    <t>SAFARI</t>
  </si>
  <si>
    <t>0264367891</t>
  </si>
  <si>
    <t>17021451590</t>
  </si>
  <si>
    <t>0001862346835</t>
  </si>
  <si>
    <t>720915615151</t>
  </si>
  <si>
    <t>PERUMAHAN WIROGUNAN RESIDENCE BLOK S NO 93/A</t>
  </si>
  <si>
    <t xml:space="preserve">WIROGUNAN </t>
  </si>
  <si>
    <t>3575022609720001</t>
  </si>
  <si>
    <t>081231865773</t>
  </si>
  <si>
    <t>MARLINDA SETIA BUDI</t>
  </si>
  <si>
    <t>0264364361</t>
  </si>
  <si>
    <t>17021451111</t>
  </si>
  <si>
    <t>0001871065945</t>
  </si>
  <si>
    <t>15387905000181</t>
  </si>
  <si>
    <t>28/04/2026</t>
  </si>
  <si>
    <t>DSN WONOKROKO</t>
  </si>
  <si>
    <t>3518021205790006</t>
  </si>
  <si>
    <t>082264911138</t>
  </si>
  <si>
    <t>EDI PURNOMO</t>
  </si>
  <si>
    <t>0264363527</t>
  </si>
  <si>
    <t>17021450790</t>
  </si>
  <si>
    <t>0001400142273</t>
  </si>
  <si>
    <t>850115551053</t>
  </si>
  <si>
    <t>DSN SUMBERGAYAM</t>
  </si>
  <si>
    <t xml:space="preserve">KURIPANSARI </t>
  </si>
  <si>
    <t>3516032001850001</t>
  </si>
  <si>
    <t>081217622119</t>
  </si>
  <si>
    <t>TANTI ARISANTI</t>
  </si>
  <si>
    <t>MUGI YAENI</t>
  </si>
  <si>
    <t>0264142440</t>
  </si>
  <si>
    <t>17021452416</t>
  </si>
  <si>
    <t>0001145155959</t>
  </si>
  <si>
    <t>790419052033</t>
  </si>
  <si>
    <t>TAMALABBA</t>
  </si>
  <si>
    <t>087703269383/082110779972</t>
  </si>
  <si>
    <t>DAWAMAH</t>
  </si>
  <si>
    <t>PUJI HARTONO</t>
  </si>
  <si>
    <t>0264364809</t>
  </si>
  <si>
    <t>17021451509</t>
  </si>
  <si>
    <t>0001383607822</t>
  </si>
  <si>
    <t>700615145674</t>
  </si>
  <si>
    <t xml:space="preserve">GIRILAYA </t>
  </si>
  <si>
    <t xml:space="preserve">BANYU URIP </t>
  </si>
  <si>
    <t>3578061406700003</t>
  </si>
  <si>
    <t>081335355370</t>
  </si>
  <si>
    <t xml:space="preserve">CERAI MATI </t>
  </si>
  <si>
    <t>ASYHARI</t>
  </si>
  <si>
    <t>0264366305</t>
  </si>
  <si>
    <t>17021450618</t>
  </si>
  <si>
    <t>0001400142598</t>
  </si>
  <si>
    <t>720315146342</t>
  </si>
  <si>
    <t>NGAGELREJO UTARA 8/10</t>
  </si>
  <si>
    <t xml:space="preserve">NGAGELREJO </t>
  </si>
  <si>
    <t>3578040603720007</t>
  </si>
  <si>
    <t>081330565761</t>
  </si>
  <si>
    <t>ERNI YULIANTI</t>
  </si>
  <si>
    <t>BAMBANG BUDIONO</t>
  </si>
  <si>
    <t>0264362377</t>
  </si>
  <si>
    <t>17021450659</t>
  </si>
  <si>
    <t>0001784780594</t>
  </si>
  <si>
    <t>770115481379</t>
  </si>
  <si>
    <t>DSN BANDARANGIN</t>
  </si>
  <si>
    <t>SUMBEREJO</t>
  </si>
  <si>
    <t>3524222601770002</t>
  </si>
  <si>
    <t>081553588795</t>
  </si>
  <si>
    <t>JUMIATI</t>
  </si>
  <si>
    <t>SUBANDI</t>
  </si>
  <si>
    <t>0264362717</t>
  </si>
  <si>
    <t>17021451756</t>
  </si>
  <si>
    <t>0001892198158</t>
  </si>
  <si>
    <t>680815420653</t>
  </si>
  <si>
    <t xml:space="preserve">SRIGUWAK </t>
  </si>
  <si>
    <t xml:space="preserve">SELOPURO </t>
  </si>
  <si>
    <t>3521160808680003</t>
  </si>
  <si>
    <t>081357419612</t>
  </si>
  <si>
    <t>AINUL MUZAKI</t>
  </si>
  <si>
    <t>0264365953</t>
  </si>
  <si>
    <t>17021450527</t>
  </si>
  <si>
    <t>0001882648438</t>
  </si>
  <si>
    <t>890315531207</t>
  </si>
  <si>
    <t xml:space="preserve">TAMAN </t>
  </si>
  <si>
    <t>3515132003890006</t>
  </si>
  <si>
    <t>082244400508</t>
  </si>
  <si>
    <t>SUMINO</t>
  </si>
  <si>
    <t>0264362385</t>
  </si>
  <si>
    <t>17021451848</t>
  </si>
  <si>
    <t>0000074949985</t>
  </si>
  <si>
    <t>760914590559</t>
  </si>
  <si>
    <t>PERUM GRIYA GAWE MUKTI</t>
  </si>
  <si>
    <t>SUMOGAWE</t>
  </si>
  <si>
    <t>3322011409760003</t>
  </si>
  <si>
    <t>081329336448</t>
  </si>
  <si>
    <t>ENI CAHYAWATI</t>
  </si>
  <si>
    <t>JODI NUGROHO</t>
  </si>
  <si>
    <t>0264141443</t>
  </si>
  <si>
    <t>17021452358</t>
  </si>
  <si>
    <t>0001387467325</t>
  </si>
  <si>
    <t>15417404000127</t>
  </si>
  <si>
    <t xml:space="preserve">JL PONCO TARUNO </t>
  </si>
  <si>
    <t xml:space="preserve">KAIBON </t>
  </si>
  <si>
    <t>3519032104740005</t>
  </si>
  <si>
    <t>081231841922</t>
  </si>
  <si>
    <t>KHOLIFATUL MASRUROH</t>
  </si>
  <si>
    <t>AMAT SASONGKO</t>
  </si>
  <si>
    <t>0264138337</t>
  </si>
  <si>
    <t>14003002731</t>
  </si>
  <si>
    <t>0001612663479</t>
  </si>
  <si>
    <t>700615280194</t>
  </si>
  <si>
    <t xml:space="preserve">DUSUN JAWI </t>
  </si>
  <si>
    <t>CANDI WATES</t>
  </si>
  <si>
    <t>3514102008680001</t>
  </si>
  <si>
    <t>082141499529</t>
  </si>
  <si>
    <t>SUGENG PRIYONO</t>
  </si>
  <si>
    <t>0264141974</t>
  </si>
  <si>
    <t>14005800348</t>
  </si>
  <si>
    <t>0001387471083</t>
  </si>
  <si>
    <t>721015351530</t>
  </si>
  <si>
    <t xml:space="preserve">DSN KWAGEN </t>
  </si>
  <si>
    <t xml:space="preserve">KRENCENG </t>
  </si>
  <si>
    <t>3506182804720003</t>
  </si>
  <si>
    <t>081359259244</t>
  </si>
  <si>
    <t>IRAWATI</t>
  </si>
  <si>
    <t>MOCHAMAD MARNO</t>
  </si>
  <si>
    <t>0264364353</t>
  </si>
  <si>
    <t>17021451269</t>
  </si>
  <si>
    <t>0001703735572</t>
  </si>
  <si>
    <t>15567501000088</t>
  </si>
  <si>
    <t xml:space="preserve">DSN POJOK </t>
  </si>
  <si>
    <t xml:space="preserve">SUGIHWARAS </t>
  </si>
  <si>
    <t>3517032601750002</t>
  </si>
  <si>
    <t>081235904006</t>
  </si>
  <si>
    <t>ETIK PUSPO ANDARI</t>
  </si>
  <si>
    <t>JAWOTO</t>
  </si>
  <si>
    <t>0264366496</t>
  </si>
  <si>
    <t>17021450964</t>
  </si>
  <si>
    <t>0001537755298</t>
  </si>
  <si>
    <t>690115620049</t>
  </si>
  <si>
    <t>DSN BENDUNG</t>
  </si>
  <si>
    <t>BENDUNG</t>
  </si>
  <si>
    <t>3516160101690016</t>
  </si>
  <si>
    <t>081332245172</t>
  </si>
  <si>
    <t>NURUL HIDAYATI</t>
  </si>
  <si>
    <t>MUJIB RIDWAN</t>
  </si>
  <si>
    <t>0264363560</t>
  </si>
  <si>
    <t>17021451343</t>
  </si>
  <si>
    <t>0001468716243</t>
  </si>
  <si>
    <t>810515145035</t>
  </si>
  <si>
    <t>GENTING TAMBAK DALAM BLOK M NO 34</t>
  </si>
  <si>
    <t xml:space="preserve">GENTING KALIANAK </t>
  </si>
  <si>
    <t>3578282305810000</t>
  </si>
  <si>
    <t>081240201657</t>
  </si>
  <si>
    <t>SRI YULIANI</t>
  </si>
  <si>
    <t>0264142423</t>
  </si>
  <si>
    <t>16032768984</t>
  </si>
  <si>
    <t>0002502281226</t>
  </si>
  <si>
    <t>3504070103780007</t>
  </si>
  <si>
    <t>081217277219</t>
  </si>
  <si>
    <t>BASORI</t>
  </si>
  <si>
    <t>0264366127</t>
  </si>
  <si>
    <t>17021452648</t>
  </si>
  <si>
    <t>0002502265959</t>
  </si>
  <si>
    <t>15268201000123</t>
  </si>
  <si>
    <t xml:space="preserve">JL KAMPUNG ANYAR </t>
  </si>
  <si>
    <t xml:space="preserve">SANANKERTO </t>
  </si>
  <si>
    <t>3507092301820002</t>
  </si>
  <si>
    <t>08170519218</t>
  </si>
  <si>
    <t>SUWARTO</t>
  </si>
  <si>
    <t>0264138990</t>
  </si>
  <si>
    <t>17032305322</t>
  </si>
  <si>
    <t>0001703735594</t>
  </si>
  <si>
    <t>25297510000022</t>
  </si>
  <si>
    <t xml:space="preserve">DSN DELIK </t>
  </si>
  <si>
    <t xml:space="preserve">BRODOT </t>
  </si>
  <si>
    <t>3517181810750001</t>
  </si>
  <si>
    <t>085232854967</t>
  </si>
  <si>
    <t>TRI YANI KUSNUL KHOTIMAH</t>
  </si>
  <si>
    <t>AGUS RIADI</t>
  </si>
  <si>
    <t>0264365627</t>
  </si>
  <si>
    <t>17021450436</t>
  </si>
  <si>
    <t>0001384144997</t>
  </si>
  <si>
    <t>740815541211</t>
  </si>
  <si>
    <t>PERUM EMERALD RESIDENCE BLOK C9 NO 14</t>
  </si>
  <si>
    <t>KEDANYANG</t>
  </si>
  <si>
    <t>3525041108740003</t>
  </si>
  <si>
    <t>081249556654</t>
  </si>
  <si>
    <t>WAHYUNI NOVIATI</t>
  </si>
  <si>
    <t>IMAM SUBEKI</t>
  </si>
  <si>
    <t>0264140871</t>
  </si>
  <si>
    <t>17021452333</t>
  </si>
  <si>
    <t>0001703754472</t>
  </si>
  <si>
    <t>790115381027</t>
  </si>
  <si>
    <t xml:space="preserve">MAN </t>
  </si>
  <si>
    <t>JL K ABDA NO 38</t>
  </si>
  <si>
    <t>BANGSRI</t>
  </si>
  <si>
    <t>3518081101790003</t>
  </si>
  <si>
    <t>081357727646</t>
  </si>
  <si>
    <t>SULISTIANI</t>
  </si>
  <si>
    <t>ARIF WIDIANTO</t>
  </si>
  <si>
    <t>0264366402</t>
  </si>
  <si>
    <t>17032303673</t>
  </si>
  <si>
    <t>0001703735526</t>
  </si>
  <si>
    <t>770415262389</t>
  </si>
  <si>
    <t>JL PATTIMURA VI A</t>
  </si>
  <si>
    <t xml:space="preserve">TEMAS </t>
  </si>
  <si>
    <t>3507131204770004</t>
  </si>
  <si>
    <t>082310940731</t>
  </si>
  <si>
    <t>ENY KUSNIAWATI</t>
  </si>
  <si>
    <t>HUDIONO</t>
  </si>
  <si>
    <t>0264364868</t>
  </si>
  <si>
    <t>17032304259</t>
  </si>
  <si>
    <t>0001703735583</t>
  </si>
  <si>
    <t>15567207000069</t>
  </si>
  <si>
    <t xml:space="preserve">DSN SENOWO </t>
  </si>
  <si>
    <t>KENCONG</t>
  </si>
  <si>
    <t>3517031307720002</t>
  </si>
  <si>
    <t>081553753706</t>
  </si>
  <si>
    <t>RISKA ENDAH SUCIANI</t>
  </si>
  <si>
    <t>0264367212</t>
  </si>
  <si>
    <t>17021451566</t>
  </si>
  <si>
    <t>0001429000571</t>
  </si>
  <si>
    <t>750315351443</t>
  </si>
  <si>
    <t xml:space="preserve">JL KENANGA DSN YUWONO </t>
  </si>
  <si>
    <t xml:space="preserve">BELOR </t>
  </si>
  <si>
    <t>3506151703750002</t>
  </si>
  <si>
    <t>085330473511</t>
  </si>
  <si>
    <t>NUZILAH TUS SOLIHAH</t>
  </si>
  <si>
    <t>MISLAWI</t>
  </si>
  <si>
    <t>0264362628</t>
  </si>
  <si>
    <t>17021451202</t>
  </si>
  <si>
    <t>0001784779233</t>
  </si>
  <si>
    <t>1514180104202</t>
  </si>
  <si>
    <t>PLEMAHAN 5/27</t>
  </si>
  <si>
    <t xml:space="preserve">KEDUNGDORO </t>
  </si>
  <si>
    <t>3578050802820002</t>
  </si>
  <si>
    <t>081380056514</t>
  </si>
  <si>
    <t>FIFI DWI AGUSTIN</t>
  </si>
  <si>
    <t>SALAMUN</t>
  </si>
  <si>
    <t>BANJARNEGARA</t>
  </si>
  <si>
    <t>0264367808</t>
  </si>
  <si>
    <t>14005800330</t>
  </si>
  <si>
    <t>0001383619779</t>
  </si>
  <si>
    <t>B2 UMUM0</t>
  </si>
  <si>
    <t>740115540754</t>
  </si>
  <si>
    <t xml:space="preserve">UBALAN </t>
  </si>
  <si>
    <t xml:space="preserve">MAGUAN </t>
  </si>
  <si>
    <t>3507200101740005</t>
  </si>
  <si>
    <t>085704927737</t>
  </si>
  <si>
    <t>ANNISA DEVI SRI PURVITA SARI</t>
  </si>
  <si>
    <t>0264142229</t>
  </si>
  <si>
    <t>17032306163</t>
  </si>
  <si>
    <t>0001383365452</t>
  </si>
  <si>
    <t>15546903000111</t>
  </si>
  <si>
    <t xml:space="preserve">SETROHADI </t>
  </si>
  <si>
    <t>3525050503690001</t>
  </si>
  <si>
    <t>081252762677</t>
  </si>
  <si>
    <t>TITIK HOLIFAH</t>
  </si>
  <si>
    <t>MARSILAN</t>
  </si>
  <si>
    <t>0264366577</t>
  </si>
  <si>
    <t>17021451129</t>
  </si>
  <si>
    <t>0001610514461</t>
  </si>
  <si>
    <t>700615260942</t>
  </si>
  <si>
    <t xml:space="preserve">DSN PATUK </t>
  </si>
  <si>
    <t xml:space="preserve">SUKOLILO </t>
  </si>
  <si>
    <t>3507081206700005</t>
  </si>
  <si>
    <t>085859593603</t>
  </si>
  <si>
    <t>MARSUTIN</t>
  </si>
  <si>
    <t>BUDI RAHARJO</t>
  </si>
  <si>
    <t>0264365830</t>
  </si>
  <si>
    <t>17021450709</t>
  </si>
  <si>
    <t>0001387459956</t>
  </si>
  <si>
    <t>15537508001913</t>
  </si>
  <si>
    <t>KEMANTREN</t>
  </si>
  <si>
    <t xml:space="preserve">KEMANTREN </t>
  </si>
  <si>
    <t>3515090809750001</t>
  </si>
  <si>
    <t>081252618387</t>
  </si>
  <si>
    <t>RULY AGUSTIN</t>
  </si>
  <si>
    <t>MOCH MUCHLIS SALIM</t>
  </si>
  <si>
    <t xml:space="preserve">TUBAN </t>
  </si>
  <si>
    <t>0264138035</t>
  </si>
  <si>
    <t>17021451228</t>
  </si>
  <si>
    <t>0001400142352</t>
  </si>
  <si>
    <t>15487704000164</t>
  </si>
  <si>
    <t xml:space="preserve">PONDOK ROUHULLAH </t>
  </si>
  <si>
    <t>BLIMBING</t>
  </si>
  <si>
    <t>3518083004770001</t>
  </si>
  <si>
    <t>081259684895</t>
  </si>
  <si>
    <t>HERI LISTONO</t>
  </si>
  <si>
    <t>0264365104</t>
  </si>
  <si>
    <t>14008675804</t>
  </si>
  <si>
    <t>0001422822881</t>
  </si>
  <si>
    <t>15257902000228</t>
  </si>
  <si>
    <t>JL BANDULAN I-E/62A</t>
  </si>
  <si>
    <t xml:space="preserve">BANDULAN </t>
  </si>
  <si>
    <t>3573042002790012</t>
  </si>
  <si>
    <t>081336009696</t>
  </si>
  <si>
    <t>RIBUT SUSIO UTOMO</t>
  </si>
  <si>
    <t>0264367280</t>
  </si>
  <si>
    <t>14008675937</t>
  </si>
  <si>
    <t>0001704306262</t>
  </si>
  <si>
    <t xml:space="preserve">DSN KRAJAN TIMUR </t>
  </si>
  <si>
    <t>3507252608880002</t>
  </si>
  <si>
    <t>081230074848</t>
  </si>
  <si>
    <t>KRISTININGSIH</t>
  </si>
  <si>
    <t>KAWIT</t>
  </si>
  <si>
    <t>0264141184</t>
  </si>
  <si>
    <t>16003152515</t>
  </si>
  <si>
    <t>0001892147894</t>
  </si>
  <si>
    <t>730315590064</t>
  </si>
  <si>
    <t xml:space="preserve">PLAOSAN </t>
  </si>
  <si>
    <t>3507320603730003</t>
  </si>
  <si>
    <t>087872529624</t>
  </si>
  <si>
    <t>AHMAD BONDAN</t>
  </si>
  <si>
    <t xml:space="preserve">NGAWI </t>
  </si>
  <si>
    <t>0264365589</t>
  </si>
  <si>
    <t>18043286626</t>
  </si>
  <si>
    <t>0001387085253</t>
  </si>
  <si>
    <t>760914400360</t>
  </si>
  <si>
    <t xml:space="preserve">BALUN SAMBONGREJO </t>
  </si>
  <si>
    <t xml:space="preserve">CEPU </t>
  </si>
  <si>
    <t>3316050409760001</t>
  </si>
  <si>
    <t>082133781978</t>
  </si>
  <si>
    <t>PURWADI</t>
  </si>
  <si>
    <t xml:space="preserve">BLITAR </t>
  </si>
  <si>
    <t>0264364647</t>
  </si>
  <si>
    <t>17021451525</t>
  </si>
  <si>
    <t>0001400141158</t>
  </si>
  <si>
    <t>830215361054</t>
  </si>
  <si>
    <t xml:space="preserve">DSN TAWANGREJO </t>
  </si>
  <si>
    <t>085331181800</t>
  </si>
  <si>
    <t>MASLACHAH</t>
  </si>
  <si>
    <t>TAUFIK HARYANTO</t>
  </si>
  <si>
    <t>PEMALANG</t>
  </si>
  <si>
    <t>0264368430</t>
  </si>
  <si>
    <t>17021451970</t>
  </si>
  <si>
    <t>0001400140934</t>
  </si>
  <si>
    <t>780314280081</t>
  </si>
  <si>
    <t xml:space="preserve">DUKUH KEDAWUNG </t>
  </si>
  <si>
    <t>3327122503790006</t>
  </si>
  <si>
    <t>081226400240</t>
  </si>
  <si>
    <t>RIRIN SUBEGTI</t>
  </si>
  <si>
    <t>SUTEJO</t>
  </si>
  <si>
    <t>0264362857</t>
  </si>
  <si>
    <t>17021451913</t>
  </si>
  <si>
    <t>0001892212942</t>
  </si>
  <si>
    <t>3517080810810001</t>
  </si>
  <si>
    <t>082245272723</t>
  </si>
  <si>
    <t>PARMIN</t>
  </si>
  <si>
    <t>0264367565</t>
  </si>
  <si>
    <t>17021451475</t>
  </si>
  <si>
    <t>0001400141619</t>
  </si>
  <si>
    <t>15486904000038</t>
  </si>
  <si>
    <t>14/04/2025</t>
  </si>
  <si>
    <t xml:space="preserve">DANDANGAN </t>
  </si>
  <si>
    <t>DLANGGU</t>
  </si>
  <si>
    <t>3524251604690001</t>
  </si>
  <si>
    <t>085216751914</t>
  </si>
  <si>
    <t>SEPTYFANI RISA DWI YUSSANTY</t>
  </si>
  <si>
    <t>IJUD ARTANTO</t>
  </si>
  <si>
    <t>0264142610</t>
  </si>
  <si>
    <t>15058560168</t>
  </si>
  <si>
    <t>0001400141518</t>
  </si>
  <si>
    <t>3301212002770002</t>
  </si>
  <si>
    <t>081253407734</t>
  </si>
  <si>
    <t>JOKO WIDIANTO [S-557/2557]</t>
  </si>
  <si>
    <t>0264140901</t>
  </si>
  <si>
    <t>17021452366</t>
  </si>
  <si>
    <t>0001400141722</t>
  </si>
  <si>
    <t>15268709000091</t>
  </si>
  <si>
    <t>DSN TAWANG</t>
  </si>
  <si>
    <t xml:space="preserve">SUKOWILANGUN </t>
  </si>
  <si>
    <t>3507115308850001</t>
  </si>
  <si>
    <t>081358422807</t>
  </si>
  <si>
    <t>M.TAUFIQURRAHMAN [S-559A/2559]</t>
  </si>
  <si>
    <t>0264141001</t>
  </si>
  <si>
    <t>17021452531</t>
  </si>
  <si>
    <t>0001400141788</t>
  </si>
  <si>
    <t>15567909000122</t>
  </si>
  <si>
    <t>DSN WATULINTANG</t>
  </si>
  <si>
    <t>BADANG</t>
  </si>
  <si>
    <t>3517031510790005</t>
  </si>
  <si>
    <t>082141020494</t>
  </si>
  <si>
    <t>TAUFIK HIDAYAT</t>
  </si>
  <si>
    <t>0264368391</t>
  </si>
  <si>
    <t>17021451988</t>
  </si>
  <si>
    <t>0001784771493</t>
  </si>
  <si>
    <t>15508201000016</t>
  </si>
  <si>
    <t>JL LETNAN RAMLI II/15</t>
  </si>
  <si>
    <t>KRATON</t>
  </si>
  <si>
    <t>3526010601820004</t>
  </si>
  <si>
    <t>087850287190</t>
  </si>
  <si>
    <t>VIVI ANDRIYANI</t>
  </si>
  <si>
    <t>SAMIR</t>
  </si>
  <si>
    <t>0264362580</t>
  </si>
  <si>
    <t>14044355981</t>
  </si>
  <si>
    <t>0001400141755</t>
  </si>
  <si>
    <t>790315531913</t>
  </si>
  <si>
    <t xml:space="preserve">KAV MENTARI III/6 </t>
  </si>
  <si>
    <t xml:space="preserve">TAMBAK REJO </t>
  </si>
  <si>
    <t>3515181203790014</t>
  </si>
  <si>
    <t>082244550054</t>
  </si>
  <si>
    <t>RIZKI YUANITA</t>
  </si>
  <si>
    <t xml:space="preserve">XL </t>
  </si>
  <si>
    <t>SUKRISWANTO</t>
  </si>
  <si>
    <t>0264367824</t>
  </si>
  <si>
    <t>17021451822</t>
  </si>
  <si>
    <t>0001400141248</t>
  </si>
  <si>
    <t>15486705000117</t>
  </si>
  <si>
    <t>BILO</t>
  </si>
  <si>
    <t>3524221705670002</t>
  </si>
  <si>
    <t>085722289209</t>
  </si>
  <si>
    <t xml:space="preserve">DINA PUTHU BAHNDY SARAGI                </t>
  </si>
  <si>
    <t>CHOIRUL RIZKI</t>
  </si>
  <si>
    <t>0264366666</t>
  </si>
  <si>
    <t>14044355924</t>
  </si>
  <si>
    <t>0001400141812</t>
  </si>
  <si>
    <t>15287811000037</t>
  </si>
  <si>
    <t>KAMP CEMPAKARIA 11</t>
  </si>
  <si>
    <t xml:space="preserve">PASREPAN </t>
  </si>
  <si>
    <t>3514051905770001</t>
  </si>
  <si>
    <t>081332223875</t>
  </si>
  <si>
    <t>CANDRA PARWIDI</t>
  </si>
  <si>
    <t>MUHAMMAD SUROSO</t>
  </si>
  <si>
    <t>0264364337</t>
  </si>
  <si>
    <t>15024841825</t>
  </si>
  <si>
    <t>0001400141968</t>
  </si>
  <si>
    <t>710315541091</t>
  </si>
  <si>
    <t>PERUM BHUMI CERMAI APSARI BLOK LL-20</t>
  </si>
  <si>
    <t xml:space="preserve">NGABETAN </t>
  </si>
  <si>
    <t>3515130203710006</t>
  </si>
  <si>
    <t>081357248261</t>
  </si>
  <si>
    <t>SUKRIDIN</t>
  </si>
  <si>
    <t>0264362407</t>
  </si>
  <si>
    <t>17021451814</t>
  </si>
  <si>
    <t>0001384067801</t>
  </si>
  <si>
    <t>120517111889</t>
  </si>
  <si>
    <t xml:space="preserve">BLOK GORI </t>
  </si>
  <si>
    <t xml:space="preserve">SUKAURIP </t>
  </si>
  <si>
    <t>3212142703760001</t>
  </si>
  <si>
    <t>081332419018</t>
  </si>
  <si>
    <t>KUKUH DWI H.</t>
  </si>
  <si>
    <t>0264368324</t>
  </si>
  <si>
    <t>17021451012</t>
  </si>
  <si>
    <t>0001151165215</t>
  </si>
  <si>
    <t>870515540813</t>
  </si>
  <si>
    <t xml:space="preserve">DSN MULYOSARI </t>
  </si>
  <si>
    <t xml:space="preserve">SIDOMUKTI </t>
  </si>
  <si>
    <t>3525120305870002</t>
  </si>
  <si>
    <t>085234742245</t>
  </si>
  <si>
    <t>MAULANA HASANUDIN</t>
  </si>
  <si>
    <t>0264364680</t>
  </si>
  <si>
    <t>17021451178</t>
  </si>
  <si>
    <t>0001612663997</t>
  </si>
  <si>
    <t>760315560736</t>
  </si>
  <si>
    <t>3517031103760003</t>
  </si>
  <si>
    <t>085231076200</t>
  </si>
  <si>
    <t>SUGENG PRAYETNO</t>
  </si>
  <si>
    <t>0264142121</t>
  </si>
  <si>
    <t>18043286006</t>
  </si>
  <si>
    <t>0001612664785</t>
  </si>
  <si>
    <t>15288003000079</t>
  </si>
  <si>
    <t xml:space="preserve">DSN JAWI </t>
  </si>
  <si>
    <t>CANDIWATES</t>
  </si>
  <si>
    <t>6309060203800005</t>
  </si>
  <si>
    <t>081330762360</t>
  </si>
  <si>
    <t>ANI SUGIARTI</t>
  </si>
  <si>
    <t>AGUS CAHYONO</t>
  </si>
  <si>
    <t>0264368481</t>
  </si>
  <si>
    <t>17021450410</t>
  </si>
  <si>
    <t>0001400141474</t>
  </si>
  <si>
    <t>3507191007700007</t>
  </si>
  <si>
    <t>/081233884738</t>
  </si>
  <si>
    <t>SINTIA NOVI ARDILA</t>
  </si>
  <si>
    <t>MOH.UMARUL FARUK</t>
  </si>
  <si>
    <t>SUMENEP</t>
  </si>
  <si>
    <t>0264366046</t>
  </si>
  <si>
    <t>17021451293</t>
  </si>
  <si>
    <t>0001148545912</t>
  </si>
  <si>
    <t>3529011707840000</t>
  </si>
  <si>
    <t>081333273633</t>
  </si>
  <si>
    <t>BROTO PURWOKO ADI</t>
  </si>
  <si>
    <t>0264362652</t>
  </si>
  <si>
    <t>14003002699</t>
  </si>
  <si>
    <t>0001862340491</t>
  </si>
  <si>
    <t>152667110001474</t>
  </si>
  <si>
    <t>21/11/2025</t>
  </si>
  <si>
    <t xml:space="preserve">DSN KRAJAN </t>
  </si>
  <si>
    <t>SUMBERNGEPOH</t>
  </si>
  <si>
    <t>3507253011670001</t>
  </si>
  <si>
    <t>082131822823</t>
  </si>
  <si>
    <t>ASMORO</t>
  </si>
  <si>
    <t>0264368251</t>
  </si>
  <si>
    <t>17021450600</t>
  </si>
  <si>
    <t>0001612664122</t>
  </si>
  <si>
    <t xml:space="preserve">B2 UMUR </t>
  </si>
  <si>
    <t>830115149247</t>
  </si>
  <si>
    <t xml:space="preserve">BALAS </t>
  </si>
  <si>
    <t>BALAS KLUMPRIK</t>
  </si>
  <si>
    <t>3578202401830001</t>
  </si>
  <si>
    <t>087853555595</t>
  </si>
  <si>
    <t>IZMI ZUBAIDAH</t>
  </si>
  <si>
    <t>SUYANTO</t>
  </si>
  <si>
    <t>0264141940</t>
  </si>
  <si>
    <t>17021452507</t>
  </si>
  <si>
    <t>0001612664605</t>
  </si>
  <si>
    <t>15377904000024</t>
  </si>
  <si>
    <t>DUSUN KRAJAN</t>
  </si>
  <si>
    <t xml:space="preserve">TULUNGREJO </t>
  </si>
  <si>
    <t>3504082804800001</t>
  </si>
  <si>
    <t>085707816588</t>
  </si>
  <si>
    <t>FATIMA</t>
  </si>
  <si>
    <t>SUGIAT</t>
  </si>
  <si>
    <t>0264362695</t>
  </si>
  <si>
    <t>14044356104</t>
  </si>
  <si>
    <t>0001400141362</t>
  </si>
  <si>
    <t xml:space="preserve">TAMBAKREJO </t>
  </si>
  <si>
    <t>3515031512810001</t>
  </si>
  <si>
    <t>085749578328/081252238515</t>
  </si>
  <si>
    <t>BAYU TRIANTO</t>
  </si>
  <si>
    <t>0264141486</t>
  </si>
  <si>
    <t>17021452200</t>
  </si>
  <si>
    <t>0001144086557</t>
  </si>
  <si>
    <t>731115400297</t>
  </si>
  <si>
    <t>JL TANJUNG MANIS GG V NO 03</t>
  </si>
  <si>
    <t xml:space="preserve">MANISREJO </t>
  </si>
  <si>
    <t>3577031511740007</t>
  </si>
  <si>
    <t>081334005722</t>
  </si>
  <si>
    <t>IDA ROSALINA</t>
  </si>
  <si>
    <t>BUDI DOYOKARYONO</t>
  </si>
  <si>
    <t>0264362351</t>
  </si>
  <si>
    <t>17021450691</t>
  </si>
  <si>
    <t>0001862340794</t>
  </si>
  <si>
    <t>740415350502</t>
  </si>
  <si>
    <t xml:space="preserve">DSN WONOSARI </t>
  </si>
  <si>
    <t>WONOASRI</t>
  </si>
  <si>
    <t>3506130904730001</t>
  </si>
  <si>
    <t>081335803782</t>
  </si>
  <si>
    <t>ERIK DEBY</t>
  </si>
  <si>
    <t>0264368618</t>
  </si>
  <si>
    <t>17021450832</t>
  </si>
  <si>
    <t>0001862340208</t>
  </si>
  <si>
    <t>15568809000081</t>
  </si>
  <si>
    <t>SOMOWIHARJO</t>
  </si>
  <si>
    <t>BABAT</t>
  </si>
  <si>
    <t>3517130609880002</t>
  </si>
  <si>
    <t>085258149391</t>
  </si>
  <si>
    <t>AFDOLI</t>
  </si>
  <si>
    <t>0264368065</t>
  </si>
  <si>
    <t>17021450402</t>
  </si>
  <si>
    <t>0001600442111</t>
  </si>
  <si>
    <t>720115280099</t>
  </si>
  <si>
    <t xml:space="preserve">DSN TAMBAK </t>
  </si>
  <si>
    <t>LEMAHBANG</t>
  </si>
  <si>
    <t>3514090101720001</t>
  </si>
  <si>
    <t>08563608556</t>
  </si>
  <si>
    <t>SITI NURHALIZA</t>
  </si>
  <si>
    <t>ASMO</t>
  </si>
  <si>
    <t>0264363861</t>
  </si>
  <si>
    <t>17021450592</t>
  </si>
  <si>
    <t>0001161461474</t>
  </si>
  <si>
    <t>15147310000335</t>
  </si>
  <si>
    <t>PAGESANGAN IV/48-B</t>
  </si>
  <si>
    <t xml:space="preserve">PAGESANGAN </t>
  </si>
  <si>
    <t>3517121610730005</t>
  </si>
  <si>
    <t>081232221529</t>
  </si>
  <si>
    <t>INDRI PUSTIKA HANDAYANI</t>
  </si>
  <si>
    <t>0264368308</t>
  </si>
  <si>
    <t>15024841858</t>
  </si>
  <si>
    <t>0001612663648</t>
  </si>
  <si>
    <t>15266908000176</t>
  </si>
  <si>
    <t xml:space="preserve">JL PANDAN </t>
  </si>
  <si>
    <t xml:space="preserve">PANGGUNGREJO </t>
  </si>
  <si>
    <t>3507131508660001</t>
  </si>
  <si>
    <t>082333195760</t>
  </si>
  <si>
    <t>KURNIATI NINGSIH</t>
  </si>
  <si>
    <t>GUNARYO [S-605/2605]</t>
  </si>
  <si>
    <t>0264141311</t>
  </si>
  <si>
    <t>13035910622</t>
  </si>
  <si>
    <t>0000103530712</t>
  </si>
  <si>
    <t>690215481540</t>
  </si>
  <si>
    <t xml:space="preserve">NGIPIK </t>
  </si>
  <si>
    <t xml:space="preserve">WINDU </t>
  </si>
  <si>
    <t>3524161202690002</t>
  </si>
  <si>
    <t>082228873478</t>
  </si>
  <si>
    <t>ERFAN NUGROHO</t>
  </si>
  <si>
    <t>0264364191</t>
  </si>
  <si>
    <t>17021450824</t>
  </si>
  <si>
    <t>0001851734812</t>
  </si>
  <si>
    <t>15358110000007</t>
  </si>
  <si>
    <t xml:space="preserve">DSN BOLO </t>
  </si>
  <si>
    <t xml:space="preserve">SENDEN </t>
  </si>
  <si>
    <t>3506241210820001</t>
  </si>
  <si>
    <t>081218555878</t>
  </si>
  <si>
    <t>0264138493</t>
  </si>
  <si>
    <t>12035723993</t>
  </si>
  <si>
    <t>0001148486883</t>
  </si>
  <si>
    <t>751215280942</t>
  </si>
  <si>
    <t>DSN PAYAK</t>
  </si>
  <si>
    <t xml:space="preserve">CANDIWATES </t>
  </si>
  <si>
    <t>3514102812750003</t>
  </si>
  <si>
    <t>081252965192</t>
  </si>
  <si>
    <t>SUPARMIN</t>
  </si>
  <si>
    <t>0264141877</t>
  </si>
  <si>
    <t>17021452473</t>
  </si>
  <si>
    <t>0001612664335</t>
  </si>
  <si>
    <t>681015350390</t>
  </si>
  <si>
    <t>DSN MOJOKEREP</t>
  </si>
  <si>
    <t>MOJOKEREP</t>
  </si>
  <si>
    <t>3506160410680001</t>
  </si>
  <si>
    <t>082131291897</t>
  </si>
  <si>
    <t>NUNIK MARDIANA</t>
  </si>
  <si>
    <t xml:space="preserve">KRISTEN </t>
  </si>
  <si>
    <t>0264140412</t>
  </si>
  <si>
    <t>18043286170</t>
  </si>
  <si>
    <t>0001612664076</t>
  </si>
  <si>
    <t>15267609000119</t>
  </si>
  <si>
    <t>21/09/2024</t>
  </si>
  <si>
    <t xml:space="preserve">DSN PURWOSARI </t>
  </si>
  <si>
    <t xml:space="preserve">PENIWEN </t>
  </si>
  <si>
    <t>3507312909760001</t>
  </si>
  <si>
    <t>085257147204</t>
  </si>
  <si>
    <t>YAYUK KUMALASARI</t>
  </si>
  <si>
    <t>SUHARTO</t>
  </si>
  <si>
    <t>0264362822</t>
  </si>
  <si>
    <t>17021451798</t>
  </si>
  <si>
    <t>0001905681587</t>
  </si>
  <si>
    <t>860615561213</t>
  </si>
  <si>
    <t xml:space="preserve">DSN SANAN </t>
  </si>
  <si>
    <t xml:space="preserve">PUTON </t>
  </si>
  <si>
    <t>3517081406860007</t>
  </si>
  <si>
    <t>081234066662</t>
  </si>
  <si>
    <t>MUHAMAD ARIF</t>
  </si>
  <si>
    <t>0264366071</t>
  </si>
  <si>
    <t>19095174785</t>
  </si>
  <si>
    <t>0001260882652</t>
  </si>
  <si>
    <t>670915481755</t>
  </si>
  <si>
    <t>JL MADE DAI XII/1</t>
  </si>
  <si>
    <t xml:space="preserve">MADE </t>
  </si>
  <si>
    <t>3525110909670001</t>
  </si>
  <si>
    <t>082151767599</t>
  </si>
  <si>
    <t>MAHFUD HASIBUN</t>
  </si>
  <si>
    <t>0264368197</t>
  </si>
  <si>
    <t>17021451095</t>
  </si>
  <si>
    <t>0001612663604</t>
  </si>
  <si>
    <t>770615350884</t>
  </si>
  <si>
    <t xml:space="preserve">PEHWETAN </t>
  </si>
  <si>
    <t>3506142508770001</t>
  </si>
  <si>
    <t>082140984994</t>
  </si>
  <si>
    <t>SONY RENOLD</t>
  </si>
  <si>
    <t>0264138922</t>
  </si>
  <si>
    <t>17021451723</t>
  </si>
  <si>
    <t>0001400142082</t>
  </si>
  <si>
    <t>15558303000166</t>
  </si>
  <si>
    <t>DSN PENDOWO</t>
  </si>
  <si>
    <t>NGROWO</t>
  </si>
  <si>
    <t>3506161903830001</t>
  </si>
  <si>
    <t>085236770968</t>
  </si>
  <si>
    <t>YETTY WIDYASTUTI</t>
  </si>
  <si>
    <t>ARIF INDRAJAYA</t>
  </si>
  <si>
    <t>0264141800</t>
  </si>
  <si>
    <t>14044355742</t>
  </si>
  <si>
    <t>0001400141147</t>
  </si>
  <si>
    <t>15148112000433</t>
  </si>
  <si>
    <t>TEMBOK SAYURAN 2/25</t>
  </si>
  <si>
    <t>TEMBOK DUKUH</t>
  </si>
  <si>
    <t>3578112012810001</t>
  </si>
  <si>
    <t>085815127161</t>
  </si>
  <si>
    <t>KARNING</t>
  </si>
  <si>
    <t>PRAJITNA HADI PURNAMA</t>
  </si>
  <si>
    <t>0264362431</t>
  </si>
  <si>
    <t>14008675929</t>
  </si>
  <si>
    <t>0001156176494</t>
  </si>
  <si>
    <t>761115144200</t>
  </si>
  <si>
    <t>DUPAK BANDAREJO 3/70</t>
  </si>
  <si>
    <t xml:space="preserve">DUPAK </t>
  </si>
  <si>
    <t>3578150911760009</t>
  </si>
  <si>
    <t>081234346768</t>
  </si>
  <si>
    <t>EMMY HERAWATI</t>
  </si>
  <si>
    <t>KUMAEDI</t>
  </si>
  <si>
    <t>0264365198</t>
  </si>
  <si>
    <t>15058559988</t>
  </si>
  <si>
    <t>0001148482269</t>
  </si>
  <si>
    <t>15346705000027</t>
  </si>
  <si>
    <t>DSN TULUNGREJO</t>
  </si>
  <si>
    <t>SUKOANYAR</t>
  </si>
  <si>
    <t>3506020705670003</t>
  </si>
  <si>
    <t>085335580752</t>
  </si>
  <si>
    <t>PIPIT FAKUR ROHMAN</t>
  </si>
  <si>
    <t>0264367701</t>
  </si>
  <si>
    <t>17021451483</t>
  </si>
  <si>
    <t>0001612663266</t>
  </si>
  <si>
    <t>860115590176</t>
  </si>
  <si>
    <t xml:space="preserve">SUMBERGONDO </t>
  </si>
  <si>
    <t>3579022701860002</t>
  </si>
  <si>
    <t>081936557365</t>
  </si>
  <si>
    <t>KHOIRUL HUDA</t>
  </si>
  <si>
    <t>0264141702</t>
  </si>
  <si>
    <t>17021452374</t>
  </si>
  <si>
    <t>0001892190521</t>
  </si>
  <si>
    <t>15258004000151</t>
  </si>
  <si>
    <t xml:space="preserve">DSN SUMBERADEN </t>
  </si>
  <si>
    <t>MRONJO</t>
  </si>
  <si>
    <t>3505221604800003</t>
  </si>
  <si>
    <t>085754619369</t>
  </si>
  <si>
    <t>RIKA DWI APSARI</t>
  </si>
  <si>
    <t>DIDIK EKO WAHYUDI</t>
  </si>
  <si>
    <t>0264364531</t>
  </si>
  <si>
    <t>15058559996</t>
  </si>
  <si>
    <t>0001895186237</t>
  </si>
  <si>
    <t>25268710000212</t>
  </si>
  <si>
    <t>DSN BELIK</t>
  </si>
  <si>
    <t xml:space="preserve">BELIKANGET </t>
  </si>
  <si>
    <t>3523061410870001</t>
  </si>
  <si>
    <t>085311999002</t>
  </si>
  <si>
    <t>FENDIK FEBRIANTO</t>
  </si>
  <si>
    <t>0264367204</t>
  </si>
  <si>
    <t>17021450857</t>
  </si>
  <si>
    <t>0001400141698</t>
  </si>
  <si>
    <t>25269005000189</t>
  </si>
  <si>
    <t>JL BANDULAN V/635</t>
  </si>
  <si>
    <t>3507252005900004</t>
  </si>
  <si>
    <t>081349640650</t>
  </si>
  <si>
    <t>FITRI WAHYUNI</t>
  </si>
  <si>
    <t>AFRIA BAHAR</t>
  </si>
  <si>
    <t>0264368260</t>
  </si>
  <si>
    <t>12035720320</t>
  </si>
  <si>
    <t>0001148517404</t>
  </si>
  <si>
    <t>15358409000140</t>
  </si>
  <si>
    <t xml:space="preserve">DUSUN CAKRUK </t>
  </si>
  <si>
    <t>3503021109840003</t>
  </si>
  <si>
    <t>083156480008</t>
  </si>
  <si>
    <t>MULYATI</t>
  </si>
  <si>
    <t>YULI HARTO</t>
  </si>
  <si>
    <t>0264367409</t>
  </si>
  <si>
    <t>17002396855</t>
  </si>
  <si>
    <t>0001970073764</t>
  </si>
  <si>
    <t>3515151907780008</t>
  </si>
  <si>
    <t>081217237017</t>
  </si>
  <si>
    <t>AGUS WIDODO</t>
  </si>
  <si>
    <t>0264141061</t>
  </si>
  <si>
    <t>17002396616</t>
  </si>
  <si>
    <t>0002446309721</t>
  </si>
  <si>
    <t>15538508000504</t>
  </si>
  <si>
    <t xml:space="preserve">JL MERBABU </t>
  </si>
  <si>
    <t xml:space="preserve">KLOROGAN </t>
  </si>
  <si>
    <t>3519032808770001</t>
  </si>
  <si>
    <t>081332038009</t>
  </si>
  <si>
    <t>ENY</t>
  </si>
  <si>
    <t>BAMBANG HERMANTO</t>
  </si>
  <si>
    <t>0264365848</t>
  </si>
  <si>
    <t>17002396632</t>
  </si>
  <si>
    <t>0001314932736</t>
  </si>
  <si>
    <t>3578130709810002</t>
  </si>
  <si>
    <r>
      <t>0</t>
    </r>
    <r>
      <rPr>
        <b/>
        <sz val="11"/>
        <rFont val="Calibri"/>
        <family val="2"/>
        <scheme val="minor"/>
      </rPr>
      <t>82139503920</t>
    </r>
  </si>
  <si>
    <t>SUMARTI</t>
  </si>
  <si>
    <t>MOCH. ICHSAN NUDIN</t>
  </si>
  <si>
    <t>0264138469</t>
  </si>
  <si>
    <t>18043286121</t>
  </si>
  <si>
    <t>0001704319288</t>
  </si>
  <si>
    <t>721114400350</t>
  </si>
  <si>
    <t xml:space="preserve">KEL SONOREJO </t>
  </si>
  <si>
    <t xml:space="preserve">SONOREJO </t>
  </si>
  <si>
    <t>3316091711720003</t>
  </si>
  <si>
    <t>081330210934</t>
  </si>
  <si>
    <t>IWAN SUBAGIYO</t>
  </si>
  <si>
    <t>0264141451</t>
  </si>
  <si>
    <t>18043286055</t>
  </si>
  <si>
    <t>0001085721221</t>
  </si>
  <si>
    <t>15377604000061</t>
  </si>
  <si>
    <t>JL MT HARYONO GG 3 NO 80</t>
  </si>
  <si>
    <t xml:space="preserve">BAGO </t>
  </si>
  <si>
    <t>3504010304760002</t>
  </si>
  <si>
    <t>081357347896</t>
  </si>
  <si>
    <t>KHOLIFAH</t>
  </si>
  <si>
    <t>AHMAD JUMALI</t>
  </si>
  <si>
    <t>0264142491</t>
  </si>
  <si>
    <t>12035721146</t>
  </si>
  <si>
    <t>0001148520969</t>
  </si>
  <si>
    <t>15357904000037</t>
  </si>
  <si>
    <t xml:space="preserve">DSN PAGAK </t>
  </si>
  <si>
    <t>BANGGLE</t>
  </si>
  <si>
    <t>3506041004790004</t>
  </si>
  <si>
    <t>081336024410</t>
  </si>
  <si>
    <t>SOIMAWATI</t>
  </si>
  <si>
    <t>ARIS BUDIONO</t>
  </si>
  <si>
    <t>0264362610</t>
  </si>
  <si>
    <t>17021450576</t>
  </si>
  <si>
    <t>0001148547576</t>
  </si>
  <si>
    <t>880815380861</t>
  </si>
  <si>
    <t>JL TIMOH</t>
  </si>
  <si>
    <t>BODOR</t>
  </si>
  <si>
    <t>3518050608880004</t>
  </si>
  <si>
    <t>082234920299</t>
  </si>
  <si>
    <t>IIS ROHANI</t>
  </si>
  <si>
    <t>MOCH.AMINUDIN</t>
  </si>
  <si>
    <t>0264365767</t>
  </si>
  <si>
    <t>14005800249</t>
  </si>
  <si>
    <t>0001963779636</t>
  </si>
  <si>
    <t>791215613811</t>
  </si>
  <si>
    <t xml:space="preserve">JL MARGOTARUNO </t>
  </si>
  <si>
    <t>3575022812790002</t>
  </si>
  <si>
    <t>081333891600</t>
  </si>
  <si>
    <t>AHMAD MUSTAKIM</t>
  </si>
  <si>
    <t xml:space="preserve">NAGNJUK </t>
  </si>
  <si>
    <t>0264365945</t>
  </si>
  <si>
    <t>16003152663</t>
  </si>
  <si>
    <t>0001148515964</t>
  </si>
  <si>
    <t>3506151306930002</t>
  </si>
  <si>
    <t>085608333242/081333573363</t>
  </si>
  <si>
    <t>KASMINAH</t>
  </si>
  <si>
    <t>NURUL CHODERI</t>
  </si>
  <si>
    <t>0264141605</t>
  </si>
  <si>
    <t>17021452432</t>
  </si>
  <si>
    <t>0001152901179</t>
  </si>
  <si>
    <t>840615481337</t>
  </si>
  <si>
    <t>3524221706840001</t>
  </si>
  <si>
    <t>081515860937</t>
  </si>
  <si>
    <t>SALAMAH</t>
  </si>
  <si>
    <t>AGUS PURWANTO</t>
  </si>
  <si>
    <t>0264366364</t>
  </si>
  <si>
    <t>14005800082</t>
  </si>
  <si>
    <t>0001703754483</t>
  </si>
  <si>
    <t>15147601000133</t>
  </si>
  <si>
    <t>3578011201760002</t>
  </si>
  <si>
    <t>082112873829</t>
  </si>
  <si>
    <t>SUHARTINI</t>
  </si>
  <si>
    <t>YUDI IRWANTO</t>
  </si>
  <si>
    <t>0264368570</t>
  </si>
  <si>
    <t>17021452101</t>
  </si>
  <si>
    <t>0001387001788</t>
  </si>
  <si>
    <t>791115144073</t>
  </si>
  <si>
    <t>KALIANAK TIMUR GG BLK/44D</t>
  </si>
  <si>
    <t xml:space="preserve">MOROKREMBANGAN </t>
  </si>
  <si>
    <t>3578151411790002</t>
  </si>
  <si>
    <t>089517671970</t>
  </si>
  <si>
    <t>RISMA NOVIANTI</t>
  </si>
  <si>
    <t>SUGENG PURBOWO EDI</t>
  </si>
  <si>
    <t>0264362563</t>
  </si>
  <si>
    <t>18043286576</t>
  </si>
  <si>
    <t>0001617274271</t>
  </si>
  <si>
    <t>15268412000011</t>
  </si>
  <si>
    <t xml:space="preserve">DUMPUL </t>
  </si>
  <si>
    <t>6310091212840004</t>
  </si>
  <si>
    <t>081250763618</t>
  </si>
  <si>
    <t>ADI PRASETYO</t>
  </si>
  <si>
    <t>0264141079</t>
  </si>
  <si>
    <t>17032305868</t>
  </si>
  <si>
    <t>0001703735504</t>
  </si>
  <si>
    <t>821115350447</t>
  </si>
  <si>
    <t xml:space="preserve">JL G WILIS JOMBANGAN </t>
  </si>
  <si>
    <t>TERTEK</t>
  </si>
  <si>
    <t>3506171911820008</t>
  </si>
  <si>
    <t>081234224969</t>
  </si>
  <si>
    <t>ANA TRI KARNA WATI</t>
  </si>
  <si>
    <t>AKHMAD AFANDI</t>
  </si>
  <si>
    <t>0264366321</t>
  </si>
  <si>
    <t>13023484440</t>
  </si>
  <si>
    <t>0001152623979</t>
  </si>
  <si>
    <t>15628406000156</t>
  </si>
  <si>
    <t xml:space="preserve">LINGK RANDEGAN </t>
  </si>
  <si>
    <t xml:space="preserve">KEDUNDUNG </t>
  </si>
  <si>
    <t>3502182206840002</t>
  </si>
  <si>
    <t>085645975788</t>
  </si>
  <si>
    <t>MARIYA ULFA</t>
  </si>
  <si>
    <t>DONI SETIONO</t>
  </si>
  <si>
    <t>0264365091</t>
  </si>
  <si>
    <t>17021452630</t>
  </si>
  <si>
    <t>0001703735662</t>
  </si>
  <si>
    <t>15358911000010</t>
  </si>
  <si>
    <t xml:space="preserve">JL DSN NOLOSUTO </t>
  </si>
  <si>
    <t>BELOR</t>
  </si>
  <si>
    <t>3506151711890001</t>
  </si>
  <si>
    <t>081330741900</t>
  </si>
  <si>
    <t>MUJIASIH</t>
  </si>
  <si>
    <t>ANANG FITRIANTOlama</t>
  </si>
  <si>
    <t>0264139147</t>
  </si>
  <si>
    <t>17002396624</t>
  </si>
  <si>
    <t>0001705265651</t>
  </si>
  <si>
    <t>15267410000192</t>
  </si>
  <si>
    <t xml:space="preserve">JL KEPUNDEN II GG X BARU </t>
  </si>
  <si>
    <t xml:space="preserve">GENENGAN </t>
  </si>
  <si>
    <t>3507192110740001</t>
  </si>
  <si>
    <t>081235360024</t>
  </si>
  <si>
    <t>MOH. DONI EFENDI</t>
  </si>
  <si>
    <t>0264364370</t>
  </si>
  <si>
    <t>18043286428</t>
  </si>
  <si>
    <t>0002156274584</t>
  </si>
  <si>
    <t>15277810000062</t>
  </si>
  <si>
    <t xml:space="preserve">DSN KEDUNG KEMIRI </t>
  </si>
  <si>
    <t xml:space="preserve">KEDUNG ASEM </t>
  </si>
  <si>
    <t>3574020107870189</t>
  </si>
  <si>
    <t>082338118609</t>
  </si>
  <si>
    <t>SUJONO</t>
  </si>
  <si>
    <t>0264141729</t>
  </si>
  <si>
    <t>17002396798</t>
  </si>
  <si>
    <t>0001470432148</t>
  </si>
  <si>
    <t>JL ANJASMORO II/42</t>
  </si>
  <si>
    <t xml:space="preserve">TURIREJO </t>
  </si>
  <si>
    <t>3507251901780003</t>
  </si>
  <si>
    <t>081217321200</t>
  </si>
  <si>
    <t>SITI NUR RAHMAH</t>
  </si>
  <si>
    <t>KANDOYO</t>
  </si>
  <si>
    <t>0264142130</t>
  </si>
  <si>
    <t>18043286568</t>
  </si>
  <si>
    <t>0002156274538</t>
  </si>
  <si>
    <t>15486609000058</t>
  </si>
  <si>
    <t xml:space="preserve">LAWANGANAGUNG SUGIO </t>
  </si>
  <si>
    <t>LAWANGAGUNG</t>
  </si>
  <si>
    <t>3524120809720002</t>
  </si>
  <si>
    <t>085732579526/081379477103</t>
  </si>
  <si>
    <t>MARJIONO</t>
  </si>
  <si>
    <t>0264365716</t>
  </si>
  <si>
    <t>18043286063</t>
  </si>
  <si>
    <t>0002033131307</t>
  </si>
  <si>
    <t>15558302000036</t>
  </si>
  <si>
    <t xml:space="preserve">DSN PUNGGING </t>
  </si>
  <si>
    <t xml:space="preserve">PUNGGING </t>
  </si>
  <si>
    <t>3516062702830001</t>
  </si>
  <si>
    <t>081235614643</t>
  </si>
  <si>
    <t>PRIYO SUGENG</t>
  </si>
  <si>
    <t>0264364787</t>
  </si>
  <si>
    <t>16032769057</t>
  </si>
  <si>
    <t>0001138700878</t>
  </si>
  <si>
    <t xml:space="preserve">DSN SUMBERTUGU </t>
  </si>
  <si>
    <t>GAMPINGREJO</t>
  </si>
  <si>
    <t>3506121004710005</t>
  </si>
  <si>
    <t>081259135978</t>
  </si>
  <si>
    <t>TRI HASTUTI NINGSIH</t>
  </si>
  <si>
    <t>SAFIKUDIN</t>
  </si>
  <si>
    <t>0264139023</t>
  </si>
  <si>
    <t>16032769206</t>
  </si>
  <si>
    <t>0002156274663</t>
  </si>
  <si>
    <t>811115550961</t>
  </si>
  <si>
    <t xml:space="preserve">DSN PANJER </t>
  </si>
  <si>
    <t>TUNGGALPAGER</t>
  </si>
  <si>
    <t>3516060211810004</t>
  </si>
  <si>
    <t>085257285568</t>
  </si>
  <si>
    <t>AHMAD SUN'AN</t>
  </si>
  <si>
    <t>0264365970</t>
  </si>
  <si>
    <t>17021450519</t>
  </si>
  <si>
    <t>0001226348199</t>
  </si>
  <si>
    <t xml:space="preserve">KEPOH </t>
  </si>
  <si>
    <t xml:space="preserve">KURO </t>
  </si>
  <si>
    <t>3172041705860008</t>
  </si>
  <si>
    <t>081281026041</t>
  </si>
  <si>
    <t>ENY RUBAYATI</t>
  </si>
  <si>
    <t>PRIADI</t>
  </si>
  <si>
    <t>0264142105</t>
  </si>
  <si>
    <t>18043285990</t>
  </si>
  <si>
    <t>0002156274628</t>
  </si>
  <si>
    <t>771215370413</t>
  </si>
  <si>
    <t xml:space="preserve">DSN SERUT </t>
  </si>
  <si>
    <t>TAPAN</t>
  </si>
  <si>
    <t>3504031107780001</t>
  </si>
  <si>
    <t>082143630090</t>
  </si>
  <si>
    <t>SELEMAN</t>
  </si>
  <si>
    <t>0264142148</t>
  </si>
  <si>
    <t>18043286162</t>
  </si>
  <si>
    <t>0002156274674</t>
  </si>
  <si>
    <t xml:space="preserve">BARENGKRAJAN </t>
  </si>
  <si>
    <t>BARENGKRAJAN</t>
  </si>
  <si>
    <t>3515111502820004</t>
  </si>
  <si>
    <t>085287343818</t>
  </si>
  <si>
    <t>TOYIB EKO SANTOSO</t>
  </si>
  <si>
    <t>0264140307</t>
  </si>
  <si>
    <t>18043285982</t>
  </si>
  <si>
    <t>0002156274718</t>
  </si>
  <si>
    <t>801015262141</t>
  </si>
  <si>
    <t>GLANGGANG</t>
  </si>
  <si>
    <t>3507192610800001</t>
  </si>
  <si>
    <t>081216727250</t>
  </si>
  <si>
    <t>0264140323</t>
  </si>
  <si>
    <t>18043285917</t>
  </si>
  <si>
    <t>0002156274448</t>
  </si>
  <si>
    <t>860515261846</t>
  </si>
  <si>
    <t xml:space="preserve">WONOKERTO </t>
  </si>
  <si>
    <t>081217034389</t>
  </si>
  <si>
    <t>PAHALA SETIAWAN</t>
  </si>
  <si>
    <t>0264140498</t>
  </si>
  <si>
    <t>18043286220</t>
  </si>
  <si>
    <t>0001431612505</t>
  </si>
  <si>
    <t>15378209000074</t>
  </si>
  <si>
    <t xml:space="preserve">DSN DENOK </t>
  </si>
  <si>
    <t xml:space="preserve">JELI </t>
  </si>
  <si>
    <t>3504082109820003</t>
  </si>
  <si>
    <t>082231306660</t>
  </si>
  <si>
    <t>DIANA</t>
  </si>
  <si>
    <t>0264140960</t>
  </si>
  <si>
    <t>18043286253</t>
  </si>
  <si>
    <t>0001894165942</t>
  </si>
  <si>
    <t>15537104000324</t>
  </si>
  <si>
    <t>JL LANSEP III</t>
  </si>
  <si>
    <t xml:space="preserve">GELURAN </t>
  </si>
  <si>
    <t>3515130404710007</t>
  </si>
  <si>
    <t>081231943457</t>
  </si>
  <si>
    <t>YOSEPH ANGGI HARMAWAN PRAYOGO</t>
  </si>
  <si>
    <t>0264140251</t>
  </si>
  <si>
    <t>18043286329</t>
  </si>
  <si>
    <t>0001383752103</t>
  </si>
  <si>
    <t>15268905000109</t>
  </si>
  <si>
    <t xml:space="preserve">JL PAHLAWAN TRIP </t>
  </si>
  <si>
    <t xml:space="preserve">JATIKERTO </t>
  </si>
  <si>
    <t>3507313105890003</t>
  </si>
  <si>
    <t>085283086781</t>
  </si>
  <si>
    <t>ANAS BADARULLAH</t>
  </si>
  <si>
    <t xml:space="preserve">PAMEKASAN </t>
  </si>
  <si>
    <t>0264140471</t>
  </si>
  <si>
    <t>18043286386</t>
  </si>
  <si>
    <t>0002156274404</t>
  </si>
  <si>
    <t>15497307000103</t>
  </si>
  <si>
    <t>DSN SUMBER WANGI I</t>
  </si>
  <si>
    <t xml:space="preserve">BANDARAN </t>
  </si>
  <si>
    <t>3528011107730001</t>
  </si>
  <si>
    <t>081913525309</t>
  </si>
  <si>
    <t>MOCH.JAMALUDIN</t>
  </si>
  <si>
    <t>SIDAOARJO</t>
  </si>
  <si>
    <t>0264142091</t>
  </si>
  <si>
    <t>17021452408</t>
  </si>
  <si>
    <t>0001879251399</t>
  </si>
  <si>
    <t>3515031306910006</t>
  </si>
  <si>
    <t>081222759711</t>
  </si>
  <si>
    <t>SUSANTO MARDI SENTOSA</t>
  </si>
  <si>
    <t>0264141991</t>
  </si>
  <si>
    <t>16050670963</t>
  </si>
  <si>
    <t>0001407411156</t>
  </si>
  <si>
    <t>15268303000220</t>
  </si>
  <si>
    <t xml:space="preserve">JL DURIAN 07 B </t>
  </si>
  <si>
    <t>PAKISAJI</t>
  </si>
  <si>
    <t>3507191603830003</t>
  </si>
  <si>
    <t>085231315337</t>
  </si>
  <si>
    <t>SEPTIAN RAHARDIKA</t>
  </si>
  <si>
    <t>0264142164</t>
  </si>
  <si>
    <t>17021452465</t>
  </si>
  <si>
    <t>0001271571219</t>
  </si>
  <si>
    <t>15268609000361</t>
  </si>
  <si>
    <t>27/08/2026</t>
  </si>
  <si>
    <t xml:space="preserve">JL LESTI </t>
  </si>
  <si>
    <t>WAJAK</t>
  </si>
  <si>
    <t>3507080209860002</t>
  </si>
  <si>
    <t>081233119297/085738562926</t>
  </si>
  <si>
    <t>LILIK AROFAH</t>
  </si>
  <si>
    <t>FIDYA KURNIAWAN</t>
  </si>
  <si>
    <t>0264141516</t>
  </si>
  <si>
    <t>16050670765</t>
  </si>
  <si>
    <t>0001705262409</t>
  </si>
  <si>
    <t>850215261881</t>
  </si>
  <si>
    <t>JL LAWU SUKUN</t>
  </si>
  <si>
    <t xml:space="preserve">KEPANJEN </t>
  </si>
  <si>
    <t>3507131502850004</t>
  </si>
  <si>
    <t>081333019555</t>
  </si>
  <si>
    <t>DEVI NUR UMAMI</t>
  </si>
  <si>
    <t>GURUH HARDIATMOKO</t>
  </si>
  <si>
    <t>0264142873</t>
  </si>
  <si>
    <t>17021452283</t>
  </si>
  <si>
    <t>0001963781886</t>
  </si>
  <si>
    <t>750115532145</t>
  </si>
  <si>
    <t xml:space="preserve">DSN KREMBUNG TIMUR </t>
  </si>
  <si>
    <t>KREMBUNG</t>
  </si>
  <si>
    <t>3515032601750001</t>
  </si>
  <si>
    <t>081334533330</t>
  </si>
  <si>
    <t>SAIFUL HUDA</t>
  </si>
  <si>
    <t>0264142172</t>
  </si>
  <si>
    <t>17021452457</t>
  </si>
  <si>
    <t>0001148532232</t>
  </si>
  <si>
    <t>850815262030</t>
  </si>
  <si>
    <t>SUKOREJO</t>
  </si>
  <si>
    <t>3507300901840004</t>
  </si>
  <si>
    <t>081231858883</t>
  </si>
  <si>
    <t>TEDDY PRASETYA</t>
  </si>
  <si>
    <t>0264138680</t>
  </si>
  <si>
    <t>17032305363</t>
  </si>
  <si>
    <t>0001787881509</t>
  </si>
  <si>
    <t>'810615561267</t>
  </si>
  <si>
    <t>DSN GUDANG</t>
  </si>
  <si>
    <t xml:space="preserve">POJOKREJO </t>
  </si>
  <si>
    <t>3517122506810003</t>
  </si>
  <si>
    <t>082330777080</t>
  </si>
  <si>
    <t>IMAM MUSTOFA</t>
  </si>
  <si>
    <t>0264365007</t>
  </si>
  <si>
    <t>11006146978</t>
  </si>
  <si>
    <t>0002156274505</t>
  </si>
  <si>
    <t>850515262422</t>
  </si>
  <si>
    <t xml:space="preserve">JL RAYA </t>
  </si>
  <si>
    <t xml:space="preserve">SAWAHAN </t>
  </si>
  <si>
    <t>3507092305850002</t>
  </si>
  <si>
    <t>085855774303</t>
  </si>
  <si>
    <t>0264142521</t>
  </si>
  <si>
    <t>19095174348</t>
  </si>
  <si>
    <t>0002418025498</t>
  </si>
  <si>
    <t>830815352023</t>
  </si>
  <si>
    <t xml:space="preserve">DSN WONOTENGAH </t>
  </si>
  <si>
    <t xml:space="preserve">WONOTENGAH </t>
  </si>
  <si>
    <t>3506141208830005</t>
  </si>
  <si>
    <t>082245522673</t>
  </si>
  <si>
    <t>FENDI PRAMUDIA</t>
  </si>
  <si>
    <t>0264141117</t>
  </si>
  <si>
    <t>17032305652</t>
  </si>
  <si>
    <t>0001148521072</t>
  </si>
  <si>
    <t>900515351059</t>
  </si>
  <si>
    <t xml:space="preserve">JL KILISUCI </t>
  </si>
  <si>
    <t xml:space="preserve">BOGEM </t>
  </si>
  <si>
    <t>3506102005920008</t>
  </si>
  <si>
    <t>081393409528</t>
  </si>
  <si>
    <t>YOGIK PURNOMO</t>
  </si>
  <si>
    <t>0264364710</t>
  </si>
  <si>
    <t>17032305454</t>
  </si>
  <si>
    <t>0001148515953</t>
  </si>
  <si>
    <t>15348908000203</t>
  </si>
  <si>
    <t>PERUM BUMI ASRI BLOK Z-14</t>
  </si>
  <si>
    <t>3506250608890001</t>
  </si>
  <si>
    <t>08123609976</t>
  </si>
  <si>
    <t>DINA MARIANI</t>
  </si>
  <si>
    <t>FATHULLOH</t>
  </si>
  <si>
    <t>0264367654</t>
  </si>
  <si>
    <t>17032304051</t>
  </si>
  <si>
    <t>0001400142137</t>
  </si>
  <si>
    <t>750415281289</t>
  </si>
  <si>
    <t xml:space="preserve">LEMAHBANG UTARA </t>
  </si>
  <si>
    <t>3514050904750001</t>
  </si>
  <si>
    <t>082284118010</t>
  </si>
  <si>
    <t>WIWIN FANIQMAH UMARAH</t>
  </si>
  <si>
    <t>YOUHAN FERRY</t>
  </si>
  <si>
    <t>0264140790</t>
  </si>
  <si>
    <t>18043286485</t>
  </si>
  <si>
    <t>0002156274775</t>
  </si>
  <si>
    <t>900715143110</t>
  </si>
  <si>
    <t>BENDUL MERISI 159</t>
  </si>
  <si>
    <t xml:space="preserve">JAGIR </t>
  </si>
  <si>
    <t>3578170807900010</t>
  </si>
  <si>
    <t>081233757346</t>
  </si>
  <si>
    <t>LUKMAN WAHYUDI</t>
  </si>
  <si>
    <t>0264363489</t>
  </si>
  <si>
    <t>17032304424</t>
  </si>
  <si>
    <t>0001705262466</t>
  </si>
  <si>
    <t>860815532061</t>
  </si>
  <si>
    <t xml:space="preserve">GEBANG </t>
  </si>
  <si>
    <t>GEBANG</t>
  </si>
  <si>
    <t>3515083108860005</t>
  </si>
  <si>
    <t>081330107590</t>
  </si>
  <si>
    <t>SUCI</t>
  </si>
  <si>
    <t>SUPRAPTO</t>
  </si>
  <si>
    <t>19095174629</t>
  </si>
  <si>
    <t>0001156546372</t>
  </si>
  <si>
    <t>890615147118</t>
  </si>
  <si>
    <t>SEMEMI JAYA 7-C/60</t>
  </si>
  <si>
    <t>3578192406890001</t>
  </si>
  <si>
    <t>087754365269</t>
  </si>
  <si>
    <t>DEWI MUTMAINAH</t>
  </si>
  <si>
    <t>FEBRIYANTO</t>
  </si>
  <si>
    <t>19095174389</t>
  </si>
  <si>
    <t>0002621077907</t>
  </si>
  <si>
    <t>810215490377</t>
  </si>
  <si>
    <t xml:space="preserve">DUSUN KARANGBENDO </t>
  </si>
  <si>
    <t>SUMBERJATI</t>
  </si>
  <si>
    <t>3528041802810140</t>
  </si>
  <si>
    <t>082302273004</t>
  </si>
  <si>
    <t>SUDAWI</t>
  </si>
  <si>
    <t>0264155347</t>
  </si>
  <si>
    <t>19095174660</t>
  </si>
  <si>
    <t>0002434033179</t>
  </si>
  <si>
    <t>15497402000065</t>
  </si>
  <si>
    <t xml:space="preserve"> DESA LADEN </t>
  </si>
  <si>
    <t xml:space="preserve">LADEN </t>
  </si>
  <si>
    <t>3528041002740001</t>
  </si>
  <si>
    <t>082332665255</t>
  </si>
  <si>
    <t>WIGUNG BUDI WANTORO</t>
  </si>
  <si>
    <t>0264155282</t>
  </si>
  <si>
    <t>19095174843</t>
  </si>
  <si>
    <t>0002079791662</t>
  </si>
  <si>
    <t>940419310616</t>
  </si>
  <si>
    <t>27/04/2023</t>
  </si>
  <si>
    <t xml:space="preserve">WATES DUSUN </t>
  </si>
  <si>
    <t>DAWU</t>
  </si>
  <si>
    <t>3521052704940005</t>
  </si>
  <si>
    <t>081249444452</t>
  </si>
  <si>
    <t>YUDA ASTREA SRI DUANTONO</t>
  </si>
  <si>
    <t xml:space="preserve">GROBOGAN </t>
  </si>
  <si>
    <t>0264154901</t>
  </si>
  <si>
    <t>19095175022</t>
  </si>
  <si>
    <t>0001192718788</t>
  </si>
  <si>
    <t>14359205000046</t>
  </si>
  <si>
    <t>DSN JETIS</t>
  </si>
  <si>
    <t>DEPOK</t>
  </si>
  <si>
    <t>3315041105920007</t>
  </si>
  <si>
    <t>082331234165</t>
  </si>
  <si>
    <t>NANA DEWANTI</t>
  </si>
  <si>
    <t>WINARTO</t>
  </si>
  <si>
    <t>0264155339</t>
  </si>
  <si>
    <t>19095174835</t>
  </si>
  <si>
    <t>0001605814637</t>
  </si>
  <si>
    <t>791115351374</t>
  </si>
  <si>
    <t xml:space="preserve">DS GOGORANTE </t>
  </si>
  <si>
    <t xml:space="preserve">GOGORANTE </t>
  </si>
  <si>
    <t>3506252511790001</t>
  </si>
  <si>
    <t>085230303107</t>
  </si>
  <si>
    <t>EVA YANTI</t>
  </si>
  <si>
    <t>SAI'IN</t>
  </si>
  <si>
    <t>0264154928</t>
  </si>
  <si>
    <t>19095174934</t>
  </si>
  <si>
    <t>0002442548079</t>
  </si>
  <si>
    <t>15267202000039</t>
  </si>
  <si>
    <t xml:space="preserve">PATUKSARI </t>
  </si>
  <si>
    <t>3507321502720002</t>
  </si>
  <si>
    <t>082334443260</t>
  </si>
  <si>
    <t>AGUS SUSILO</t>
  </si>
  <si>
    <t>0264155266</t>
  </si>
  <si>
    <t>19095174546</t>
  </si>
  <si>
    <t>0001324183162</t>
  </si>
  <si>
    <t>152675080003271</t>
  </si>
  <si>
    <t xml:space="preserve">PERUM KEBONAGUNG VILLAGE </t>
  </si>
  <si>
    <t>3573040808750005</t>
  </si>
  <si>
    <t>081213899947</t>
  </si>
  <si>
    <t>SANIYA</t>
  </si>
  <si>
    <t>FADLI</t>
  </si>
  <si>
    <t>0264154995</t>
  </si>
  <si>
    <t>19095175428</t>
  </si>
  <si>
    <t>0002418025149</t>
  </si>
  <si>
    <t>690415143430</t>
  </si>
  <si>
    <t xml:space="preserve">TAMBAK MAYOR SELATAN II NO 6 </t>
  </si>
  <si>
    <t>3578281504690001</t>
  </si>
  <si>
    <t>082131822078</t>
  </si>
  <si>
    <t>AGUS HARI SUBEKTI</t>
  </si>
  <si>
    <t>0264156319</t>
  </si>
  <si>
    <t>19095175436</t>
  </si>
  <si>
    <t>0002434010534</t>
  </si>
  <si>
    <t>8308152620002</t>
  </si>
  <si>
    <t>JL BINANGUN GGXI BARU</t>
  </si>
  <si>
    <t>3507193008830002</t>
  </si>
  <si>
    <t>085211242970</t>
  </si>
  <si>
    <t>JOKO PRIHANTANTO</t>
  </si>
  <si>
    <t>0264156289</t>
  </si>
  <si>
    <t>19095174363</t>
  </si>
  <si>
    <t>0000678938321</t>
  </si>
  <si>
    <t>910115261270</t>
  </si>
  <si>
    <t xml:space="preserve">SUMBER TANGKEP </t>
  </si>
  <si>
    <t>SUMBERSUKO</t>
  </si>
  <si>
    <t>3507050501910003</t>
  </si>
  <si>
    <t>085334848425</t>
  </si>
  <si>
    <t>KARNITI</t>
  </si>
  <si>
    <t>HARTONO</t>
  </si>
  <si>
    <t>0264156301</t>
  </si>
  <si>
    <t>19095175196</t>
  </si>
  <si>
    <t>0002434021312</t>
  </si>
  <si>
    <t>860615351263</t>
  </si>
  <si>
    <t>JL CEMPAKA</t>
  </si>
  <si>
    <t xml:space="preserve">KALIBOTO </t>
  </si>
  <si>
    <t>3506202906860004</t>
  </si>
  <si>
    <t>085291204744</t>
  </si>
  <si>
    <t>DENDIK TEGUH TRICAKSONO</t>
  </si>
  <si>
    <t>0264155169</t>
  </si>
  <si>
    <t>19095175030</t>
  </si>
  <si>
    <t>0002893774241</t>
  </si>
  <si>
    <t>760919310357</t>
  </si>
  <si>
    <t>JL SIDODADI</t>
  </si>
  <si>
    <t>3573051109760001</t>
  </si>
  <si>
    <t>082232842156</t>
  </si>
  <si>
    <t>0282316536</t>
  </si>
  <si>
    <t>19095174926</t>
  </si>
  <si>
    <t>0002434005606</t>
  </si>
  <si>
    <t>810115481117</t>
  </si>
  <si>
    <t xml:space="preserve">BADAN </t>
  </si>
  <si>
    <t>BOGOBABADAN</t>
  </si>
  <si>
    <t>3524240201810004</t>
  </si>
  <si>
    <t>085232644948</t>
  </si>
  <si>
    <t>ERIK DWI HERMAWAN</t>
  </si>
  <si>
    <t>0264155452</t>
  </si>
  <si>
    <t>19095174587</t>
  </si>
  <si>
    <t>0000681768786</t>
  </si>
  <si>
    <t>15268705000257</t>
  </si>
  <si>
    <t>DUSUN DEMANG JAYA</t>
  </si>
  <si>
    <t>KREBETSENGGRONG</t>
  </si>
  <si>
    <t>3507190705870001</t>
  </si>
  <si>
    <t>082331596565</t>
  </si>
  <si>
    <t>DEWI NURMAWATI</t>
  </si>
  <si>
    <t>FARID ROMADONI</t>
  </si>
  <si>
    <t>0264156335</t>
  </si>
  <si>
    <t>19095174421</t>
  </si>
  <si>
    <t>0001383891671</t>
  </si>
  <si>
    <t>850115590071</t>
  </si>
  <si>
    <t xml:space="preserve">JL LECES DSN SONOSARI </t>
  </si>
  <si>
    <t>3507192505820003</t>
  </si>
  <si>
    <t>082333827554</t>
  </si>
  <si>
    <t>EKO PRASTIYO [S-201X/22011]</t>
  </si>
  <si>
    <t>0264164524</t>
  </si>
  <si>
    <t>19095174736</t>
  </si>
  <si>
    <t>0002413034673</t>
  </si>
  <si>
    <t>700715400182</t>
  </si>
  <si>
    <t>JL CENDRAWASIH GG GEREJO NO 15</t>
  </si>
  <si>
    <t>NAMBANGAN LOR</t>
  </si>
  <si>
    <t>3577022707790006</t>
  </si>
  <si>
    <t>081333153492</t>
  </si>
  <si>
    <t xml:space="preserve">CERAI HIDUP </t>
  </si>
  <si>
    <t>JARKONI [S-298/f15431/2016]</t>
  </si>
  <si>
    <t>0264155207</t>
  </si>
  <si>
    <t>19095174355</t>
  </si>
  <si>
    <t>0002088157803</t>
  </si>
  <si>
    <t>15267204000027</t>
  </si>
  <si>
    <t xml:space="preserve">JL CENDANA </t>
  </si>
  <si>
    <t>3507091404720002</t>
  </si>
  <si>
    <t>081335362708</t>
  </si>
  <si>
    <t>GUTTANTO [S-1315/21315]</t>
  </si>
  <si>
    <t>0264156203</t>
  </si>
  <si>
    <t>19095174744</t>
  </si>
  <si>
    <t>0001045310242</t>
  </si>
  <si>
    <t>830615410907</t>
  </si>
  <si>
    <t>SEKLUWENG</t>
  </si>
  <si>
    <t>BATOK</t>
  </si>
  <si>
    <t>3519060106830001</t>
  </si>
  <si>
    <t>082349643381</t>
  </si>
  <si>
    <t>DIDIK  PURWANTO [S-1306]</t>
  </si>
  <si>
    <t>0264154961</t>
  </si>
  <si>
    <t>19095175295</t>
  </si>
  <si>
    <t>0001733077866</t>
  </si>
  <si>
    <t>820215262531</t>
  </si>
  <si>
    <t>JL CANDIWARAWAN</t>
  </si>
  <si>
    <t xml:space="preserve">TOYOMARTO </t>
  </si>
  <si>
    <t>3507240402820012</t>
  </si>
  <si>
    <t>085222225432</t>
  </si>
  <si>
    <t>AAN SETYO CAHYONO [S-1104/21104]</t>
  </si>
  <si>
    <t>0264155029</t>
  </si>
  <si>
    <t>19095175014</t>
  </si>
  <si>
    <t>0002434013853</t>
  </si>
  <si>
    <t>830315251489</t>
  </si>
  <si>
    <t xml:space="preserve">JL IKAN PIRANHA I/27 </t>
  </si>
  <si>
    <t>3573011503830015</t>
  </si>
  <si>
    <t>081252041723</t>
  </si>
  <si>
    <t>HARIYANTO [S-1590A]</t>
  </si>
  <si>
    <t>0264158010</t>
  </si>
  <si>
    <t>19095174439</t>
  </si>
  <si>
    <t>0000667176636</t>
  </si>
  <si>
    <t>730715370049</t>
  </si>
  <si>
    <t>JL I G NGURAH RAI / BHAYANGKARI VI/56</t>
  </si>
  <si>
    <t>3504011807730001</t>
  </si>
  <si>
    <t>081287416901</t>
  </si>
  <si>
    <t>0264164494</t>
  </si>
  <si>
    <t>19095174579</t>
  </si>
  <si>
    <t>0001433519065</t>
  </si>
  <si>
    <t>720415560940</t>
  </si>
  <si>
    <t>DSN PENGKOL</t>
  </si>
  <si>
    <t xml:space="preserve">CEWENG </t>
  </si>
  <si>
    <t>3517080104720001</t>
  </si>
  <si>
    <t>081335416736</t>
  </si>
  <si>
    <t>HARI SUSANTO</t>
  </si>
  <si>
    <t>0264367051</t>
  </si>
  <si>
    <t>17032304184</t>
  </si>
  <si>
    <t>0001148482304</t>
  </si>
  <si>
    <t>780815352560</t>
  </si>
  <si>
    <t xml:space="preserve">DSN KAPAS </t>
  </si>
  <si>
    <t xml:space="preserve">KAPAS </t>
  </si>
  <si>
    <t>3506210408780002</t>
  </si>
  <si>
    <t>081357408485</t>
  </si>
  <si>
    <t>DIAH DWI MILDAWATI</t>
  </si>
  <si>
    <t>SUBAKIR</t>
  </si>
  <si>
    <t>0264364167</t>
  </si>
  <si>
    <t>17032305124</t>
  </si>
  <si>
    <t>0001148482315</t>
  </si>
  <si>
    <t xml:space="preserve">B1 UMUM </t>
  </si>
  <si>
    <t>680215590045</t>
  </si>
  <si>
    <t xml:space="preserve">DSN PUTHUREJO </t>
  </si>
  <si>
    <t xml:space="preserve">PANDANREJO </t>
  </si>
  <si>
    <t>3507210201680005</t>
  </si>
  <si>
    <t>085257793771</t>
  </si>
  <si>
    <t>ERMITA.T</t>
  </si>
  <si>
    <t>SLAMET WIJIANTO</t>
  </si>
  <si>
    <t>0264138981</t>
  </si>
  <si>
    <t>12035719330</t>
  </si>
  <si>
    <t>0001148482359</t>
  </si>
  <si>
    <t>3507131205790014</t>
  </si>
  <si>
    <t>085233314701</t>
  </si>
  <si>
    <t>EKA SARI KUSUMADEWI</t>
  </si>
  <si>
    <t>KADI ISMOYO</t>
  </si>
  <si>
    <t>0264363713</t>
  </si>
  <si>
    <t>17032304333</t>
  </si>
  <si>
    <t>0001148482361</t>
  </si>
  <si>
    <t>15597408000018</t>
  </si>
  <si>
    <t>3507250108740003</t>
  </si>
  <si>
    <t>085784331613</t>
  </si>
  <si>
    <t>DIAH AYU ANGGRAINI</t>
  </si>
  <si>
    <t>TRIYONO</t>
  </si>
  <si>
    <t>0264368383</t>
  </si>
  <si>
    <t>17032305397</t>
  </si>
  <si>
    <t>0001148482372</t>
  </si>
  <si>
    <t>3507322207730002</t>
  </si>
  <si>
    <t>081805182495</t>
  </si>
  <si>
    <t>SITI NUR FADILAH</t>
  </si>
  <si>
    <t>LAILUL MARJUKI</t>
  </si>
  <si>
    <t>0264363977</t>
  </si>
  <si>
    <t>17032304390</t>
  </si>
  <si>
    <t>0001148482383</t>
  </si>
  <si>
    <t>15537509000011</t>
  </si>
  <si>
    <t>KETEGAN</t>
  </si>
  <si>
    <t xml:space="preserve">TANGGULANGIN </t>
  </si>
  <si>
    <t>3515061309750002</t>
  </si>
  <si>
    <t>081234687331</t>
  </si>
  <si>
    <t>SULISTYORINI</t>
  </si>
  <si>
    <t>HENDRIK YULIONO</t>
  </si>
  <si>
    <t>0264362946</t>
  </si>
  <si>
    <t>17032304200</t>
  </si>
  <si>
    <t>0001148482394</t>
  </si>
  <si>
    <t>15147807000494</t>
  </si>
  <si>
    <t>13/07/2025</t>
  </si>
  <si>
    <t xml:space="preserve">MULYOREJO UTARA </t>
  </si>
  <si>
    <t xml:space="preserve">MULYOREJO </t>
  </si>
  <si>
    <t>3515073007780001</t>
  </si>
  <si>
    <t>082244404222</t>
  </si>
  <si>
    <t>ENIK SETIYOWATI</t>
  </si>
  <si>
    <t>UMAR KHOSIM</t>
  </si>
  <si>
    <t>0264366534</t>
  </si>
  <si>
    <t>17032305405</t>
  </si>
  <si>
    <t>0001148482416</t>
  </si>
  <si>
    <t>15488108000026</t>
  </si>
  <si>
    <t>SUNGEGENENG</t>
  </si>
  <si>
    <t>3524091808810002</t>
  </si>
  <si>
    <t>081259405951</t>
  </si>
  <si>
    <t>SRI PUJIATI</t>
  </si>
  <si>
    <t>SUYAKTO</t>
  </si>
  <si>
    <t xml:space="preserve">TRENGGALEK </t>
  </si>
  <si>
    <t>0264368553</t>
  </si>
  <si>
    <t>17032305330</t>
  </si>
  <si>
    <t>0001148482438</t>
  </si>
  <si>
    <t>680815372043</t>
  </si>
  <si>
    <t xml:space="preserve">DSN BEBEKAN </t>
  </si>
  <si>
    <t xml:space="preserve">BALEREJO </t>
  </si>
  <si>
    <t>3504052208680001</t>
  </si>
  <si>
    <t>081335276977</t>
  </si>
  <si>
    <t>NIKKEN PRITTA KURNIASARI</t>
  </si>
  <si>
    <t>SUGIONO DEDIKSUHENDIK</t>
  </si>
  <si>
    <t>0264138396</t>
  </si>
  <si>
    <t>17032305181</t>
  </si>
  <si>
    <t>0001148482451</t>
  </si>
  <si>
    <t>3515080210630003</t>
  </si>
  <si>
    <t>085815277511/085706941115</t>
  </si>
  <si>
    <t>SARI YANTO</t>
  </si>
  <si>
    <t>0264138761</t>
  </si>
  <si>
    <t>17032304960</t>
  </si>
  <si>
    <t>0001148896089</t>
  </si>
  <si>
    <t>7406153520006</t>
  </si>
  <si>
    <t xml:space="preserve">DSN WONOCATUR </t>
  </si>
  <si>
    <t xml:space="preserve">WONOCATUR </t>
  </si>
  <si>
    <t>3506251506740010</t>
  </si>
  <si>
    <t>085334892270</t>
  </si>
  <si>
    <t>SUGENG HIDAYAT</t>
  </si>
  <si>
    <t>0264367760</t>
  </si>
  <si>
    <t>17032305165</t>
  </si>
  <si>
    <t>0001148487232</t>
  </si>
  <si>
    <t>820315148020</t>
  </si>
  <si>
    <t>KALIANAK TIMUR BELAKANG 44-A</t>
  </si>
  <si>
    <t>3578150803820002</t>
  </si>
  <si>
    <t>085790937150/0895621063164</t>
  </si>
  <si>
    <t>KIFTIRUL AFNI</t>
  </si>
  <si>
    <t>PRIYANTO</t>
  </si>
  <si>
    <t>0264138540</t>
  </si>
  <si>
    <t>12035719553</t>
  </si>
  <si>
    <t>0001148487254</t>
  </si>
  <si>
    <t xml:space="preserve">B2 </t>
  </si>
  <si>
    <t>760715461161</t>
  </si>
  <si>
    <t>DSN KLUMPANG</t>
  </si>
  <si>
    <t>3522190507760004</t>
  </si>
  <si>
    <t>085330555729</t>
  </si>
  <si>
    <t>SHOLIKATUN</t>
  </si>
  <si>
    <t>EKO BUDI SANTOSO</t>
  </si>
  <si>
    <t>0264368154</t>
  </si>
  <si>
    <t>17032303970</t>
  </si>
  <si>
    <t>0002156274459</t>
  </si>
  <si>
    <t>3578193107780001</t>
  </si>
  <si>
    <t>082230610489</t>
  </si>
  <si>
    <t>MUHAJIR</t>
  </si>
  <si>
    <t>0264364523</t>
  </si>
  <si>
    <t>17032304671</t>
  </si>
  <si>
    <t>0001148487309</t>
  </si>
  <si>
    <t>15546912000115</t>
  </si>
  <si>
    <t xml:space="preserve">DSN PUNDUT </t>
  </si>
  <si>
    <t>PUNDUT TRATE</t>
  </si>
  <si>
    <t>3525041112690002</t>
  </si>
  <si>
    <t>081218916358</t>
  </si>
  <si>
    <t>FARIZA</t>
  </si>
  <si>
    <t>MOCH. ROSUL</t>
  </si>
  <si>
    <t>0264364230</t>
  </si>
  <si>
    <t>17032304598</t>
  </si>
  <si>
    <t>0001148729646</t>
  </si>
  <si>
    <t>DK BANTENG PANDLI 5/8</t>
  </si>
  <si>
    <t xml:space="preserve">BULAK BANTENG </t>
  </si>
  <si>
    <t>3578110805710002</t>
  </si>
  <si>
    <t>085850630143</t>
  </si>
  <si>
    <t>OKY OLVIN EVALINA</t>
  </si>
  <si>
    <t>EKO TEGUH CAHYONO</t>
  </si>
  <si>
    <t>0264368448</t>
  </si>
  <si>
    <t>17032304002</t>
  </si>
  <si>
    <t>0001148487366</t>
  </si>
  <si>
    <t>15537105000277</t>
  </si>
  <si>
    <t xml:space="preserve">CANDI SAYANG </t>
  </si>
  <si>
    <t xml:space="preserve">CANDI </t>
  </si>
  <si>
    <t>3515070205710002</t>
  </si>
  <si>
    <t>081703866868</t>
  </si>
  <si>
    <t>IKA RAHAYU</t>
  </si>
  <si>
    <t>SUPRIYANTO B</t>
  </si>
  <si>
    <t>0264364779</t>
  </si>
  <si>
    <t>17032306049</t>
  </si>
  <si>
    <t>0001148800678</t>
  </si>
  <si>
    <t>15487705000055</t>
  </si>
  <si>
    <t>3524172205770003</t>
  </si>
  <si>
    <t>082228133692</t>
  </si>
  <si>
    <t>AGUS SUBAGIYO</t>
  </si>
  <si>
    <t>0264365597</t>
  </si>
  <si>
    <t>17032306254</t>
  </si>
  <si>
    <t>0001148487401</t>
  </si>
  <si>
    <t>15538108000062</t>
  </si>
  <si>
    <t>DSN SAMBIBULU</t>
  </si>
  <si>
    <t xml:space="preserve">SAMBI BULU </t>
  </si>
  <si>
    <t>3515131208810001</t>
  </si>
  <si>
    <t>082139411066</t>
  </si>
  <si>
    <t>JURNALISSTYANINGTYAS</t>
  </si>
  <si>
    <t>EDY UTOMO</t>
  </si>
  <si>
    <t>0264366763</t>
  </si>
  <si>
    <t>17032303962</t>
  </si>
  <si>
    <t>0001148487412</t>
  </si>
  <si>
    <t>850215481086</t>
  </si>
  <si>
    <t xml:space="preserve">LUKREJO </t>
  </si>
  <si>
    <t>3524202802850004</t>
  </si>
  <si>
    <t>081210192680</t>
  </si>
  <si>
    <t>CHOIRIN  AMALIA</t>
  </si>
  <si>
    <t>KAMSUDI</t>
  </si>
  <si>
    <t>0264140447</t>
  </si>
  <si>
    <t>17032305686</t>
  </si>
  <si>
    <t>0001148487434</t>
  </si>
  <si>
    <t>741015540802</t>
  </si>
  <si>
    <t xml:space="preserve">SIDOWUNGU </t>
  </si>
  <si>
    <t>SIDOWUNGU</t>
  </si>
  <si>
    <t>3525131011083591</t>
  </si>
  <si>
    <t>085231742545</t>
  </si>
  <si>
    <t>SUSILOWATI</t>
  </si>
  <si>
    <t>KUSYANTO</t>
  </si>
  <si>
    <t>0264363781</t>
  </si>
  <si>
    <t>17032304382</t>
  </si>
  <si>
    <t>0001148487445</t>
  </si>
  <si>
    <t>780115481136</t>
  </si>
  <si>
    <t>PANGKATREJO</t>
  </si>
  <si>
    <t>3524221701780001</t>
  </si>
  <si>
    <t>081330916181</t>
  </si>
  <si>
    <t>SUKIRWAN</t>
  </si>
  <si>
    <t xml:space="preserve">LUMAJANG </t>
  </si>
  <si>
    <t>0264138914</t>
  </si>
  <si>
    <t>17032305249</t>
  </si>
  <si>
    <t>0001148487456</t>
  </si>
  <si>
    <t>700415143768</t>
  </si>
  <si>
    <t>KETABANG MAGERSARI PONTEN 3</t>
  </si>
  <si>
    <t xml:space="preserve">KETABANG </t>
  </si>
  <si>
    <t>3578072304700003</t>
  </si>
  <si>
    <t>082321813250</t>
  </si>
  <si>
    <t>SRI PUJIYANI</t>
  </si>
  <si>
    <t>IMAM ROSYID NUR S.</t>
  </si>
  <si>
    <t>0264365147</t>
  </si>
  <si>
    <t>17032304275</t>
  </si>
  <si>
    <t>0001148487467</t>
  </si>
  <si>
    <t>800215400350</t>
  </si>
  <si>
    <t>JL DADALI NO 21</t>
  </si>
  <si>
    <t xml:space="preserve">MANGUNHARJO </t>
  </si>
  <si>
    <t>3577021102800003</t>
  </si>
  <si>
    <t>085850637803</t>
  </si>
  <si>
    <t>DIRMAN JOS</t>
  </si>
  <si>
    <t xml:space="preserve">ACEH </t>
  </si>
  <si>
    <t>0264367956</t>
  </si>
  <si>
    <t>17032303889</t>
  </si>
  <si>
    <t>0001148487491</t>
  </si>
  <si>
    <t>15287010000066</t>
  </si>
  <si>
    <t>DSN WERAKAS</t>
  </si>
  <si>
    <t xml:space="preserve">PENATAAN </t>
  </si>
  <si>
    <t>1215012210700002</t>
  </si>
  <si>
    <t>081290600847</t>
  </si>
  <si>
    <t>SUNARSIH</t>
  </si>
  <si>
    <t>BUDIANTO WIBOWO</t>
  </si>
  <si>
    <t>0264363349</t>
  </si>
  <si>
    <t>17032303772</t>
  </si>
  <si>
    <t>0001612663446</t>
  </si>
  <si>
    <t>811115420612</t>
  </si>
  <si>
    <t xml:space="preserve">NGUDAL </t>
  </si>
  <si>
    <t>KARANGTENGAH PRANDON</t>
  </si>
  <si>
    <t>3518040711810002</t>
  </si>
  <si>
    <t>081330100334</t>
  </si>
  <si>
    <t>WIHARYANI</t>
  </si>
  <si>
    <t>MUPRIYONO</t>
  </si>
  <si>
    <t>0264138884</t>
  </si>
  <si>
    <t>17032304747</t>
  </si>
  <si>
    <t>0001148507526</t>
  </si>
  <si>
    <t>15567705000180</t>
  </si>
  <si>
    <t>DSN CUMPLENG</t>
  </si>
  <si>
    <t>3578151305770002</t>
  </si>
  <si>
    <t>085748743625</t>
  </si>
  <si>
    <t>NUDYA ARINING WIDARTI</t>
  </si>
  <si>
    <t>DEDI EKO SUNARDI</t>
  </si>
  <si>
    <t>0264138752</t>
  </si>
  <si>
    <t>17032303806</t>
  </si>
  <si>
    <t>0001148512353</t>
  </si>
  <si>
    <t>880515590025</t>
  </si>
  <si>
    <t xml:space="preserve">JL KH TAMIN </t>
  </si>
  <si>
    <t>SUMBERPUCUNG</t>
  </si>
  <si>
    <t>3507122005880003</t>
  </si>
  <si>
    <t>082233836445</t>
  </si>
  <si>
    <t>ARI ZUDIANTO</t>
  </si>
  <si>
    <t>12035720080</t>
  </si>
  <si>
    <t>0001148512386</t>
  </si>
  <si>
    <t>3573031803840000</t>
  </si>
  <si>
    <t>081330461533</t>
  </si>
  <si>
    <t>AGUS EKO</t>
  </si>
  <si>
    <t>0264366291</t>
  </si>
  <si>
    <t>17032303533</t>
  </si>
  <si>
    <t>0001148512408</t>
  </si>
  <si>
    <t>800814212149</t>
  </si>
  <si>
    <t>JL NUSA INDAH IV</t>
  </si>
  <si>
    <t>TAMBAKAJI</t>
  </si>
  <si>
    <t>3374151208800003</t>
  </si>
  <si>
    <t>081225111350</t>
  </si>
  <si>
    <t>DWI HARI PRASTIWI</t>
  </si>
  <si>
    <t>M. ABDI</t>
  </si>
  <si>
    <t xml:space="preserve">DEMAK </t>
  </si>
  <si>
    <t>0264366186</t>
  </si>
  <si>
    <t>17032304457</t>
  </si>
  <si>
    <t>0001148512419</t>
  </si>
  <si>
    <t>14348004000142</t>
  </si>
  <si>
    <t>PR PATAH II BLOK E.32</t>
  </si>
  <si>
    <t xml:space="preserve">SRIWULAN </t>
  </si>
  <si>
    <t>3321040704800010</t>
  </si>
  <si>
    <t>085640222062</t>
  </si>
  <si>
    <t>SOLIKAN</t>
  </si>
  <si>
    <t>0264363322</t>
  </si>
  <si>
    <t>17032305090</t>
  </si>
  <si>
    <t>0001148512421</t>
  </si>
  <si>
    <t>780915590014</t>
  </si>
  <si>
    <t xml:space="preserve">DSN KARANGSONO </t>
  </si>
  <si>
    <t>3507190809780003</t>
  </si>
  <si>
    <t>081358138147</t>
  </si>
  <si>
    <t>ADNAN KOHAR</t>
  </si>
  <si>
    <t>0264366232</t>
  </si>
  <si>
    <t>10024202888</t>
  </si>
  <si>
    <t>0001148512432</t>
  </si>
  <si>
    <t xml:space="preserve">PILANG PINGGIR </t>
  </si>
  <si>
    <t xml:space="preserve">MANGKUJAJAR </t>
  </si>
  <si>
    <t>3524190101790013</t>
  </si>
  <si>
    <t>081230819002</t>
  </si>
  <si>
    <t>AKHMAD KRISBIANTO</t>
  </si>
  <si>
    <t>0264366437</t>
  </si>
  <si>
    <t>17032303608</t>
  </si>
  <si>
    <t>0001148512443</t>
  </si>
  <si>
    <t>3517020308870002</t>
  </si>
  <si>
    <t>085852340390/08583534226</t>
  </si>
  <si>
    <t>LILIS SOLIKHATIN</t>
  </si>
  <si>
    <t>ANDRI HERMANTO</t>
  </si>
  <si>
    <t>0264365015</t>
  </si>
  <si>
    <t>10024202904</t>
  </si>
  <si>
    <t>0001123421422</t>
  </si>
  <si>
    <t>880315410384</t>
  </si>
  <si>
    <t xml:space="preserve">MEDOKAN SEMAMPIR BLOK H-20 </t>
  </si>
  <si>
    <t xml:space="preserve">MEDOKAN SEMAMPIR </t>
  </si>
  <si>
    <t>3519100203880002</t>
  </si>
  <si>
    <t>081252115666</t>
  </si>
  <si>
    <t>DIAN SURATU NINGSIH</t>
  </si>
  <si>
    <t>BUDI KURNIAWAN</t>
  </si>
  <si>
    <t>0264138825</t>
  </si>
  <si>
    <t>10024202920</t>
  </si>
  <si>
    <t>0001148512465</t>
  </si>
  <si>
    <t>740715533289</t>
  </si>
  <si>
    <t>PONDOK JATI BLOK AU-14 PAGERWOJO</t>
  </si>
  <si>
    <t xml:space="preserve">PAGERWOJO </t>
  </si>
  <si>
    <t>3515151207740004</t>
  </si>
  <si>
    <t>081217711676</t>
  </si>
  <si>
    <t>LILIK YULIANI</t>
  </si>
  <si>
    <t>SETYO UTOMO</t>
  </si>
  <si>
    <t>0332456261</t>
  </si>
  <si>
    <t>17032305033</t>
  </si>
  <si>
    <t>0001148980342</t>
  </si>
  <si>
    <t>711215411249</t>
  </si>
  <si>
    <t xml:space="preserve">GEBANGAN </t>
  </si>
  <si>
    <t>WINONG</t>
  </si>
  <si>
    <t>3519063112710006</t>
  </si>
  <si>
    <t>081234000292</t>
  </si>
  <si>
    <t>MARIYATI</t>
  </si>
  <si>
    <t>SOETANTYO HUSODO</t>
  </si>
  <si>
    <t>0264363276</t>
  </si>
  <si>
    <t>17032305066</t>
  </si>
  <si>
    <t>0001148547453</t>
  </si>
  <si>
    <t>740515460678</t>
  </si>
  <si>
    <t xml:space="preserve">JL M MAHONI UTARA V NO 14 </t>
  </si>
  <si>
    <t xml:space="preserve">MOJORANO </t>
  </si>
  <si>
    <t>3522062205710002</t>
  </si>
  <si>
    <t>085230569243</t>
  </si>
  <si>
    <t>MUJIANTO B</t>
  </si>
  <si>
    <t>0264138191</t>
  </si>
  <si>
    <t>17032304721</t>
  </si>
  <si>
    <t>0001148512476</t>
  </si>
  <si>
    <t>15388412000012</t>
  </si>
  <si>
    <t xml:space="preserve">DSN PILANG KENCENG </t>
  </si>
  <si>
    <t xml:space="preserve">NGLAWAK </t>
  </si>
  <si>
    <t>3518080112840001</t>
  </si>
  <si>
    <t>085790300260</t>
  </si>
  <si>
    <t>SUDARMONO</t>
  </si>
  <si>
    <t>0264363209</t>
  </si>
  <si>
    <t>11006146796</t>
  </si>
  <si>
    <t>0001148512522</t>
  </si>
  <si>
    <t>25299004000034</t>
  </si>
  <si>
    <t>DSN NGEMPLAK</t>
  </si>
  <si>
    <t xml:space="preserve">SUDIMOROHARJO </t>
  </si>
  <si>
    <t>3518041004900004</t>
  </si>
  <si>
    <t>085735347510</t>
  </si>
  <si>
    <t>MARIA SETYANINGSIH</t>
  </si>
  <si>
    <t>MANSUR</t>
  </si>
  <si>
    <t>0264368162</t>
  </si>
  <si>
    <t>11006146812</t>
  </si>
  <si>
    <t>0001148512533</t>
  </si>
  <si>
    <t>KALIANYAR KULON9/5</t>
  </si>
  <si>
    <t>BONGKARAN</t>
  </si>
  <si>
    <t>3578122106760000</t>
  </si>
  <si>
    <t>082131042046</t>
  </si>
  <si>
    <t>ROSMANAWATI</t>
  </si>
  <si>
    <t>SUPENO</t>
  </si>
  <si>
    <t>0264362920</t>
  </si>
  <si>
    <t>11006146853</t>
  </si>
  <si>
    <t>0001148512566</t>
  </si>
  <si>
    <t>15147806001372</t>
  </si>
  <si>
    <t>PERUM GRAND NIRWANA PRESIDENCE BLOK I-04</t>
  </si>
  <si>
    <t xml:space="preserve">CERME LOR </t>
  </si>
  <si>
    <t>3524242506780001</t>
  </si>
  <si>
    <t>081554217180</t>
  </si>
  <si>
    <t>KUSRINI</t>
  </si>
  <si>
    <t>ARIEF SUSANTO</t>
  </si>
  <si>
    <t>0264366445</t>
  </si>
  <si>
    <t>08011961565</t>
  </si>
  <si>
    <t>0001148512577</t>
  </si>
  <si>
    <t>860415532153</t>
  </si>
  <si>
    <t>3515070204860001</t>
  </si>
  <si>
    <t>085648595836</t>
  </si>
  <si>
    <t>MOCHAMAD FAIZ</t>
  </si>
  <si>
    <t>0264138876</t>
  </si>
  <si>
    <t>17032304606</t>
  </si>
  <si>
    <t>0001148517382</t>
  </si>
  <si>
    <t>15538506000241</t>
  </si>
  <si>
    <t xml:space="preserve">GILANG </t>
  </si>
  <si>
    <t>3515131606850010</t>
  </si>
  <si>
    <t>081337590310</t>
  </si>
  <si>
    <t>SULISTRISYONO</t>
  </si>
  <si>
    <t>0264363241</t>
  </si>
  <si>
    <t>11006146986</t>
  </si>
  <si>
    <t>0001148517426</t>
  </si>
  <si>
    <t>1514160304673</t>
  </si>
  <si>
    <t>DUKUH PAKIS 6 D-2/17</t>
  </si>
  <si>
    <t>3578212910770001</t>
  </si>
  <si>
    <t>081231500170</t>
  </si>
  <si>
    <t>PUJI ASTUTIK</t>
  </si>
  <si>
    <t>ASKAN K</t>
  </si>
  <si>
    <t>0264141346</t>
  </si>
  <si>
    <t>11006147026</t>
  </si>
  <si>
    <t>0001148542582</t>
  </si>
  <si>
    <t>830315481103</t>
  </si>
  <si>
    <t>BANGKAL</t>
  </si>
  <si>
    <t xml:space="preserve">RANCANGKENCONO </t>
  </si>
  <si>
    <t>3524221903830001</t>
  </si>
  <si>
    <t>085852558817</t>
  </si>
  <si>
    <t>SUPRIYANTO A</t>
  </si>
  <si>
    <t>0264140200</t>
  </si>
  <si>
    <t>17032306130</t>
  </si>
  <si>
    <t>0001148547352</t>
  </si>
  <si>
    <t>15568406000029</t>
  </si>
  <si>
    <t xml:space="preserve">DSN KANIGORO </t>
  </si>
  <si>
    <t>3524221307170002</t>
  </si>
  <si>
    <t>081330499512</t>
  </si>
  <si>
    <t>SUWANTO A</t>
  </si>
  <si>
    <t>0264139066</t>
  </si>
  <si>
    <t>11006147083</t>
  </si>
  <si>
    <t>0001148547363</t>
  </si>
  <si>
    <t>15488702000072</t>
  </si>
  <si>
    <t>3524210702870001</t>
  </si>
  <si>
    <t>082234685349</t>
  </si>
  <si>
    <t>SUGIYANTO B</t>
  </si>
  <si>
    <t>28/09/1973</t>
  </si>
  <si>
    <t>0264362911</t>
  </si>
  <si>
    <t>12035720445</t>
  </si>
  <si>
    <t>0001148547374</t>
  </si>
  <si>
    <t>15147309000379</t>
  </si>
  <si>
    <t>KALIBOKOR 61</t>
  </si>
  <si>
    <t xml:space="preserve">KERTAJAYA </t>
  </si>
  <si>
    <t>3578082809730003</t>
  </si>
  <si>
    <t>087854253520</t>
  </si>
  <si>
    <t>0264140811</t>
  </si>
  <si>
    <t>11006147117</t>
  </si>
  <si>
    <t>0001148547385</t>
  </si>
  <si>
    <t>890315560901</t>
  </si>
  <si>
    <t xml:space="preserve">DSN SUKOMULYO </t>
  </si>
  <si>
    <t xml:space="preserve">BLIMBING </t>
  </si>
  <si>
    <t>3517022803890005</t>
  </si>
  <si>
    <t>085733958989</t>
  </si>
  <si>
    <t>SITI MUNAWAROH</t>
  </si>
  <si>
    <t>STEFANUS SUMARYONO</t>
  </si>
  <si>
    <t>0264367581</t>
  </si>
  <si>
    <t>17032305108</t>
  </si>
  <si>
    <t>0001148547418</t>
  </si>
  <si>
    <t>890415550879</t>
  </si>
  <si>
    <t>DSN JATEN</t>
  </si>
  <si>
    <t>SELOTAPAK</t>
  </si>
  <si>
    <t>3516040504890001</t>
  </si>
  <si>
    <t>085645428199</t>
  </si>
  <si>
    <t>PRIYO DWI BAGUS S</t>
  </si>
  <si>
    <t>0264367603</t>
  </si>
  <si>
    <t>17032304838</t>
  </si>
  <si>
    <t>0001148547519</t>
  </si>
  <si>
    <t>840115143279</t>
  </si>
  <si>
    <t xml:space="preserve">JL AMIR MACHMUD NO 1 </t>
  </si>
  <si>
    <t>GUNUNBF ANYAR</t>
  </si>
  <si>
    <t>3578253101840001</t>
  </si>
  <si>
    <t>085785451925</t>
  </si>
  <si>
    <t>HERI CAHYONO</t>
  </si>
  <si>
    <t>0264367042</t>
  </si>
  <si>
    <t>11023048090</t>
  </si>
  <si>
    <t>0001148547532</t>
  </si>
  <si>
    <t>15288306000325</t>
  </si>
  <si>
    <t>25/06/2026</t>
  </si>
  <si>
    <t xml:space="preserve">PERUM GRAHA PESONA BLOK A1 NO 04 </t>
  </si>
  <si>
    <t>SIDOWAYAH</t>
  </si>
  <si>
    <t>3507192706830004</t>
  </si>
  <si>
    <t>0895802004100</t>
  </si>
  <si>
    <t>SITI ROBIAH</t>
  </si>
  <si>
    <t>PASIANTO</t>
  </si>
  <si>
    <t>0264367921</t>
  </si>
  <si>
    <t>17032304820</t>
  </si>
  <si>
    <t>0001148547554</t>
  </si>
  <si>
    <t>791015411035</t>
  </si>
  <si>
    <t>TANAH MERAH UTARA 1/19</t>
  </si>
  <si>
    <t>3519121810790001</t>
  </si>
  <si>
    <t>081330633410/082243425780</t>
  </si>
  <si>
    <t>SISKA YUNIATI WINARSIH</t>
  </si>
  <si>
    <t>DIDIK ERY S.</t>
  </si>
  <si>
    <t>0264366984</t>
  </si>
  <si>
    <t>11036461215</t>
  </si>
  <si>
    <t>0001148547598</t>
  </si>
  <si>
    <t>15567609000132</t>
  </si>
  <si>
    <t xml:space="preserve">DSN MANIRENGGO </t>
  </si>
  <si>
    <t>GONDANGMANIS</t>
  </si>
  <si>
    <t>3517182909760003</t>
  </si>
  <si>
    <t>081217448779</t>
  </si>
  <si>
    <t>0264363331</t>
  </si>
  <si>
    <t>12035720718</t>
  </si>
  <si>
    <t>0001148547609</t>
  </si>
  <si>
    <t>850815532069</t>
  </si>
  <si>
    <t>NGEMPLAK</t>
  </si>
  <si>
    <t>3515152808850002</t>
  </si>
  <si>
    <t>081358992252</t>
  </si>
  <si>
    <t>DIDIEK P. YUWONO</t>
  </si>
  <si>
    <t>0264140838</t>
  </si>
  <si>
    <t>17032305579</t>
  </si>
  <si>
    <t>0001148547611</t>
  </si>
  <si>
    <t>750416185421</t>
  </si>
  <si>
    <t>3509292104750003</t>
  </si>
  <si>
    <t>082335363006</t>
  </si>
  <si>
    <t>JASMAN</t>
  </si>
  <si>
    <t>0264138736</t>
  </si>
  <si>
    <t>11036461256</t>
  </si>
  <si>
    <t>0001148547622</t>
  </si>
  <si>
    <t>861014141252</t>
  </si>
  <si>
    <t>JL PEKISEN NO 565</t>
  </si>
  <si>
    <t xml:space="preserve">PAKETINGAN </t>
  </si>
  <si>
    <t>3301170710860001</t>
  </si>
  <si>
    <t>081326874049</t>
  </si>
  <si>
    <t>RATRI AMUJI</t>
  </si>
  <si>
    <t>KASIYADI</t>
  </si>
  <si>
    <t>0264365392</t>
  </si>
  <si>
    <t>11036461280</t>
  </si>
  <si>
    <t>0001148547644</t>
  </si>
  <si>
    <t>15488305000134</t>
  </si>
  <si>
    <t>BANJARMADU</t>
  </si>
  <si>
    <t xml:space="preserve">BANJARMADU </t>
  </si>
  <si>
    <t>3524183005830002</t>
  </si>
  <si>
    <t>085330144329</t>
  </si>
  <si>
    <t>NURUL HARTATIK</t>
  </si>
  <si>
    <t>ISA MAHA PUTRA</t>
  </si>
  <si>
    <t>0264366674</t>
  </si>
  <si>
    <t>11036461322</t>
  </si>
  <si>
    <t>0001148552414</t>
  </si>
  <si>
    <t xml:space="preserve">JL SOEMOLAWAN </t>
  </si>
  <si>
    <t>3515071102790004</t>
  </si>
  <si>
    <t>085895071679</t>
  </si>
  <si>
    <t>TRI RETNOWATI</t>
  </si>
  <si>
    <t>SYAMSUL ARIFIN</t>
  </si>
  <si>
    <t>0264140935</t>
  </si>
  <si>
    <t>17032305827</t>
  </si>
  <si>
    <t>0001148552425</t>
  </si>
  <si>
    <t>15147707000407</t>
  </si>
  <si>
    <t xml:space="preserve">SIMOKERTO TEBASAN NO 21A </t>
  </si>
  <si>
    <t>3525151507770001</t>
  </si>
  <si>
    <t>085733770937</t>
  </si>
  <si>
    <t>SYAIFUL AMRI</t>
  </si>
  <si>
    <t>05/03/1987</t>
  </si>
  <si>
    <t>0264363080</t>
  </si>
  <si>
    <t>18043286261</t>
  </si>
  <si>
    <t>0001148552447</t>
  </si>
  <si>
    <t>15148703000070</t>
  </si>
  <si>
    <t xml:space="preserve">SEKARAN </t>
  </si>
  <si>
    <t>3518040503870004</t>
  </si>
  <si>
    <t>082344173039</t>
  </si>
  <si>
    <t>HERLIN SETIANINGRUM</t>
  </si>
  <si>
    <t>SUGIANTO C</t>
  </si>
  <si>
    <t>0264143322</t>
  </si>
  <si>
    <t>17032305793</t>
  </si>
  <si>
    <t>0001703754494</t>
  </si>
  <si>
    <t>SETRO BARU UTARA 5/94</t>
  </si>
  <si>
    <t>DUKUH SETRO</t>
  </si>
  <si>
    <t>3578100211840007</t>
  </si>
  <si>
    <t>081233742437</t>
  </si>
  <si>
    <t>KUKUH PARIANTO</t>
  </si>
  <si>
    <t>0264368316</t>
  </si>
  <si>
    <t>17032304366</t>
  </si>
  <si>
    <t>0001148552469</t>
  </si>
  <si>
    <t>14238812000098</t>
  </si>
  <si>
    <t>JL PISANG MAS</t>
  </si>
  <si>
    <t>3301172012880002</t>
  </si>
  <si>
    <t>081327204243</t>
  </si>
  <si>
    <t>YENI ASMAUL HUSNA</t>
  </si>
  <si>
    <t>ANDI BRAMANTYO</t>
  </si>
  <si>
    <t>0264138485</t>
  </si>
  <si>
    <t>18043286113</t>
  </si>
  <si>
    <t>0001148552493</t>
  </si>
  <si>
    <t>JAGIRAN 1/49</t>
  </si>
  <si>
    <t xml:space="preserve">TAMBAKSARI </t>
  </si>
  <si>
    <t>3578102709700006</t>
  </si>
  <si>
    <t>081222311791</t>
  </si>
  <si>
    <t>SUGENG SUGIHARTONO</t>
  </si>
  <si>
    <t>0264363063</t>
  </si>
  <si>
    <t>17032305173</t>
  </si>
  <si>
    <t>0001148552526</t>
  </si>
  <si>
    <t>680115340699</t>
  </si>
  <si>
    <t xml:space="preserve">DSN TLUKAN </t>
  </si>
  <si>
    <t xml:space="preserve">SEKETI </t>
  </si>
  <si>
    <t>3571010211680005</t>
  </si>
  <si>
    <t>082142796192</t>
  </si>
  <si>
    <t>WIWIN INDAYANI</t>
  </si>
  <si>
    <t>SUGENG HADI PRASTYO</t>
  </si>
  <si>
    <t>0264364159</t>
  </si>
  <si>
    <t>17032305157</t>
  </si>
  <si>
    <t>0001148552537</t>
  </si>
  <si>
    <t>880515535367</t>
  </si>
  <si>
    <t xml:space="preserve">DSN WUNUT </t>
  </si>
  <si>
    <t>WUNUT</t>
  </si>
  <si>
    <t>3515041005880001</t>
  </si>
  <si>
    <t>081233193620</t>
  </si>
  <si>
    <t>NOFAN NURDIANSYAH</t>
  </si>
  <si>
    <t>0264141478</t>
  </si>
  <si>
    <t>17032305728</t>
  </si>
  <si>
    <t>0001148552559</t>
  </si>
  <si>
    <t>1514160102991</t>
  </si>
  <si>
    <t>TANAH MERAH 3-C/18</t>
  </si>
  <si>
    <t>3578171711880001</t>
  </si>
  <si>
    <t>08563166066</t>
  </si>
  <si>
    <t>WAHYU WIDODO</t>
  </si>
  <si>
    <t xml:space="preserve">MAGETAN </t>
  </si>
  <si>
    <t>0264366852</t>
  </si>
  <si>
    <t>17032305439</t>
  </si>
  <si>
    <t>0001148552572</t>
  </si>
  <si>
    <t>TINAP</t>
  </si>
  <si>
    <t>'3520191811780001</t>
  </si>
  <si>
    <t>082233612122</t>
  </si>
  <si>
    <t>AHMAD SAIFUL ANWAR</t>
  </si>
  <si>
    <t>0264365287</t>
  </si>
  <si>
    <t>17032303574</t>
  </si>
  <si>
    <t>0002277591489</t>
  </si>
  <si>
    <t>15358901000061</t>
  </si>
  <si>
    <t xml:space="preserve">DSN MANGUNREJO </t>
  </si>
  <si>
    <t xml:space="preserve">BANGKOK </t>
  </si>
  <si>
    <t>3518071601890001</t>
  </si>
  <si>
    <t>081216067396</t>
  </si>
  <si>
    <t>RUSTAJI</t>
  </si>
  <si>
    <t>0264363683</t>
  </si>
  <si>
    <t>17032304937</t>
  </si>
  <si>
    <t>0001148552583</t>
  </si>
  <si>
    <t>740115380706</t>
  </si>
  <si>
    <t>24/01/2022</t>
  </si>
  <si>
    <t xml:space="preserve">DSN SAMBIREJO </t>
  </si>
  <si>
    <t>3518112401740003</t>
  </si>
  <si>
    <t>081385373956/081553187817</t>
  </si>
  <si>
    <t>NINIK PRASETYOWATI</t>
  </si>
  <si>
    <t>M. ZAIDAN HADI</t>
  </si>
  <si>
    <t>0264364507</t>
  </si>
  <si>
    <t>17032304473</t>
  </si>
  <si>
    <t>0001148845757</t>
  </si>
  <si>
    <t>781215148223</t>
  </si>
  <si>
    <t>KREMBANGAN BHAKTI 8/15A</t>
  </si>
  <si>
    <t xml:space="preserve">KEMAYORAN </t>
  </si>
  <si>
    <t>3578151312780001</t>
  </si>
  <si>
    <t>081357020687</t>
  </si>
  <si>
    <t>SUJARWO B</t>
  </si>
  <si>
    <t>0264363217</t>
  </si>
  <si>
    <t>17032305223</t>
  </si>
  <si>
    <t>0001148552594</t>
  </si>
  <si>
    <t>850715481514</t>
  </si>
  <si>
    <t>DOROCILIK</t>
  </si>
  <si>
    <t xml:space="preserve">BATURONO </t>
  </si>
  <si>
    <t>3524170407850001</t>
  </si>
  <si>
    <t>085806600286</t>
  </si>
  <si>
    <t>KURNIAWAN</t>
  </si>
  <si>
    <t>0264366682</t>
  </si>
  <si>
    <t>17032304374</t>
  </si>
  <si>
    <t>0001148552605</t>
  </si>
  <si>
    <t>15537904000210</t>
  </si>
  <si>
    <t>SETRO</t>
  </si>
  <si>
    <t xml:space="preserve">PRAMBON </t>
  </si>
  <si>
    <t>3515071004790005</t>
  </si>
  <si>
    <t>087853337583</t>
  </si>
  <si>
    <t>SASMITA</t>
  </si>
  <si>
    <t xml:space="preserve">HADI SUCIPTO </t>
  </si>
  <si>
    <t>0264367069</t>
  </si>
  <si>
    <t>17032304168</t>
  </si>
  <si>
    <t>0001148552616</t>
  </si>
  <si>
    <t>15539006000009</t>
  </si>
  <si>
    <t xml:space="preserve">LEBO </t>
  </si>
  <si>
    <t>3515083006900003</t>
  </si>
  <si>
    <t>085732652269</t>
  </si>
  <si>
    <t>M. HARTONO</t>
  </si>
  <si>
    <t>0264364442</t>
  </si>
  <si>
    <t>17032304465</t>
  </si>
  <si>
    <t>0001148552638</t>
  </si>
  <si>
    <t>801115481254</t>
  </si>
  <si>
    <t xml:space="preserve">KEDURAN </t>
  </si>
  <si>
    <t xml:space="preserve">LALADAN </t>
  </si>
  <si>
    <t>3524252511800001</t>
  </si>
  <si>
    <t>085232035648</t>
  </si>
  <si>
    <t>SUWANTO B</t>
  </si>
  <si>
    <t>0264138248</t>
  </si>
  <si>
    <t>17032305314</t>
  </si>
  <si>
    <t>0001148520936</t>
  </si>
  <si>
    <t>15488405000106</t>
  </si>
  <si>
    <t>NGUJUNGJOBO</t>
  </si>
  <si>
    <t>3524211405840003</t>
  </si>
  <si>
    <t>085655311284</t>
  </si>
  <si>
    <t>RUKIN</t>
  </si>
  <si>
    <t>0264138370</t>
  </si>
  <si>
    <t>17032304903</t>
  </si>
  <si>
    <t>0001148520971</t>
  </si>
  <si>
    <t>3525020712770003</t>
  </si>
  <si>
    <t>085730605384</t>
  </si>
  <si>
    <t>BAKRI</t>
  </si>
  <si>
    <t>0264365821</t>
  </si>
  <si>
    <t>12035721161</t>
  </si>
  <si>
    <t>0001148520982</t>
  </si>
  <si>
    <t>800715281413</t>
  </si>
  <si>
    <t>SEDENGAN ARJOSARI</t>
  </si>
  <si>
    <t xml:space="preserve">ARJOSARI </t>
  </si>
  <si>
    <t>3514231107800002</t>
  </si>
  <si>
    <t>082337441616</t>
  </si>
  <si>
    <t>M ARWANI ROMA [K-432/3432]</t>
  </si>
  <si>
    <t>0264365996</t>
  </si>
  <si>
    <t>17032304432</t>
  </si>
  <si>
    <t>0001148520993</t>
  </si>
  <si>
    <t>3514170404900002</t>
  </si>
  <si>
    <t>085767499969</t>
  </si>
  <si>
    <t>A DAVID MAHMUDI</t>
  </si>
  <si>
    <t>0264141257</t>
  </si>
  <si>
    <t>17032305520</t>
  </si>
  <si>
    <t>0001148521004</t>
  </si>
  <si>
    <t>3524193110920001</t>
  </si>
  <si>
    <t>081949860060/085733893441</t>
  </si>
  <si>
    <t>ZAENAL FANANI</t>
  </si>
  <si>
    <t>0264367361</t>
  </si>
  <si>
    <t>17032305496</t>
  </si>
  <si>
    <t>0001148521026</t>
  </si>
  <si>
    <t>15488706000011</t>
  </si>
  <si>
    <t xml:space="preserve">MOROCALAN </t>
  </si>
  <si>
    <t>3524262806870002</t>
  </si>
  <si>
    <t>081515135944</t>
  </si>
  <si>
    <t>ACHMAD KHOIRI</t>
  </si>
  <si>
    <t>0264366411</t>
  </si>
  <si>
    <t>17032303459</t>
  </si>
  <si>
    <t>0001148521037</t>
  </si>
  <si>
    <t>15538804000215</t>
  </si>
  <si>
    <t>3515050104880001</t>
  </si>
  <si>
    <t>081235468012</t>
  </si>
  <si>
    <t>HARI RACHMAD SUSENO</t>
  </si>
  <si>
    <t>0264363756</t>
  </si>
  <si>
    <t>17032304176</t>
  </si>
  <si>
    <t>0001148521048</t>
  </si>
  <si>
    <t>15147502000458</t>
  </si>
  <si>
    <t>PULOSARI 3/14-A</t>
  </si>
  <si>
    <t xml:space="preserve">GUNUNGSARI </t>
  </si>
  <si>
    <t>3578211902750002</t>
  </si>
  <si>
    <t>081357138529</t>
  </si>
  <si>
    <t>DIAH AYU KUSUMA</t>
  </si>
  <si>
    <t>KUSWANTO K</t>
  </si>
  <si>
    <t>0264141354</t>
  </si>
  <si>
    <t>17032306080</t>
  </si>
  <si>
    <t>0001148521061</t>
  </si>
  <si>
    <t>15547711000112</t>
  </si>
  <si>
    <t xml:space="preserve">PELEM WATU </t>
  </si>
  <si>
    <t xml:space="preserve">PELEMWATU </t>
  </si>
  <si>
    <t>3578152311770003</t>
  </si>
  <si>
    <t>082336934994</t>
  </si>
  <si>
    <t>JOKO PRASETYO</t>
  </si>
  <si>
    <t>0264141826</t>
  </si>
  <si>
    <t>17032305678</t>
  </si>
  <si>
    <t>0001148521105</t>
  </si>
  <si>
    <t>910315380632</t>
  </si>
  <si>
    <t>DSN BANARAN</t>
  </si>
  <si>
    <t>MACANAN</t>
  </si>
  <si>
    <t>3518020803910001</t>
  </si>
  <si>
    <t>085648222683</t>
  </si>
  <si>
    <t>FATONAH</t>
  </si>
  <si>
    <t>SAHRUL GUNAWAN</t>
  </si>
  <si>
    <t xml:space="preserve">SAMPANG </t>
  </si>
  <si>
    <t>0264363667</t>
  </si>
  <si>
    <t>12035721351</t>
  </si>
  <si>
    <t>0001148515806</t>
  </si>
  <si>
    <t>SEMEMI JAYA 4/7</t>
  </si>
  <si>
    <t>3518021510860003</t>
  </si>
  <si>
    <t>081252480433</t>
  </si>
  <si>
    <t>LINDA SARI</t>
  </si>
  <si>
    <t>HERWAN SUHARIANTO</t>
  </si>
  <si>
    <t>0264368014</t>
  </si>
  <si>
    <t>12035721369</t>
  </si>
  <si>
    <t>0001148515817</t>
  </si>
  <si>
    <t>15148112000360</t>
  </si>
  <si>
    <t>SAWAHAN BARU 2/19</t>
  </si>
  <si>
    <t>PETEMON</t>
  </si>
  <si>
    <t>3578061512810002</t>
  </si>
  <si>
    <t>082230392666</t>
  </si>
  <si>
    <t>JOHAN PRASTYAWAN</t>
  </si>
  <si>
    <t>0264365236</t>
  </si>
  <si>
    <t>17032304309</t>
  </si>
  <si>
    <t>0001148515841</t>
  </si>
  <si>
    <t>820615531729</t>
  </si>
  <si>
    <t>3515031006820009</t>
  </si>
  <si>
    <t>082139647883</t>
  </si>
  <si>
    <t>HABI</t>
  </si>
  <si>
    <t>0264363021</t>
  </si>
  <si>
    <t>17032304143</t>
  </si>
  <si>
    <t>0001148515874</t>
  </si>
  <si>
    <t>15488112000134</t>
  </si>
  <si>
    <t xml:space="preserve">GERMAN </t>
  </si>
  <si>
    <t>3515182812810004</t>
  </si>
  <si>
    <t>087854033145</t>
  </si>
  <si>
    <t>DWI INDRIANI</t>
  </si>
  <si>
    <t>SUPANI</t>
  </si>
  <si>
    <t>0264141273</t>
  </si>
  <si>
    <t>17032305280</t>
  </si>
  <si>
    <t>0001148515885</t>
  </si>
  <si>
    <t>821015341165</t>
  </si>
  <si>
    <t xml:space="preserve">DUSUN KENDUNGSARI </t>
  </si>
  <si>
    <t xml:space="preserve">KEDUNGSARI </t>
  </si>
  <si>
    <t>3506201110820001</t>
  </si>
  <si>
    <t>085235659889</t>
  </si>
  <si>
    <t>RAHAYU TRI BUDIATI</t>
  </si>
  <si>
    <t>SUBAGIO C</t>
  </si>
  <si>
    <t>0264364116</t>
  </si>
  <si>
    <t>17032305116</t>
  </si>
  <si>
    <t>0002156274696</t>
  </si>
  <si>
    <t>861015380788</t>
  </si>
  <si>
    <t>NGETOS</t>
  </si>
  <si>
    <t>MUHAMAD YUSUF</t>
  </si>
  <si>
    <t>0264365775</t>
  </si>
  <si>
    <t>17032304689</t>
  </si>
  <si>
    <t>0001148515907</t>
  </si>
  <si>
    <t>1705090508880004</t>
  </si>
  <si>
    <t>081515237336</t>
  </si>
  <si>
    <t>SRI HANDAYANI</t>
  </si>
  <si>
    <t>ANDRI WAHYU JATMIKO</t>
  </si>
  <si>
    <t>0264365961</t>
  </si>
  <si>
    <t>12035721542</t>
  </si>
  <si>
    <t>0001148515975</t>
  </si>
  <si>
    <t>15357807000117</t>
  </si>
  <si>
    <t xml:space="preserve">JL PISANG </t>
  </si>
  <si>
    <t xml:space="preserve">MEKIKIS </t>
  </si>
  <si>
    <t>3506150505780002</t>
  </si>
  <si>
    <t>081344278354</t>
  </si>
  <si>
    <t>AYU ISMANURDIANA</t>
  </si>
  <si>
    <t>NUR HARYANTO</t>
  </si>
  <si>
    <t xml:space="preserve">KLATEN </t>
  </si>
  <si>
    <t>0264365414</t>
  </si>
  <si>
    <t>10030340235</t>
  </si>
  <si>
    <t>0001148516019</t>
  </si>
  <si>
    <t>14438107000134</t>
  </si>
  <si>
    <t>DK BATAN</t>
  </si>
  <si>
    <t xml:space="preserve">DLIMAS </t>
  </si>
  <si>
    <t>3310111407810001</t>
  </si>
  <si>
    <t>082332184758</t>
  </si>
  <si>
    <t>ISMUHATI</t>
  </si>
  <si>
    <t>HARYANTO</t>
  </si>
  <si>
    <t>0264140455</t>
  </si>
  <si>
    <t>18043285958</t>
  </si>
  <si>
    <t>0001148935331</t>
  </si>
  <si>
    <t>15418107001569</t>
  </si>
  <si>
    <t>16/07/2025</t>
  </si>
  <si>
    <t xml:space="preserve">JL MERPATI </t>
  </si>
  <si>
    <t xml:space="preserve">JATISARI </t>
  </si>
  <si>
    <t>3519032507810006</t>
  </si>
  <si>
    <t>082142347855</t>
  </si>
  <si>
    <t>AGUNG JULIANTO</t>
  </si>
  <si>
    <t>0264368537</t>
  </si>
  <si>
    <t>17032303517</t>
  </si>
  <si>
    <t>0001148516032</t>
  </si>
  <si>
    <t>15148207000169</t>
  </si>
  <si>
    <t>GUBENG KERTAJAYA 8-C/1-B</t>
  </si>
  <si>
    <t>KERTAJAYA</t>
  </si>
  <si>
    <t>3578082607820003</t>
  </si>
  <si>
    <t>081330120007</t>
  </si>
  <si>
    <t>NITA SRIWIJAYATI</t>
  </si>
  <si>
    <t>M.NUR KHOLIK</t>
  </si>
  <si>
    <t>0264363454</t>
  </si>
  <si>
    <t>17032304499</t>
  </si>
  <si>
    <t>0001148516054</t>
  </si>
  <si>
    <t>15387701000012</t>
  </si>
  <si>
    <t xml:space="preserve">BANTENGAN </t>
  </si>
  <si>
    <t xml:space="preserve">SEMARE </t>
  </si>
  <si>
    <t>3518051001770004</t>
  </si>
  <si>
    <t>085752682820</t>
  </si>
  <si>
    <t>LAKSANA WIDODO</t>
  </si>
  <si>
    <t>0264366844</t>
  </si>
  <si>
    <t>17032304408</t>
  </si>
  <si>
    <t>0001148516065</t>
  </si>
  <si>
    <t>781115380767</t>
  </si>
  <si>
    <t>DUKUH SAMBI ROBYONG</t>
  </si>
  <si>
    <t xml:space="preserve">BENDUNGREJO </t>
  </si>
  <si>
    <t>3518031011780003</t>
  </si>
  <si>
    <t>085649030689</t>
  </si>
  <si>
    <t>EMIE SETYANING TIYAS</t>
  </si>
  <si>
    <t>SAYIFUL BAHRI</t>
  </si>
  <si>
    <t>0264140919</t>
  </si>
  <si>
    <t>12035721682</t>
  </si>
  <si>
    <t>0000770214352</t>
  </si>
  <si>
    <t>910815510205</t>
  </si>
  <si>
    <t xml:space="preserve">DSN LEKEN </t>
  </si>
  <si>
    <t>METENG</t>
  </si>
  <si>
    <t>3527052408910005</t>
  </si>
  <si>
    <t>08125286481</t>
  </si>
  <si>
    <t>RUSDI</t>
  </si>
  <si>
    <t>0264367328</t>
  </si>
  <si>
    <t>17032304911</t>
  </si>
  <si>
    <t>0001148516098</t>
  </si>
  <si>
    <t>830415270788</t>
  </si>
  <si>
    <t>PATALAN</t>
  </si>
  <si>
    <t>WONOMERTO</t>
  </si>
  <si>
    <t>3574011404830001</t>
  </si>
  <si>
    <t>085233627933/082335345131</t>
  </si>
  <si>
    <t>FIDA FIRMANI</t>
  </si>
  <si>
    <t>VICKY MAHENDRA</t>
  </si>
  <si>
    <t>0264367417</t>
  </si>
  <si>
    <t>17032305421</t>
  </si>
  <si>
    <t>0001148530803</t>
  </si>
  <si>
    <t>25268807000125</t>
  </si>
  <si>
    <t>3515092407880003</t>
  </si>
  <si>
    <t>081252188332</t>
  </si>
  <si>
    <t>TOTOY WAHYUDI</t>
  </si>
  <si>
    <t>SUMEDANG</t>
  </si>
  <si>
    <t>0264363721</t>
  </si>
  <si>
    <t>17032305389</t>
  </si>
  <si>
    <t>0001148530814</t>
  </si>
  <si>
    <t>840415352238</t>
  </si>
  <si>
    <t xml:space="preserve">DSN KESAMBEN </t>
  </si>
  <si>
    <t xml:space="preserve">PLEMAHAN </t>
  </si>
  <si>
    <t>3506161804840003</t>
  </si>
  <si>
    <t>082233931914</t>
  </si>
  <si>
    <t>LULUK INDRAWATI</t>
  </si>
  <si>
    <t>MUHAMMAD MALIK</t>
  </si>
  <si>
    <t>0264139155</t>
  </si>
  <si>
    <t>17032304697</t>
  </si>
  <si>
    <t>0001963778073</t>
  </si>
  <si>
    <t>780515381104</t>
  </si>
  <si>
    <t xml:space="preserve">DS KARANGSONO </t>
  </si>
  <si>
    <t>KARANGSONO</t>
  </si>
  <si>
    <t>3518040205780001</t>
  </si>
  <si>
    <t>085204494616</t>
  </si>
  <si>
    <t>M.SUHADA</t>
  </si>
  <si>
    <t>0264366101</t>
  </si>
  <si>
    <t>17032304515</t>
  </si>
  <si>
    <t>000758336769</t>
  </si>
  <si>
    <t>15487907000182</t>
  </si>
  <si>
    <t xml:space="preserve">BARU </t>
  </si>
  <si>
    <t xml:space="preserve">BAPUH BARU </t>
  </si>
  <si>
    <t>3524261507790002</t>
  </si>
  <si>
    <t>085655088415</t>
  </si>
  <si>
    <t>YULIANTO</t>
  </si>
  <si>
    <t>0264364736</t>
  </si>
  <si>
    <t>17032305488</t>
  </si>
  <si>
    <t>0001410658323</t>
  </si>
  <si>
    <t>920715410559</t>
  </si>
  <si>
    <t xml:space="preserve">GADING </t>
  </si>
  <si>
    <t>3519100707920001</t>
  </si>
  <si>
    <t>082232521239</t>
  </si>
  <si>
    <t>ACHMAD MUJAIDIN</t>
  </si>
  <si>
    <t>0264366381</t>
  </si>
  <si>
    <t>17032303467</t>
  </si>
  <si>
    <t>0001703728607</t>
  </si>
  <si>
    <t>850615541137</t>
  </si>
  <si>
    <t>KLAMPOK</t>
  </si>
  <si>
    <t>3525040606850003</t>
  </si>
  <si>
    <t>082234918868</t>
  </si>
  <si>
    <t>LASMIATI</t>
  </si>
  <si>
    <t>0264365376</t>
  </si>
  <si>
    <t>12035721807</t>
  </si>
  <si>
    <t>0001148545866</t>
  </si>
  <si>
    <t>15288006000201</t>
  </si>
  <si>
    <t xml:space="preserve">KEMELOAN </t>
  </si>
  <si>
    <t>3514161206800002</t>
  </si>
  <si>
    <t>081217457236</t>
  </si>
  <si>
    <t>4XL</t>
  </si>
  <si>
    <t>DEHAIKAL</t>
  </si>
  <si>
    <t>0264138833</t>
  </si>
  <si>
    <t>17032303830</t>
  </si>
  <si>
    <t>0001148545888</t>
  </si>
  <si>
    <t>690815143870</t>
  </si>
  <si>
    <t>SIDOTOPO SEKOLAHAN 6/18</t>
  </si>
  <si>
    <t>SIDOTOPO</t>
  </si>
  <si>
    <t>3578161108690002</t>
  </si>
  <si>
    <t>081331127514</t>
  </si>
  <si>
    <t>SAMIAN</t>
  </si>
  <si>
    <t>0264363616</t>
  </si>
  <si>
    <t>17032306296</t>
  </si>
  <si>
    <t>0000759576082</t>
  </si>
  <si>
    <t>25268301000120</t>
  </si>
  <si>
    <t>GAMPANG</t>
  </si>
  <si>
    <t xml:space="preserve">SEKARBAGUS </t>
  </si>
  <si>
    <t>3524211201830001</t>
  </si>
  <si>
    <t>085784570677</t>
  </si>
  <si>
    <t>AHMAD AINUL YAKIN</t>
  </si>
  <si>
    <t>0264139171</t>
  </si>
  <si>
    <t>17032305876</t>
  </si>
  <si>
    <t>0000758683574</t>
  </si>
  <si>
    <t>3524263007860002</t>
  </si>
  <si>
    <t>085731979638</t>
  </si>
  <si>
    <t>DEDI ERWAN NUGROHO</t>
  </si>
  <si>
    <t>0264365244</t>
  </si>
  <si>
    <t>17032303814</t>
  </si>
  <si>
    <t>0001148545901</t>
  </si>
  <si>
    <t>15268306000003</t>
  </si>
  <si>
    <t>JL RAYA</t>
  </si>
  <si>
    <t>SEMPALWADAK</t>
  </si>
  <si>
    <t>3507140706830002</t>
  </si>
  <si>
    <t>085334448303</t>
  </si>
  <si>
    <t>ROHIBIN</t>
  </si>
  <si>
    <t>0264138027</t>
  </si>
  <si>
    <t>17032304887</t>
  </si>
  <si>
    <t>0001703728631</t>
  </si>
  <si>
    <t xml:space="preserve">JL TROPODO </t>
  </si>
  <si>
    <t>3576020810750002</t>
  </si>
  <si>
    <t>085330003544, 085852913037</t>
  </si>
  <si>
    <t>SRIANAH</t>
  </si>
  <si>
    <t>MARSONO</t>
  </si>
  <si>
    <t>0264364418</t>
  </si>
  <si>
    <t>17032304549</t>
  </si>
  <si>
    <t>0001703728438</t>
  </si>
  <si>
    <t>14437210000095</t>
  </si>
  <si>
    <t xml:space="preserve">JL RAMBUTAN </t>
  </si>
  <si>
    <t xml:space="preserve">PURWOASRI </t>
  </si>
  <si>
    <t>3506152809720001</t>
  </si>
  <si>
    <t>081330950196</t>
  </si>
  <si>
    <t>YULIYANTI ROCHMAN</t>
  </si>
  <si>
    <t>ATOK LIBRIYANTO</t>
  </si>
  <si>
    <t>0264368502</t>
  </si>
  <si>
    <t>17032303715</t>
  </si>
  <si>
    <t>0001703728664</t>
  </si>
  <si>
    <t>15148310000497</t>
  </si>
  <si>
    <t>PONDOK BENOWO INDAH BLOK Y-22</t>
  </si>
  <si>
    <t>BABAT JERAWAT</t>
  </si>
  <si>
    <t>3578300210830001</t>
  </si>
  <si>
    <t>085843963718</t>
  </si>
  <si>
    <t>YENI SETYANINGRUM</t>
  </si>
  <si>
    <t>PANDRI SUBAGIYO</t>
  </si>
  <si>
    <t>0264364833</t>
  </si>
  <si>
    <t>17032304804</t>
  </si>
  <si>
    <t>0001790351717</t>
  </si>
  <si>
    <t>930915350658</t>
  </si>
  <si>
    <t xml:space="preserve">JL TEGALAN </t>
  </si>
  <si>
    <t xml:space="preserve">NGASEM </t>
  </si>
  <si>
    <t>3506252409930001</t>
  </si>
  <si>
    <t>082142433318</t>
  </si>
  <si>
    <t>RUDIANTO</t>
  </si>
  <si>
    <t>0264140978</t>
  </si>
  <si>
    <t>17032306189</t>
  </si>
  <si>
    <t>0000677107855</t>
  </si>
  <si>
    <t>15358406000266</t>
  </si>
  <si>
    <t xml:space="preserve">TUGUREJO </t>
  </si>
  <si>
    <t>3506251306840002</t>
  </si>
  <si>
    <t>085334496908</t>
  </si>
  <si>
    <t>NANIEK YANUHARINI</t>
  </si>
  <si>
    <t>SOLIKIN</t>
  </si>
  <si>
    <t>0264365171</t>
  </si>
  <si>
    <t>18043286618</t>
  </si>
  <si>
    <t>0001536863073</t>
  </si>
  <si>
    <t>15386807000111</t>
  </si>
  <si>
    <t xml:space="preserve">JL SUPRAPTO </t>
  </si>
  <si>
    <t>LOCERET</t>
  </si>
  <si>
    <t>3518110307680012</t>
  </si>
  <si>
    <t>085733846806</t>
  </si>
  <si>
    <t>BAMBANG</t>
  </si>
  <si>
    <t>0264362997</t>
  </si>
  <si>
    <t>17032303731</t>
  </si>
  <si>
    <t>0000758552826</t>
  </si>
  <si>
    <t>15488206000006</t>
  </si>
  <si>
    <t>NATAAN</t>
  </si>
  <si>
    <t>3504030505710011</t>
  </si>
  <si>
    <t>085746556405</t>
  </si>
  <si>
    <t>YAYUK KHORIDAH</t>
  </si>
  <si>
    <t>0264366178</t>
  </si>
  <si>
    <t>17032305942</t>
  </si>
  <si>
    <t>0001152628762</t>
  </si>
  <si>
    <t>710515372069</t>
  </si>
  <si>
    <t xml:space="preserve">DSN TRI MULYO </t>
  </si>
  <si>
    <t>NGUJANG</t>
  </si>
  <si>
    <t>085258100073</t>
  </si>
  <si>
    <t>SUPRAYITNO</t>
  </si>
  <si>
    <t>0264363268</t>
  </si>
  <si>
    <t>17032305298</t>
  </si>
  <si>
    <t>0001152623957</t>
  </si>
  <si>
    <t>801215481324</t>
  </si>
  <si>
    <t xml:space="preserve">SUCI </t>
  </si>
  <si>
    <t>JUBEL LOR</t>
  </si>
  <si>
    <t>3524172412800001</t>
  </si>
  <si>
    <t>081234344723</t>
  </si>
  <si>
    <t>LILA SUSWATI</t>
  </si>
  <si>
    <t>SUDIBYO</t>
  </si>
  <si>
    <t>0264363284</t>
  </si>
  <si>
    <t>17032305132</t>
  </si>
  <si>
    <t>0001152628784</t>
  </si>
  <si>
    <t>760214550467</t>
  </si>
  <si>
    <t>3306072902760002</t>
  </si>
  <si>
    <t>081333176443</t>
  </si>
  <si>
    <t>HESTI PURWANTI</t>
  </si>
  <si>
    <t>RUSI</t>
  </si>
  <si>
    <t>0264142431</t>
  </si>
  <si>
    <t>17032305777</t>
  </si>
  <si>
    <t>0001148486398</t>
  </si>
  <si>
    <t>670915145006</t>
  </si>
  <si>
    <t>SEMEMI JAYA SELATAN 2/11</t>
  </si>
  <si>
    <t>3578192511680001</t>
  </si>
  <si>
    <t>081333065222</t>
  </si>
  <si>
    <t>ENY RIYAWATI</t>
  </si>
  <si>
    <t>SUHARIONO</t>
  </si>
  <si>
    <t>0264366704</t>
  </si>
  <si>
    <t>18043286188</t>
  </si>
  <si>
    <t>0001156388005</t>
  </si>
  <si>
    <t>751015590004</t>
  </si>
  <si>
    <t>DSN KRAPYAK JAYA</t>
  </si>
  <si>
    <t>3507142210780001</t>
  </si>
  <si>
    <t>082257401133</t>
  </si>
  <si>
    <t>NOVIE SUSANTI</t>
  </si>
  <si>
    <t>AGUNG AHCMAD SYAMSUDIN</t>
  </si>
  <si>
    <t>0264366607</t>
  </si>
  <si>
    <t>17032303491</t>
  </si>
  <si>
    <t>0001383580113</t>
  </si>
  <si>
    <t>800815411560</t>
  </si>
  <si>
    <t xml:space="preserve">JETIS </t>
  </si>
  <si>
    <t>JETIS</t>
  </si>
  <si>
    <t>3519042608800004</t>
  </si>
  <si>
    <t>085649625759</t>
  </si>
  <si>
    <t>M. FADKUR ROZI</t>
  </si>
  <si>
    <t>0264141664</t>
  </si>
  <si>
    <t>17032305702</t>
  </si>
  <si>
    <t>0001383729063</t>
  </si>
  <si>
    <t>3505190306840007</t>
  </si>
  <si>
    <t>085649228505</t>
  </si>
  <si>
    <t>AGUNG KUNCORO</t>
  </si>
  <si>
    <t>0264365678</t>
  </si>
  <si>
    <t>14003002541</t>
  </si>
  <si>
    <t>0001422830193</t>
  </si>
  <si>
    <t>801215144627</t>
  </si>
  <si>
    <t>SIDOTOPO SEKOLAHAN 1/18</t>
  </si>
  <si>
    <t>3578160912800004</t>
  </si>
  <si>
    <t>085230354583</t>
  </si>
  <si>
    <t>SUTIK HANDAYANI</t>
  </si>
  <si>
    <t>0264142466</t>
  </si>
  <si>
    <t>14003003119</t>
  </si>
  <si>
    <t>0001384039653</t>
  </si>
  <si>
    <t>3515180101770038</t>
  </si>
  <si>
    <t>082331319847</t>
  </si>
  <si>
    <t>LUKMAN MUJAHIDIN</t>
  </si>
  <si>
    <t>0264363802</t>
  </si>
  <si>
    <t>17032304416</t>
  </si>
  <si>
    <t>0001784770233</t>
  </si>
  <si>
    <t>15488303000012</t>
  </si>
  <si>
    <t>3515100303830004</t>
  </si>
  <si>
    <t>085859837550</t>
  </si>
  <si>
    <t>KUNTI WIJAYANTI</t>
  </si>
  <si>
    <t>PARMAN</t>
  </si>
  <si>
    <t>0264364612</t>
  </si>
  <si>
    <t>11010250782</t>
  </si>
  <si>
    <t>0001387474536</t>
  </si>
  <si>
    <t>15287408000133</t>
  </si>
  <si>
    <t xml:space="preserve">DSN SIDOKATUT </t>
  </si>
  <si>
    <t>KETANIRENG</t>
  </si>
  <si>
    <t>3514102008750001</t>
  </si>
  <si>
    <t>082338509663</t>
  </si>
  <si>
    <t>SUHARTI</t>
  </si>
  <si>
    <t>M.IBNU SALAM</t>
  </si>
  <si>
    <t>0264363608</t>
  </si>
  <si>
    <t>14003003028</t>
  </si>
  <si>
    <t>0001388650151</t>
  </si>
  <si>
    <t>840215147886</t>
  </si>
  <si>
    <t>JL RAYA GADEL TIMUR NO 2</t>
  </si>
  <si>
    <t xml:space="preserve">KARANGPOH </t>
  </si>
  <si>
    <t>3578140202840002</t>
  </si>
  <si>
    <t>081554444884 / 081232229153</t>
  </si>
  <si>
    <t>M.KHOLIL</t>
  </si>
  <si>
    <t>0264140927</t>
  </si>
  <si>
    <t>17032304481</t>
  </si>
  <si>
    <t>0001322176869</t>
  </si>
  <si>
    <t>750815533395</t>
  </si>
  <si>
    <t xml:space="preserve">KEDUNGSUMUR </t>
  </si>
  <si>
    <t>3578010808720004</t>
  </si>
  <si>
    <t>081231651392</t>
  </si>
  <si>
    <t>0264141095</t>
  </si>
  <si>
    <t>14003002574</t>
  </si>
  <si>
    <t>0001400142532</t>
  </si>
  <si>
    <t>801215551541</t>
  </si>
  <si>
    <t xml:space="preserve">BANDARASRI </t>
  </si>
  <si>
    <t>3515050812800002</t>
  </si>
  <si>
    <t>082244911520</t>
  </si>
  <si>
    <t>YENI LESTARI</t>
  </si>
  <si>
    <t>XL;</t>
  </si>
  <si>
    <t>SODIKIN</t>
  </si>
  <si>
    <t>0264367832</t>
  </si>
  <si>
    <t>17032306114</t>
  </si>
  <si>
    <t>0001422749867</t>
  </si>
  <si>
    <t>720815143134</t>
  </si>
  <si>
    <t>KEDURUS BOGANGIN IIB/31</t>
  </si>
  <si>
    <t xml:space="preserve">KEDURUS </t>
  </si>
  <si>
    <t>081331961685</t>
  </si>
  <si>
    <t>SASTIKA</t>
  </si>
  <si>
    <t>JOHAN LIPO ARDIYANTO</t>
  </si>
  <si>
    <t>0264365872</t>
  </si>
  <si>
    <t>17032304291</t>
  </si>
  <si>
    <t>0001387462847</t>
  </si>
  <si>
    <t>15627801000004</t>
  </si>
  <si>
    <t>JL MERBABU III/5</t>
  </si>
  <si>
    <t>3576023011110008</t>
  </si>
  <si>
    <t>081335667129</t>
  </si>
  <si>
    <t>MINTOWATI</t>
  </si>
  <si>
    <t>0264367522</t>
  </si>
  <si>
    <t>17032305199</t>
  </si>
  <si>
    <t>0001395504292</t>
  </si>
  <si>
    <t>15148703000683</t>
  </si>
  <si>
    <t>16/10/2025</t>
  </si>
  <si>
    <t>TUWOWO 3-E/15</t>
  </si>
  <si>
    <t>3578100503870003</t>
  </si>
  <si>
    <t>081333637440</t>
  </si>
  <si>
    <t>FAUZIE</t>
  </si>
  <si>
    <t>0264367662</t>
  </si>
  <si>
    <t>17032304069</t>
  </si>
  <si>
    <t>0001383517495</t>
  </si>
  <si>
    <t>15487409000151</t>
  </si>
  <si>
    <t>MARGOANYAR</t>
  </si>
  <si>
    <t>3524260809740001</t>
  </si>
  <si>
    <t>081216703155</t>
  </si>
  <si>
    <t>SUMIYEM</t>
  </si>
  <si>
    <t>DIDIN DERIYON</t>
  </si>
  <si>
    <t>0264141745</t>
  </si>
  <si>
    <t>17032305587</t>
  </si>
  <si>
    <t>0001703754505</t>
  </si>
  <si>
    <t>15148807000230</t>
  </si>
  <si>
    <t>30/06/2025</t>
  </si>
  <si>
    <t xml:space="preserve">BANJARMELATI  GG PINGGIR </t>
  </si>
  <si>
    <t xml:space="preserve">JERUK </t>
  </si>
  <si>
    <t>3578181107880002</t>
  </si>
  <si>
    <t>081331987909</t>
  </si>
  <si>
    <t xml:space="preserve">XXL </t>
  </si>
  <si>
    <t>RISDIANTO</t>
  </si>
  <si>
    <t xml:space="preserve">REMBANG </t>
  </si>
  <si>
    <t>0264362954</t>
  </si>
  <si>
    <t>17032304879</t>
  </si>
  <si>
    <t>0001383502162</t>
  </si>
  <si>
    <t>14398512000054</t>
  </si>
  <si>
    <t xml:space="preserve">DS NGULAHAN </t>
  </si>
  <si>
    <t>NGULAHAN</t>
  </si>
  <si>
    <t>3317062512850002</t>
  </si>
  <si>
    <t>085290903223</t>
  </si>
  <si>
    <t>ROBANAH</t>
  </si>
  <si>
    <t>EBID</t>
  </si>
  <si>
    <t>0264138744</t>
  </si>
  <si>
    <t>17032303939</t>
  </si>
  <si>
    <t>0001425017046</t>
  </si>
  <si>
    <t>3514122010840001</t>
  </si>
  <si>
    <t>087752750974/082245447785</t>
  </si>
  <si>
    <t>HERIYONO</t>
  </si>
  <si>
    <t>0264367972</t>
  </si>
  <si>
    <t>17032304242</t>
  </si>
  <si>
    <t>0001384158385</t>
  </si>
  <si>
    <t>15148105000425</t>
  </si>
  <si>
    <t>KEDUNGANYAR 1/17</t>
  </si>
  <si>
    <t>3578062005810003</t>
  </si>
  <si>
    <t>081559916800</t>
  </si>
  <si>
    <t>TRI SARI ASMARA</t>
  </si>
  <si>
    <t>M.RUDI SETIAWAN</t>
  </si>
  <si>
    <t>0264368189</t>
  </si>
  <si>
    <t>17032304507</t>
  </si>
  <si>
    <t>0001192437663</t>
  </si>
  <si>
    <t>3506042401950003</t>
  </si>
  <si>
    <t>HERI TANAMAL</t>
  </si>
  <si>
    <t>BIROMARU</t>
  </si>
  <si>
    <t>21/06/1972</t>
  </si>
  <si>
    <t>0264141681</t>
  </si>
  <si>
    <t>17032305660</t>
  </si>
  <si>
    <t>0001425015483</t>
  </si>
  <si>
    <t>720816179294</t>
  </si>
  <si>
    <t>3578012106720001</t>
  </si>
  <si>
    <t>082332333090</t>
  </si>
  <si>
    <t>MAHFOET</t>
  </si>
  <si>
    <t>21/08/1976</t>
  </si>
  <si>
    <t>0264366691</t>
  </si>
  <si>
    <t>17032304523</t>
  </si>
  <si>
    <t>0001612664831</t>
  </si>
  <si>
    <t>15267608000002</t>
  </si>
  <si>
    <t>DSN BLAU</t>
  </si>
  <si>
    <t xml:space="preserve">PERMANU </t>
  </si>
  <si>
    <t>3507192108760002</t>
  </si>
  <si>
    <t>0823230686</t>
  </si>
  <si>
    <t>PANGESTU WIDODO</t>
  </si>
  <si>
    <t>25/09/1986</t>
  </si>
  <si>
    <t>0264142679</t>
  </si>
  <si>
    <t>17032305744</t>
  </si>
  <si>
    <t>0001703735638</t>
  </si>
  <si>
    <t xml:space="preserve">LINGKUNGAN BENCE </t>
  </si>
  <si>
    <t xml:space="preserve">PAKUNDEN </t>
  </si>
  <si>
    <t>3571032509860005</t>
  </si>
  <si>
    <t>081235636576</t>
  </si>
  <si>
    <t>SUHERI</t>
  </si>
  <si>
    <t>0264363187</t>
  </si>
  <si>
    <t>17032305215</t>
  </si>
  <si>
    <t>0001892141673</t>
  </si>
  <si>
    <t>770915281176</t>
  </si>
  <si>
    <t xml:space="preserve">DSN PINTRANG </t>
  </si>
  <si>
    <t xml:space="preserve">PRIGEN </t>
  </si>
  <si>
    <t>3514101209770011</t>
  </si>
  <si>
    <t>082240306666</t>
  </si>
  <si>
    <t>SENDY JULIANTO</t>
  </si>
  <si>
    <t>04/07/1992</t>
  </si>
  <si>
    <t>0264139031</t>
  </si>
  <si>
    <t>17032305017</t>
  </si>
  <si>
    <t>0001185837603</t>
  </si>
  <si>
    <t>920715321018</t>
  </si>
  <si>
    <t>DUSUN CURAH  BUNTU</t>
  </si>
  <si>
    <t>JENGGAWAH</t>
  </si>
  <si>
    <t>3509190407920002</t>
  </si>
  <si>
    <t>082142650666/081914771750</t>
  </si>
  <si>
    <t>KANTI RAHAJENG</t>
  </si>
  <si>
    <t>S.MAARIF</t>
  </si>
  <si>
    <t>0264138159</t>
  </si>
  <si>
    <t>17032304945</t>
  </si>
  <si>
    <t>0001400142418</t>
  </si>
  <si>
    <t>3515020411730004</t>
  </si>
  <si>
    <t>085231860389</t>
  </si>
  <si>
    <t>DARSONO</t>
  </si>
  <si>
    <t>11/06/1986</t>
  </si>
  <si>
    <t>0264364574</t>
  </si>
  <si>
    <t>17032303780</t>
  </si>
  <si>
    <t>0001123720301</t>
  </si>
  <si>
    <t>860615481504</t>
  </si>
  <si>
    <t>BATURONDO</t>
  </si>
  <si>
    <t>3524171106860002</t>
  </si>
  <si>
    <t>085730519598</t>
  </si>
  <si>
    <t>ALIP YOUCHORI</t>
  </si>
  <si>
    <t xml:space="preserve">KULON PROGO </t>
  </si>
  <si>
    <t>12/03/1984</t>
  </si>
  <si>
    <t>0264365465</t>
  </si>
  <si>
    <t>11036461298</t>
  </si>
  <si>
    <t>0001124781917</t>
  </si>
  <si>
    <t>14508403000633</t>
  </si>
  <si>
    <t>PEDUKUHAN VI TAYUBAN</t>
  </si>
  <si>
    <t xml:space="preserve">TAYUBAN </t>
  </si>
  <si>
    <t>3401031203840004</t>
  </si>
  <si>
    <t>083869650502</t>
  </si>
  <si>
    <t>NURUL AININ</t>
  </si>
  <si>
    <t>SARINGAT</t>
  </si>
  <si>
    <t>05/10/1971</t>
  </si>
  <si>
    <t>0264138671</t>
  </si>
  <si>
    <t>17032304978</t>
  </si>
  <si>
    <t>0001384173966</t>
  </si>
  <si>
    <t>701015361362</t>
  </si>
  <si>
    <t>06/10/2020</t>
  </si>
  <si>
    <t xml:space="preserve">DSN NGADRI </t>
  </si>
  <si>
    <t xml:space="preserve">NGADRI </t>
  </si>
  <si>
    <t>3505160510710006</t>
  </si>
  <si>
    <t>085649896695</t>
  </si>
  <si>
    <t>DEDI PINALOSA</t>
  </si>
  <si>
    <t>0264364558</t>
  </si>
  <si>
    <t>17032303822</t>
  </si>
  <si>
    <t>0001400142126</t>
  </si>
  <si>
    <t>15469004000140</t>
  </si>
  <si>
    <t xml:space="preserve">DSN NGROGOLAN </t>
  </si>
  <si>
    <t xml:space="preserve">NGUNUT </t>
  </si>
  <si>
    <t>3522060104900001</t>
  </si>
  <si>
    <t>085224557701</t>
  </si>
  <si>
    <t>NURUL KAMARIYAH</t>
  </si>
  <si>
    <t>0264363799</t>
  </si>
  <si>
    <t>17032303947</t>
  </si>
  <si>
    <t>0001400141136</t>
  </si>
  <si>
    <t>15567907000054</t>
  </si>
  <si>
    <t>JL PAHLAWAN</t>
  </si>
  <si>
    <t xml:space="preserve">MOJOWARNO </t>
  </si>
  <si>
    <t>3517041507790007</t>
  </si>
  <si>
    <t>085784590672</t>
  </si>
  <si>
    <t>NAFIQ DZULQURNAN</t>
  </si>
  <si>
    <t>0264365929</t>
  </si>
  <si>
    <t>17032304762</t>
  </si>
  <si>
    <t>0001400142003</t>
  </si>
  <si>
    <t>900215481499</t>
  </si>
  <si>
    <t xml:space="preserve">KEDUNGDOWO </t>
  </si>
  <si>
    <t>KEDUNGMEGARIH</t>
  </si>
  <si>
    <t>3524191602900001</t>
  </si>
  <si>
    <t>085706652421</t>
  </si>
  <si>
    <t>MUTI'AH</t>
  </si>
  <si>
    <t>MUKIN</t>
  </si>
  <si>
    <t>03/03/1975</t>
  </si>
  <si>
    <t>0264365791</t>
  </si>
  <si>
    <t>17032304739</t>
  </si>
  <si>
    <t>0001400141902</t>
  </si>
  <si>
    <t>15487503000010</t>
  </si>
  <si>
    <t xml:space="preserve">GUYANGAN </t>
  </si>
  <si>
    <t>3524120303750003</t>
  </si>
  <si>
    <t>085230883512</t>
  </si>
  <si>
    <t>LIDDYA NATALITA</t>
  </si>
  <si>
    <t>MUJI ANTON</t>
  </si>
  <si>
    <t>0264365686</t>
  </si>
  <si>
    <t>17032304705</t>
  </si>
  <si>
    <t>0001400141553</t>
  </si>
  <si>
    <t>830515281259</t>
  </si>
  <si>
    <t xml:space="preserve">GEMPOL </t>
  </si>
  <si>
    <t>3514101205830005</t>
  </si>
  <si>
    <t>081333766836</t>
  </si>
  <si>
    <t>HANIFA</t>
  </si>
  <si>
    <t>SIGIT SUJATMIKO</t>
  </si>
  <si>
    <t>0264362938</t>
  </si>
  <si>
    <t>17032305041</t>
  </si>
  <si>
    <t>0000193606468</t>
  </si>
  <si>
    <t>850215380823</t>
  </si>
  <si>
    <t>NGRAWAN</t>
  </si>
  <si>
    <t>3518030902850001</t>
  </si>
  <si>
    <t>081232992975</t>
  </si>
  <si>
    <t>INDAH YANTI</t>
  </si>
  <si>
    <t>15/08/1981</t>
  </si>
  <si>
    <t>0264364451</t>
  </si>
  <si>
    <t>17032304556</t>
  </si>
  <si>
    <t>0001400141125</t>
  </si>
  <si>
    <t>810815540906</t>
  </si>
  <si>
    <t>TEBALOAN</t>
  </si>
  <si>
    <t xml:space="preserve">TEBALOAN </t>
  </si>
  <si>
    <t>3525051508810001</t>
  </si>
  <si>
    <t>0895336056</t>
  </si>
  <si>
    <t>RIRIN WIDIASTUTIK</t>
  </si>
  <si>
    <t>HERI MULYONO</t>
  </si>
  <si>
    <t>28/05/1983</t>
  </si>
  <si>
    <t>0264367964</t>
  </si>
  <si>
    <t>17032304226</t>
  </si>
  <si>
    <t>0001400140923</t>
  </si>
  <si>
    <t>25298305000037</t>
  </si>
  <si>
    <t>DSN GONDANG</t>
  </si>
  <si>
    <t>3506142805830003</t>
  </si>
  <si>
    <t>085331049474</t>
  </si>
  <si>
    <t>SINTIA BOLA BOLI</t>
  </si>
  <si>
    <t>SAMUEL IRSAT [K-653/3653]</t>
  </si>
  <si>
    <t>14/05/1985</t>
  </si>
  <si>
    <t>0264142555</t>
  </si>
  <si>
    <t>14044355908</t>
  </si>
  <si>
    <t>0001612664515</t>
  </si>
  <si>
    <t>950415359699</t>
  </si>
  <si>
    <t xml:space="preserve">DSN PLERINGAN </t>
  </si>
  <si>
    <t>3506181404850003</t>
  </si>
  <si>
    <t>08228000449</t>
  </si>
  <si>
    <t>PANJI NIRWANA</t>
  </si>
  <si>
    <t>22/12/1974</t>
  </si>
  <si>
    <t>0264364663</t>
  </si>
  <si>
    <t>17032304812</t>
  </si>
  <si>
    <t>0001400140888</t>
  </si>
  <si>
    <t>15357412000236</t>
  </si>
  <si>
    <t xml:space="preserve">DSN JERUK </t>
  </si>
  <si>
    <t>3571032212740005</t>
  </si>
  <si>
    <t>082330303867</t>
  </si>
  <si>
    <t>YATI</t>
  </si>
  <si>
    <t>MOH. UHUDDIN</t>
  </si>
  <si>
    <t>09/04/1970</t>
  </si>
  <si>
    <t>0264364515</t>
  </si>
  <si>
    <t>17032304630</t>
  </si>
  <si>
    <t>0001400141092</t>
  </si>
  <si>
    <t>700415533320</t>
  </si>
  <si>
    <t>BANJARPANJI</t>
  </si>
  <si>
    <t>3515060904700001</t>
  </si>
  <si>
    <t>085100433753</t>
  </si>
  <si>
    <t>ENDANG RESMIATI</t>
  </si>
  <si>
    <t>GALEH SETIAWAN</t>
  </si>
  <si>
    <t>0264366585</t>
  </si>
  <si>
    <t>14044356195</t>
  </si>
  <si>
    <t>0001838422034</t>
  </si>
  <si>
    <t>3517081106910001</t>
  </si>
  <si>
    <t>085749922695</t>
  </si>
  <si>
    <t>NURUL IKWAN</t>
  </si>
  <si>
    <t>17/10/1979</t>
  </si>
  <si>
    <t>0264142563</t>
  </si>
  <si>
    <t>17032305736</t>
  </si>
  <si>
    <t>0001400141654</t>
  </si>
  <si>
    <t>791015141111</t>
  </si>
  <si>
    <t xml:space="preserve">KEDINDING TENGAH 5 B /34 </t>
  </si>
  <si>
    <t>3578171710790001</t>
  </si>
  <si>
    <t>082233712297</t>
  </si>
  <si>
    <t>LIA ANNARA RISKA SAWITRI</t>
  </si>
  <si>
    <t>AFADIYANTO</t>
  </si>
  <si>
    <t>01/03/1974</t>
  </si>
  <si>
    <t>0264141125</t>
  </si>
  <si>
    <t>17032305538</t>
  </si>
  <si>
    <t>0001425013672</t>
  </si>
  <si>
    <t>740315532174</t>
  </si>
  <si>
    <t xml:space="preserve">KEBRAON </t>
  </si>
  <si>
    <t>3515080103740009</t>
  </si>
  <si>
    <t>081231195426</t>
  </si>
  <si>
    <t>SUGENG SISWANTO</t>
  </si>
  <si>
    <t>22/04/1982</t>
  </si>
  <si>
    <t>0264138931</t>
  </si>
  <si>
    <t>16003152572</t>
  </si>
  <si>
    <t>0001400142194</t>
  </si>
  <si>
    <t>15548204000142</t>
  </si>
  <si>
    <t>PEGANDEN</t>
  </si>
  <si>
    <t>3525102204820002</t>
  </si>
  <si>
    <t>081554265577</t>
  </si>
  <si>
    <t>ROICHATUL JANNAH</t>
  </si>
  <si>
    <t>SUMPONO</t>
  </si>
  <si>
    <t>13/01/1983</t>
  </si>
  <si>
    <t>0264366631</t>
  </si>
  <si>
    <t>17032305272</t>
  </si>
  <si>
    <t>0001612664548</t>
  </si>
  <si>
    <t>830115481353</t>
  </si>
  <si>
    <t>3524211301830002</t>
  </si>
  <si>
    <t>085645984041</t>
  </si>
  <si>
    <t>KHOIRUN NISAK</t>
  </si>
  <si>
    <t>SUNYOTO. B</t>
  </si>
  <si>
    <t>14/08/1976</t>
  </si>
  <si>
    <t>0264140986</t>
  </si>
  <si>
    <t>17032305819</t>
  </si>
  <si>
    <t>0001862340862</t>
  </si>
  <si>
    <t>15487608000056</t>
  </si>
  <si>
    <t>3524211408760001</t>
  </si>
  <si>
    <t>085732808436</t>
  </si>
  <si>
    <t>IMAM SUBARI [K-677/3677]</t>
  </si>
  <si>
    <t>15/08/1987</t>
  </si>
  <si>
    <t>0264142369</t>
  </si>
  <si>
    <t>19095175089</t>
  </si>
  <si>
    <t>0001612664256</t>
  </si>
  <si>
    <t>3526031508870005</t>
  </si>
  <si>
    <t>087851334749</t>
  </si>
  <si>
    <t>SAKIRUN</t>
  </si>
  <si>
    <t xml:space="preserve">BANYUMAS </t>
  </si>
  <si>
    <t>07/05/1982</t>
  </si>
  <si>
    <t>0264138965</t>
  </si>
  <si>
    <t>15024842054</t>
  </si>
  <si>
    <t>0001612664223</t>
  </si>
  <si>
    <t>14148205002302</t>
  </si>
  <si>
    <t xml:space="preserve">KARANGKEMIRI </t>
  </si>
  <si>
    <t xml:space="preserve">KARANG KEMIRI </t>
  </si>
  <si>
    <t>3302180705820001</t>
  </si>
  <si>
    <t>085225335567</t>
  </si>
  <si>
    <t>RATNA TRI ASTUTI</t>
  </si>
  <si>
    <t>SUKIRMAN SARIFUDIN</t>
  </si>
  <si>
    <t>25/05/1978</t>
  </si>
  <si>
    <t>0264139015</t>
  </si>
  <si>
    <t>17032305231</t>
  </si>
  <si>
    <t>0001612664199</t>
  </si>
  <si>
    <t>14147805002259</t>
  </si>
  <si>
    <t>PAGERAJI</t>
  </si>
  <si>
    <t>3302182311930002</t>
  </si>
  <si>
    <t>082338362506</t>
  </si>
  <si>
    <t>RUKMIYATI ZAIN</t>
  </si>
  <si>
    <t>SIGIT HERMANTO</t>
  </si>
  <si>
    <t>0264367859</t>
  </si>
  <si>
    <t>15024841932</t>
  </si>
  <si>
    <t>0001191766454</t>
  </si>
  <si>
    <t>931114140700</t>
  </si>
  <si>
    <t>085726191408</t>
  </si>
  <si>
    <t>RACHMAWATI</t>
  </si>
  <si>
    <t>08/10/1980</t>
  </si>
  <si>
    <t>0264367719</t>
  </si>
  <si>
    <t>15024841924</t>
  </si>
  <si>
    <t>0001612663929</t>
  </si>
  <si>
    <t>3507030810800004</t>
  </si>
  <si>
    <t>085646732444</t>
  </si>
  <si>
    <t>SINTA PURNAMA SARI</t>
  </si>
  <si>
    <t>FERI DWI YULIANTO</t>
  </si>
  <si>
    <t>0264364876</t>
  </si>
  <si>
    <t>17032304085</t>
  </si>
  <si>
    <t>0001612664155</t>
  </si>
  <si>
    <t>15488703000058</t>
  </si>
  <si>
    <t>3524170503870001</t>
  </si>
  <si>
    <t>085733223111</t>
  </si>
  <si>
    <t>DEWI KURNIASARI</t>
  </si>
  <si>
    <t>TATANG TADI B</t>
  </si>
  <si>
    <t>01/04/1984</t>
  </si>
  <si>
    <t>0264364973</t>
  </si>
  <si>
    <t>16003152556</t>
  </si>
  <si>
    <t>0000757296189</t>
  </si>
  <si>
    <t>3524173004840003</t>
  </si>
  <si>
    <t>085645070699</t>
  </si>
  <si>
    <t>0264366372</t>
  </si>
  <si>
    <t>17032306064</t>
  </si>
  <si>
    <t>0001395224234</t>
  </si>
  <si>
    <t>15147712000707</t>
  </si>
  <si>
    <t>KAPAS KRAMPUNG BUNTU 1-G</t>
  </si>
  <si>
    <t>3578110112770001</t>
  </si>
  <si>
    <t>085232714599</t>
  </si>
  <si>
    <t>0264142296</t>
  </si>
  <si>
    <t>17032306205</t>
  </si>
  <si>
    <t>0001135695677</t>
  </si>
  <si>
    <t>800525262607</t>
  </si>
  <si>
    <t xml:space="preserve">DUSUN TURI </t>
  </si>
  <si>
    <t>NGLUNDO</t>
  </si>
  <si>
    <t>3518121005800000</t>
  </si>
  <si>
    <t>082142374404</t>
  </si>
  <si>
    <t>GUNAWAN</t>
  </si>
  <si>
    <t>0264367425</t>
  </si>
  <si>
    <t>17032304135</t>
  </si>
  <si>
    <t>0001865444973</t>
  </si>
  <si>
    <t>25298005000025</t>
  </si>
  <si>
    <t xml:space="preserve">PARON </t>
  </si>
  <si>
    <t>3506250203820001</t>
  </si>
  <si>
    <t>085231601772</t>
  </si>
  <si>
    <t>ZAINUDIN HANDANA</t>
  </si>
  <si>
    <t>07/10/1994</t>
  </si>
  <si>
    <t>0264138451</t>
  </si>
  <si>
    <t>17032305504</t>
  </si>
  <si>
    <t>0001879248993</t>
  </si>
  <si>
    <t>941015500307</t>
  </si>
  <si>
    <t>JL KH ACH MARZUKI GG 1/07</t>
  </si>
  <si>
    <t>3526010710940006</t>
  </si>
  <si>
    <t>083853012386</t>
  </si>
  <si>
    <t>BASUKI</t>
  </si>
  <si>
    <t>0264363951</t>
  </si>
  <si>
    <t>17032305884</t>
  </si>
  <si>
    <t>0001610515473</t>
  </si>
  <si>
    <t>15607603000030</t>
  </si>
  <si>
    <t>DSN WONOGRIYO</t>
  </si>
  <si>
    <t xml:space="preserve">WINONGAN </t>
  </si>
  <si>
    <t>3514192303760001</t>
  </si>
  <si>
    <t>082332931279</t>
  </si>
  <si>
    <t>LIANATU ROSIDAH</t>
  </si>
  <si>
    <t>SODIKIN A</t>
  </si>
  <si>
    <t>0264141851</t>
  </si>
  <si>
    <t>0001612663345</t>
  </si>
  <si>
    <t>14337109000024</t>
  </si>
  <si>
    <t xml:space="preserve">DUSUN KRAJAN BARAT </t>
  </si>
  <si>
    <t xml:space="preserve">METESEH </t>
  </si>
  <si>
    <t>3324071009710002</t>
  </si>
  <si>
    <t>081217455439</t>
  </si>
  <si>
    <t>KUAT SUTRISNO</t>
  </si>
  <si>
    <t>0264363772</t>
  </si>
  <si>
    <t>17032304358</t>
  </si>
  <si>
    <t>0001612663918</t>
  </si>
  <si>
    <t>3302040510890004</t>
  </si>
  <si>
    <t>085647900107</t>
  </si>
  <si>
    <t>SUNARTI</t>
  </si>
  <si>
    <t>ACHMAD YURI FEBRIANTO</t>
  </si>
  <si>
    <t>14/02/1994</t>
  </si>
  <si>
    <t>0264366241</t>
  </si>
  <si>
    <t>17032303483</t>
  </si>
  <si>
    <t>0001854839496</t>
  </si>
  <si>
    <t>15629402000013</t>
  </si>
  <si>
    <t>DSN BRAYUWETAN</t>
  </si>
  <si>
    <t>BRAYULANDONG</t>
  </si>
  <si>
    <t>3515121402940001</t>
  </si>
  <si>
    <t>085732303284</t>
  </si>
  <si>
    <t>SARJOKO</t>
  </si>
  <si>
    <t>WONOGIRI</t>
  </si>
  <si>
    <t>11/10/1974</t>
  </si>
  <si>
    <t>0264366615</t>
  </si>
  <si>
    <t>17032304994</t>
  </si>
  <si>
    <t>0001612664447</t>
  </si>
  <si>
    <t>741015371696</t>
  </si>
  <si>
    <t>JL MASTRIP I NO 110</t>
  </si>
  <si>
    <t xml:space="preserve">JEPUN </t>
  </si>
  <si>
    <t>3504051110740002</t>
  </si>
  <si>
    <t>082110387418</t>
  </si>
  <si>
    <t>MUZAYYANAH</t>
  </si>
  <si>
    <t>PIPIH HARSONO</t>
  </si>
  <si>
    <t>17/03/1982</t>
  </si>
  <si>
    <t>0264366569</t>
  </si>
  <si>
    <t>16003152549</t>
  </si>
  <si>
    <t>0002156274617</t>
  </si>
  <si>
    <t>14238203001886</t>
  </si>
  <si>
    <t>JL GUNAPATI TIMUR</t>
  </si>
  <si>
    <t xml:space="preserve">MAOSKIDUL </t>
  </si>
  <si>
    <t>3301071703820006</t>
  </si>
  <si>
    <t>082325839023</t>
  </si>
  <si>
    <t>RIDWAN</t>
  </si>
  <si>
    <t>23/12/1973</t>
  </si>
  <si>
    <t>0264363853</t>
  </si>
  <si>
    <t>12035723241</t>
  </si>
  <si>
    <t>0001612663299</t>
  </si>
  <si>
    <t>14237312000010</t>
  </si>
  <si>
    <t>JL RAMBUTAN NO 1222</t>
  </si>
  <si>
    <t>MAOS LOR</t>
  </si>
  <si>
    <t>3301072312730002</t>
  </si>
  <si>
    <t>081326924488</t>
  </si>
  <si>
    <t>DEWI PURWANINGSIH</t>
  </si>
  <si>
    <t>ZAINURULLAH</t>
  </si>
  <si>
    <t>0264363314</t>
  </si>
  <si>
    <t>17032305512</t>
  </si>
  <si>
    <t>0001884404801</t>
  </si>
  <si>
    <t>900815603676</t>
  </si>
  <si>
    <t xml:space="preserve">KMP KENCAT </t>
  </si>
  <si>
    <t>BANCARAN</t>
  </si>
  <si>
    <t>3526031808900001</t>
  </si>
  <si>
    <t>089513726933</t>
  </si>
  <si>
    <t>ARIEF AGUS SUSANTO</t>
  </si>
  <si>
    <t>24/08/1971</t>
  </si>
  <si>
    <t>0264366488</t>
  </si>
  <si>
    <t>17032303665</t>
  </si>
  <si>
    <t>0001963781065</t>
  </si>
  <si>
    <t>15477108000054</t>
  </si>
  <si>
    <t>KUTOREJO GG 4/37A</t>
  </si>
  <si>
    <t xml:space="preserve">KUTOREJO </t>
  </si>
  <si>
    <t>3524052408710002</t>
  </si>
  <si>
    <t>082142232565</t>
  </si>
  <si>
    <t>EKO CIPTO SUROSO</t>
  </si>
  <si>
    <t>0264368286</t>
  </si>
  <si>
    <t>16003152473</t>
  </si>
  <si>
    <t>0000529056527</t>
  </si>
  <si>
    <t>14569409000201</t>
  </si>
  <si>
    <t>3302180509940001</t>
  </si>
  <si>
    <t>081329085110</t>
  </si>
  <si>
    <t>NUROH ZULIATIN</t>
  </si>
  <si>
    <t>RAHMAD SUGIANTORO</t>
  </si>
  <si>
    <t>0264138787</t>
  </si>
  <si>
    <t>18043286642</t>
  </si>
  <si>
    <t>0001612663907</t>
  </si>
  <si>
    <t>15569502000209</t>
  </si>
  <si>
    <t xml:space="preserve">DSN JENISGELARAN </t>
  </si>
  <si>
    <t>JENISGELARAN</t>
  </si>
  <si>
    <t>3517042502950004</t>
  </si>
  <si>
    <t>085731609650</t>
  </si>
  <si>
    <t>PENDIK SUGIARTO</t>
  </si>
  <si>
    <t>0264364671</t>
  </si>
  <si>
    <t>17032306288</t>
  </si>
  <si>
    <t>0002894542029</t>
  </si>
  <si>
    <t>15358307000178</t>
  </si>
  <si>
    <t xml:space="preserve">JL WONOKERTO MOJOKEREP </t>
  </si>
  <si>
    <t xml:space="preserve">SUKOMORO </t>
  </si>
  <si>
    <t>3506140307830001</t>
  </si>
  <si>
    <t>082231270280</t>
  </si>
  <si>
    <t>RADITYO WIJAYANA</t>
  </si>
  <si>
    <t>04/10/1988</t>
  </si>
  <si>
    <t>0264362865</t>
  </si>
  <si>
    <t>17032304846</t>
  </si>
  <si>
    <t>0001610514584</t>
  </si>
  <si>
    <t>1538810000007</t>
  </si>
  <si>
    <t>DSN NGEPUNG</t>
  </si>
  <si>
    <t>NGEPUNG</t>
  </si>
  <si>
    <t>3518090410880001</t>
  </si>
  <si>
    <t>082234064179</t>
  </si>
  <si>
    <t>ITA SUYANTI</t>
  </si>
  <si>
    <t>0264368103</t>
  </si>
  <si>
    <t>17032303566</t>
  </si>
  <si>
    <t>0000783046585</t>
  </si>
  <si>
    <t>15348107000087</t>
  </si>
  <si>
    <t>24/06/2025</t>
  </si>
  <si>
    <t xml:space="preserve">JL SERSAN SUHARMAJI </t>
  </si>
  <si>
    <t>MANISRENGGO</t>
  </si>
  <si>
    <t>3571020407810004</t>
  </si>
  <si>
    <t>085231289380</t>
  </si>
  <si>
    <t>MUASIM</t>
  </si>
  <si>
    <t>0264364213</t>
  </si>
  <si>
    <t>17032304655</t>
  </si>
  <si>
    <t>0001148480921</t>
  </si>
  <si>
    <t>661115350982</t>
  </si>
  <si>
    <t xml:space="preserve">DSN PAPAR UTARA </t>
  </si>
  <si>
    <t>3506140411700001</t>
  </si>
  <si>
    <t>081331787755</t>
  </si>
  <si>
    <t>SUPRIADI ROSUL</t>
  </si>
  <si>
    <t xml:space="preserve">PARIAMAN </t>
  </si>
  <si>
    <t>0264365431</t>
  </si>
  <si>
    <t>17032305306</t>
  </si>
  <si>
    <t>0001892146972</t>
  </si>
  <si>
    <t>850215481304</t>
  </si>
  <si>
    <t>JL IKAN KAKAP IV/08</t>
  </si>
  <si>
    <t>SUKOMULYO</t>
  </si>
  <si>
    <t>3578120702850006</t>
  </si>
  <si>
    <t>081296721952</t>
  </si>
  <si>
    <t>MOCHAMMAD ANSORI</t>
  </si>
  <si>
    <t>01/05/1986</t>
  </si>
  <si>
    <t>0336175810</t>
  </si>
  <si>
    <t>17032304614</t>
  </si>
  <si>
    <t>0001612663402</t>
  </si>
  <si>
    <t>860515143810</t>
  </si>
  <si>
    <t xml:space="preserve">LASEM BARU NO 20 </t>
  </si>
  <si>
    <t>3578280105860001</t>
  </si>
  <si>
    <t>082253104907</t>
  </si>
  <si>
    <t>MAHMUDA LAILIYA</t>
  </si>
  <si>
    <t>DONI MARDIANSYAH</t>
  </si>
  <si>
    <t>12/03/1986</t>
  </si>
  <si>
    <t>0264141630</t>
  </si>
  <si>
    <t>17032306304</t>
  </si>
  <si>
    <t>0001610515517</t>
  </si>
  <si>
    <t>15268603000123</t>
  </si>
  <si>
    <t xml:space="preserve">KOMP JATAYU III NO 36 </t>
  </si>
  <si>
    <t xml:space="preserve">DENGKOL </t>
  </si>
  <si>
    <t>3216051203860022</t>
  </si>
  <si>
    <t>082244790050</t>
  </si>
  <si>
    <t>SITI HOTIMAH</t>
  </si>
  <si>
    <t>AGUS PRIYANTO</t>
  </si>
  <si>
    <t>07/08/1980</t>
  </si>
  <si>
    <t>0264368545</t>
  </si>
  <si>
    <t>17032303541</t>
  </si>
  <si>
    <t>0001612664403</t>
  </si>
  <si>
    <t>14148008000202</t>
  </si>
  <si>
    <t xml:space="preserve">PENJOGOL </t>
  </si>
  <si>
    <t xml:space="preserve">PEJOGOL </t>
  </si>
  <si>
    <t>3302170708800008</t>
  </si>
  <si>
    <t>085726281800</t>
  </si>
  <si>
    <t>ROSALIN NIRATISI SANDY</t>
  </si>
  <si>
    <t>KHOLIL AMAHDIN</t>
  </si>
  <si>
    <t>22/11/1984</t>
  </si>
  <si>
    <t>0264141362</t>
  </si>
  <si>
    <t>15058559939</t>
  </si>
  <si>
    <t>0001865442993</t>
  </si>
  <si>
    <t>14148411000112</t>
  </si>
  <si>
    <t xml:space="preserve">PANGEBATAN </t>
  </si>
  <si>
    <t>3302182211840001</t>
  </si>
  <si>
    <t>085856700496</t>
  </si>
  <si>
    <t>07/09/1976</t>
  </si>
  <si>
    <t>0264141206</t>
  </si>
  <si>
    <t>15058560002</t>
  </si>
  <si>
    <t>0001895189433</t>
  </si>
  <si>
    <t>81915510352</t>
  </si>
  <si>
    <t xml:space="preserve">DSN BILLEEN </t>
  </si>
  <si>
    <t>BAPELLE</t>
  </si>
  <si>
    <t>3527100709760002</t>
  </si>
  <si>
    <t>087850936377</t>
  </si>
  <si>
    <t>0264365813</t>
  </si>
  <si>
    <t>17032303723</t>
  </si>
  <si>
    <t>0001703758768</t>
  </si>
  <si>
    <t>910514281035</t>
  </si>
  <si>
    <t xml:space="preserve">JL WORA WARI </t>
  </si>
  <si>
    <t xml:space="preserve">KABUNAN </t>
  </si>
  <si>
    <t>3327091905910006</t>
  </si>
  <si>
    <t>083815611005</t>
  </si>
  <si>
    <t>RIZKA TRI UTAMI</t>
  </si>
  <si>
    <t>IHWAN SOFA</t>
  </si>
  <si>
    <t>0264364892</t>
  </si>
  <si>
    <t>12045025983</t>
  </si>
  <si>
    <t>0001904542154</t>
  </si>
  <si>
    <t>14149311000156</t>
  </si>
  <si>
    <t>WINDUJAYA</t>
  </si>
  <si>
    <t>3302232811930002</t>
  </si>
  <si>
    <t>081330774628</t>
  </si>
  <si>
    <t>SUTRIONO</t>
  </si>
  <si>
    <t>0264140226</t>
  </si>
  <si>
    <t>18043286097</t>
  </si>
  <si>
    <t>0001148546553</t>
  </si>
  <si>
    <t>15317903000011</t>
  </si>
  <si>
    <t xml:space="preserve">KP KALAK </t>
  </si>
  <si>
    <t>KALIMAS</t>
  </si>
  <si>
    <t>3512022003790001</t>
  </si>
  <si>
    <t>085257245568</t>
  </si>
  <si>
    <t>ELLYANINGTYAS</t>
  </si>
  <si>
    <t>ALI ARIF</t>
  </si>
  <si>
    <t>0264365988</t>
  </si>
  <si>
    <t>17032303616</t>
  </si>
  <si>
    <t>0001705262589</t>
  </si>
  <si>
    <t>870115602773</t>
  </si>
  <si>
    <t xml:space="preserve">JL DURIAN </t>
  </si>
  <si>
    <t xml:space="preserve">SUMBER WETAN </t>
  </si>
  <si>
    <t>3513031201870003</t>
  </si>
  <si>
    <t>085704333390</t>
  </si>
  <si>
    <t>MARISA IMAM PUTRI</t>
  </si>
  <si>
    <t>EVI</t>
  </si>
  <si>
    <t>0264368456</t>
  </si>
  <si>
    <t>17032304036</t>
  </si>
  <si>
    <t>0000716584239</t>
  </si>
  <si>
    <t>25298502000032</t>
  </si>
  <si>
    <t xml:space="preserve">DUSUN WONOKERSO </t>
  </si>
  <si>
    <t xml:space="preserve">GAMBIRAN </t>
  </si>
  <si>
    <t>3514102502850003</t>
  </si>
  <si>
    <t>082131989972</t>
  </si>
  <si>
    <t>SISWANTI</t>
  </si>
  <si>
    <t>KOSSAIRI HANNAN</t>
  </si>
  <si>
    <t>0264142059</t>
  </si>
  <si>
    <t>18043285891</t>
  </si>
  <si>
    <t>0002156274549</t>
  </si>
  <si>
    <t>880315103872</t>
  </si>
  <si>
    <t>JL MANGGIS NO 123</t>
  </si>
  <si>
    <t xml:space="preserve">BURNEH </t>
  </si>
  <si>
    <t>3526032003880001</t>
  </si>
  <si>
    <t>085330416694</t>
  </si>
  <si>
    <t>WIDYANTORO</t>
  </si>
  <si>
    <t>0264366933</t>
  </si>
  <si>
    <t>17032305447</t>
  </si>
  <si>
    <t>0001535196047</t>
  </si>
  <si>
    <t>930815600196</t>
  </si>
  <si>
    <t xml:space="preserve">DSN SUMBERWATES </t>
  </si>
  <si>
    <t>SUMBERWATES</t>
  </si>
  <si>
    <t>3507030908930001</t>
  </si>
  <si>
    <t>082233667165</t>
  </si>
  <si>
    <t>JARWATI</t>
  </si>
  <si>
    <t>FERI EKA FEBRIYANTO</t>
  </si>
  <si>
    <t>24/02/1988</t>
  </si>
  <si>
    <t>0264365112</t>
  </si>
  <si>
    <t>16050670823</t>
  </si>
  <si>
    <t>0001705262422</t>
  </si>
  <si>
    <t>3507192402880005</t>
  </si>
  <si>
    <t>082395176724</t>
  </si>
  <si>
    <t>WIDI MUKARTI</t>
  </si>
  <si>
    <t>AINUN NAJIB</t>
  </si>
  <si>
    <t>0264141770</t>
  </si>
  <si>
    <t>17032305553</t>
  </si>
  <si>
    <t>0002060309215</t>
  </si>
  <si>
    <t xml:space="preserve">DSN CONGGOL </t>
  </si>
  <si>
    <t>3518082912920001</t>
  </si>
  <si>
    <t>085787524331</t>
  </si>
  <si>
    <t>BAGUS BAYU RHESHA</t>
  </si>
  <si>
    <t>TANGERANG</t>
  </si>
  <si>
    <t>0264363098</t>
  </si>
  <si>
    <t>16050670781</t>
  </si>
  <si>
    <t>0001793319445</t>
  </si>
  <si>
    <t>04/06/2025</t>
  </si>
  <si>
    <t xml:space="preserve">DUSUN MERJOYO </t>
  </si>
  <si>
    <t>MERJOYO</t>
  </si>
  <si>
    <t>3506152610960001</t>
  </si>
  <si>
    <t>082234830439</t>
  </si>
  <si>
    <t>BUSTANUL ABIDIN</t>
  </si>
  <si>
    <t>01/09/1984</t>
  </si>
  <si>
    <t>0264141109</t>
  </si>
  <si>
    <t>17032305561</t>
  </si>
  <si>
    <t>0001705262534</t>
  </si>
  <si>
    <t>840925261755</t>
  </si>
  <si>
    <t xml:space="preserve">JL WERKUDORO </t>
  </si>
  <si>
    <t xml:space="preserve">KEPUH </t>
  </si>
  <si>
    <t>3518110109840003</t>
  </si>
  <si>
    <t>081914814971</t>
  </si>
  <si>
    <t>NORITA HIDAYAH</t>
  </si>
  <si>
    <t>GIANTORO</t>
  </si>
  <si>
    <t xml:space="preserve">BLORA </t>
  </si>
  <si>
    <t>17/05/1989</t>
  </si>
  <si>
    <t>0264363969</t>
  </si>
  <si>
    <t>17032304127</t>
  </si>
  <si>
    <t>0001705262545</t>
  </si>
  <si>
    <t>15478906000025</t>
  </si>
  <si>
    <t xml:space="preserve">DSN NUNGGUL </t>
  </si>
  <si>
    <t>COKROWATI</t>
  </si>
  <si>
    <t>3523061705890003</t>
  </si>
  <si>
    <t>085211051798</t>
  </si>
  <si>
    <t>IKA NURSANTI</t>
  </si>
  <si>
    <t>IMRON MAS'UD ALAYYUBI</t>
  </si>
  <si>
    <t>0264140510</t>
  </si>
  <si>
    <t>16050670732</t>
  </si>
  <si>
    <t>0001705262387</t>
  </si>
  <si>
    <t>15519008000111</t>
  </si>
  <si>
    <t xml:space="preserve">JL H ABDULLAH </t>
  </si>
  <si>
    <t xml:space="preserve">GUNUNG MADDAH </t>
  </si>
  <si>
    <t>3314042308900002</t>
  </si>
  <si>
    <t>085233623136</t>
  </si>
  <si>
    <t>RIRIN MAULIA</t>
  </si>
  <si>
    <t>0264363730</t>
  </si>
  <si>
    <t>17032305918</t>
  </si>
  <si>
    <t>0000772119898</t>
  </si>
  <si>
    <t>25299005000042</t>
  </si>
  <si>
    <t xml:space="preserve">DSN BILLE'EN </t>
  </si>
  <si>
    <t>3527100800590001</t>
  </si>
  <si>
    <t>083122717119</t>
  </si>
  <si>
    <t>MOCH. HANDOKO</t>
  </si>
  <si>
    <t>19/05/1972</t>
  </si>
  <si>
    <t>0264363152</t>
  </si>
  <si>
    <t>16050670674</t>
  </si>
  <si>
    <t>0001705262591</t>
  </si>
  <si>
    <t>15147205000314</t>
  </si>
  <si>
    <t>TAMBAK ASRI NO 02 C</t>
  </si>
  <si>
    <t>3578191905720002</t>
  </si>
  <si>
    <t>085233895464</t>
  </si>
  <si>
    <t>LINDA LISTYOWATI</t>
  </si>
  <si>
    <t>RIO ALDI</t>
  </si>
  <si>
    <t>11/08/1995</t>
  </si>
  <si>
    <t>0264362903</t>
  </si>
  <si>
    <t>16050670666</t>
  </si>
  <si>
    <t>0001705262411</t>
  </si>
  <si>
    <t>252695080001</t>
  </si>
  <si>
    <t>3507131108950008</t>
  </si>
  <si>
    <t>081357555008</t>
  </si>
  <si>
    <t>SUDUNG SINAGA</t>
  </si>
  <si>
    <t xml:space="preserve">MEDAN </t>
  </si>
  <si>
    <t>06/04/1977</t>
  </si>
  <si>
    <t>0264362873</t>
  </si>
  <si>
    <t>16050670658</t>
  </si>
  <si>
    <t>0001256848222</t>
  </si>
  <si>
    <t>15147704000126</t>
  </si>
  <si>
    <t>KETINTANG BARU 04/07</t>
  </si>
  <si>
    <t xml:space="preserve">KETINTANG </t>
  </si>
  <si>
    <t>3578220604770002</t>
  </si>
  <si>
    <t>081249901572</t>
  </si>
  <si>
    <t>NUR CHOLISAH</t>
  </si>
  <si>
    <t>16/01/1977</t>
  </si>
  <si>
    <t>0264363381</t>
  </si>
  <si>
    <t>17032305991</t>
  </si>
  <si>
    <t>0001705262444</t>
  </si>
  <si>
    <t>15287708000162</t>
  </si>
  <si>
    <t>DSN JAWI</t>
  </si>
  <si>
    <t>3514101608770006</t>
  </si>
  <si>
    <t>085203080050</t>
  </si>
  <si>
    <t>SYAMSURI</t>
  </si>
  <si>
    <t>03/02/1994</t>
  </si>
  <si>
    <t>0264363136</t>
  </si>
  <si>
    <t>17032305348</t>
  </si>
  <si>
    <t>0001705262567</t>
  </si>
  <si>
    <t>940215600156</t>
  </si>
  <si>
    <t xml:space="preserve">JL DELIMA </t>
  </si>
  <si>
    <t xml:space="preserve">GUNUNG SEKAR </t>
  </si>
  <si>
    <t>3527030302944449</t>
  </si>
  <si>
    <t>083853019015</t>
  </si>
  <si>
    <t>WAHYU SETYO WULAN</t>
  </si>
  <si>
    <t>DEBI IRAWAN</t>
  </si>
  <si>
    <t>06/07/1985</t>
  </si>
  <si>
    <t>0264368006</t>
  </si>
  <si>
    <t>17032303798</t>
  </si>
  <si>
    <t>0001293048808</t>
  </si>
  <si>
    <t xml:space="preserve">KALIPECABEAN </t>
  </si>
  <si>
    <t>3515070607850003</t>
  </si>
  <si>
    <t>082233217522</t>
  </si>
  <si>
    <t>DIAN ARIS SETYORINI</t>
  </si>
  <si>
    <t>CASSA SAPUTRA</t>
  </si>
  <si>
    <t>10/01/1988</t>
  </si>
  <si>
    <t>0264367395</t>
  </si>
  <si>
    <t>17002396657</t>
  </si>
  <si>
    <t>0001704306251</t>
  </si>
  <si>
    <t>15358801000265</t>
  </si>
  <si>
    <t>SUROWONO</t>
  </si>
  <si>
    <t>CANGGU</t>
  </si>
  <si>
    <t>3506261001880002</t>
  </si>
  <si>
    <t>085645176170</t>
  </si>
  <si>
    <t>DIDIK WINARNO</t>
  </si>
  <si>
    <t>0264368138</t>
  </si>
  <si>
    <t>14044365147</t>
  </si>
  <si>
    <t>0001704306284</t>
  </si>
  <si>
    <t>15488010000080</t>
  </si>
  <si>
    <t>3524222110800001</t>
  </si>
  <si>
    <t>085733117283</t>
  </si>
  <si>
    <t>SINTIA ANGGRAENI</t>
  </si>
  <si>
    <t>SAPA'AT</t>
  </si>
  <si>
    <t>0264362881</t>
  </si>
  <si>
    <t>17032304952</t>
  </si>
  <si>
    <t>0000756708974</t>
  </si>
  <si>
    <t>870215481381</t>
  </si>
  <si>
    <t xml:space="preserve">JUBELKIDUL </t>
  </si>
  <si>
    <t>3524120802870001</t>
  </si>
  <si>
    <t>085753148881</t>
  </si>
  <si>
    <t>RUDI</t>
  </si>
  <si>
    <t>15/10/1986</t>
  </si>
  <si>
    <t>0264138795</t>
  </si>
  <si>
    <t>16050670997</t>
  </si>
  <si>
    <t>0001704284471</t>
  </si>
  <si>
    <t>861015380769</t>
  </si>
  <si>
    <t>DSN BARONG</t>
  </si>
  <si>
    <t>MUNGKUNG</t>
  </si>
  <si>
    <t>3506241510860005</t>
  </si>
  <si>
    <t>085648973111</t>
  </si>
  <si>
    <t>SRI RAHAYUNINGSIH</t>
  </si>
  <si>
    <t>DENI DWI P</t>
  </si>
  <si>
    <t>0264365074</t>
  </si>
  <si>
    <t>18043286451</t>
  </si>
  <si>
    <t>0001283492417</t>
  </si>
  <si>
    <t>15358807000122</t>
  </si>
  <si>
    <t xml:space="preserve">DSN NGAMPEL </t>
  </si>
  <si>
    <t>3506141607880002</t>
  </si>
  <si>
    <t>082231270443</t>
  </si>
  <si>
    <t>ACHMAD NUR WAHYUDI</t>
  </si>
  <si>
    <t>0264138141</t>
  </si>
  <si>
    <t>17032303475</t>
  </si>
  <si>
    <t>0001264933855</t>
  </si>
  <si>
    <t>DUKUH BULAK BANTENG PATRIOT 4/3</t>
  </si>
  <si>
    <t>3578170308780003</t>
  </si>
  <si>
    <t>081235797508</t>
  </si>
  <si>
    <t>YENI KUSTIANA</t>
  </si>
  <si>
    <t>IBRAHIM SUMAMPOW</t>
  </si>
  <si>
    <t xml:space="preserve">MANADO </t>
  </si>
  <si>
    <t>0264364922</t>
  </si>
  <si>
    <t>16050670922</t>
  </si>
  <si>
    <t>0001704306295</t>
  </si>
  <si>
    <t>730615148465</t>
  </si>
  <si>
    <t xml:space="preserve">DREAMINGLAND BLOK D-1 NO 12 </t>
  </si>
  <si>
    <t>3578150806730006</t>
  </si>
  <si>
    <t>08121637701</t>
  </si>
  <si>
    <t>JULIAN NUGROHANTO</t>
  </si>
  <si>
    <t>04/07/1989</t>
  </si>
  <si>
    <t>0264138957</t>
  </si>
  <si>
    <t>17032304317</t>
  </si>
  <si>
    <t>0002036375436</t>
  </si>
  <si>
    <t>15558907000008</t>
  </si>
  <si>
    <t>17/10/2024</t>
  </si>
  <si>
    <t xml:space="preserve">DSN SEPANDE </t>
  </si>
  <si>
    <t xml:space="preserve">TAMBAKAGUNG </t>
  </si>
  <si>
    <t>3515060407890001</t>
  </si>
  <si>
    <t>08563009455</t>
  </si>
  <si>
    <t>FEBRI TRIBIMA WAHYU</t>
  </si>
  <si>
    <t>0264367671</t>
  </si>
  <si>
    <t>17032304077</t>
  </si>
  <si>
    <t>0001833148822</t>
  </si>
  <si>
    <t>15359402000079</t>
  </si>
  <si>
    <t>3506141402940001</t>
  </si>
  <si>
    <t>082231529914</t>
  </si>
  <si>
    <t>HANDRI YONO</t>
  </si>
  <si>
    <t>13/03/1988</t>
  </si>
  <si>
    <t>0264366909</t>
  </si>
  <si>
    <t>16050671045</t>
  </si>
  <si>
    <t>0001692403593</t>
  </si>
  <si>
    <t>14408803000077</t>
  </si>
  <si>
    <t xml:space="preserve">DSN GADU </t>
  </si>
  <si>
    <t xml:space="preserve">GADU </t>
  </si>
  <si>
    <t>3316061303880002</t>
  </si>
  <si>
    <t>081320366586</t>
  </si>
  <si>
    <t>M FAKRUL SEPTIAN</t>
  </si>
  <si>
    <t>0264363403</t>
  </si>
  <si>
    <t>17032304440</t>
  </si>
  <si>
    <t>0001704284493</t>
  </si>
  <si>
    <t>3524231509900002</t>
  </si>
  <si>
    <t>085732150049</t>
  </si>
  <si>
    <t>AGUS PUJIONO</t>
  </si>
  <si>
    <t>0264366500</t>
  </si>
  <si>
    <t>18043286279</t>
  </si>
  <si>
    <t>0001796848132</t>
  </si>
  <si>
    <t>15537704000011</t>
  </si>
  <si>
    <t>JL JENGGOLO 1/23</t>
  </si>
  <si>
    <t xml:space="preserve">PUCANG </t>
  </si>
  <si>
    <t>3515080204770001</t>
  </si>
  <si>
    <t>081515256401</t>
  </si>
  <si>
    <t>0264363225</t>
  </si>
  <si>
    <t>17032305975</t>
  </si>
  <si>
    <t>0001704284482</t>
  </si>
  <si>
    <t>881015410567</t>
  </si>
  <si>
    <t xml:space="preserve">SAMPUNG </t>
  </si>
  <si>
    <t>3519061010880001</t>
  </si>
  <si>
    <t>081216031546</t>
  </si>
  <si>
    <t>GANIS ESTIANINGSIH</t>
  </si>
  <si>
    <t>WAHYUDI NURDIN</t>
  </si>
  <si>
    <t xml:space="preserve">SEMARANG </t>
  </si>
  <si>
    <t>17/04/1991</t>
  </si>
  <si>
    <t>0602295290</t>
  </si>
  <si>
    <t>16050670955</t>
  </si>
  <si>
    <t>0000599046478</t>
  </si>
  <si>
    <t>15269104000008</t>
  </si>
  <si>
    <t>3321051704910007</t>
  </si>
  <si>
    <t>087849056257</t>
  </si>
  <si>
    <t>TINTIN KURNIASIH</t>
  </si>
  <si>
    <t>ACHMAD RIDHO SANTOSO</t>
  </si>
  <si>
    <t>0264365503</t>
  </si>
  <si>
    <t>17002396608</t>
  </si>
  <si>
    <t>0001191376574</t>
  </si>
  <si>
    <t>3507112605950002</t>
  </si>
  <si>
    <t>082244775368</t>
  </si>
  <si>
    <t>NILA WATI</t>
  </si>
  <si>
    <t>ARI ROCHMAN</t>
  </si>
  <si>
    <t>0264365279</t>
  </si>
  <si>
    <t>15015812587</t>
  </si>
  <si>
    <t>0001541767634</t>
  </si>
  <si>
    <t>15418804000079</t>
  </si>
  <si>
    <t>GEMARANG</t>
  </si>
  <si>
    <t xml:space="preserve">GEMARANG </t>
  </si>
  <si>
    <t>3519061804880003</t>
  </si>
  <si>
    <t>085749087963</t>
  </si>
  <si>
    <t>ARIS TRI DARWATI</t>
  </si>
  <si>
    <t>BRYLLIANT ALFAN SATRIA</t>
  </si>
  <si>
    <t>12/10/1996</t>
  </si>
  <si>
    <t>0264365490</t>
  </si>
  <si>
    <t>17032303756</t>
  </si>
  <si>
    <t>0001704319391</t>
  </si>
  <si>
    <t xml:space="preserve">DSN PILANGBANGO </t>
  </si>
  <si>
    <t xml:space="preserve">JOGOMERTO </t>
  </si>
  <si>
    <t>3518111210960002</t>
  </si>
  <si>
    <t>082257774987</t>
  </si>
  <si>
    <t>21/01/1975</t>
  </si>
  <si>
    <t>0264368278</t>
  </si>
  <si>
    <t>17032306148</t>
  </si>
  <si>
    <t>0001926842455</t>
  </si>
  <si>
    <t>15368907000092</t>
  </si>
  <si>
    <t>DUSUN TUWUH REJO</t>
  </si>
  <si>
    <t xml:space="preserve">KESAMBEN </t>
  </si>
  <si>
    <t>3505190907890001</t>
  </si>
  <si>
    <t>08522426389</t>
  </si>
  <si>
    <t>ERWIN TARMANSYAH</t>
  </si>
  <si>
    <t>21/10/1970</t>
  </si>
  <si>
    <t>0264364264</t>
  </si>
  <si>
    <t>17002396673</t>
  </si>
  <si>
    <t>0001142995206</t>
  </si>
  <si>
    <t>14217010000040</t>
  </si>
  <si>
    <t xml:space="preserve">JL GEMAH SARI VI NO 99 </t>
  </si>
  <si>
    <t>KEDUNGMUNDU</t>
  </si>
  <si>
    <t>3374102110700001</t>
  </si>
  <si>
    <t>082333119890</t>
  </si>
  <si>
    <t>CHOLIFAH</t>
  </si>
  <si>
    <t>FEBRI KURNIAWAN AHMADI</t>
  </si>
  <si>
    <t>0264367611</t>
  </si>
  <si>
    <t>17002396681</t>
  </si>
  <si>
    <t>0001704319301</t>
  </si>
  <si>
    <t>15369102000033</t>
  </si>
  <si>
    <t xml:space="preserve">DSN SIRAMAN </t>
  </si>
  <si>
    <t xml:space="preserve">SIRAMAN </t>
  </si>
  <si>
    <t>3505220702910002</t>
  </si>
  <si>
    <t>089527345405</t>
  </si>
  <si>
    <t>ISMUDIARINI</t>
  </si>
  <si>
    <t>FEBRI TRI SUMARSONO</t>
  </si>
  <si>
    <t>0264367620</t>
  </si>
  <si>
    <t>17002396699</t>
  </si>
  <si>
    <t>0001190001609</t>
  </si>
  <si>
    <t>25269402000109</t>
  </si>
  <si>
    <t>3515072202940002</t>
  </si>
  <si>
    <t>081336894959</t>
  </si>
  <si>
    <t>YUNI WINARSIH</t>
  </si>
  <si>
    <t>HADI HARIYONO</t>
  </si>
  <si>
    <t>10/06/1971</t>
  </si>
  <si>
    <t>0264367093</t>
  </si>
  <si>
    <t>17002396707</t>
  </si>
  <si>
    <t>0001383027974</t>
  </si>
  <si>
    <t>710615332047</t>
  </si>
  <si>
    <t>JL RIAU GG GAFILAS</t>
  </si>
  <si>
    <t xml:space="preserve">LATENG </t>
  </si>
  <si>
    <t>3510161006710006</t>
  </si>
  <si>
    <t>085335884314</t>
  </si>
  <si>
    <t>SITI AISAH</t>
  </si>
  <si>
    <t>HADI PURNOMO</t>
  </si>
  <si>
    <t>26/06/1980</t>
  </si>
  <si>
    <t>0264141320</t>
  </si>
  <si>
    <t>19095174983</t>
  </si>
  <si>
    <t>0001704319413</t>
  </si>
  <si>
    <t>15388007000002</t>
  </si>
  <si>
    <t xml:space="preserve">LINGK PENGKOL </t>
  </si>
  <si>
    <t>WARUJAYENG</t>
  </si>
  <si>
    <t>3518112606800006</t>
  </si>
  <si>
    <t>085331901433</t>
  </si>
  <si>
    <t>KHASANAH</t>
  </si>
  <si>
    <t>HASIB</t>
  </si>
  <si>
    <t>21/11/1979</t>
  </si>
  <si>
    <t>0264367123</t>
  </si>
  <si>
    <t>17002396723</t>
  </si>
  <si>
    <t>0001704319481</t>
  </si>
  <si>
    <t>761115603450</t>
  </si>
  <si>
    <t>20/11/2021</t>
  </si>
  <si>
    <t xml:space="preserve">JL SERUNI </t>
  </si>
  <si>
    <t>DALPENANG</t>
  </si>
  <si>
    <t>3527032111790006</t>
  </si>
  <si>
    <t>081939344403</t>
  </si>
  <si>
    <t>HUSNUL HOTIMAH</t>
  </si>
  <si>
    <t>KUSWANDI</t>
  </si>
  <si>
    <t>05/05/1984</t>
  </si>
  <si>
    <t>0264368588</t>
  </si>
  <si>
    <t>14006234042</t>
  </si>
  <si>
    <t>0001704319367</t>
  </si>
  <si>
    <t>15558405000007</t>
  </si>
  <si>
    <t xml:space="preserve">MOJOSULUR </t>
  </si>
  <si>
    <t>MOJOSULUR</t>
  </si>
  <si>
    <t>3516060505840001</t>
  </si>
  <si>
    <t>081217265382</t>
  </si>
  <si>
    <t>SRI RAHAYU</t>
  </si>
  <si>
    <t>M. MASDUQI FARID</t>
  </si>
  <si>
    <t>0264363471</t>
  </si>
  <si>
    <t>17002396749</t>
  </si>
  <si>
    <t>0001704319514</t>
  </si>
  <si>
    <t>860515143714</t>
  </si>
  <si>
    <t>PESAPEN BARAT 1/1</t>
  </si>
  <si>
    <t xml:space="preserve">PERAK TIMUR </t>
  </si>
  <si>
    <t>3578121202860003</t>
  </si>
  <si>
    <t>081333029297</t>
  </si>
  <si>
    <t>AISYAH</t>
  </si>
  <si>
    <t>MUCHAMMAD ZAINUL HADI</t>
  </si>
  <si>
    <t>08/03/1987</t>
  </si>
  <si>
    <t>0264364701</t>
  </si>
  <si>
    <t>17002396756</t>
  </si>
  <si>
    <t>0001704319334</t>
  </si>
  <si>
    <t>870315261675</t>
  </si>
  <si>
    <t xml:space="preserve">BLAYU </t>
  </si>
  <si>
    <t>3507190803870002</t>
  </si>
  <si>
    <t>082334687321</t>
  </si>
  <si>
    <t>PARIDA AZIZA</t>
  </si>
  <si>
    <t>RISKY ANGGI ARDIANSYAH</t>
  </si>
  <si>
    <t>0264141303</t>
  </si>
  <si>
    <t>17032305751</t>
  </si>
  <si>
    <t>0000783136438</t>
  </si>
  <si>
    <t>3571010803920003</t>
  </si>
  <si>
    <t>085790775285</t>
  </si>
  <si>
    <t>NINIK SARASWATI</t>
  </si>
  <si>
    <t>RONI DEWANTORO</t>
  </si>
  <si>
    <t>0264367247</t>
  </si>
  <si>
    <t>17002396772</t>
  </si>
  <si>
    <t>0001704319378</t>
  </si>
  <si>
    <t>880715380795</t>
  </si>
  <si>
    <t>WONOKROKO</t>
  </si>
  <si>
    <t>3518021207880002</t>
  </si>
  <si>
    <t>082257786046</t>
  </si>
  <si>
    <t>SITI SUNANIYAH</t>
  </si>
  <si>
    <t>SOFYAN AGUS PRAMONO</t>
  </si>
  <si>
    <t>15/08/1980</t>
  </si>
  <si>
    <t>0264362989</t>
  </si>
  <si>
    <t>17002396780</t>
  </si>
  <si>
    <t>0001704306249</t>
  </si>
  <si>
    <t>800815352708</t>
  </si>
  <si>
    <t xml:space="preserve">JL DIPONEGORO </t>
  </si>
  <si>
    <t>GONDANG</t>
  </si>
  <si>
    <t>3506091508800007</t>
  </si>
  <si>
    <t>085234225887</t>
  </si>
  <si>
    <t>SUMARJI</t>
  </si>
  <si>
    <t>20/09/1984</t>
  </si>
  <si>
    <t>0264141737</t>
  </si>
  <si>
    <t>17032305801</t>
  </si>
  <si>
    <t>0001321658109</t>
  </si>
  <si>
    <t>15148409000179</t>
  </si>
  <si>
    <t>TELUK BONE TENGAH 8-A</t>
  </si>
  <si>
    <t xml:space="preserve">PERAK UTARA </t>
  </si>
  <si>
    <t>3578122009840005</t>
  </si>
  <si>
    <t>081359937879</t>
  </si>
  <si>
    <t>SAMINAH</t>
  </si>
  <si>
    <t>WAHID ADRIANTO</t>
  </si>
  <si>
    <t>17002396822</t>
  </si>
  <si>
    <t>0001704319457</t>
  </si>
  <si>
    <t>910615410581</t>
  </si>
  <si>
    <t xml:space="preserve">BABADAN DAWUAN </t>
  </si>
  <si>
    <t xml:space="preserve">TAWANGREJO </t>
  </si>
  <si>
    <t>3519060606910002</t>
  </si>
  <si>
    <t>082143003644</t>
  </si>
  <si>
    <t>YOSEF JENEFI</t>
  </si>
  <si>
    <t>0264142628</t>
  </si>
  <si>
    <t>18043286501</t>
  </si>
  <si>
    <t>0000738038349</t>
  </si>
  <si>
    <t>BABADAN</t>
  </si>
  <si>
    <t>3519060601930001</t>
  </si>
  <si>
    <t>083891516828</t>
  </si>
  <si>
    <t>YULI RAHAYU WILUJENG</t>
  </si>
  <si>
    <t>BINTORO</t>
  </si>
  <si>
    <t>0264140285</t>
  </si>
  <si>
    <t>17002396863</t>
  </si>
  <si>
    <t>0002433968853</t>
  </si>
  <si>
    <t>3503021307920001</t>
  </si>
  <si>
    <t>082332591832/082238483003</t>
  </si>
  <si>
    <t>PEBRI FITRI AWAN</t>
  </si>
  <si>
    <t>0264364795</t>
  </si>
  <si>
    <t>16050671003</t>
  </si>
  <si>
    <t>0001704284447</t>
  </si>
  <si>
    <t>14469602000133</t>
  </si>
  <si>
    <t xml:space="preserve">DK SURUHAN </t>
  </si>
  <si>
    <t>BULU</t>
  </si>
  <si>
    <t>3311071602960003</t>
  </si>
  <si>
    <t>081803111050</t>
  </si>
  <si>
    <t>NUR FAIDAH</t>
  </si>
  <si>
    <t>0264142211</t>
  </si>
  <si>
    <t>16050670906</t>
  </si>
  <si>
    <t>0001704306273</t>
  </si>
  <si>
    <t>870115380815</t>
  </si>
  <si>
    <t>3518042001870001</t>
  </si>
  <si>
    <t>081992242216</t>
  </si>
  <si>
    <t>RATNO AYANG SATRIAJI</t>
  </si>
  <si>
    <t>0264139805</t>
  </si>
  <si>
    <t>18043286493</t>
  </si>
  <si>
    <t>0002442542545</t>
  </si>
  <si>
    <t>15289005000140</t>
  </si>
  <si>
    <t xml:space="preserve">DSN GAMBIRAN </t>
  </si>
  <si>
    <t>3514102405900001</t>
  </si>
  <si>
    <t>082231332050</t>
  </si>
  <si>
    <t>Agung Laksono</t>
  </si>
  <si>
    <t>21/02/1995</t>
  </si>
  <si>
    <t>0264365538</t>
  </si>
  <si>
    <t>17032303525</t>
  </si>
  <si>
    <t>0001431137889</t>
  </si>
  <si>
    <t>15359502008132</t>
  </si>
  <si>
    <t>26/08/2025</t>
  </si>
  <si>
    <t>WONOJOYO</t>
  </si>
  <si>
    <t>3506252102950001</t>
  </si>
  <si>
    <t>081293759886</t>
  </si>
  <si>
    <t>MIEA ELVA DINI</t>
  </si>
  <si>
    <t>HASAN BASRI</t>
  </si>
  <si>
    <t>03/04/1980</t>
  </si>
  <si>
    <t>0264140358</t>
  </si>
  <si>
    <t>18043286154</t>
  </si>
  <si>
    <t>0002156274483</t>
  </si>
  <si>
    <t>1550800400086</t>
  </si>
  <si>
    <t>JL KAUMAN 24</t>
  </si>
  <si>
    <t>TUNJUNG</t>
  </si>
  <si>
    <t>3526030304800017</t>
  </si>
  <si>
    <t>085259849771</t>
  </si>
  <si>
    <t>HENGKI KRISBIYANTO</t>
  </si>
  <si>
    <t>05/01/1988</t>
  </si>
  <si>
    <t>0264142270</t>
  </si>
  <si>
    <t>18043286311</t>
  </si>
  <si>
    <t>0002156274494</t>
  </si>
  <si>
    <t>15368805000157</t>
  </si>
  <si>
    <t>24/02/2026</t>
  </si>
  <si>
    <t>3505190105880003</t>
  </si>
  <si>
    <t>081372828490</t>
  </si>
  <si>
    <t>ABD. KODIR</t>
  </si>
  <si>
    <t>14/06/1981</t>
  </si>
  <si>
    <t>0264141397</t>
  </si>
  <si>
    <t>18043286022</t>
  </si>
  <si>
    <t>0001273884377</t>
  </si>
  <si>
    <t>142181060020749</t>
  </si>
  <si>
    <t xml:space="preserve">TRIMULYO </t>
  </si>
  <si>
    <t>3374051406810003</t>
  </si>
  <si>
    <t>089679270418</t>
  </si>
  <si>
    <t>SUGENG RIYADI</t>
  </si>
  <si>
    <t>0264141907</t>
  </si>
  <si>
    <t>18043286030</t>
  </si>
  <si>
    <t>0000643567061</t>
  </si>
  <si>
    <t>14218905000168</t>
  </si>
  <si>
    <t>JL SUKUN I NO 22</t>
  </si>
  <si>
    <t xml:space="preserve">SRONDOL WETAN </t>
  </si>
  <si>
    <t>3374050705890004</t>
  </si>
  <si>
    <t>081210154302</t>
  </si>
  <si>
    <t>SITI NUR FARIDAH</t>
  </si>
  <si>
    <t>RAHAYU MURJOKO</t>
  </si>
  <si>
    <t>0264140269</t>
  </si>
  <si>
    <t>18043285966</t>
  </si>
  <si>
    <t>0000174072205</t>
  </si>
  <si>
    <t>780715372393</t>
  </si>
  <si>
    <t xml:space="preserve">JL AR HAKIM GG III NO 145 </t>
  </si>
  <si>
    <t>SEMBUNG</t>
  </si>
  <si>
    <t>3504010607780002</t>
  </si>
  <si>
    <t>085233616666</t>
  </si>
  <si>
    <t>ARI TISTIAWATI</t>
  </si>
  <si>
    <t>RANDI KURNIAWAN</t>
  </si>
  <si>
    <t>27/08/1994</t>
  </si>
  <si>
    <t>0264140803</t>
  </si>
  <si>
    <t>18043285925</t>
  </si>
  <si>
    <t>0002156274641</t>
  </si>
  <si>
    <t>15269408000135</t>
  </si>
  <si>
    <t>SEMANDING</t>
  </si>
  <si>
    <t xml:space="preserve">CURUNGREJO </t>
  </si>
  <si>
    <t>3507132708940005</t>
  </si>
  <si>
    <t>085755112654</t>
  </si>
  <si>
    <t>TRI HARNOWO</t>
  </si>
  <si>
    <t>17/11/1972</t>
  </si>
  <si>
    <t>0264140374</t>
  </si>
  <si>
    <t>18043286048</t>
  </si>
  <si>
    <t>0002156274729</t>
  </si>
  <si>
    <t>721115430552</t>
  </si>
  <si>
    <t>JL BALAI KARYA 2 NO 13</t>
  </si>
  <si>
    <t xml:space="preserve">PETUNGWULUNG </t>
  </si>
  <si>
    <t>3573051711720001</t>
  </si>
  <si>
    <t>082333315172</t>
  </si>
  <si>
    <t>08/09/1982</t>
  </si>
  <si>
    <t>0264141869</t>
  </si>
  <si>
    <t>18043286287</t>
  </si>
  <si>
    <t>0002156274652</t>
  </si>
  <si>
    <t>15148308000381</t>
  </si>
  <si>
    <t>SEMEMI JAYA 4.30</t>
  </si>
  <si>
    <t>3578190908830002</t>
  </si>
  <si>
    <t>081235372549</t>
  </si>
  <si>
    <t>AGUSTIA PANGESTU WIDI</t>
  </si>
  <si>
    <t>0264142598</t>
  </si>
  <si>
    <t>18043286295</t>
  </si>
  <si>
    <t>0000676172654</t>
  </si>
  <si>
    <t>15357808000186</t>
  </si>
  <si>
    <t>350614070670002</t>
  </si>
  <si>
    <t>085850168819</t>
  </si>
  <si>
    <t>LILIK SETIANINGSIH</t>
  </si>
  <si>
    <t>DIONO</t>
  </si>
  <si>
    <t>0264140277</t>
  </si>
  <si>
    <t>18043286014</t>
  </si>
  <si>
    <t>0002156274437</t>
  </si>
  <si>
    <t>15547408000022</t>
  </si>
  <si>
    <t xml:space="preserve">DSN BANJARSARI </t>
  </si>
  <si>
    <t>BANJARSARI</t>
  </si>
  <si>
    <t>3525113008740001</t>
  </si>
  <si>
    <t>08121692693</t>
  </si>
  <si>
    <t>TUNGGUL WAHYUDHI</t>
  </si>
  <si>
    <t>03/04/1986</t>
  </si>
  <si>
    <t>0264140293</t>
  </si>
  <si>
    <t>18043285883</t>
  </si>
  <si>
    <t>0002156274731</t>
  </si>
  <si>
    <t>25298604000038</t>
  </si>
  <si>
    <t xml:space="preserve">LINGKUNGAN GAMBIREJO </t>
  </si>
  <si>
    <t xml:space="preserve">WARUJAYENG </t>
  </si>
  <si>
    <t>3578100304860003</t>
  </si>
  <si>
    <t>081231109613</t>
  </si>
  <si>
    <t>WAHYU BEJO JULIANTO</t>
  </si>
  <si>
    <t>0264141168</t>
  </si>
  <si>
    <t>18043285974</t>
  </si>
  <si>
    <t>0002156274742</t>
  </si>
  <si>
    <t>970915620141</t>
  </si>
  <si>
    <t xml:space="preserve">SEMEMI JAYA GG5 UTARA REL BLOK 3 NO 37 </t>
  </si>
  <si>
    <t>3516143007970003</t>
  </si>
  <si>
    <t>081295019230</t>
  </si>
  <si>
    <t>WILI WINARNO</t>
  </si>
  <si>
    <t>0264140340</t>
  </si>
  <si>
    <t>18043286303</t>
  </si>
  <si>
    <t>0000667694687</t>
  </si>
  <si>
    <t>3504020511900002</t>
  </si>
  <si>
    <t>082337405900/08563225959</t>
  </si>
  <si>
    <t>RUWAIDAH</t>
  </si>
  <si>
    <t>AFIQ SYAIFULLOH</t>
  </si>
  <si>
    <t>18/07/1987</t>
  </si>
  <si>
    <t>0264140366</t>
  </si>
  <si>
    <t>18043285909</t>
  </si>
  <si>
    <t>0002156274382</t>
  </si>
  <si>
    <t>3517081807870001</t>
  </si>
  <si>
    <t>085733192516</t>
  </si>
  <si>
    <t>DAMAI WAHYUDINATA</t>
  </si>
  <si>
    <t>31/05/1986</t>
  </si>
  <si>
    <t>0264142032</t>
  </si>
  <si>
    <t>18043286360</t>
  </si>
  <si>
    <t>0002156274415</t>
  </si>
  <si>
    <t>15358605000159</t>
  </si>
  <si>
    <t>JL KELENGKENG</t>
  </si>
  <si>
    <t>3506170808120019</t>
  </si>
  <si>
    <t>082232636778</t>
  </si>
  <si>
    <t>BUDIYONO</t>
  </si>
  <si>
    <t>0264363390</t>
  </si>
  <si>
    <t>19095175105</t>
  </si>
  <si>
    <t>0002502250211</t>
  </si>
  <si>
    <t>25297109000006</t>
  </si>
  <si>
    <t xml:space="preserve">JL GELATIK </t>
  </si>
  <si>
    <t>3527031309710006</t>
  </si>
  <si>
    <t>085230690713</t>
  </si>
  <si>
    <t>ACHMAD YASIN</t>
  </si>
  <si>
    <t>05/06/1984</t>
  </si>
  <si>
    <t>0264140501</t>
  </si>
  <si>
    <t>18043286352</t>
  </si>
  <si>
    <t>0002156274371</t>
  </si>
  <si>
    <t>DSN SUMBERWUNGU</t>
  </si>
  <si>
    <t>3506200506840002</t>
  </si>
  <si>
    <t>082142577939</t>
  </si>
  <si>
    <t>0264140528</t>
  </si>
  <si>
    <t>18043286527</t>
  </si>
  <si>
    <t>0001536667828</t>
  </si>
  <si>
    <t>790115481444</t>
  </si>
  <si>
    <t xml:space="preserve">TUNGGUN </t>
  </si>
  <si>
    <t xml:space="preserve">TUNGGUNJAGIR </t>
  </si>
  <si>
    <t>3524160601790001</t>
  </si>
  <si>
    <t>082336278762</t>
  </si>
  <si>
    <t>SITI ROCHMAH</t>
  </si>
  <si>
    <t>0264141389</t>
  </si>
  <si>
    <t>18043286196</t>
  </si>
  <si>
    <t>0001280956498</t>
  </si>
  <si>
    <t>15148111000610</t>
  </si>
  <si>
    <t>KREMBANGAN JAYA SELATAN 1/15</t>
  </si>
  <si>
    <t>3578163011810002</t>
  </si>
  <si>
    <t>081233704622</t>
  </si>
  <si>
    <t>PARTONO</t>
  </si>
  <si>
    <t>0264141915</t>
  </si>
  <si>
    <t>18043286469</t>
  </si>
  <si>
    <t>0000727526733</t>
  </si>
  <si>
    <t>831115560922</t>
  </si>
  <si>
    <t>PUTON</t>
  </si>
  <si>
    <t>3517082411830006</t>
  </si>
  <si>
    <t>081217196504</t>
  </si>
  <si>
    <t>MANSUR EFENDI</t>
  </si>
  <si>
    <t>0264140315</t>
  </si>
  <si>
    <t>18043286436</t>
  </si>
  <si>
    <t>0002156274562</t>
  </si>
  <si>
    <t>770715144873</t>
  </si>
  <si>
    <t>KEBRAON 2 APEL/44</t>
  </si>
  <si>
    <t>3578200507770001</t>
  </si>
  <si>
    <t>089681536409</t>
  </si>
  <si>
    <t>GONDO TEGUH PRASETYO [K-936/3936]</t>
  </si>
  <si>
    <t>17/01/1989</t>
  </si>
  <si>
    <t>0264140480</t>
  </si>
  <si>
    <t>18043286402</t>
  </si>
  <si>
    <t>0002156274461</t>
  </si>
  <si>
    <t>15378901000128</t>
  </si>
  <si>
    <t>JL I G NGURAH RAI VII NO 29 H</t>
  </si>
  <si>
    <t>3504101701890003</t>
  </si>
  <si>
    <t>082141279800</t>
  </si>
  <si>
    <t>MOCH. ZULVA</t>
  </si>
  <si>
    <t>0264142075</t>
  </si>
  <si>
    <t>18043286444</t>
  </si>
  <si>
    <t>0001163479634</t>
  </si>
  <si>
    <t>850615341204</t>
  </si>
  <si>
    <t xml:space="preserve">DSN SUMBERDUREN </t>
  </si>
  <si>
    <t xml:space="preserve">SUMBERDUREN </t>
  </si>
  <si>
    <t>3506202706950001</t>
  </si>
  <si>
    <t>081330859538</t>
  </si>
  <si>
    <t xml:space="preserve">INDAH YUNIAR CHANDRA </t>
  </si>
  <si>
    <t>ANDI SISWOYO</t>
  </si>
  <si>
    <t>29/08/1984</t>
  </si>
  <si>
    <t>0264140463</t>
  </si>
  <si>
    <t>18043286246</t>
  </si>
  <si>
    <t>0001134445487</t>
  </si>
  <si>
    <t>15408408000045</t>
  </si>
  <si>
    <t>JL SRI REJEKI NO 11]</t>
  </si>
  <si>
    <t xml:space="preserve">SUKOSARI </t>
  </si>
  <si>
    <t>3577012908840002</t>
  </si>
  <si>
    <t>081295524757</t>
  </si>
  <si>
    <t>SUYANTI</t>
  </si>
  <si>
    <t>YUNUS TRIONO</t>
  </si>
  <si>
    <t>30/06/1983</t>
  </si>
  <si>
    <t>0264141192</t>
  </si>
  <si>
    <t>18043286394</t>
  </si>
  <si>
    <t>0001819762964</t>
  </si>
  <si>
    <t>830615603872</t>
  </si>
  <si>
    <t xml:space="preserve">JL PAHLAWAN USMAN II/47 </t>
  </si>
  <si>
    <t>3507193006830001</t>
  </si>
  <si>
    <t>085730509446</t>
  </si>
  <si>
    <t>M. HERMAWAN</t>
  </si>
  <si>
    <t>04/08/1987</t>
  </si>
  <si>
    <t>0264142067</t>
  </si>
  <si>
    <t>18043286410</t>
  </si>
  <si>
    <t>0001785608908</t>
  </si>
  <si>
    <t>1514160806434</t>
  </si>
  <si>
    <t>BABATAN I-E</t>
  </si>
  <si>
    <t xml:space="preserve">BABATAN </t>
  </si>
  <si>
    <t>3515110408870004</t>
  </si>
  <si>
    <t>081386806103</t>
  </si>
  <si>
    <t>ONNY WAHYU B</t>
  </si>
  <si>
    <t>0264141893</t>
  </si>
  <si>
    <t>18043286238</t>
  </si>
  <si>
    <t>0000783449818</t>
  </si>
  <si>
    <t>15348004000041</t>
  </si>
  <si>
    <t>JL KAWI GG1 NO 6 B</t>
  </si>
  <si>
    <t xml:space="preserve">MOJOROTO </t>
  </si>
  <si>
    <t>3571012704800002</t>
  </si>
  <si>
    <t>085859738960</t>
  </si>
  <si>
    <t>IBROHIM RUSLI</t>
  </si>
  <si>
    <t>14/04/1990</t>
  </si>
  <si>
    <t>0264155436</t>
  </si>
  <si>
    <t>19095174603</t>
  </si>
  <si>
    <t>0002085891906</t>
  </si>
  <si>
    <t>900415270441</t>
  </si>
  <si>
    <t>JL DURIAN</t>
  </si>
  <si>
    <t>3574051404900007</t>
  </si>
  <si>
    <t>085230521856</t>
  </si>
  <si>
    <t>0264154880</t>
  </si>
  <si>
    <t>19095174751</t>
  </si>
  <si>
    <t>0002434048031</t>
  </si>
  <si>
    <t>931015600178</t>
  </si>
  <si>
    <t>DSN GLISGIS II</t>
  </si>
  <si>
    <t>3527031210930002</t>
  </si>
  <si>
    <t>082337609095</t>
  </si>
  <si>
    <t>0264154910</t>
  </si>
  <si>
    <t>19095174645</t>
  </si>
  <si>
    <t>0000676613171</t>
  </si>
  <si>
    <t>25297907000026</t>
  </si>
  <si>
    <t xml:space="preserve">DSN GONDANG </t>
  </si>
  <si>
    <t>3506140907790003</t>
  </si>
  <si>
    <t>085607454387</t>
  </si>
  <si>
    <t>JASUPIN</t>
  </si>
  <si>
    <t>SUTARNO</t>
  </si>
  <si>
    <t>0264156378</t>
  </si>
  <si>
    <t>19095174447</t>
  </si>
  <si>
    <t>0002434011131</t>
  </si>
  <si>
    <t>25297002000021</t>
  </si>
  <si>
    <t>DSN GROGOL</t>
  </si>
  <si>
    <t>3506132502700001</t>
  </si>
  <si>
    <t>085257458381</t>
  </si>
  <si>
    <t>DENI PRASETYO</t>
  </si>
  <si>
    <t>0264155231</t>
  </si>
  <si>
    <t>19095175402</t>
  </si>
  <si>
    <t>0002212550414</t>
  </si>
  <si>
    <t>2529930600028</t>
  </si>
  <si>
    <t>3506250706930001</t>
  </si>
  <si>
    <t>085735150928</t>
  </si>
  <si>
    <t>SONI SETIAWAN</t>
  </si>
  <si>
    <t>0264155151</t>
  </si>
  <si>
    <t>19095175055</t>
  </si>
  <si>
    <t>0002434008363</t>
  </si>
  <si>
    <t>25269103000021</t>
  </si>
  <si>
    <t xml:space="preserve">DSN GAWOK </t>
  </si>
  <si>
    <t xml:space="preserve">BALONGREJO </t>
  </si>
  <si>
    <t>351813003910002</t>
  </si>
  <si>
    <t>085753339084</t>
  </si>
  <si>
    <t>MOHAMMAD BADRUT TAMAM</t>
  </si>
  <si>
    <t>29/05/1985</t>
  </si>
  <si>
    <t>0264155258</t>
  </si>
  <si>
    <t>19095174959</t>
  </si>
  <si>
    <t>0002442565449</t>
  </si>
  <si>
    <t>27408505000026</t>
  </si>
  <si>
    <t xml:space="preserve">DSN JARAKAN </t>
  </si>
  <si>
    <t xml:space="preserve">SIDOHARJO </t>
  </si>
  <si>
    <t>3518112905850002</t>
  </si>
  <si>
    <t>085335100282</t>
  </si>
  <si>
    <t>IMAM JOKO PRATOMO</t>
  </si>
  <si>
    <t>0772039441</t>
  </si>
  <si>
    <t>19095174991</t>
  </si>
  <si>
    <t>0000676890922</t>
  </si>
  <si>
    <t>3172021002921001</t>
  </si>
  <si>
    <t>PUJIASIH</t>
  </si>
  <si>
    <t>LUKITO</t>
  </si>
  <si>
    <t>27/07/1977</t>
  </si>
  <si>
    <t>0264155002</t>
  </si>
  <si>
    <t>19095174611</t>
  </si>
  <si>
    <t>0002434025608</t>
  </si>
  <si>
    <t>770715362345</t>
  </si>
  <si>
    <t>DSN RESAPOMBO</t>
  </si>
  <si>
    <t>RESAMPOMBO</t>
  </si>
  <si>
    <t>3505182707770001</t>
  </si>
  <si>
    <t>085749505929</t>
  </si>
  <si>
    <t>DEDIK EDI SANTOSO</t>
  </si>
  <si>
    <t>04/09/1994</t>
  </si>
  <si>
    <t>0264155011</t>
  </si>
  <si>
    <t>19095175337</t>
  </si>
  <si>
    <t>0001304103475</t>
  </si>
  <si>
    <t>15599409000069</t>
  </si>
  <si>
    <t xml:space="preserve">JL WUKIR </t>
  </si>
  <si>
    <t>3507230409940001</t>
  </si>
  <si>
    <t>081230291233</t>
  </si>
  <si>
    <t>YENI TRI FAMILIA</t>
  </si>
  <si>
    <t>MUHHAMAD MUJIB</t>
  </si>
  <si>
    <t>0264155304</t>
  </si>
  <si>
    <t>19095174678</t>
  </si>
  <si>
    <t>0001784954373</t>
  </si>
  <si>
    <t>831115280932</t>
  </si>
  <si>
    <t>DUSUN JATITENGAH</t>
  </si>
  <si>
    <t xml:space="preserve">MOJOTENGAH </t>
  </si>
  <si>
    <t>3514091111830003</t>
  </si>
  <si>
    <t>081515994305</t>
  </si>
  <si>
    <t>DONI BUDI UTOMO</t>
  </si>
  <si>
    <t>28/02/1968</t>
  </si>
  <si>
    <t>19095174470</t>
  </si>
  <si>
    <t>0001465753408</t>
  </si>
  <si>
    <t>630215550609</t>
  </si>
  <si>
    <t>JATIPASAR</t>
  </si>
  <si>
    <t>3516122802630001</t>
  </si>
  <si>
    <t>085749935800</t>
  </si>
  <si>
    <t>INDAH KURNIA</t>
  </si>
  <si>
    <t>A FEBRIAN DWI CAHYONO</t>
  </si>
  <si>
    <t>0264155142</t>
  </si>
  <si>
    <t>19095174769</t>
  </si>
  <si>
    <t>0002442536649</t>
  </si>
  <si>
    <t>940215260926</t>
  </si>
  <si>
    <t>DUKUH BANDARANGIN</t>
  </si>
  <si>
    <t xml:space="preserve">SUMBEREJO </t>
  </si>
  <si>
    <t>3507041002940002</t>
  </si>
  <si>
    <t>GION BIMATARA</t>
  </si>
  <si>
    <t>0264155461</t>
  </si>
  <si>
    <t>19095175253</t>
  </si>
  <si>
    <t>0001470386158</t>
  </si>
  <si>
    <t>25269306000110</t>
  </si>
  <si>
    <t>KALIMAS BARU 2/1/11</t>
  </si>
  <si>
    <t>3578122006930001</t>
  </si>
  <si>
    <t>081808059389</t>
  </si>
  <si>
    <t>KOSNATI</t>
  </si>
  <si>
    <t>BAMBANG ADI PURWANTONO</t>
  </si>
  <si>
    <t>11/12/1988</t>
  </si>
  <si>
    <t>0264155240</t>
  </si>
  <si>
    <t>19095175238</t>
  </si>
  <si>
    <t>0002266403433</t>
  </si>
  <si>
    <t>881215142974</t>
  </si>
  <si>
    <t>SEMEMI JAYA 4</t>
  </si>
  <si>
    <t>3578191112880001</t>
  </si>
  <si>
    <t>081336637477</t>
  </si>
  <si>
    <t>ANDRIK SETIAWAN</t>
  </si>
  <si>
    <t>11/09/1976</t>
  </si>
  <si>
    <t>0264155401</t>
  </si>
  <si>
    <t>19095174488</t>
  </si>
  <si>
    <t>0001141856649</t>
  </si>
  <si>
    <t>760915630041</t>
  </si>
  <si>
    <t xml:space="preserve">JL KALI COMAL </t>
  </si>
  <si>
    <t xml:space="preserve">TANJUNGSARI </t>
  </si>
  <si>
    <t>3572021109760003</t>
  </si>
  <si>
    <t>085233264450</t>
  </si>
  <si>
    <t xml:space="preserve">KAWRIN </t>
  </si>
  <si>
    <t>KARMILAH</t>
  </si>
  <si>
    <t>07/03/1976</t>
  </si>
  <si>
    <t>0264155380</t>
  </si>
  <si>
    <t>19095174652</t>
  </si>
  <si>
    <t>0002208235781</t>
  </si>
  <si>
    <t>25267603000031</t>
  </si>
  <si>
    <t xml:space="preserve">PATIK </t>
  </si>
  <si>
    <t xml:space="preserve">SONOPATIK </t>
  </si>
  <si>
    <t>1408060703760001</t>
  </si>
  <si>
    <t>0264155355</t>
  </si>
  <si>
    <t>19095175410</t>
  </si>
  <si>
    <t>0001538314896</t>
  </si>
  <si>
    <t>3507121812850004</t>
  </si>
  <si>
    <t>0264155312</t>
  </si>
  <si>
    <t>19095174850</t>
  </si>
  <si>
    <t>0002434007575</t>
  </si>
  <si>
    <t>920315610201</t>
  </si>
  <si>
    <t>3514171803920002</t>
  </si>
  <si>
    <t>081358316662</t>
  </si>
  <si>
    <t>AGUS HARIYONO</t>
  </si>
  <si>
    <t>08/06/1975</t>
  </si>
  <si>
    <t>0264155193</t>
  </si>
  <si>
    <t>19095174884</t>
  </si>
  <si>
    <t>0001451803162</t>
  </si>
  <si>
    <t>760815351709</t>
  </si>
  <si>
    <t xml:space="preserve">DESA NGAMPEL </t>
  </si>
  <si>
    <t>3506140806750001</t>
  </si>
  <si>
    <t>082143534005</t>
  </si>
  <si>
    <t>ANDIS W</t>
  </si>
  <si>
    <t>0264154952</t>
  </si>
  <si>
    <t>19095174454</t>
  </si>
  <si>
    <t>0002433976299</t>
  </si>
  <si>
    <t>921115400184</t>
  </si>
  <si>
    <t>JL MJ SUNGKONO NO 91 B</t>
  </si>
  <si>
    <t>3577020511920002</t>
  </si>
  <si>
    <t>081357900426</t>
  </si>
  <si>
    <t>M YUNUS</t>
  </si>
  <si>
    <t>0264156271</t>
  </si>
  <si>
    <t>19095175360</t>
  </si>
  <si>
    <t>0002499924532</t>
  </si>
  <si>
    <t>15268708000287</t>
  </si>
  <si>
    <t xml:space="preserve">JL AHMAD YANI </t>
  </si>
  <si>
    <t>CLUMPRIT</t>
  </si>
  <si>
    <t>3507091508870001</t>
  </si>
  <si>
    <t>082142748918</t>
  </si>
  <si>
    <t>HERY JULIGIANTORO</t>
  </si>
  <si>
    <t>12/02/1991</t>
  </si>
  <si>
    <t>19095175261</t>
  </si>
  <si>
    <t>0002502254103</t>
  </si>
  <si>
    <t xml:space="preserve">SUMBERAWAN </t>
  </si>
  <si>
    <t>3507241202910002</t>
  </si>
  <si>
    <t>081222241621</t>
  </si>
  <si>
    <t>EKO TRI B</t>
  </si>
  <si>
    <t>01/11/1996</t>
  </si>
  <si>
    <t>0264154944</t>
  </si>
  <si>
    <t>19095175386</t>
  </si>
  <si>
    <t>0000679835294</t>
  </si>
  <si>
    <t>15269512000178</t>
  </si>
  <si>
    <t>DSN SONGSONG</t>
  </si>
  <si>
    <t>ARDIMULYO</t>
  </si>
  <si>
    <t>3507060111960002</t>
  </si>
  <si>
    <t>082132484287</t>
  </si>
  <si>
    <t>WIKNYO P</t>
  </si>
  <si>
    <t>19/08/1987</t>
  </si>
  <si>
    <t>0264156220</t>
  </si>
  <si>
    <t>19095174710</t>
  </si>
  <si>
    <t>0002216868423</t>
  </si>
  <si>
    <t>870815251014</t>
  </si>
  <si>
    <t>DSN KALIPUTIH</t>
  </si>
  <si>
    <t xml:space="preserve">PASIRHARJO </t>
  </si>
  <si>
    <t>3507251908870004</t>
  </si>
  <si>
    <t>081230870430</t>
  </si>
  <si>
    <t>NURUL HUDA</t>
  </si>
  <si>
    <t>01/07/1982</t>
  </si>
  <si>
    <t>0264155215</t>
  </si>
  <si>
    <t>19095175279</t>
  </si>
  <si>
    <t>0002434002322</t>
  </si>
  <si>
    <t>15408207000018</t>
  </si>
  <si>
    <t xml:space="preserve">BUKUR </t>
  </si>
  <si>
    <t>3504030107820005</t>
  </si>
  <si>
    <t>081336004206</t>
  </si>
  <si>
    <t>26/11/1980</t>
  </si>
  <si>
    <t>0264158028</t>
  </si>
  <si>
    <t>19095174637</t>
  </si>
  <si>
    <t>0002434154174</t>
  </si>
  <si>
    <t>15268011000128</t>
  </si>
  <si>
    <t xml:space="preserve">JL WIDODAREN </t>
  </si>
  <si>
    <t>SLOROK</t>
  </si>
  <si>
    <t>3507312611800003</t>
  </si>
  <si>
    <t>085236144178</t>
  </si>
  <si>
    <t>JATMIKO</t>
  </si>
  <si>
    <t>0264164508</t>
  </si>
  <si>
    <t>19095175006</t>
  </si>
  <si>
    <t>0001462880529</t>
  </si>
  <si>
    <t>940515531771</t>
  </si>
  <si>
    <t xml:space="preserve">DUSUN KWENI </t>
  </si>
  <si>
    <t>ANGGASWANGI</t>
  </si>
  <si>
    <t>3515070405940010</t>
  </si>
  <si>
    <t>081358444840</t>
  </si>
  <si>
    <t>BUDI SETIAWAN</t>
  </si>
  <si>
    <t>14/06/1979</t>
  </si>
  <si>
    <t>0264157382</t>
  </si>
  <si>
    <t>19095175147</t>
  </si>
  <si>
    <t>0001148521937</t>
  </si>
  <si>
    <t>780615148401</t>
  </si>
  <si>
    <t>KALIKEPITING BHAKTI 33/23-A</t>
  </si>
  <si>
    <t>PACARKEMBANG</t>
  </si>
  <si>
    <t>3578101406790004</t>
  </si>
  <si>
    <t>081216976187</t>
  </si>
  <si>
    <t>PUTRA AMEL YANTO</t>
  </si>
  <si>
    <t>0332441663</t>
  </si>
  <si>
    <t>19095175311</t>
  </si>
  <si>
    <t>0001192437674</t>
  </si>
  <si>
    <t>15359807000065</t>
  </si>
  <si>
    <t xml:space="preserve">DSN SELATAN </t>
  </si>
  <si>
    <t>3506042807980003</t>
  </si>
  <si>
    <t>0811377829</t>
  </si>
  <si>
    <t>SAFAROTUL HUSNA</t>
  </si>
  <si>
    <t>SATUPAN</t>
  </si>
  <si>
    <t>28/04/1973</t>
  </si>
  <si>
    <t>0264157161</t>
  </si>
  <si>
    <t>19095174918</t>
  </si>
  <si>
    <t>0002418025421</t>
  </si>
  <si>
    <t>15537304000464</t>
  </si>
  <si>
    <t>13/04/2026</t>
  </si>
  <si>
    <t xml:space="preserve">JL DOHO </t>
  </si>
  <si>
    <t xml:space="preserve">KETAPANG </t>
  </si>
  <si>
    <t>3515062804730006</t>
  </si>
  <si>
    <t>081330703104</t>
  </si>
  <si>
    <t>0264157307</t>
  </si>
  <si>
    <t>12035724975</t>
  </si>
  <si>
    <t>0000732947905</t>
  </si>
  <si>
    <t>15387708000046</t>
  </si>
  <si>
    <t xml:space="preserve">DK BENJENG </t>
  </si>
  <si>
    <t>GENJENG</t>
  </si>
  <si>
    <t>3518040708770004</t>
  </si>
  <si>
    <t>081359844614</t>
  </si>
  <si>
    <t>CHUSNUL CHULUG</t>
  </si>
  <si>
    <t>02/09/1982</t>
  </si>
  <si>
    <t>0832042277</t>
  </si>
  <si>
    <t>19095174371</t>
  </si>
  <si>
    <t>0002502313931</t>
  </si>
  <si>
    <t>15568209000185</t>
  </si>
  <si>
    <t>DSN NGLUNGU</t>
  </si>
  <si>
    <t>6471050209820008</t>
  </si>
  <si>
    <t>085247432548</t>
  </si>
  <si>
    <t>ANDRIK PASTRIA</t>
  </si>
  <si>
    <t>18/02/1986</t>
  </si>
  <si>
    <t>0332441752</t>
  </si>
  <si>
    <t>19095174553</t>
  </si>
  <si>
    <t>0003050955764</t>
  </si>
  <si>
    <t xml:space="preserve">DSN JATIRINGIN </t>
  </si>
  <si>
    <t>3506141802860001</t>
  </si>
  <si>
    <t>085816221357</t>
  </si>
  <si>
    <t>WARIMAN</t>
  </si>
  <si>
    <t>02/08/1978</t>
  </si>
  <si>
    <t>0332441639</t>
  </si>
  <si>
    <t>19095175063</t>
  </si>
  <si>
    <t>0001535374438</t>
  </si>
  <si>
    <t>780815350372</t>
  </si>
  <si>
    <t xml:space="preserve">DSN KALEN </t>
  </si>
  <si>
    <t xml:space="preserve">SIDOMULYO </t>
  </si>
  <si>
    <t>3506060208780001</t>
  </si>
  <si>
    <t>081233319618</t>
  </si>
  <si>
    <t>SUNI</t>
  </si>
  <si>
    <t>BAGUS RIANTO</t>
  </si>
  <si>
    <t>0682080213</t>
  </si>
  <si>
    <t>19095174793</t>
  </si>
  <si>
    <t>0001836423404</t>
  </si>
  <si>
    <t>850315145832</t>
  </si>
  <si>
    <t>SEMEMI JAYA 7/10-A</t>
  </si>
  <si>
    <t>3578191403850001</t>
  </si>
  <si>
    <t>082132186246</t>
  </si>
  <si>
    <t>AGUS SAMIAJI</t>
  </si>
  <si>
    <t>06/08/1976</t>
  </si>
  <si>
    <t>0606053568</t>
  </si>
  <si>
    <t>19095174819</t>
  </si>
  <si>
    <t>0002502304806</t>
  </si>
  <si>
    <t>760815262883</t>
  </si>
  <si>
    <t xml:space="preserve">GOLEK </t>
  </si>
  <si>
    <t>3507190608760003</t>
  </si>
  <si>
    <t>085882614865</t>
  </si>
  <si>
    <t>29/03/1979</t>
  </si>
  <si>
    <t>0332441647</t>
  </si>
  <si>
    <t>19095175071</t>
  </si>
  <si>
    <t>0001543871035</t>
  </si>
  <si>
    <t>790315262449</t>
  </si>
  <si>
    <t>DSN NGEBYONGAN NO 75</t>
  </si>
  <si>
    <t xml:space="preserve">WONOKERSO </t>
  </si>
  <si>
    <t>3507292903790004</t>
  </si>
  <si>
    <t>085730642685</t>
  </si>
  <si>
    <t>ZAIN FARHAN DOMIRI</t>
  </si>
  <si>
    <t>30/06/1984</t>
  </si>
  <si>
    <t>0247029826</t>
  </si>
  <si>
    <t>19095174702</t>
  </si>
  <si>
    <t>0002418025419</t>
  </si>
  <si>
    <t>1514171204051</t>
  </si>
  <si>
    <t>JL TEUKU UMAR I</t>
  </si>
  <si>
    <t>GUNUNG MEKAR</t>
  </si>
  <si>
    <t>3527033006840005</t>
  </si>
  <si>
    <t>082331881414</t>
  </si>
  <si>
    <t>0264132797</t>
  </si>
  <si>
    <t>19095175097</t>
  </si>
  <si>
    <t>0000721757373</t>
  </si>
  <si>
    <t>800515533286</t>
  </si>
  <si>
    <t>3515080805800010</t>
  </si>
  <si>
    <t>082143473780</t>
  </si>
  <si>
    <t>POPPY KASTELLA SUGIONO</t>
  </si>
  <si>
    <t>SALMAN ALFARIDZI</t>
  </si>
  <si>
    <t>0332441671</t>
  </si>
  <si>
    <t>19095174967</t>
  </si>
  <si>
    <t>0000788985595</t>
  </si>
  <si>
    <t>DK BULAK BENTENG SEK 12A-/30</t>
  </si>
  <si>
    <t>3578172002990004</t>
  </si>
  <si>
    <t>081818800500</t>
  </si>
  <si>
    <t xml:space="preserve">PEBRI ANDIKA </t>
  </si>
  <si>
    <t>21/03/1992</t>
  </si>
  <si>
    <t>0332441655</t>
  </si>
  <si>
    <t>19095175394</t>
  </si>
  <si>
    <t>0002434862147</t>
  </si>
  <si>
    <t>920315351065</t>
  </si>
  <si>
    <t>JL PAMENANG I DSN KATANG</t>
  </si>
  <si>
    <t>3506252103920001</t>
  </si>
  <si>
    <t>082244005442</t>
  </si>
  <si>
    <t>JANUAR INDRA KURNIAWAN</t>
  </si>
  <si>
    <t>31/01/1995</t>
  </si>
  <si>
    <t>0326716855</t>
  </si>
  <si>
    <t>19095175121</t>
  </si>
  <si>
    <t>0001289543005</t>
  </si>
  <si>
    <t>1514151104540</t>
  </si>
  <si>
    <t>KETABANG</t>
  </si>
  <si>
    <t>3578073101950001</t>
  </si>
  <si>
    <t>082257126302</t>
  </si>
  <si>
    <t>MANDA LELI PUSPITASARI</t>
  </si>
  <si>
    <t>MUHAMMAT HUSIN</t>
  </si>
  <si>
    <t>17/11/1981</t>
  </si>
  <si>
    <t>0332441680</t>
  </si>
  <si>
    <t>19095175162</t>
  </si>
  <si>
    <t>0001620182878</t>
  </si>
  <si>
    <t>8111151410225</t>
  </si>
  <si>
    <t>17/11/2022</t>
  </si>
  <si>
    <t>DUPAK BANDAREJO 01/48</t>
  </si>
  <si>
    <t>3578151711810001</t>
  </si>
  <si>
    <t>081553166881</t>
  </si>
  <si>
    <t>NIATUL HASANAH</t>
  </si>
  <si>
    <t>HERIYANTO</t>
  </si>
  <si>
    <t>15/03/1977</t>
  </si>
  <si>
    <t>0332441612</t>
  </si>
  <si>
    <t>19095174405</t>
  </si>
  <si>
    <t>0002502282969</t>
  </si>
  <si>
    <t>15357703000139</t>
  </si>
  <si>
    <t xml:space="preserve">JL SUMATRA JAYA </t>
  </si>
  <si>
    <t>3506251503770005</t>
  </si>
  <si>
    <t>085235434991</t>
  </si>
  <si>
    <t>SRI ERNAWATI</t>
  </si>
  <si>
    <t>SETYO BUDI LEKSONO WIBOWO</t>
  </si>
  <si>
    <t>0067013719</t>
  </si>
  <si>
    <t>19095174413</t>
  </si>
  <si>
    <t>0001177661351</t>
  </si>
  <si>
    <t>15348207000065</t>
  </si>
  <si>
    <t>JL PESANTREN XIIA</t>
  </si>
  <si>
    <t xml:space="preserve">PESANTREN </t>
  </si>
  <si>
    <t>3571011207820016</t>
  </si>
  <si>
    <t>085235152352</t>
  </si>
  <si>
    <t>IMAM MAWARDI</t>
  </si>
  <si>
    <t>18/02/1981</t>
  </si>
  <si>
    <t>0332441621</t>
  </si>
  <si>
    <t>19095174975</t>
  </si>
  <si>
    <t>0001865451587</t>
  </si>
  <si>
    <t>3507311802810001</t>
  </si>
  <si>
    <t>08233338827</t>
  </si>
  <si>
    <t xml:space="preserve">DENI FEBRIANTO </t>
  </si>
  <si>
    <t>01/03/1998</t>
  </si>
  <si>
    <t>0247029834</t>
  </si>
  <si>
    <t>19095175170</t>
  </si>
  <si>
    <t>0002418025375</t>
  </si>
  <si>
    <t>1514180200356</t>
  </si>
  <si>
    <t>JL H ABDULLOH</t>
  </si>
  <si>
    <t>3527030103980006</t>
  </si>
  <si>
    <t>082333399909</t>
  </si>
  <si>
    <t>MOH DJAJULI</t>
  </si>
  <si>
    <t>0522107239</t>
  </si>
  <si>
    <t>19095174561</t>
  </si>
  <si>
    <t>0002502306033</t>
  </si>
  <si>
    <t>910115380541</t>
  </si>
  <si>
    <t xml:space="preserve">DLURUREJO </t>
  </si>
  <si>
    <t>3518201201910001</t>
  </si>
  <si>
    <t>085336052891</t>
  </si>
  <si>
    <t>SENIRI</t>
  </si>
  <si>
    <t>1712013971</t>
  </si>
  <si>
    <t>19095175204</t>
  </si>
  <si>
    <t>0000790483509</t>
  </si>
  <si>
    <t>15498912000076</t>
  </si>
  <si>
    <t>DUPAK BANGUNREJO 4/45</t>
  </si>
  <si>
    <t>DUPAK</t>
  </si>
  <si>
    <t>3578153006810009</t>
  </si>
  <si>
    <t>0857334425020</t>
  </si>
  <si>
    <t>TUTIK RUSIANI</t>
  </si>
  <si>
    <t>ABDUL HOLIK GIAT SHOLEH</t>
  </si>
  <si>
    <t>0047684978</t>
  </si>
  <si>
    <t>20011323654</t>
  </si>
  <si>
    <t>0000773890108</t>
  </si>
  <si>
    <t>DSN ROKORO</t>
  </si>
  <si>
    <t>TARO'AN</t>
  </si>
  <si>
    <t>3528012312890002</t>
  </si>
  <si>
    <t>085258841884</t>
  </si>
  <si>
    <t>RATNA DEWI</t>
  </si>
  <si>
    <t>ABDULLOH SAHAL</t>
  </si>
  <si>
    <t>12/03/1993</t>
  </si>
  <si>
    <t>0602603865</t>
  </si>
  <si>
    <t>20011323878</t>
  </si>
  <si>
    <t>0002918325791</t>
  </si>
  <si>
    <t>930315500331</t>
  </si>
  <si>
    <t>DSN MASJID</t>
  </si>
  <si>
    <t xml:space="preserve">TEBUL </t>
  </si>
  <si>
    <t>3526111203930009</t>
  </si>
  <si>
    <t>081233076271</t>
  </si>
  <si>
    <t>MIFTAKHUL JUNDA</t>
  </si>
  <si>
    <t>01/03/1979</t>
  </si>
  <si>
    <t>0282316048</t>
  </si>
  <si>
    <t>20011324165</t>
  </si>
  <si>
    <t>0002922037064</t>
  </si>
  <si>
    <t>790315481455</t>
  </si>
  <si>
    <t xml:space="preserve">BLAWI </t>
  </si>
  <si>
    <t>BLAWI</t>
  </si>
  <si>
    <t>3524240103790002</t>
  </si>
  <si>
    <t>085231023453</t>
  </si>
  <si>
    <t>SAFI'I</t>
  </si>
  <si>
    <t>0163071533</t>
  </si>
  <si>
    <t>20011324181</t>
  </si>
  <si>
    <t>830815620091</t>
  </si>
  <si>
    <t>DSN PENJALIN WAKUL</t>
  </si>
  <si>
    <t xml:space="preserve">JERUKSEGER </t>
  </si>
  <si>
    <t>351614129830003</t>
  </si>
  <si>
    <t>085850684843</t>
  </si>
  <si>
    <t>SOLEH MUJIAMAN</t>
  </si>
  <si>
    <t>12/07/1979</t>
  </si>
  <si>
    <t>0063032891</t>
  </si>
  <si>
    <t>20011324215</t>
  </si>
  <si>
    <t>0002230541684</t>
  </si>
  <si>
    <t>15357907000042</t>
  </si>
  <si>
    <t>JONG BIRU</t>
  </si>
  <si>
    <t>3506121207790003</t>
  </si>
  <si>
    <t>082338184508</t>
  </si>
  <si>
    <t>NOVAN IRAWAN</t>
  </si>
  <si>
    <t>10/11/1992</t>
  </si>
  <si>
    <t>1652013461</t>
  </si>
  <si>
    <t>20011324223</t>
  </si>
  <si>
    <t>0002922037929</t>
  </si>
  <si>
    <t>921115560604</t>
  </si>
  <si>
    <t>DSN SUGIHWARAS</t>
  </si>
  <si>
    <t>SUGIHWARAS</t>
  </si>
  <si>
    <t>3517031011920004</t>
  </si>
  <si>
    <t>082140353331</t>
  </si>
  <si>
    <t>DEBI NURDIANTO</t>
  </si>
  <si>
    <t>0602269141</t>
  </si>
  <si>
    <t>20011323605</t>
  </si>
  <si>
    <t>0002045669163</t>
  </si>
  <si>
    <t>840415262832</t>
  </si>
  <si>
    <t xml:space="preserve">JL LECES </t>
  </si>
  <si>
    <t>3507191004840002</t>
  </si>
  <si>
    <t>081230055422</t>
  </si>
  <si>
    <t>1492019662</t>
  </si>
  <si>
    <t>20011323613</t>
  </si>
  <si>
    <t>0002684286876</t>
  </si>
  <si>
    <t>1514170808469</t>
  </si>
  <si>
    <t xml:space="preserve">DSN BELIK </t>
  </si>
  <si>
    <t>3523062606890001</t>
  </si>
  <si>
    <t>081333222979</t>
  </si>
  <si>
    <t>IWAN ANDRIANTO</t>
  </si>
  <si>
    <t>0047670781</t>
  </si>
  <si>
    <t>20011323647</t>
  </si>
  <si>
    <t>0002377113333</t>
  </si>
  <si>
    <t>731115260403</t>
  </si>
  <si>
    <t xml:space="preserve">SANTREN </t>
  </si>
  <si>
    <t xml:space="preserve">MENDALANWANGI </t>
  </si>
  <si>
    <t>3507213011730003</t>
  </si>
  <si>
    <t>081217727973</t>
  </si>
  <si>
    <t>KUSNANDAR</t>
  </si>
  <si>
    <t>01/06/1983</t>
  </si>
  <si>
    <t>0172873162</t>
  </si>
  <si>
    <t>20011323621</t>
  </si>
  <si>
    <t>0002922036827</t>
  </si>
  <si>
    <t>830614350786</t>
  </si>
  <si>
    <t xml:space="preserve">BEKTIHARJO </t>
  </si>
  <si>
    <t>3315030106830006</t>
  </si>
  <si>
    <t>082232073817</t>
  </si>
  <si>
    <t>ZAENAL MUHSIN</t>
  </si>
  <si>
    <t>02/07/1982</t>
  </si>
  <si>
    <t>0142517299</t>
  </si>
  <si>
    <t>20011323530</t>
  </si>
  <si>
    <t>0002678403341</t>
  </si>
  <si>
    <t>820715250571</t>
  </si>
  <si>
    <t xml:space="preserve">DSN BAMBANG </t>
  </si>
  <si>
    <t>3505190207830002</t>
  </si>
  <si>
    <t>085232511283</t>
  </si>
  <si>
    <t>ZAINUDIN</t>
  </si>
  <si>
    <t>09/03/1990</t>
  </si>
  <si>
    <t>1626032849</t>
  </si>
  <si>
    <t>20011323498</t>
  </si>
  <si>
    <t>0002918938893</t>
  </si>
  <si>
    <t>900325263874</t>
  </si>
  <si>
    <t xml:space="preserve">DSN PASAR ALAS </t>
  </si>
  <si>
    <t xml:space="preserve">GARAHAN </t>
  </si>
  <si>
    <t>3509300903900002</t>
  </si>
  <si>
    <t>082335706061</t>
  </si>
  <si>
    <t>DARMANTO</t>
  </si>
  <si>
    <t>19/01/1984</t>
  </si>
  <si>
    <t>1322021662</t>
  </si>
  <si>
    <t>20011323837</t>
  </si>
  <si>
    <t>0001149381786</t>
  </si>
  <si>
    <t>15288401000186</t>
  </si>
  <si>
    <t xml:space="preserve">NGERING </t>
  </si>
  <si>
    <t xml:space="preserve">LEGOK </t>
  </si>
  <si>
    <t>3518051901840001</t>
  </si>
  <si>
    <t>085233282250</t>
  </si>
  <si>
    <t>MA'RUFAH</t>
  </si>
  <si>
    <t>ADI SUWONO</t>
  </si>
  <si>
    <t>19/05/1975</t>
  </si>
  <si>
    <t>20011323712</t>
  </si>
  <si>
    <t>0002164632906</t>
  </si>
  <si>
    <t>750515145395</t>
  </si>
  <si>
    <t>SIDOTOPO LOR NO 2 III</t>
  </si>
  <si>
    <t>SIMOKERTO</t>
  </si>
  <si>
    <t>3578081905750001</t>
  </si>
  <si>
    <t>082143194043</t>
  </si>
  <si>
    <t>MOKHAMAD BASUNI</t>
  </si>
  <si>
    <t>11/08/1976</t>
  </si>
  <si>
    <t>0732092901</t>
  </si>
  <si>
    <t>20011323936</t>
  </si>
  <si>
    <t>0002918341866</t>
  </si>
  <si>
    <t>3515091108760002</t>
  </si>
  <si>
    <t>081336350501</t>
  </si>
  <si>
    <t>SULISTYO PONCO ATMOJO</t>
  </si>
  <si>
    <t>24/08/1986</t>
  </si>
  <si>
    <t>0336194741</t>
  </si>
  <si>
    <t>20011323779</t>
  </si>
  <si>
    <t>0001528013856</t>
  </si>
  <si>
    <t>14218608000470</t>
  </si>
  <si>
    <t xml:space="preserve">KP.PURNASARI </t>
  </si>
  <si>
    <t xml:space="preserve">KEMIJEN </t>
  </si>
  <si>
    <t>3374032408860001</t>
  </si>
  <si>
    <t>082223728299</t>
  </si>
  <si>
    <t>LUTFIYAH</t>
  </si>
  <si>
    <t>ARIS UBAIDIN</t>
  </si>
  <si>
    <t>08/02/1983</t>
  </si>
  <si>
    <t>0523201034</t>
  </si>
  <si>
    <t>20011324025</t>
  </si>
  <si>
    <t>0000736515369</t>
  </si>
  <si>
    <t>3518070802830009</t>
  </si>
  <si>
    <t>081336456701</t>
  </si>
  <si>
    <t>ROCHANIAH</t>
  </si>
  <si>
    <t>MARKUS</t>
  </si>
  <si>
    <t>25/10/1977</t>
  </si>
  <si>
    <t>0602295028</t>
  </si>
  <si>
    <t>20011323589</t>
  </si>
  <si>
    <t>0002682058252</t>
  </si>
  <si>
    <t>771015262062</t>
  </si>
  <si>
    <t>3507202510770001</t>
  </si>
  <si>
    <t>082257291872</t>
  </si>
  <si>
    <t>MISBACHUL HIDAYAT</t>
  </si>
  <si>
    <t>01/05/1998</t>
  </si>
  <si>
    <t>1116097571</t>
  </si>
  <si>
    <t>20011324231</t>
  </si>
  <si>
    <t>0000676993825</t>
  </si>
  <si>
    <t>3506153105980002</t>
  </si>
  <si>
    <t>081213649237</t>
  </si>
  <si>
    <t>LISA ATUL MUAFIYAH</t>
  </si>
  <si>
    <t>HARI CAHYONO</t>
  </si>
  <si>
    <t>0682096837</t>
  </si>
  <si>
    <t>20011323886</t>
  </si>
  <si>
    <t>0001785860515</t>
  </si>
  <si>
    <t>SEMEMI JAYA V UTARA BLOK I</t>
  </si>
  <si>
    <t>3578192901900001</t>
  </si>
  <si>
    <t>082132848139</t>
  </si>
  <si>
    <t>DICKY ISTU WIBOWO</t>
  </si>
  <si>
    <t>11/11/1997</t>
  </si>
  <si>
    <t>0267722633</t>
  </si>
  <si>
    <t>20011323514</t>
  </si>
  <si>
    <t>0001278067779</t>
  </si>
  <si>
    <t xml:space="preserve">GANGGANG PANJANG </t>
  </si>
  <si>
    <t>3515061111970003</t>
  </si>
  <si>
    <t>082139916943</t>
  </si>
  <si>
    <t>SRI MULYANI</t>
  </si>
  <si>
    <t>INUNG BUDI LESMONO</t>
  </si>
  <si>
    <t>09/09/1992</t>
  </si>
  <si>
    <t>0862034180</t>
  </si>
  <si>
    <t>20011323696</t>
  </si>
  <si>
    <t>0002918941683</t>
  </si>
  <si>
    <t>B2 UMUM '</t>
  </si>
  <si>
    <t>920925290475</t>
  </si>
  <si>
    <t>3524120909920001</t>
  </si>
  <si>
    <t>085731771513</t>
  </si>
  <si>
    <t>RISKY DWI PRAHARA</t>
  </si>
  <si>
    <t>26/02/1996</t>
  </si>
  <si>
    <t>0282321131</t>
  </si>
  <si>
    <t>20011323795</t>
  </si>
  <si>
    <t>0002918942313</t>
  </si>
  <si>
    <t>960225340412</t>
  </si>
  <si>
    <t xml:space="preserve">DLANGGU </t>
  </si>
  <si>
    <t>3524252602960001</t>
  </si>
  <si>
    <t>085807237219</t>
  </si>
  <si>
    <t>AGUS SUHARYATNO</t>
  </si>
  <si>
    <t>03/08/1984</t>
  </si>
  <si>
    <t>0333028263</t>
  </si>
  <si>
    <t>20011323746</t>
  </si>
  <si>
    <t>0001149563079</t>
  </si>
  <si>
    <t>840815510042</t>
  </si>
  <si>
    <t xml:space="preserve">JL RAYA JRENGIK </t>
  </si>
  <si>
    <t xml:space="preserve">JRENGIK </t>
  </si>
  <si>
    <t>3527070308840004</t>
  </si>
  <si>
    <t>083156442014</t>
  </si>
  <si>
    <t>SULIS SETYOWATI</t>
  </si>
  <si>
    <t>BACRUN NIDHOM</t>
  </si>
  <si>
    <t>03/05/1984</t>
  </si>
  <si>
    <t>1112032254</t>
  </si>
  <si>
    <t>20011323480</t>
  </si>
  <si>
    <t>0002476319703</t>
  </si>
  <si>
    <t>840515351871</t>
  </si>
  <si>
    <t xml:space="preserve">DSN PAPAR SELATAN </t>
  </si>
  <si>
    <t xml:space="preserve">PAPAR </t>
  </si>
  <si>
    <t>3506140305840003</t>
  </si>
  <si>
    <t>082140644338</t>
  </si>
  <si>
    <t>FRANKY ST CANDRA</t>
  </si>
  <si>
    <t>30/06/1988</t>
  </si>
  <si>
    <t>0333027691</t>
  </si>
  <si>
    <t>20011323597</t>
  </si>
  <si>
    <t>0001148547508</t>
  </si>
  <si>
    <t>880615143215</t>
  </si>
  <si>
    <t>TAMBAK GRINGSING 2/24</t>
  </si>
  <si>
    <t>KREMBANGAN UTARA</t>
  </si>
  <si>
    <t>3578123006880003</t>
  </si>
  <si>
    <t>081234919602</t>
  </si>
  <si>
    <t>MOH HOIRI</t>
  </si>
  <si>
    <t>29/09/1980</t>
  </si>
  <si>
    <t>0247049274</t>
  </si>
  <si>
    <t>20011323704</t>
  </si>
  <si>
    <t>0000768741579</t>
  </si>
  <si>
    <t>800915510626</t>
  </si>
  <si>
    <t xml:space="preserve">DSN TORJUN TIMUR </t>
  </si>
  <si>
    <t>TORJUN</t>
  </si>
  <si>
    <t>3527022909800001</t>
  </si>
  <si>
    <t>087849425966</t>
  </si>
  <si>
    <t>RACHMAD DJUNAIDI SETIAWAN</t>
  </si>
  <si>
    <t>20/06/1995</t>
  </si>
  <si>
    <t>0246140073</t>
  </si>
  <si>
    <t>20011324249</t>
  </si>
  <si>
    <t>0002089826245</t>
  </si>
  <si>
    <t>950615510037</t>
  </si>
  <si>
    <t>JL MAWAR NO 5</t>
  </si>
  <si>
    <t>3527032006950004</t>
  </si>
  <si>
    <t>082333375750</t>
  </si>
  <si>
    <t>04/11/1981</t>
  </si>
  <si>
    <t>0523200861</t>
  </si>
  <si>
    <t>20011323951</t>
  </si>
  <si>
    <t>0002066954152</t>
  </si>
  <si>
    <t>811115380937</t>
  </si>
  <si>
    <t>DSN JEKEK</t>
  </si>
  <si>
    <t>JEKEK</t>
  </si>
  <si>
    <t>3518100411810001</t>
  </si>
  <si>
    <t>081357931176</t>
  </si>
  <si>
    <t>WAWAN KUSWANTORO</t>
  </si>
  <si>
    <t>31/03/1995</t>
  </si>
  <si>
    <t>1116097661</t>
  </si>
  <si>
    <t>20011324041</t>
  </si>
  <si>
    <t>0001773799604</t>
  </si>
  <si>
    <t>1514180202445</t>
  </si>
  <si>
    <t xml:space="preserve">DSN BOROKIDUL </t>
  </si>
  <si>
    <t>3506143103950002</t>
  </si>
  <si>
    <t>085848946163</t>
  </si>
  <si>
    <t>RINA UTAMI</t>
  </si>
  <si>
    <t>AGUS PRANOTO</t>
  </si>
  <si>
    <t>0247049606</t>
  </si>
  <si>
    <t>20011323563</t>
  </si>
  <si>
    <t>0001848196203</t>
  </si>
  <si>
    <t>15517508000006</t>
  </si>
  <si>
    <t>DSN GRUGGAK</t>
  </si>
  <si>
    <t>SEJATI</t>
  </si>
  <si>
    <t>3527041808750006</t>
  </si>
  <si>
    <t>081358444800</t>
  </si>
  <si>
    <t>17/08/1991</t>
  </si>
  <si>
    <t>0247049304</t>
  </si>
  <si>
    <t>20011323639</t>
  </si>
  <si>
    <t>0002756884678</t>
  </si>
  <si>
    <t>910815510045</t>
  </si>
  <si>
    <t>JL PEMUDA SATRIA NO 14</t>
  </si>
  <si>
    <t xml:space="preserve">RONGTENGAH </t>
  </si>
  <si>
    <t>3526011708910008</t>
  </si>
  <si>
    <t>083895028250</t>
  </si>
  <si>
    <t xml:space="preserve">OKI SUDIRMAN </t>
  </si>
  <si>
    <t>29/10/1991</t>
  </si>
  <si>
    <t>1712020578</t>
  </si>
  <si>
    <t>20011324066</t>
  </si>
  <si>
    <t>0002614384776</t>
  </si>
  <si>
    <t>3578272910910002</t>
  </si>
  <si>
    <t>08970792983</t>
  </si>
  <si>
    <t>A MUJIBUR ROHMAN</t>
  </si>
  <si>
    <t>0632083505</t>
  </si>
  <si>
    <t>20011323555</t>
  </si>
  <si>
    <t>0003056577041</t>
  </si>
  <si>
    <t>830515531706</t>
  </si>
  <si>
    <t>WATENSARI</t>
  </si>
  <si>
    <t>3515121005030007</t>
  </si>
  <si>
    <t>081390282052</t>
  </si>
  <si>
    <t>ARDIYANSYAH WARUWU</t>
  </si>
  <si>
    <t>08/04/1991</t>
  </si>
  <si>
    <t>0336171024</t>
  </si>
  <si>
    <t>20011324272</t>
  </si>
  <si>
    <t>0002929671123</t>
  </si>
  <si>
    <t>1278040804910001</t>
  </si>
  <si>
    <t>085749806126</t>
  </si>
  <si>
    <t>JAFAR RAMADHAN</t>
  </si>
  <si>
    <t>25/12/1998</t>
  </si>
  <si>
    <t>0336193672</t>
  </si>
  <si>
    <t>20011324009</t>
  </si>
  <si>
    <t>0001470386169</t>
  </si>
  <si>
    <t>981225290193</t>
  </si>
  <si>
    <t>3578122512980002</t>
  </si>
  <si>
    <t>089516811927</t>
  </si>
  <si>
    <t>FARID DOTUL CHOSIYAH</t>
  </si>
  <si>
    <t>YUSUF ABBAS</t>
  </si>
  <si>
    <t>01/04/1994</t>
  </si>
  <si>
    <t>0523120531</t>
  </si>
  <si>
    <t>20011323688</t>
  </si>
  <si>
    <t>0001154806244</t>
  </si>
  <si>
    <t>3506150104940003</t>
  </si>
  <si>
    <t>081217481452</t>
  </si>
  <si>
    <t>ISMAWATI</t>
  </si>
  <si>
    <t>SERUJI</t>
  </si>
  <si>
    <t>0242930088</t>
  </si>
  <si>
    <t>20011324306</t>
  </si>
  <si>
    <t>880715142463</t>
  </si>
  <si>
    <t>3527100107881621</t>
  </si>
  <si>
    <t>081917065225</t>
  </si>
  <si>
    <t>A. ROFIK ABIDIN</t>
  </si>
  <si>
    <t>17/05/1998</t>
  </si>
  <si>
    <t>0247049223</t>
  </si>
  <si>
    <t>20011323977</t>
  </si>
  <si>
    <t>0002812273885</t>
  </si>
  <si>
    <t>DSN GUSAR</t>
  </si>
  <si>
    <t>3527030107005308</t>
  </si>
  <si>
    <t>081934407549</t>
  </si>
  <si>
    <t>AGUNG AIMIN SUBEKTI</t>
  </si>
  <si>
    <t>BATANG</t>
  </si>
  <si>
    <t>19/09/1993</t>
  </si>
  <si>
    <t>0336194644</t>
  </si>
  <si>
    <t>20011323472</t>
  </si>
  <si>
    <t>0002169168816</t>
  </si>
  <si>
    <t xml:space="preserve">DUKUH KRAJAN </t>
  </si>
  <si>
    <t>KALIMANGGIS</t>
  </si>
  <si>
    <t>3325101909930001</t>
  </si>
  <si>
    <t>085540289932</t>
  </si>
  <si>
    <t>KOKO WAHYUDI</t>
  </si>
  <si>
    <t>09/09/1981</t>
  </si>
  <si>
    <t>0247049312</t>
  </si>
  <si>
    <t>20011323845</t>
  </si>
  <si>
    <t>0002918332585</t>
  </si>
  <si>
    <t>810915510032</t>
  </si>
  <si>
    <t>SMAK</t>
  </si>
  <si>
    <t>DSN GALBA</t>
  </si>
  <si>
    <t xml:space="preserve">PANGARENGAN </t>
  </si>
  <si>
    <t>3527130909810002</t>
  </si>
  <si>
    <t>082333462223</t>
  </si>
  <si>
    <t>M. TOHE</t>
  </si>
  <si>
    <t>04/05/1988</t>
  </si>
  <si>
    <t>0247049258</t>
  </si>
  <si>
    <t>20011324264</t>
  </si>
  <si>
    <t>0002922030224</t>
  </si>
  <si>
    <t>820515510595</t>
  </si>
  <si>
    <t>JL PEMUDA SATRIA 14</t>
  </si>
  <si>
    <t>3527100405880011</t>
  </si>
  <si>
    <t>085230390872</t>
  </si>
  <si>
    <t>MAD SAHROH</t>
  </si>
  <si>
    <t>08/07/1999</t>
  </si>
  <si>
    <t>0242930061</t>
  </si>
  <si>
    <t>20011323787</t>
  </si>
  <si>
    <t>0002918869424</t>
  </si>
  <si>
    <t>3527100807990007</t>
  </si>
  <si>
    <t>085940765275</t>
  </si>
  <si>
    <t>NGADIYO</t>
  </si>
  <si>
    <t>0602295419</t>
  </si>
  <si>
    <t>20011323670</t>
  </si>
  <si>
    <t>0001250651024</t>
  </si>
  <si>
    <t>14478407000088</t>
  </si>
  <si>
    <t xml:space="preserve">PONDOK SARI </t>
  </si>
  <si>
    <t>3312090107840007</t>
  </si>
  <si>
    <t>087777847654</t>
  </si>
  <si>
    <t>IKA MEI PUSPITA</t>
  </si>
  <si>
    <t>BUDI HARYONO</t>
  </si>
  <si>
    <t>10/09/1983</t>
  </si>
  <si>
    <t>0076319456</t>
  </si>
  <si>
    <t>20011324256</t>
  </si>
  <si>
    <t>0002473365183</t>
  </si>
  <si>
    <t>15498309000082</t>
  </si>
  <si>
    <t xml:space="preserve">DSN GEDONGAN </t>
  </si>
  <si>
    <t xml:space="preserve">BRANTA TINGGI </t>
  </si>
  <si>
    <t>3528011009830003</t>
  </si>
  <si>
    <t>082335643656</t>
  </si>
  <si>
    <t>DIKY IRMANSYAH</t>
  </si>
  <si>
    <t>0156880795</t>
  </si>
  <si>
    <t>20011323548</t>
  </si>
  <si>
    <t>0001816415425</t>
  </si>
  <si>
    <t>90011537116</t>
  </si>
  <si>
    <t xml:space="preserve">JL IR JUANDA </t>
  </si>
  <si>
    <t>3506061901900005</t>
  </si>
  <si>
    <t>082337059566</t>
  </si>
  <si>
    <t>17/11/1983</t>
  </si>
  <si>
    <t>0112913742</t>
  </si>
  <si>
    <t>20011323738</t>
  </si>
  <si>
    <t>0001145515588</t>
  </si>
  <si>
    <t>831115561090</t>
  </si>
  <si>
    <t>POJOK</t>
  </si>
  <si>
    <t>3517081711830003</t>
  </si>
  <si>
    <t>085790369896</t>
  </si>
  <si>
    <t>KHOLILAH</t>
  </si>
  <si>
    <t>SATRIYO EDI PURWANTO</t>
  </si>
  <si>
    <t>17/09/1992</t>
  </si>
  <si>
    <t>0112019987</t>
  </si>
  <si>
    <t>20011323464</t>
  </si>
  <si>
    <t>0001123929729</t>
  </si>
  <si>
    <t>DSN WINONGKIDU</t>
  </si>
  <si>
    <t>JOHOWINONG</t>
  </si>
  <si>
    <t>3517031708920000</t>
  </si>
  <si>
    <t>ISTIFADAH</t>
  </si>
  <si>
    <t>TUBAGUS ICHSAN</t>
  </si>
  <si>
    <t>0473009251</t>
  </si>
  <si>
    <t>20011323902</t>
  </si>
  <si>
    <t>0001381307962</t>
  </si>
  <si>
    <t>25297204000034</t>
  </si>
  <si>
    <t xml:space="preserve">KALIWUNGU </t>
  </si>
  <si>
    <t>3504111204720008</t>
  </si>
  <si>
    <t>081259043710</t>
  </si>
  <si>
    <t>ADI SETIAWAN</t>
  </si>
  <si>
    <t>18/03/1981</t>
  </si>
  <si>
    <t>0017850598</t>
  </si>
  <si>
    <t>20011324058</t>
  </si>
  <si>
    <t>0001387656832</t>
  </si>
  <si>
    <t>3578081803810004</t>
  </si>
  <si>
    <t>083831080888</t>
  </si>
  <si>
    <t>ROSMINI</t>
  </si>
  <si>
    <t>FAISAL ROMADON</t>
  </si>
  <si>
    <t>01/07/1991</t>
  </si>
  <si>
    <t>0247049215</t>
  </si>
  <si>
    <t>20011323860</t>
  </si>
  <si>
    <t>0002918327703</t>
  </si>
  <si>
    <t>1514170905653</t>
  </si>
  <si>
    <t>DS GLISGIS II</t>
  </si>
  <si>
    <t>SGUNUNG MADDAH</t>
  </si>
  <si>
    <t>3527030107914346</t>
  </si>
  <si>
    <t>087750913800</t>
  </si>
  <si>
    <t>MOH BEHRI</t>
  </si>
  <si>
    <t>31/05/1988</t>
  </si>
  <si>
    <t>0242930070</t>
  </si>
  <si>
    <t>20011324330</t>
  </si>
  <si>
    <t>0002812586883</t>
  </si>
  <si>
    <t>880515143326</t>
  </si>
  <si>
    <t xml:space="preserve">DSN MELKO BARAT </t>
  </si>
  <si>
    <t>3527103105880001</t>
  </si>
  <si>
    <t>087811215497</t>
  </si>
  <si>
    <t>MUALLAM</t>
  </si>
  <si>
    <t>0253998792</t>
  </si>
  <si>
    <t>20011324074</t>
  </si>
  <si>
    <t>0001456977521</t>
  </si>
  <si>
    <t>15507910000051</t>
  </si>
  <si>
    <t>JL MANGGIS NO 136</t>
  </si>
  <si>
    <t>3526030710790001</t>
  </si>
  <si>
    <t>085331966673</t>
  </si>
  <si>
    <t>HERI FITRIYANINGSIH</t>
  </si>
  <si>
    <t>01/02/1980</t>
  </si>
  <si>
    <t>0372200553</t>
  </si>
  <si>
    <t>20011323803</t>
  </si>
  <si>
    <t>0002918919879</t>
  </si>
  <si>
    <t>800215371725</t>
  </si>
  <si>
    <t xml:space="preserve">DSN JATI </t>
  </si>
  <si>
    <t xml:space="preserve">MERGAYU </t>
  </si>
  <si>
    <t>3527090607800018</t>
  </si>
  <si>
    <t>082336877432</t>
  </si>
  <si>
    <t>MOCH IMRON RAMAHDANI</t>
  </si>
  <si>
    <t>01/10/1996</t>
  </si>
  <si>
    <t>1622017993</t>
  </si>
  <si>
    <t>20011324082</t>
  </si>
  <si>
    <t>0002918340022</t>
  </si>
  <si>
    <t>961015260740</t>
  </si>
  <si>
    <t>MTS</t>
  </si>
  <si>
    <t>3507090110960003</t>
  </si>
  <si>
    <t>085230739311</t>
  </si>
  <si>
    <t>SAYYI</t>
  </si>
  <si>
    <t>16/06/1984</t>
  </si>
  <si>
    <t>0247049240</t>
  </si>
  <si>
    <t>20011323753</t>
  </si>
  <si>
    <t>0002922033543</t>
  </si>
  <si>
    <t>840615510057</t>
  </si>
  <si>
    <t xml:space="preserve">DSN DAKSAN </t>
  </si>
  <si>
    <t>SAMPANG</t>
  </si>
  <si>
    <t>3527031606840006</t>
  </si>
  <si>
    <t>085257074944</t>
  </si>
  <si>
    <t>NANANG ANDIK SUHARDO</t>
  </si>
  <si>
    <t>22/07/1994</t>
  </si>
  <si>
    <t>1946013079</t>
  </si>
  <si>
    <t>20011324108</t>
  </si>
  <si>
    <t>0002922033914</t>
  </si>
  <si>
    <t>940715440685</t>
  </si>
  <si>
    <t>3502012207940008</t>
  </si>
  <si>
    <t>085348356155</t>
  </si>
  <si>
    <t>GATOT SUPRIYONO</t>
  </si>
  <si>
    <t>1532010744</t>
  </si>
  <si>
    <t>20011324116</t>
  </si>
  <si>
    <t>0001703251405</t>
  </si>
  <si>
    <t>881015430494</t>
  </si>
  <si>
    <t>BAYEMTAMAN</t>
  </si>
  <si>
    <t xml:space="preserve">BAYEM TAMAN </t>
  </si>
  <si>
    <t>3520152810880001</t>
  </si>
  <si>
    <t>082141527829</t>
  </si>
  <si>
    <t>ADI PRAYOGO</t>
  </si>
  <si>
    <t>02/05/1992</t>
  </si>
  <si>
    <t>1392076642</t>
  </si>
  <si>
    <t>20011323571</t>
  </si>
  <si>
    <t>0002918933335</t>
  </si>
  <si>
    <t>15359205000147</t>
  </si>
  <si>
    <t>DSN PATILALER</t>
  </si>
  <si>
    <t>DEYENG</t>
  </si>
  <si>
    <t>3506230205920001</t>
  </si>
  <si>
    <t>085853512681</t>
  </si>
  <si>
    <t>BAYU KRISTIANTO</t>
  </si>
  <si>
    <t>23/11/1993</t>
  </si>
  <si>
    <t>1896044806</t>
  </si>
  <si>
    <t>20011323662</t>
  </si>
  <si>
    <t>0002918935192</t>
  </si>
  <si>
    <t>15369311000008</t>
  </si>
  <si>
    <t xml:space="preserve">NGADIPURO </t>
  </si>
  <si>
    <t>3505082311930002</t>
  </si>
  <si>
    <t>082285232040</t>
  </si>
  <si>
    <t>RISCHARD RISMANSYAH</t>
  </si>
  <si>
    <t>02/11/1986</t>
  </si>
  <si>
    <t>0843026133</t>
  </si>
  <si>
    <t>20011324124</t>
  </si>
  <si>
    <t>0001535020211</t>
  </si>
  <si>
    <t>25298611000035</t>
  </si>
  <si>
    <t xml:space="preserve">DSN SUMBERAGUNG </t>
  </si>
  <si>
    <t>BANJARANYAR</t>
  </si>
  <si>
    <t>3518110211860010</t>
  </si>
  <si>
    <t>085815576303</t>
  </si>
  <si>
    <t>RESEK ANIK MULIATI</t>
  </si>
  <si>
    <t>ACHMAD ARZIQ A'IDIN</t>
  </si>
  <si>
    <t>06/05/1989</t>
  </si>
  <si>
    <t>0843026222</t>
  </si>
  <si>
    <t>20011324132</t>
  </si>
  <si>
    <t>0002922034511</t>
  </si>
  <si>
    <t>25298905000043</t>
  </si>
  <si>
    <t xml:space="preserve">JL WINONGSARI III/41 </t>
  </si>
  <si>
    <t>3518110605890000</t>
  </si>
  <si>
    <t>085748625539</t>
  </si>
  <si>
    <t>14/01/1984</t>
  </si>
  <si>
    <t>0247049355</t>
  </si>
  <si>
    <t>20011323829</t>
  </si>
  <si>
    <t>0001284481146</t>
  </si>
  <si>
    <t xml:space="preserve">JL JAGUNG SUPRAPTO </t>
  </si>
  <si>
    <t>TANGGUMONG</t>
  </si>
  <si>
    <t>3527031401840002</t>
  </si>
  <si>
    <t>081932476284</t>
  </si>
  <si>
    <t>TITIN YULIANA</t>
  </si>
  <si>
    <t>MOH TAUSAN SANTOSO</t>
  </si>
  <si>
    <t>0247049371</t>
  </si>
  <si>
    <t>20011323761</t>
  </si>
  <si>
    <t>0002918871887</t>
  </si>
  <si>
    <t>960525266117</t>
  </si>
  <si>
    <t>JL RAJAWAL II</t>
  </si>
  <si>
    <t xml:space="preserve">KARANG DALEM </t>
  </si>
  <si>
    <t>3527031705970004</t>
  </si>
  <si>
    <t>081907152949</t>
  </si>
  <si>
    <t>AGUS PIANTONO</t>
  </si>
  <si>
    <t>0332456911</t>
  </si>
  <si>
    <t>20079694004</t>
  </si>
  <si>
    <t>0001704919509</t>
  </si>
  <si>
    <t>25269303000029</t>
  </si>
  <si>
    <t>GERSIKAN 1/25</t>
  </si>
  <si>
    <t>3527031003930004</t>
  </si>
  <si>
    <t>087853597314</t>
  </si>
  <si>
    <t>ARIF RAHMAN HIDAYAT</t>
  </si>
  <si>
    <t>13/10/1983</t>
  </si>
  <si>
    <t>0232729899</t>
  </si>
  <si>
    <t>20079694160</t>
  </si>
  <si>
    <t>0001445552019</t>
  </si>
  <si>
    <t>3514181310830001</t>
  </si>
  <si>
    <t>082332760559</t>
  </si>
  <si>
    <t>LAILATUS MAISYAROH</t>
  </si>
  <si>
    <t>DODI SATRIYO</t>
  </si>
  <si>
    <t>30/12/1980</t>
  </si>
  <si>
    <t>0606462395</t>
  </si>
  <si>
    <t>20079694236</t>
  </si>
  <si>
    <t>0001816813282</t>
  </si>
  <si>
    <t>15268012000105</t>
  </si>
  <si>
    <t xml:space="preserve">JL SIDOMULYO </t>
  </si>
  <si>
    <t>NGADILANGKUNG</t>
  </si>
  <si>
    <t>3507333012800005</t>
  </si>
  <si>
    <t>081216474111</t>
  </si>
  <si>
    <t>EKO BUDI SUPRAYITNO</t>
  </si>
  <si>
    <t>07/06/1984</t>
  </si>
  <si>
    <t>0067201388</t>
  </si>
  <si>
    <t>20079694178</t>
  </si>
  <si>
    <t>0000783226023</t>
  </si>
  <si>
    <t>840615341541</t>
  </si>
  <si>
    <t>JL SERSAN KKO USMAN 87</t>
  </si>
  <si>
    <t>3506250706840003</t>
  </si>
  <si>
    <t>081335558200</t>
  </si>
  <si>
    <t>EKO SETYAWAN</t>
  </si>
  <si>
    <t>05/09/1984</t>
  </si>
  <si>
    <t>1932022750</t>
  </si>
  <si>
    <t>20079693998</t>
  </si>
  <si>
    <t>0001316713476</t>
  </si>
  <si>
    <t>840915351193</t>
  </si>
  <si>
    <t>3506150509840002</t>
  </si>
  <si>
    <t>081217218777</t>
  </si>
  <si>
    <t>HENDAR WAHYUNI</t>
  </si>
  <si>
    <t>HERU PURNOMO</t>
  </si>
  <si>
    <t>08/12/1971</t>
  </si>
  <si>
    <t>0602296750</t>
  </si>
  <si>
    <t>20079694251</t>
  </si>
  <si>
    <t>0001809978693</t>
  </si>
  <si>
    <t>15267112000124</t>
  </si>
  <si>
    <t xml:space="preserve">JL MLATI </t>
  </si>
  <si>
    <t>MANGUNREJO</t>
  </si>
  <si>
    <t>3507130812710001</t>
  </si>
  <si>
    <t>081252559119</t>
  </si>
  <si>
    <t>RIADI</t>
  </si>
  <si>
    <t>21/07/1983</t>
  </si>
  <si>
    <t>0043075527</t>
  </si>
  <si>
    <t>20079694186</t>
  </si>
  <si>
    <t>0001479755283</t>
  </si>
  <si>
    <t>830715262343</t>
  </si>
  <si>
    <t>DSN LEMAH DUWUR</t>
  </si>
  <si>
    <t xml:space="preserve">SITIREJO </t>
  </si>
  <si>
    <t>3507212107830003</t>
  </si>
  <si>
    <t>081334152563</t>
  </si>
  <si>
    <t>SISKA FITRI AGUSTIN</t>
  </si>
  <si>
    <t>SUJAK MINARNO</t>
  </si>
  <si>
    <t>28/06/1992</t>
  </si>
  <si>
    <t>0332456890</t>
  </si>
  <si>
    <t>20079693980</t>
  </si>
  <si>
    <t>0002930779732</t>
  </si>
  <si>
    <t>25299206000016</t>
  </si>
  <si>
    <t>KAMPUNG BARU</t>
  </si>
  <si>
    <t xml:space="preserve">KEPUNG </t>
  </si>
  <si>
    <t>3506182806920004</t>
  </si>
  <si>
    <t>081238040772</t>
  </si>
  <si>
    <t>WAHYU KURNIAWAN</t>
  </si>
  <si>
    <t>22/11/1986</t>
  </si>
  <si>
    <t>0832071935</t>
  </si>
  <si>
    <t>20079694202</t>
  </si>
  <si>
    <t>0001808360054</t>
  </si>
  <si>
    <t>861113340998</t>
  </si>
  <si>
    <t>3506155221186002</t>
  </si>
  <si>
    <t>082233877123</t>
  </si>
  <si>
    <t>YASIN</t>
  </si>
  <si>
    <t>20/03/1981</t>
  </si>
  <si>
    <t>20079694095</t>
  </si>
  <si>
    <t>0002283159352</t>
  </si>
  <si>
    <t>15268103000485</t>
  </si>
  <si>
    <t>JL KEPUNDEN II</t>
  </si>
  <si>
    <t>3507192003810002</t>
  </si>
  <si>
    <t>082245398111</t>
  </si>
  <si>
    <t>01/01/1980</t>
  </si>
  <si>
    <t>20079694103</t>
  </si>
  <si>
    <t>0002931063219</t>
  </si>
  <si>
    <t>3507130101800001</t>
  </si>
  <si>
    <t>RIRIN INDAWATI</t>
  </si>
  <si>
    <t>ANUROL BAQI BARIUL</t>
  </si>
  <si>
    <t>18/08/1982</t>
  </si>
  <si>
    <t>0156793981</t>
  </si>
  <si>
    <t>20079694061</t>
  </si>
  <si>
    <t>0001136624095</t>
  </si>
  <si>
    <t>15378208000163</t>
  </si>
  <si>
    <t>3504081808620002</t>
  </si>
  <si>
    <t>081233677205</t>
  </si>
  <si>
    <t>ARIS YULIANTO</t>
  </si>
  <si>
    <t>06/07/1978</t>
  </si>
  <si>
    <t>0493017837</t>
  </si>
  <si>
    <t>20079694111</t>
  </si>
  <si>
    <t>0001539262315</t>
  </si>
  <si>
    <t>15287807000173</t>
  </si>
  <si>
    <t xml:space="preserve">GAJAHBENDO </t>
  </si>
  <si>
    <t>3514130707780002</t>
  </si>
  <si>
    <t>081936961985</t>
  </si>
  <si>
    <t>HARSINI</t>
  </si>
  <si>
    <t>CATUR KURNIAWAN</t>
  </si>
  <si>
    <t>0832071561</t>
  </si>
  <si>
    <t>20079694046</t>
  </si>
  <si>
    <t>0000734674702</t>
  </si>
  <si>
    <t>15388206000010</t>
  </si>
  <si>
    <t xml:space="preserve">NGRAMBEK </t>
  </si>
  <si>
    <t xml:space="preserve">CAMPUR </t>
  </si>
  <si>
    <t>3518171906820002</t>
  </si>
  <si>
    <t>081233398734</t>
  </si>
  <si>
    <t>ELIYANTO</t>
  </si>
  <si>
    <t>0426188821</t>
  </si>
  <si>
    <t>20079694210</t>
  </si>
  <si>
    <t>0001139223069</t>
  </si>
  <si>
    <t>15358612000004</t>
  </si>
  <si>
    <t xml:space="preserve">DSN PANDANSARI </t>
  </si>
  <si>
    <t xml:space="preserve">PANDANSARI </t>
  </si>
  <si>
    <t>3506150412860001</t>
  </si>
  <si>
    <t>085815937710</t>
  </si>
  <si>
    <t>HADI SUSANTO</t>
  </si>
  <si>
    <t>24/07/1980</t>
  </si>
  <si>
    <t>0063030619</t>
  </si>
  <si>
    <t>20079694145</t>
  </si>
  <si>
    <t>0002930834766</t>
  </si>
  <si>
    <t>25268007000048</t>
  </si>
  <si>
    <t>3506152407800003</t>
  </si>
  <si>
    <t>081252825757</t>
  </si>
  <si>
    <t>HENDRIK KOKO PRIYANTO</t>
  </si>
  <si>
    <t>0263215494</t>
  </si>
  <si>
    <t>20079694228</t>
  </si>
  <si>
    <t>0002622672213</t>
  </si>
  <si>
    <t>27408506000017</t>
  </si>
  <si>
    <t xml:space="preserve">JL KEMIRI </t>
  </si>
  <si>
    <t>KEMIRI</t>
  </si>
  <si>
    <t>3515030806850002</t>
  </si>
  <si>
    <t>089682221071</t>
  </si>
  <si>
    <t>IBNU SHOLEH</t>
  </si>
  <si>
    <t>27/07/1987</t>
  </si>
  <si>
    <t>0836115899</t>
  </si>
  <si>
    <t>20079694277</t>
  </si>
  <si>
    <t>0002930833271</t>
  </si>
  <si>
    <t>JL DADAPAN V</t>
  </si>
  <si>
    <t>SEGOROTAMBAK</t>
  </si>
  <si>
    <t>3506152707870004</t>
  </si>
  <si>
    <t>081348747798</t>
  </si>
  <si>
    <t>MAS HUDI</t>
  </si>
  <si>
    <t>0862086601</t>
  </si>
  <si>
    <t>20079694053</t>
  </si>
  <si>
    <t>0000756135628</t>
  </si>
  <si>
    <t>13/02/2024</t>
  </si>
  <si>
    <t>6406021302850004</t>
  </si>
  <si>
    <t>085732439192</t>
  </si>
  <si>
    <t>L/XL</t>
  </si>
  <si>
    <t>04/03/1990</t>
  </si>
  <si>
    <t>0286544266</t>
  </si>
  <si>
    <t>20079694152</t>
  </si>
  <si>
    <t>0002931064514</t>
  </si>
  <si>
    <t>15489003000086</t>
  </si>
  <si>
    <t>3524250403900001</t>
  </si>
  <si>
    <t>ROBI SEPDIYANTO</t>
  </si>
  <si>
    <t>19/01/1991</t>
  </si>
  <si>
    <t>1112032548</t>
  </si>
  <si>
    <t>20079694087</t>
  </si>
  <si>
    <t>0002930832156</t>
  </si>
  <si>
    <t>25269101000115</t>
  </si>
  <si>
    <t>3506141901910001</t>
  </si>
  <si>
    <t>082248165994</t>
  </si>
  <si>
    <t>YULIADI</t>
  </si>
  <si>
    <t>02/07/1991</t>
  </si>
  <si>
    <t>1116099400</t>
  </si>
  <si>
    <t>20079694020</t>
  </si>
  <si>
    <t>0001649084949</t>
  </si>
  <si>
    <t>25299107000024</t>
  </si>
  <si>
    <t>3506150207910002</t>
  </si>
  <si>
    <t>081217381591</t>
  </si>
  <si>
    <t>EVA ANISAH</t>
  </si>
  <si>
    <t>YUSUF TORIQ</t>
  </si>
  <si>
    <t>01/12/1985</t>
  </si>
  <si>
    <t>0336202892</t>
  </si>
  <si>
    <t>20079694194</t>
  </si>
  <si>
    <t>0002930830255</t>
  </si>
  <si>
    <t>15148312000057</t>
  </si>
  <si>
    <t>TELUK NIBUNG 7</t>
  </si>
  <si>
    <t>3578120112850001</t>
  </si>
  <si>
    <t>081357358350</t>
  </si>
  <si>
    <t>AKBAR MAULANA</t>
  </si>
  <si>
    <t>17/07/1997</t>
  </si>
  <si>
    <t>0602297144</t>
  </si>
  <si>
    <t>20079694038</t>
  </si>
  <si>
    <t>0002930829445</t>
  </si>
  <si>
    <t>25299707000058</t>
  </si>
  <si>
    <t xml:space="preserve">JL KOPTU JATEMO </t>
  </si>
  <si>
    <t>3503121707970001</t>
  </si>
  <si>
    <t>085707957047</t>
  </si>
  <si>
    <t>FERRI PRATAMA</t>
  </si>
  <si>
    <t>0862086619</t>
  </si>
  <si>
    <t>20079694244</t>
  </si>
  <si>
    <t>0001400141259</t>
  </si>
  <si>
    <t>27408905000014</t>
  </si>
  <si>
    <t>RUNGKUT LOR GG II/26</t>
  </si>
  <si>
    <t>KALIRUNGKUT</t>
  </si>
  <si>
    <t>3524221705890001</t>
  </si>
  <si>
    <t>081357047212</t>
  </si>
  <si>
    <t>SAMSUL EFENDI</t>
  </si>
  <si>
    <t>18/10/1981</t>
  </si>
  <si>
    <t>0146331947</t>
  </si>
  <si>
    <t>20079694137</t>
  </si>
  <si>
    <t>0002930828433</t>
  </si>
  <si>
    <t>15258110000139</t>
  </si>
  <si>
    <t xml:space="preserve">DSN KALIJINGGO </t>
  </si>
  <si>
    <t>BIROWO</t>
  </si>
  <si>
    <t>3505161810810001</t>
  </si>
  <si>
    <t>081233915810</t>
  </si>
  <si>
    <t>JOKO EFENDI</t>
  </si>
  <si>
    <t>11/02/1980</t>
  </si>
  <si>
    <t>0602297136</t>
  </si>
  <si>
    <t>20079694079</t>
  </si>
  <si>
    <t>0002930827781</t>
  </si>
  <si>
    <t>800215251347</t>
  </si>
  <si>
    <t xml:space="preserve">DSN BINANGUN </t>
  </si>
  <si>
    <t>3507201102800003</t>
  </si>
  <si>
    <t>082131185006</t>
  </si>
  <si>
    <t>CATUR PUDJIANTO</t>
  </si>
  <si>
    <t>0048380018</t>
  </si>
  <si>
    <t>20086388103</t>
  </si>
  <si>
    <t>0000785201387</t>
  </si>
  <si>
    <t>15257701000129</t>
  </si>
  <si>
    <t>JL R PANJI SUROSO UTARA 1/11</t>
  </si>
  <si>
    <t>3573012801770006</t>
  </si>
  <si>
    <t>085106024455</t>
  </si>
  <si>
    <t>YULI SUMIATI</t>
  </si>
  <si>
    <t>ACH. MUNIP</t>
  </si>
  <si>
    <t>24/03/1986</t>
  </si>
  <si>
    <t>0372201835</t>
  </si>
  <si>
    <t>20086388129</t>
  </si>
  <si>
    <t>0002812285135</t>
  </si>
  <si>
    <t>870915510030</t>
  </si>
  <si>
    <t xml:space="preserve">DSN GUNG DALEM </t>
  </si>
  <si>
    <t>BANJAR TALELA</t>
  </si>
  <si>
    <t>3527042403860002</t>
  </si>
  <si>
    <t>087758721188</t>
  </si>
  <si>
    <t>0247052496</t>
  </si>
  <si>
    <t>20086388095</t>
  </si>
  <si>
    <t>0000770249395</t>
  </si>
  <si>
    <t>25298905000016</t>
  </si>
  <si>
    <t xml:space="preserve">DSN GALISAN </t>
  </si>
  <si>
    <t xml:space="preserve">BUKER </t>
  </si>
  <si>
    <t>3527031605893964</t>
  </si>
  <si>
    <t>087846080026</t>
  </si>
  <si>
    <t>DWI ARI YULIANTO</t>
  </si>
  <si>
    <t>1622020307</t>
  </si>
  <si>
    <t>20086388012</t>
  </si>
  <si>
    <t>0002235566553</t>
  </si>
  <si>
    <t>15268707000090</t>
  </si>
  <si>
    <t>JL KOPTU JAIS</t>
  </si>
  <si>
    <t>3507090707870012</t>
  </si>
  <si>
    <t>083834649134</t>
  </si>
  <si>
    <t>IRMA SANJAYA</t>
  </si>
  <si>
    <t>0146342817</t>
  </si>
  <si>
    <t>20086388061</t>
  </si>
  <si>
    <t>0001250462643</t>
  </si>
  <si>
    <t>15638905000006</t>
  </si>
  <si>
    <t xml:space="preserve">JL PINUS GG III NO 3 </t>
  </si>
  <si>
    <t xml:space="preserve">KEPANJEN KIDUL </t>
  </si>
  <si>
    <t>3572011905890002</t>
  </si>
  <si>
    <t>085330654919</t>
  </si>
  <si>
    <t>SYAIFUL HIDAYAT</t>
  </si>
  <si>
    <t>0332457691</t>
  </si>
  <si>
    <t>20086387956</t>
  </si>
  <si>
    <t>0001529737064</t>
  </si>
  <si>
    <t>14527901000218</t>
  </si>
  <si>
    <t xml:space="preserve">DAWANGSARI </t>
  </si>
  <si>
    <t>3506051301790002</t>
  </si>
  <si>
    <t>081556261458</t>
  </si>
  <si>
    <t>RATNA AGUSTINA</t>
  </si>
  <si>
    <t>SUGENG RAHARJO</t>
  </si>
  <si>
    <t>0067214064</t>
  </si>
  <si>
    <t>20086387964</t>
  </si>
  <si>
    <t>0001536469132</t>
  </si>
  <si>
    <t>15358810000091</t>
  </si>
  <si>
    <t>JL PAMENANG 1</t>
  </si>
  <si>
    <t>3506250910880001</t>
  </si>
  <si>
    <t>085749770789</t>
  </si>
  <si>
    <t>0482185142</t>
  </si>
  <si>
    <t>20086388038</t>
  </si>
  <si>
    <t>0001822266821</t>
  </si>
  <si>
    <t>15358407000138</t>
  </si>
  <si>
    <t>DUSUN SAWO</t>
  </si>
  <si>
    <t>SAWO</t>
  </si>
  <si>
    <t>3516072707840006</t>
  </si>
  <si>
    <t>082131637476</t>
  </si>
  <si>
    <t>0662086791</t>
  </si>
  <si>
    <t>20086388079</t>
  </si>
  <si>
    <t>951225350538</t>
  </si>
  <si>
    <t>DSN GERMAN</t>
  </si>
  <si>
    <t>3524120612950001</t>
  </si>
  <si>
    <t>MOH SOLEH</t>
  </si>
  <si>
    <t>1192022327</t>
  </si>
  <si>
    <t>20086388137</t>
  </si>
  <si>
    <t>0003056608168</t>
  </si>
  <si>
    <t>920715510270</t>
  </si>
  <si>
    <t xml:space="preserve">DSN BILLEN </t>
  </si>
  <si>
    <t xml:space="preserve">BAPELLE </t>
  </si>
  <si>
    <t>3527070107922014</t>
  </si>
  <si>
    <t>083122956361</t>
  </si>
  <si>
    <t>MOH. SYAIFUL</t>
  </si>
  <si>
    <t>0247010327</t>
  </si>
  <si>
    <t>20086387980</t>
  </si>
  <si>
    <t>0000116559325</t>
  </si>
  <si>
    <t>910415510110</t>
  </si>
  <si>
    <t>25/04/2024</t>
  </si>
  <si>
    <t xml:space="preserve">DSN KEBUN </t>
  </si>
  <si>
    <t>TRASAK</t>
  </si>
  <si>
    <t>3527032504910001</t>
  </si>
  <si>
    <t>087858615060</t>
  </si>
  <si>
    <t>PUJO HADI PURNOMO</t>
  </si>
  <si>
    <t>0286552251</t>
  </si>
  <si>
    <t>20086388053</t>
  </si>
  <si>
    <t>0000182654038</t>
  </si>
  <si>
    <t>870415480005</t>
  </si>
  <si>
    <t xml:space="preserve">PERUM GRAHA </t>
  </si>
  <si>
    <t xml:space="preserve">DEKET WETAN </t>
  </si>
  <si>
    <t>'3524172104870005</t>
  </si>
  <si>
    <t>085231236424</t>
  </si>
  <si>
    <t>1077279781</t>
  </si>
  <si>
    <t>20086388020</t>
  </si>
  <si>
    <t>0003056608833</t>
  </si>
  <si>
    <t>15267808000172</t>
  </si>
  <si>
    <t xml:space="preserve">JL WR SUPRATMAN </t>
  </si>
  <si>
    <t>SUKOPURO</t>
  </si>
  <si>
    <t>3509060608780004</t>
  </si>
  <si>
    <t>085257060061</t>
  </si>
  <si>
    <t xml:space="preserve">BUDI IRAWAN </t>
  </si>
  <si>
    <t>0602290255</t>
  </si>
  <si>
    <t>20086387972</t>
  </si>
  <si>
    <t>0002328293349</t>
  </si>
  <si>
    <t>25299104000048</t>
  </si>
  <si>
    <t>3507190604910002</t>
  </si>
  <si>
    <t>083854036251</t>
  </si>
  <si>
    <t>BIMA EKA SEPTIAN</t>
  </si>
  <si>
    <t>0156796859</t>
  </si>
  <si>
    <t>20086388087</t>
  </si>
  <si>
    <t>0001869105025</t>
  </si>
  <si>
    <t>920915370884</t>
  </si>
  <si>
    <t>JL P DIPONEGORO IV/79</t>
  </si>
  <si>
    <t xml:space="preserve">TAMANAN </t>
  </si>
  <si>
    <t>3504011309920001</t>
  </si>
  <si>
    <t>081259324457</t>
  </si>
  <si>
    <t>ICHWAN ZUBAIDI SANTOSO</t>
  </si>
  <si>
    <t>0048381642</t>
  </si>
  <si>
    <t>20086387998</t>
  </si>
  <si>
    <t>0001804301739</t>
  </si>
  <si>
    <t>15258709000110</t>
  </si>
  <si>
    <t>3507122809870003</t>
  </si>
  <si>
    <t>081245801661</t>
  </si>
  <si>
    <t>AGUS PRABOWO</t>
  </si>
  <si>
    <t>0562153306</t>
  </si>
  <si>
    <t>20086387949</t>
  </si>
  <si>
    <t>0001600243053</t>
  </si>
  <si>
    <t>15298808000111</t>
  </si>
  <si>
    <t>DSN GUNUNG</t>
  </si>
  <si>
    <t xml:space="preserve">WATES WETAN </t>
  </si>
  <si>
    <t>3513051208880002</t>
  </si>
  <si>
    <t>082334652991</t>
  </si>
  <si>
    <t>UMAR FAROK</t>
  </si>
  <si>
    <t>0247052305</t>
  </si>
  <si>
    <t>20086388111</t>
  </si>
  <si>
    <t>0000769150135</t>
  </si>
  <si>
    <t>25299403000042</t>
  </si>
  <si>
    <t>3527030303940004</t>
  </si>
  <si>
    <t>081333857276/087754583796</t>
  </si>
  <si>
    <t>ARIF WAHYUDI</t>
  </si>
  <si>
    <t>0068188881</t>
  </si>
  <si>
    <t>20086388046</t>
  </si>
  <si>
    <t>0002479343319</t>
  </si>
  <si>
    <t>870215351106</t>
  </si>
  <si>
    <t xml:space="preserve">DSN KATANG </t>
  </si>
  <si>
    <t>3506251902870004</t>
  </si>
  <si>
    <t>082254990331</t>
  </si>
  <si>
    <t>ALFAN MAULID AMALILLAH</t>
  </si>
  <si>
    <t>0123897706</t>
  </si>
  <si>
    <t>0002873670557</t>
  </si>
  <si>
    <t>960715270295</t>
  </si>
  <si>
    <t xml:space="preserve">DUSUN KRASAK </t>
  </si>
  <si>
    <t xml:space="preserve">MENYONO </t>
  </si>
  <si>
    <t>3513030707960006</t>
  </si>
  <si>
    <t>ARIS ADI SUTANTO</t>
  </si>
  <si>
    <t>0636236284</t>
  </si>
  <si>
    <t>0003066437981</t>
  </si>
  <si>
    <t xml:space="preserve">DUKUH WONOJATI </t>
  </si>
  <si>
    <t xml:space="preserve">SUREN </t>
  </si>
  <si>
    <t>3502080401810003</t>
  </si>
  <si>
    <t>082233930746</t>
  </si>
  <si>
    <t>ARIS EKO SETIYONO</t>
  </si>
  <si>
    <t>0142413361</t>
  </si>
  <si>
    <t>810815361627</t>
  </si>
  <si>
    <t>3505160708810001</t>
  </si>
  <si>
    <t>BINTORO KAHURIPAN</t>
  </si>
  <si>
    <t>0267743312</t>
  </si>
  <si>
    <t>0001862345507</t>
  </si>
  <si>
    <t>15367804000078</t>
  </si>
  <si>
    <t>3505192704780001</t>
  </si>
  <si>
    <t>ERIK TRIATMOKO</t>
  </si>
  <si>
    <t>0142413353</t>
  </si>
  <si>
    <t>0001402406662</t>
  </si>
  <si>
    <t>1720170500242</t>
  </si>
  <si>
    <t xml:space="preserve">SIPAMAN </t>
  </si>
  <si>
    <t>3505192405860003</t>
  </si>
  <si>
    <t>JUMARNI</t>
  </si>
  <si>
    <t>HENDI JAYA PERMANA</t>
  </si>
  <si>
    <t>1722038726</t>
  </si>
  <si>
    <t>0002159786529</t>
  </si>
  <si>
    <t xml:space="preserve">WARUNGDOWO TENGAH </t>
  </si>
  <si>
    <t>WARUNGDOWO TENGAH</t>
  </si>
  <si>
    <t>3514170603900001</t>
  </si>
  <si>
    <t>JAINUL ARIFIN</t>
  </si>
  <si>
    <t>2026013197</t>
  </si>
  <si>
    <t>0003056609733</t>
  </si>
  <si>
    <t>870115261605</t>
  </si>
  <si>
    <t>3507172201870001</t>
  </si>
  <si>
    <t>LUTFI ABIBILLAH</t>
  </si>
  <si>
    <t>0332458701</t>
  </si>
  <si>
    <t>0001530690647</t>
  </si>
  <si>
    <t>14448307000268</t>
  </si>
  <si>
    <t xml:space="preserve">REJOSARI </t>
  </si>
  <si>
    <t>RANDUSARI</t>
  </si>
  <si>
    <t>3309052807830002</t>
  </si>
  <si>
    <t>'08217777855</t>
  </si>
  <si>
    <t>RINDI ASTUTIK</t>
  </si>
  <si>
    <t>M. YOYOK</t>
  </si>
  <si>
    <t>0263202864</t>
  </si>
  <si>
    <t>0001178256903</t>
  </si>
  <si>
    <t>820725351269</t>
  </si>
  <si>
    <t xml:space="preserve">DSN KAYEN </t>
  </si>
  <si>
    <t>KEDUNGKENDO</t>
  </si>
  <si>
    <t>3515071707820005</t>
  </si>
  <si>
    <t>085708370383</t>
  </si>
  <si>
    <t>MA'UL NANANG WIDYANTO</t>
  </si>
  <si>
    <t>0067186516</t>
  </si>
  <si>
    <t>0001535610802</t>
  </si>
  <si>
    <t>15348511000102</t>
  </si>
  <si>
    <t>JL MAYOR BISMO GG MOROSEBO NO 23</t>
  </si>
  <si>
    <t>SEMAMPIR</t>
  </si>
  <si>
    <t>3571022611850002</t>
  </si>
  <si>
    <t>085790902868</t>
  </si>
  <si>
    <t>MOCHAMAT MAHRUS ROSIDI</t>
  </si>
  <si>
    <t>0116765268</t>
  </si>
  <si>
    <t>0001822489593</t>
  </si>
  <si>
    <t>880515560688</t>
  </si>
  <si>
    <t xml:space="preserve">DSN TUGU </t>
  </si>
  <si>
    <t>3517031705880001</t>
  </si>
  <si>
    <t>085646857133</t>
  </si>
  <si>
    <t>SAGITA ADE PURWITA</t>
  </si>
  <si>
    <t>0422257225</t>
  </si>
  <si>
    <t>0003056609968</t>
  </si>
  <si>
    <t>3506153011910001</t>
  </si>
  <si>
    <t>082330105602</t>
  </si>
  <si>
    <t>SUPRATONO</t>
  </si>
  <si>
    <t>0282360098</t>
  </si>
  <si>
    <t>0001268649966</t>
  </si>
  <si>
    <t>800515481094</t>
  </si>
  <si>
    <t>085655009080</t>
  </si>
  <si>
    <t>IMAS SUGIYANTI</t>
  </si>
  <si>
    <t>VERY ISWAHYUDY</t>
  </si>
  <si>
    <t>1626032831</t>
  </si>
  <si>
    <t>0001852642135</t>
  </si>
  <si>
    <t>900215261593</t>
  </si>
  <si>
    <t>KRAJAN JL GAJAH MADA</t>
  </si>
  <si>
    <t>KASEMBON</t>
  </si>
  <si>
    <t>3507052402900005</t>
  </si>
  <si>
    <t>082335228000</t>
  </si>
  <si>
    <t>HARIS</t>
  </si>
  <si>
    <t>04/06/1994</t>
  </si>
  <si>
    <t>0003056610194</t>
  </si>
  <si>
    <t>25269406000090</t>
  </si>
  <si>
    <t>3527030406940008</t>
  </si>
  <si>
    <t>081916919953</t>
  </si>
  <si>
    <t>MOHAMMAD KOSIM</t>
  </si>
  <si>
    <t>0247054782</t>
  </si>
  <si>
    <t>0002845531438</t>
  </si>
  <si>
    <t>15149204000234</t>
  </si>
  <si>
    <t>DSN TAROMAN</t>
  </si>
  <si>
    <t>NYELOH</t>
  </si>
  <si>
    <t>3527061504920004</t>
  </si>
  <si>
    <t>082331467858</t>
  </si>
  <si>
    <t>MADDAHRI</t>
  </si>
  <si>
    <t>0247060031</t>
  </si>
  <si>
    <t>0001616854421</t>
  </si>
  <si>
    <t>27409011000042</t>
  </si>
  <si>
    <t xml:space="preserve">KASANGKAH TIMUR </t>
  </si>
  <si>
    <t xml:space="preserve">GUNUNG RANGAK </t>
  </si>
  <si>
    <t>3527102111900002</t>
  </si>
  <si>
    <t>087849900960</t>
  </si>
  <si>
    <t>ELI YANTI</t>
  </si>
  <si>
    <t>MOH. ROSIDI</t>
  </si>
  <si>
    <t>0246177325</t>
  </si>
  <si>
    <t>0002812238739</t>
  </si>
  <si>
    <t>15519510000108</t>
  </si>
  <si>
    <t>17/11/2025</t>
  </si>
  <si>
    <t>DSN RUBARUH</t>
  </si>
  <si>
    <t>3527030710950006</t>
  </si>
  <si>
    <t>MOH. SUKRON</t>
  </si>
  <si>
    <t>15/09/1996</t>
  </si>
  <si>
    <t>0247054723</t>
  </si>
  <si>
    <t>0003056610363</t>
  </si>
  <si>
    <t>15519609000058</t>
  </si>
  <si>
    <t xml:space="preserve">DSN RABAJATEH </t>
  </si>
  <si>
    <t xml:space="preserve">TADDAN </t>
  </si>
  <si>
    <t>3527041509960003</t>
  </si>
  <si>
    <t>087750913004</t>
  </si>
  <si>
    <t>HASIM ASHABI</t>
  </si>
  <si>
    <t>0846292004</t>
  </si>
  <si>
    <t>0000732792734</t>
  </si>
  <si>
    <t>900415380804</t>
  </si>
  <si>
    <t xml:space="preserve">DSN KANDANGAN </t>
  </si>
  <si>
    <t>3518060704900001</t>
  </si>
  <si>
    <t>082254441331</t>
  </si>
  <si>
    <t>KHOIRUS SHOLEH</t>
  </si>
  <si>
    <t>0247054791</t>
  </si>
  <si>
    <t>0002812586894</t>
  </si>
  <si>
    <t>15149103000531</t>
  </si>
  <si>
    <t xml:space="preserve">JL PEMUDA KAFFA </t>
  </si>
  <si>
    <t xml:space="preserve">TUNJUNG </t>
  </si>
  <si>
    <t>3527103103910001</t>
  </si>
  <si>
    <t>081549080002</t>
  </si>
  <si>
    <t>MOH. SAMSIH</t>
  </si>
  <si>
    <t>0247060103</t>
  </si>
  <si>
    <t>0001705875366</t>
  </si>
  <si>
    <t>15518302000001</t>
  </si>
  <si>
    <t xml:space="preserve">JL MUTIARA </t>
  </si>
  <si>
    <t>BANYUANYAR</t>
  </si>
  <si>
    <t>3527032102820005</t>
  </si>
  <si>
    <t>087842834281</t>
  </si>
  <si>
    <t>MUHAMMAD NUR ROZI</t>
  </si>
  <si>
    <t>0636235202</t>
  </si>
  <si>
    <t>0001382287544</t>
  </si>
  <si>
    <t>25298811000048</t>
  </si>
  <si>
    <t>24/07/2025</t>
  </si>
  <si>
    <t>PERUM BUMI PERSADA HUJAU BLOK K9/43</t>
  </si>
  <si>
    <t xml:space="preserve">SIRNOBOYO </t>
  </si>
  <si>
    <t>3524050911880004</t>
  </si>
  <si>
    <t>081235813876</t>
  </si>
  <si>
    <t>SLAMET</t>
  </si>
  <si>
    <t>1196463409</t>
  </si>
  <si>
    <t>0003056610688</t>
  </si>
  <si>
    <t>15149107000179</t>
  </si>
  <si>
    <t xml:space="preserve">DSN BILEEN </t>
  </si>
  <si>
    <t>3527101507910003</t>
  </si>
  <si>
    <t>087855596286</t>
  </si>
  <si>
    <t>SAHLIYAH</t>
  </si>
  <si>
    <t>0246177350</t>
  </si>
  <si>
    <t>0003056610723</t>
  </si>
  <si>
    <t>25269507000140</t>
  </si>
  <si>
    <t>3527040307950007</t>
  </si>
  <si>
    <t>081805691363</t>
  </si>
  <si>
    <t xml:space="preserve">ADIK ROBI </t>
  </si>
  <si>
    <t>0003077646118</t>
  </si>
  <si>
    <t>890715351598</t>
  </si>
  <si>
    <t>D2</t>
  </si>
  <si>
    <t xml:space="preserve">JL MANGGA DSN WONOTENGAH </t>
  </si>
  <si>
    <t>3506151407890002</t>
  </si>
  <si>
    <t>085785091129</t>
  </si>
  <si>
    <t xml:space="preserve">FENDIK SURYAN </t>
  </si>
  <si>
    <t>0003077648594</t>
  </si>
  <si>
    <t>15289102000077</t>
  </si>
  <si>
    <t>DSN SEKARJOHO</t>
  </si>
  <si>
    <t>SEKARJOHO</t>
  </si>
  <si>
    <t>3514102002910002</t>
  </si>
  <si>
    <t>TARMUJI</t>
  </si>
  <si>
    <t>0001543853169</t>
  </si>
  <si>
    <t>15268806000007</t>
  </si>
  <si>
    <t>DKH SENTONG</t>
  </si>
  <si>
    <t xml:space="preserve">REMBUN </t>
  </si>
  <si>
    <t>3507050106880002</t>
  </si>
  <si>
    <t>CATUR PUJI ASTUTIK</t>
  </si>
  <si>
    <t>AHMAD AINUR ROBY</t>
  </si>
  <si>
    <t>0002114296716</t>
  </si>
  <si>
    <t>15259007000225</t>
  </si>
  <si>
    <t>3507191007940001</t>
  </si>
  <si>
    <t>DANIEL EKO BUDI UTOMO</t>
  </si>
  <si>
    <t>0001470370702</t>
  </si>
  <si>
    <t>15558207000145</t>
  </si>
  <si>
    <t>3516120307820001</t>
  </si>
  <si>
    <t>ASFIROTIN</t>
  </si>
  <si>
    <t xml:space="preserve">NANANG PRASETIAWAN </t>
  </si>
  <si>
    <t>0001968281853</t>
  </si>
  <si>
    <t>920915340826</t>
  </si>
  <si>
    <t>DSN BLIMBING</t>
  </si>
  <si>
    <t>3506200709920002</t>
  </si>
  <si>
    <t>082390494322</t>
  </si>
  <si>
    <t xml:space="preserve">AAN FEBRIANTO </t>
  </si>
  <si>
    <t>0003084305534</t>
  </si>
  <si>
    <t>3505190704920004</t>
  </si>
  <si>
    <t>085607702387</t>
  </si>
  <si>
    <t>FARIKH ABDIL KAFID</t>
  </si>
  <si>
    <t>0000108132208</t>
  </si>
  <si>
    <t>15359210000190</t>
  </si>
  <si>
    <t xml:space="preserve">DSN PLOSO </t>
  </si>
  <si>
    <t>JANTOK</t>
  </si>
  <si>
    <t>3506141010920004</t>
  </si>
  <si>
    <t>081330871849</t>
  </si>
  <si>
    <t>DIANA MARLICHA</t>
  </si>
  <si>
    <t>FENDI SETIYAWAN</t>
  </si>
  <si>
    <t>0001528014813</t>
  </si>
  <si>
    <t>15379101000053</t>
  </si>
  <si>
    <t>DSN GLODOGAN</t>
  </si>
  <si>
    <t>PUCUNGKIDUL</t>
  </si>
  <si>
    <t>3504021401910001</t>
  </si>
  <si>
    <t>082133442336</t>
  </si>
  <si>
    <t xml:space="preserve">MASHUDI </t>
  </si>
  <si>
    <t>0001447811908</t>
  </si>
  <si>
    <t>15268206000274</t>
  </si>
  <si>
    <t>3507142006820004</t>
  </si>
  <si>
    <t>082141777736</t>
  </si>
  <si>
    <t>MUHAMMAD TAUFIQ</t>
  </si>
  <si>
    <t>0001140572248</t>
  </si>
  <si>
    <t>860415530119</t>
  </si>
  <si>
    <t xml:space="preserve">GELAM </t>
  </si>
  <si>
    <t>3515070304860001</t>
  </si>
  <si>
    <t>082245907444</t>
  </si>
  <si>
    <t>NAKIM</t>
  </si>
  <si>
    <t>0001148541423</t>
  </si>
  <si>
    <t>681215280173</t>
  </si>
  <si>
    <t>DUSUN JAWI</t>
  </si>
  <si>
    <t>3514102512680001</t>
  </si>
  <si>
    <t>081357186005</t>
  </si>
  <si>
    <t>TATIK JUANAH</t>
  </si>
  <si>
    <t>NANANG SETYAWAN</t>
  </si>
  <si>
    <t>0001829639327</t>
  </si>
  <si>
    <t>15568211000061</t>
  </si>
  <si>
    <t>3517090311820001</t>
  </si>
  <si>
    <t>085715590177</t>
  </si>
  <si>
    <t>SANDI ALDINO</t>
  </si>
  <si>
    <t>0003070998156</t>
  </si>
  <si>
    <t xml:space="preserve">JL KOL SUGIONO </t>
  </si>
  <si>
    <t>3507171604960001</t>
  </si>
  <si>
    <t>085791146616</t>
  </si>
  <si>
    <t>SANTONI</t>
  </si>
  <si>
    <t>0001887371831</t>
  </si>
  <si>
    <t>TAMBAK MAYOR BARU IV NO 215</t>
  </si>
  <si>
    <t>3578282607860001</t>
  </si>
  <si>
    <t>081333515147</t>
  </si>
  <si>
    <t xml:space="preserve">TRI WAHYU PORIP WIBOWO </t>
  </si>
  <si>
    <t>0001557756696</t>
  </si>
  <si>
    <t>15268704000211</t>
  </si>
  <si>
    <t xml:space="preserve">DSN BARISAN </t>
  </si>
  <si>
    <t>ARJOWILANGUN</t>
  </si>
  <si>
    <t>3573030104870011</t>
  </si>
  <si>
    <t>WALUYO</t>
  </si>
  <si>
    <t>0001802612722</t>
  </si>
  <si>
    <t>3505162004860001</t>
  </si>
  <si>
    <t>085335516246</t>
  </si>
  <si>
    <t>YOSSI PRASETYA</t>
  </si>
  <si>
    <t>0003084309382</t>
  </si>
  <si>
    <t>15369305000135</t>
  </si>
  <si>
    <t xml:space="preserve">DSN PANGGUNGASRI </t>
  </si>
  <si>
    <t xml:space="preserve">PANGGUNGASRI </t>
  </si>
  <si>
    <t>3505131805930004</t>
  </si>
  <si>
    <t>081333611466</t>
  </si>
  <si>
    <t>ACH MULYADI</t>
  </si>
  <si>
    <t>19-03-1983</t>
  </si>
  <si>
    <t>0002158579607</t>
  </si>
  <si>
    <t>15148303000719</t>
  </si>
  <si>
    <t>19-06-2025</t>
  </si>
  <si>
    <t>SURTIKANTI I/9</t>
  </si>
  <si>
    <t>3527031903830006</t>
  </si>
  <si>
    <t>081332185929</t>
  </si>
  <si>
    <t>ALI FATKUN</t>
  </si>
  <si>
    <t>29-07-1993</t>
  </si>
  <si>
    <t>0002744917299</t>
  </si>
  <si>
    <t>930715531707</t>
  </si>
  <si>
    <t>29-07-2023</t>
  </si>
  <si>
    <t xml:space="preserve">REJENI </t>
  </si>
  <si>
    <t>REJENI</t>
  </si>
  <si>
    <t>3515032907930004</t>
  </si>
  <si>
    <t>081359667520</t>
  </si>
  <si>
    <t>ANDY SETYO KAPINDO PUTRA WIBOWO</t>
  </si>
  <si>
    <t>13-03-1989</t>
  </si>
  <si>
    <t>0002061523056</t>
  </si>
  <si>
    <t>15268903000230</t>
  </si>
  <si>
    <t>13-04-2026</t>
  </si>
  <si>
    <t xml:space="preserve">JL RAYA PAKISAJI NO 206 </t>
  </si>
  <si>
    <t>3507191303890001</t>
  </si>
  <si>
    <t>085755528822</t>
  </si>
  <si>
    <t>BAGUS ADITYA</t>
  </si>
  <si>
    <t>01-05-1991</t>
  </si>
  <si>
    <t>0003102525393</t>
  </si>
  <si>
    <t>15389105000102</t>
  </si>
  <si>
    <t>21-04-2026</t>
  </si>
  <si>
    <t xml:space="preserve">JL MURIA </t>
  </si>
  <si>
    <t>TANJUNG</t>
  </si>
  <si>
    <t>3518080105890006</t>
  </si>
  <si>
    <t>085745448001</t>
  </si>
  <si>
    <t xml:space="preserve">BOBI HARSONO </t>
  </si>
  <si>
    <t>01-09-1991</t>
  </si>
  <si>
    <t>0003003468895</t>
  </si>
  <si>
    <t>900915261399</t>
  </si>
  <si>
    <t>01-09-2021</t>
  </si>
  <si>
    <t xml:space="preserve">DUSUN KEBOBANG </t>
  </si>
  <si>
    <t xml:space="preserve">KEBOBANG </t>
  </si>
  <si>
    <t>3507130109910003</t>
  </si>
  <si>
    <t>081336660021</t>
  </si>
  <si>
    <t xml:space="preserve">DIKI DWI ALFIAN </t>
  </si>
  <si>
    <t>07-03-1996</t>
  </si>
  <si>
    <t>0000109296437</t>
  </si>
  <si>
    <t>920315300143</t>
  </si>
  <si>
    <t>07-03-2024</t>
  </si>
  <si>
    <t xml:space="preserve">DUSUN CONGOL </t>
  </si>
  <si>
    <t>3518040703960003</t>
  </si>
  <si>
    <t>082258002225</t>
  </si>
  <si>
    <t>EDY SISWANTO</t>
  </si>
  <si>
    <t>04-05-1984</t>
  </si>
  <si>
    <t>0002040682588</t>
  </si>
  <si>
    <t>15268405000284</t>
  </si>
  <si>
    <t>14-04-2026</t>
  </si>
  <si>
    <t xml:space="preserve">JL COKROAMINOTO DUKUH LOWOKSARI </t>
  </si>
  <si>
    <t>3507230405840006</t>
  </si>
  <si>
    <t>082244739251</t>
  </si>
  <si>
    <t>HANIF SYAIFUDIN</t>
  </si>
  <si>
    <t>04-06-1992</t>
  </si>
  <si>
    <t>0001702643692</t>
  </si>
  <si>
    <t>15259206000184</t>
  </si>
  <si>
    <t>26-02-2026</t>
  </si>
  <si>
    <t xml:space="preserve">TANGKILSARI </t>
  </si>
  <si>
    <t>TANGKILSARI</t>
  </si>
  <si>
    <t>3507150406920002</t>
  </si>
  <si>
    <t>081334182234</t>
  </si>
  <si>
    <t>IMAM ABROR</t>
  </si>
  <si>
    <t>01-09-1995</t>
  </si>
  <si>
    <t>0002763844299</t>
  </si>
  <si>
    <t>15359509000295</t>
  </si>
  <si>
    <t>08-04-2026</t>
  </si>
  <si>
    <t xml:space="preserve">ASR KIZIPUR A BOJONG SOANG </t>
  </si>
  <si>
    <t>CITEUREUP</t>
  </si>
  <si>
    <t>3506210109950001</t>
  </si>
  <si>
    <t>085793467668</t>
  </si>
  <si>
    <t>MUHAMMAD MUKHLIS FIRMANSYAH</t>
  </si>
  <si>
    <t>27-03-1986</t>
  </si>
  <si>
    <t>0001145517232</t>
  </si>
  <si>
    <t>931215350669</t>
  </si>
  <si>
    <t>08-12-2023</t>
  </si>
  <si>
    <t>3517062703860002</t>
  </si>
  <si>
    <t>082257111762</t>
  </si>
  <si>
    <t>MUHAMMAD MUKHLIS EKO W</t>
  </si>
  <si>
    <t>25-04-1994</t>
  </si>
  <si>
    <t>0001786974647</t>
  </si>
  <si>
    <t>940415481237</t>
  </si>
  <si>
    <t>25-04-2024</t>
  </si>
  <si>
    <t xml:space="preserve">JALAK </t>
  </si>
  <si>
    <t>3524212504940003</t>
  </si>
  <si>
    <t>081252892456</t>
  </si>
  <si>
    <t>ROSY YULIANTO</t>
  </si>
  <si>
    <t>12-07-1982</t>
  </si>
  <si>
    <t>0001131784626</t>
  </si>
  <si>
    <t>15538207000367</t>
  </si>
  <si>
    <t>25-03-2026</t>
  </si>
  <si>
    <t xml:space="preserve">URANGAGUNG </t>
  </si>
  <si>
    <t>URANGAGUNG</t>
  </si>
  <si>
    <t>3515081207820012</t>
  </si>
  <si>
    <t>085784235842</t>
  </si>
  <si>
    <t>MUYASAROH</t>
  </si>
  <si>
    <t>15-11-1989</t>
  </si>
  <si>
    <t>0000681625956</t>
  </si>
  <si>
    <t>15598911000061</t>
  </si>
  <si>
    <t>13-08-2025</t>
  </si>
  <si>
    <t>KRANGGAN</t>
  </si>
  <si>
    <t>3507201511890001</t>
  </si>
  <si>
    <t>083830949840</t>
  </si>
  <si>
    <t>RIYANAH</t>
  </si>
  <si>
    <t xml:space="preserve">SUGENG SANTOSO </t>
  </si>
  <si>
    <t>05-12-1989</t>
  </si>
  <si>
    <t>0001285366419</t>
  </si>
  <si>
    <t>891215360806</t>
  </si>
  <si>
    <t>05-12-2023</t>
  </si>
  <si>
    <t>3505160512890001</t>
  </si>
  <si>
    <t>085804433116</t>
  </si>
  <si>
    <t xml:space="preserve">SUROSO </t>
  </si>
  <si>
    <t>19-02-1983</t>
  </si>
  <si>
    <t>0003102530758</t>
  </si>
  <si>
    <t>15368302000081</t>
  </si>
  <si>
    <t>18-07-2025</t>
  </si>
  <si>
    <t xml:space="preserve">DSN JATISARI </t>
  </si>
  <si>
    <t>TEGALASRI</t>
  </si>
  <si>
    <t>3505171902830002</t>
  </si>
  <si>
    <t>085748836563</t>
  </si>
  <si>
    <t>SUSIANTO EKO PRASETYA</t>
  </si>
  <si>
    <t>14-09-1987</t>
  </si>
  <si>
    <t>0001798013621</t>
  </si>
  <si>
    <t>15268709000329</t>
  </si>
  <si>
    <t>08-01-2026</t>
  </si>
  <si>
    <t>3507191408870004</t>
  </si>
  <si>
    <t>082234053003</t>
  </si>
  <si>
    <t>WAHYU ISKANDAR</t>
  </si>
  <si>
    <t>28-04-1989</t>
  </si>
  <si>
    <t>0001433294379</t>
  </si>
  <si>
    <t>15148904000718</t>
  </si>
  <si>
    <t>15-09-2025</t>
  </si>
  <si>
    <t xml:space="preserve">KREMBANGAN BHAKTI 12-A/45-D </t>
  </si>
  <si>
    <t>3578152804890001</t>
  </si>
  <si>
    <t>081234523944</t>
  </si>
  <si>
    <t>ARI WALOYO</t>
  </si>
  <si>
    <t>0002928610462</t>
  </si>
  <si>
    <t>970715350753</t>
  </si>
  <si>
    <t>DUSUN KRANGGAN</t>
  </si>
  <si>
    <t>3506252107890001</t>
  </si>
  <si>
    <t>081371222874</t>
  </si>
  <si>
    <t>BAHRUL ULUM</t>
  </si>
  <si>
    <t>15519407000065</t>
  </si>
  <si>
    <t>DSN GUCEH</t>
  </si>
  <si>
    <t>ROSEP</t>
  </si>
  <si>
    <t>3527020207940001</t>
  </si>
  <si>
    <t>DAVID ANDRIA KURNIAWAN</t>
  </si>
  <si>
    <t>13/12/1988</t>
  </si>
  <si>
    <t>0002739602564</t>
  </si>
  <si>
    <t>25388812000001</t>
  </si>
  <si>
    <t xml:space="preserve">DUSUN KENONGO </t>
  </si>
  <si>
    <t>3507211312880001</t>
  </si>
  <si>
    <t>081334754916</t>
  </si>
  <si>
    <t>DAYU SANTOSO</t>
  </si>
  <si>
    <t>16/07/1997</t>
  </si>
  <si>
    <t>0002756074116</t>
  </si>
  <si>
    <t>3506061607970002</t>
  </si>
  <si>
    <t>081252261054</t>
  </si>
  <si>
    <t>DIAN PRASETYO</t>
  </si>
  <si>
    <t>30/05/1989</t>
  </si>
  <si>
    <t>0002054713083</t>
  </si>
  <si>
    <t xml:space="preserve">PLEMAHAN BESAR </t>
  </si>
  <si>
    <t>3578053005890001</t>
  </si>
  <si>
    <t>DIAN TRI WAHYUDI</t>
  </si>
  <si>
    <t>0000676300432</t>
  </si>
  <si>
    <t>15359603000312</t>
  </si>
  <si>
    <t>DSN MORANGAN</t>
  </si>
  <si>
    <t>MINGGIRAN</t>
  </si>
  <si>
    <t>3506140403960002</t>
  </si>
  <si>
    <t>081553800674</t>
  </si>
  <si>
    <t>ISMIATI</t>
  </si>
  <si>
    <t>FANDI FEBRIAWAN</t>
  </si>
  <si>
    <t>PASURUAN</t>
  </si>
  <si>
    <t>0002739679661</t>
  </si>
  <si>
    <t xml:space="preserve">PAKEM </t>
  </si>
  <si>
    <t>BULUSARI</t>
  </si>
  <si>
    <t>3514120202900001</t>
  </si>
  <si>
    <t>082332000866</t>
  </si>
  <si>
    <t>HOIRUL ANWAR YHAN</t>
  </si>
  <si>
    <t>0001851497201</t>
  </si>
  <si>
    <t>JL RE MARTADINATA</t>
  </si>
  <si>
    <t>MLAJAH</t>
  </si>
  <si>
    <t>3527035009960003</t>
  </si>
  <si>
    <t>RIZKI RAMADHANI</t>
  </si>
  <si>
    <t>15/01/1996</t>
  </si>
  <si>
    <t xml:space="preserve">KMP KARANG ANYAR </t>
  </si>
  <si>
    <t>KARANG PANASAN</t>
  </si>
  <si>
    <t>3527031501990010</t>
  </si>
  <si>
    <t>SAYYADI</t>
  </si>
  <si>
    <t>0000770265382</t>
  </si>
  <si>
    <t>KMP SRANGGEAN</t>
  </si>
  <si>
    <t>LOMBANG LAOK</t>
  </si>
  <si>
    <t>3527130512000002</t>
  </si>
  <si>
    <t>ACHMAD FANDY WIJAYA</t>
  </si>
  <si>
    <t>25-02-1996</t>
  </si>
  <si>
    <t>0001702870029</t>
  </si>
  <si>
    <t>15629602000170</t>
  </si>
  <si>
    <t>23-06-2026</t>
  </si>
  <si>
    <t>Lingk Balongrawe</t>
  </si>
  <si>
    <t>KEDUNGDONG</t>
  </si>
  <si>
    <t>3516182502960001</t>
  </si>
  <si>
    <t>081359782646</t>
  </si>
  <si>
    <t>AGUNG FREDY PRASTOWO</t>
  </si>
  <si>
    <t>25-07-1996</t>
  </si>
  <si>
    <t>0001163520178</t>
  </si>
  <si>
    <t>910115351023</t>
  </si>
  <si>
    <t>19-01-2023</t>
  </si>
  <si>
    <t xml:space="preserve">Desa Tugurejo </t>
  </si>
  <si>
    <t>3506252507960001</t>
  </si>
  <si>
    <t>085738160332</t>
  </si>
  <si>
    <t>BANGBANG SUGITO</t>
  </si>
  <si>
    <t>29-09-1993</t>
  </si>
  <si>
    <t>0000976974478</t>
  </si>
  <si>
    <t>14149309001195</t>
  </si>
  <si>
    <t>29-04-2026</t>
  </si>
  <si>
    <t>Dusun Tambiyu</t>
  </si>
  <si>
    <t>AENGDAKE</t>
  </si>
  <si>
    <t>3529052909930002</t>
  </si>
  <si>
    <t>085336175983</t>
  </si>
  <si>
    <t>OKTAVIA DIAN PRATIWI</t>
  </si>
  <si>
    <t>BUDI HARTONO</t>
  </si>
  <si>
    <t>06-08-1997</t>
  </si>
  <si>
    <t>0002696168564</t>
  </si>
  <si>
    <t>15279708000453</t>
  </si>
  <si>
    <t>16-08-2026</t>
  </si>
  <si>
    <t>Dusun Krasak</t>
  </si>
  <si>
    <t>3513221406970001</t>
  </si>
  <si>
    <t>085230443897</t>
  </si>
  <si>
    <t>DIPOYONO TRI PRASETYO</t>
  </si>
  <si>
    <t>10-02-1995</t>
  </si>
  <si>
    <t>0000676502019</t>
  </si>
  <si>
    <t>15359502000256</t>
  </si>
  <si>
    <t>18-12-2026</t>
  </si>
  <si>
    <t>Dsn Mejono</t>
  </si>
  <si>
    <t>MEJONO</t>
  </si>
  <si>
    <t>3506161002950002</t>
  </si>
  <si>
    <t>085648485365</t>
  </si>
  <si>
    <t>HERI EFRIADI</t>
  </si>
  <si>
    <t>14-04-1992</t>
  </si>
  <si>
    <t>0002273696155</t>
  </si>
  <si>
    <t>25269204000061</t>
  </si>
  <si>
    <t>01-09-2026</t>
  </si>
  <si>
    <t xml:space="preserve">Suratmajan </t>
  </si>
  <si>
    <t>SURATMAJAN</t>
  </si>
  <si>
    <t>3520111404920002</t>
  </si>
  <si>
    <t>085707537371</t>
  </si>
  <si>
    <t>MUHAMMAD SISWONDO</t>
  </si>
  <si>
    <t>19-01-1997</t>
  </si>
  <si>
    <t>0003262868774</t>
  </si>
  <si>
    <t>720115380613</t>
  </si>
  <si>
    <t>09-01-2023</t>
  </si>
  <si>
    <t>Dsn Bogo</t>
  </si>
  <si>
    <t>NGALAWAK</t>
  </si>
  <si>
    <t>3518081901970001</t>
  </si>
  <si>
    <t>085816576859</t>
  </si>
  <si>
    <t>MUHAMMAD TRI WIBOWO</t>
  </si>
  <si>
    <t>Kota Raman</t>
  </si>
  <si>
    <t>04-12-1993</t>
  </si>
  <si>
    <t>0002199579862</t>
  </si>
  <si>
    <t>15259312000311</t>
  </si>
  <si>
    <t>03-12-2026</t>
  </si>
  <si>
    <t xml:space="preserve">Perum Sukun Pondok Indah V No 5 </t>
  </si>
  <si>
    <t>BANDUNGREJOSARI</t>
  </si>
  <si>
    <t>1807090412930002</t>
  </si>
  <si>
    <t>085161626274</t>
  </si>
  <si>
    <t>NANANG BAHRUDIN</t>
  </si>
  <si>
    <t>12-03-1994</t>
  </si>
  <si>
    <t>15149403001447</t>
  </si>
  <si>
    <t xml:space="preserve">Jl Panglima Sudirman </t>
  </si>
  <si>
    <t>3527031203940000</t>
  </si>
  <si>
    <t>085649499946</t>
  </si>
  <si>
    <t>RICKI ADIKA PUTRA</t>
  </si>
  <si>
    <t>14-12-1997</t>
  </si>
  <si>
    <t>0002803282435</t>
  </si>
  <si>
    <t>15359712000359</t>
  </si>
  <si>
    <t>10-12-2026</t>
  </si>
  <si>
    <t xml:space="preserve">Dsn Sumoroto </t>
  </si>
  <si>
    <t>BLABAK</t>
  </si>
  <si>
    <t>3506051412970002</t>
  </si>
  <si>
    <t>087756872783</t>
  </si>
  <si>
    <t>RONI RIZAL MAISAID</t>
  </si>
  <si>
    <t>20-05-1994</t>
  </si>
  <si>
    <t>0002762880748</t>
  </si>
  <si>
    <t>980515600234</t>
  </si>
  <si>
    <t>20-05-2023</t>
  </si>
  <si>
    <t xml:space="preserve">Jl Durian </t>
  </si>
  <si>
    <t>SUMBERWETAN</t>
  </si>
  <si>
    <t>3574052005980004</t>
  </si>
  <si>
    <t>082330321901</t>
  </si>
  <si>
    <t>BAYU WULUNG SUWANDARU</t>
  </si>
  <si>
    <t>30-05-1989</t>
  </si>
  <si>
    <t>0001542347864</t>
  </si>
  <si>
    <t>890515351322</t>
  </si>
  <si>
    <t>Pandansari</t>
  </si>
  <si>
    <t>Pandansar</t>
  </si>
  <si>
    <t>3506153005890003</t>
  </si>
  <si>
    <t>082233894533</t>
  </si>
  <si>
    <t>DEDY EKO PRASETYO</t>
  </si>
  <si>
    <t>30-07-1994</t>
  </si>
  <si>
    <t>0002312700748</t>
  </si>
  <si>
    <t>15359407000115</t>
  </si>
  <si>
    <t xml:space="preserve">Dsn Pandansari </t>
  </si>
  <si>
    <t xml:space="preserve">Pandansari </t>
  </si>
  <si>
    <t>3506213007940001</t>
  </si>
  <si>
    <t>082132250636</t>
  </si>
  <si>
    <t>ENDRA SUSILO LESTYO</t>
  </si>
  <si>
    <t>09-06-1990</t>
  </si>
  <si>
    <t>0003262883049</t>
  </si>
  <si>
    <t>15389006000121</t>
  </si>
  <si>
    <t>Dusun Ngliman</t>
  </si>
  <si>
    <t xml:space="preserve">Ngilaman </t>
  </si>
  <si>
    <t>3518010806900001</t>
  </si>
  <si>
    <t>081235488184</t>
  </si>
  <si>
    <t>FERI DIAN SAPUTRA</t>
  </si>
  <si>
    <t>09-09-1996</t>
  </si>
  <si>
    <t>blm terdaftar</t>
  </si>
  <si>
    <t>15269609000624</t>
  </si>
  <si>
    <t xml:space="preserve">Dadapan </t>
  </si>
  <si>
    <t xml:space="preserve"> Dadapan </t>
  </si>
  <si>
    <t>3507080909960007</t>
  </si>
  <si>
    <t>081334532822</t>
  </si>
  <si>
    <t>FERRY PRASETYO YULLYANI</t>
  </si>
  <si>
    <t>Bekasi</t>
  </si>
  <si>
    <t>04-01-1997</t>
  </si>
  <si>
    <t>0002416616853</t>
  </si>
  <si>
    <t>970115350200</t>
  </si>
  <si>
    <t xml:space="preserve">Dsn Purworejo </t>
  </si>
  <si>
    <t>Karangpakis</t>
  </si>
  <si>
    <t>3506150401970002</t>
  </si>
  <si>
    <t>081357085531</t>
  </si>
  <si>
    <t>FIRDHAUS WIDHAWAN</t>
  </si>
  <si>
    <t>06-07-1987</t>
  </si>
  <si>
    <t xml:space="preserve">Nglawak </t>
  </si>
  <si>
    <t>3275060607870019</t>
  </si>
  <si>
    <t>083819965131</t>
  </si>
  <si>
    <t>GALUH SETYA PURBAWONO</t>
  </si>
  <si>
    <t>28-11-1992</t>
  </si>
  <si>
    <t>0002906926997</t>
  </si>
  <si>
    <t>14269211000148</t>
  </si>
  <si>
    <t xml:space="preserve">Dusun Krajan Barat </t>
  </si>
  <si>
    <t xml:space="preserve">Meteseh </t>
  </si>
  <si>
    <t>3324072811920001</t>
  </si>
  <si>
    <t>083842565040</t>
  </si>
  <si>
    <t>HOTIBUL UMAM</t>
  </si>
  <si>
    <t>01-07-1996</t>
  </si>
  <si>
    <t>0003277743737</t>
  </si>
  <si>
    <t>15519607000051</t>
  </si>
  <si>
    <t>Dusun Glisgis II</t>
  </si>
  <si>
    <t xml:space="preserve">Gunung Maddah </t>
  </si>
  <si>
    <t>3527030107964687</t>
  </si>
  <si>
    <t>085940860169</t>
  </si>
  <si>
    <t>IMAM PRATAMA</t>
  </si>
  <si>
    <t>04-04-1995</t>
  </si>
  <si>
    <t>0002378384019</t>
  </si>
  <si>
    <t>950415359665</t>
  </si>
  <si>
    <t xml:space="preserve">Dsn Babaan </t>
  </si>
  <si>
    <t xml:space="preserve">Tugurejo </t>
  </si>
  <si>
    <t>3506250404950002</t>
  </si>
  <si>
    <t>082141432373</t>
  </si>
  <si>
    <t>M SYAHRUL SYAIFUDDIN</t>
  </si>
  <si>
    <t>01-05-1997</t>
  </si>
  <si>
    <t>0002289612824</t>
  </si>
  <si>
    <t>15359705000217</t>
  </si>
  <si>
    <t xml:space="preserve">Dsn Merjoyo </t>
  </si>
  <si>
    <t xml:space="preserve">Merjoyo </t>
  </si>
  <si>
    <t>3506150105970001</t>
  </si>
  <si>
    <t>085787607775</t>
  </si>
  <si>
    <t>MOCHAMAD AFIFUDIN</t>
  </si>
  <si>
    <t>24-05-1989</t>
  </si>
  <si>
    <t>0003277742499</t>
  </si>
  <si>
    <t>15538905000595</t>
  </si>
  <si>
    <t xml:space="preserve">Tenggulunan Jaya </t>
  </si>
  <si>
    <t xml:space="preserve">Tenggulunan </t>
  </si>
  <si>
    <t>3515072405890001</t>
  </si>
  <si>
    <t>085850019472</t>
  </si>
  <si>
    <t>MOH AMIN</t>
  </si>
  <si>
    <t>02-03-1991</t>
  </si>
  <si>
    <t>0003277740486</t>
  </si>
  <si>
    <t>910315510375</t>
  </si>
  <si>
    <t xml:space="preserve">Dsn Rosong </t>
  </si>
  <si>
    <t xml:space="preserve">Banjar Tabulu </t>
  </si>
  <si>
    <t>3527041007913638</t>
  </si>
  <si>
    <t>081236076804</t>
  </si>
  <si>
    <t>MOH FIQRI</t>
  </si>
  <si>
    <t>14-06-1995</t>
  </si>
  <si>
    <t>0002732134252</t>
  </si>
  <si>
    <t>15519506000128</t>
  </si>
  <si>
    <t xml:space="preserve">Dsn Rubaruh </t>
  </si>
  <si>
    <t>3527031406950009</t>
  </si>
  <si>
    <t>087863563124</t>
  </si>
  <si>
    <t>MUKHAMAD NUR WAHID</t>
  </si>
  <si>
    <t>08-06-1997</t>
  </si>
  <si>
    <t>15599706000160</t>
  </si>
  <si>
    <t xml:space="preserve">Pendem </t>
  </si>
  <si>
    <t xml:space="preserve">Jatisari </t>
  </si>
  <si>
    <t>3507190806970003</t>
  </si>
  <si>
    <t>082231977703</t>
  </si>
  <si>
    <t>OGIK WAHYU SASONGKO</t>
  </si>
  <si>
    <t>20-10-1990</t>
  </si>
  <si>
    <t>0002202147606</t>
  </si>
  <si>
    <t>25269010000062</t>
  </si>
  <si>
    <t>Dsn Woromarto</t>
  </si>
  <si>
    <t xml:space="preserve">Woromarto </t>
  </si>
  <si>
    <t>3506212810900003</t>
  </si>
  <si>
    <t>085333229827</t>
  </si>
  <si>
    <t>RHOI ANDI SISWANTO</t>
  </si>
  <si>
    <t>25-06-1992</t>
  </si>
  <si>
    <t>15149206000249</t>
  </si>
  <si>
    <t xml:space="preserve">Dukuh Krajan </t>
  </si>
  <si>
    <t xml:space="preserve">Ngrayun </t>
  </si>
  <si>
    <t>3502022056920001</t>
  </si>
  <si>
    <t>081578711917</t>
  </si>
  <si>
    <t>SAIFUL ADIM</t>
  </si>
  <si>
    <t>21-08-1987</t>
  </si>
  <si>
    <t>0000771684524</t>
  </si>
  <si>
    <t>15278708000199</t>
  </si>
  <si>
    <t xml:space="preserve">Dsn Tebbas </t>
  </si>
  <si>
    <t xml:space="preserve">Palenggiyan </t>
  </si>
  <si>
    <t>3527062802870003</t>
  </si>
  <si>
    <t>082141011724</t>
  </si>
  <si>
    <t>SUPRIADI</t>
  </si>
  <si>
    <t>01-01-1990</t>
  </si>
  <si>
    <t>0003277736572</t>
  </si>
  <si>
    <t>15259001000148</t>
  </si>
  <si>
    <t xml:space="preserve">Dusun Karangsono </t>
  </si>
  <si>
    <t>Kebonagung</t>
  </si>
  <si>
    <t>3507190101900007</t>
  </si>
  <si>
    <t>081230274009</t>
  </si>
  <si>
    <t>WAHYU RAFLI NOVI GUNAWAN</t>
  </si>
  <si>
    <t>09-11-1996</t>
  </si>
  <si>
    <t>14269611000210</t>
  </si>
  <si>
    <t>Dusun Krajan Barat</t>
  </si>
  <si>
    <t>3524070511960002</t>
  </si>
  <si>
    <t>082137140366</t>
  </si>
  <si>
    <t>WEDUT</t>
  </si>
  <si>
    <t>04-08-1996</t>
  </si>
  <si>
    <t>0000773245326</t>
  </si>
  <si>
    <t>960815519816</t>
  </si>
  <si>
    <t>Melko Timur</t>
  </si>
  <si>
    <t xml:space="preserve">Bapelle </t>
  </si>
  <si>
    <t>3526010408960006</t>
  </si>
  <si>
    <t>081936871971</t>
  </si>
  <si>
    <t>ARIS SANDI MULYO</t>
  </si>
  <si>
    <t>0000111094132</t>
  </si>
  <si>
    <t>15599212000148</t>
  </si>
  <si>
    <t>4/13/2026</t>
  </si>
  <si>
    <t xml:space="preserve">Desa Banjarsari </t>
  </si>
  <si>
    <t>Banjarsari</t>
  </si>
  <si>
    <t>3507200912920001</t>
  </si>
  <si>
    <t>082132819089</t>
  </si>
  <si>
    <t>DIDIK PURNOMO</t>
  </si>
  <si>
    <t>12/13/1987</t>
  </si>
  <si>
    <t>0003279196912</t>
  </si>
  <si>
    <t>15358712000122</t>
  </si>
  <si>
    <t>3/30/2025</t>
  </si>
  <si>
    <t xml:space="preserve">Dusun Pandansari </t>
  </si>
  <si>
    <t>Pandasari</t>
  </si>
  <si>
    <t>3506151312870001</t>
  </si>
  <si>
    <t>082257785399</t>
  </si>
  <si>
    <t>HOLIK SURYANTO</t>
  </si>
  <si>
    <t>7/14/1988</t>
  </si>
  <si>
    <t>0003040730054</t>
  </si>
  <si>
    <t>15148807000845</t>
  </si>
  <si>
    <t>4/26/2026</t>
  </si>
  <si>
    <t>Dsn Krestal</t>
  </si>
  <si>
    <t>Torjun</t>
  </si>
  <si>
    <t>3527020304880005</t>
  </si>
  <si>
    <t>087837882229</t>
  </si>
  <si>
    <t>NOVA INDRA SAMPURNO</t>
  </si>
  <si>
    <t>8/31/1995</t>
  </si>
  <si>
    <t>0003279224079</t>
  </si>
  <si>
    <t>15599508000166</t>
  </si>
  <si>
    <t>9/14/2026</t>
  </si>
  <si>
    <t xml:space="preserve">Dukuh Golek </t>
  </si>
  <si>
    <t>3507193108950003</t>
  </si>
  <si>
    <t>081336236591</t>
  </si>
  <si>
    <t>VALERIA CHANDRA KIRANA</t>
  </si>
  <si>
    <t>3/29/1988</t>
  </si>
  <si>
    <t>0002079150546</t>
  </si>
  <si>
    <t>15598503000054</t>
  </si>
  <si>
    <t>3/26/2025</t>
  </si>
  <si>
    <t xml:space="preserve">Sanggrahan </t>
  </si>
  <si>
    <t>3507282903850003</t>
  </si>
  <si>
    <t>085203880570</t>
  </si>
  <si>
    <t>AGUNG TRI LAKSONO</t>
  </si>
  <si>
    <t>20/09/1994</t>
  </si>
  <si>
    <t>0003279209679</t>
  </si>
  <si>
    <t>15389409000156</t>
  </si>
  <si>
    <t>9/20/26</t>
  </si>
  <si>
    <t xml:space="preserve">Dusun Nglawak </t>
  </si>
  <si>
    <t>3518082009940002</t>
  </si>
  <si>
    <t>081358109110</t>
  </si>
  <si>
    <t>ANDIKA PRASETYA</t>
  </si>
  <si>
    <t>0000682537037</t>
  </si>
  <si>
    <t>15269402000063</t>
  </si>
  <si>
    <t>3507190702940002</t>
  </si>
  <si>
    <t>085850396632</t>
  </si>
  <si>
    <t>AVIS GILANG PRASIWI</t>
  </si>
  <si>
    <t>0001038527662</t>
  </si>
  <si>
    <t>15269602000580</t>
  </si>
  <si>
    <t xml:space="preserve">Jl Kalibiru </t>
  </si>
  <si>
    <t>3507130402960003</t>
  </si>
  <si>
    <t>081333591264</t>
  </si>
  <si>
    <t>DODIK PURWANTO</t>
  </si>
  <si>
    <t>11/18/1992</t>
  </si>
  <si>
    <t>0001612663953</t>
  </si>
  <si>
    <t>921115560550</t>
  </si>
  <si>
    <t>11/18/24</t>
  </si>
  <si>
    <t xml:space="preserve">Dsn Plosorejo </t>
  </si>
  <si>
    <t>Badarkedungmulyo</t>
  </si>
  <si>
    <t>3517181811920001</t>
  </si>
  <si>
    <t>081994921647</t>
  </si>
  <si>
    <t>YUDAN YUNUS KUMARA</t>
  </si>
  <si>
    <t>3/23/1993</t>
  </si>
  <si>
    <t>0000196900222</t>
  </si>
  <si>
    <t>15359303000373</t>
  </si>
  <si>
    <t>1/14/27</t>
  </si>
  <si>
    <t xml:space="preserve">Dusun Karanglo </t>
  </si>
  <si>
    <t>3506042303930003</t>
  </si>
  <si>
    <t>085755699278</t>
  </si>
  <si>
    <t>DEDIK UTOMO</t>
  </si>
  <si>
    <t>15-12-1996</t>
  </si>
  <si>
    <t>0003282193899</t>
  </si>
  <si>
    <t>861215351462</t>
  </si>
  <si>
    <t>04-12-2023</t>
  </si>
  <si>
    <t>DSN. KEPUH</t>
  </si>
  <si>
    <t>3506141512960003</t>
  </si>
  <si>
    <t>085707513697</t>
  </si>
  <si>
    <t>MOH.IVAN SAFARI</t>
  </si>
  <si>
    <t>09/07/1991</t>
  </si>
  <si>
    <t>0002164836172</t>
  </si>
  <si>
    <t>15149107000771</t>
  </si>
  <si>
    <t>30-04-2026</t>
  </si>
  <si>
    <t xml:space="preserve">JL. H. ABDULLAH </t>
  </si>
  <si>
    <t>3527030907910006</t>
  </si>
  <si>
    <t>085104048041</t>
  </si>
  <si>
    <t>ACH IDRIS</t>
  </si>
  <si>
    <t>03/11/1994</t>
  </si>
  <si>
    <t>0002812586861</t>
  </si>
  <si>
    <t>15279411000144</t>
  </si>
  <si>
    <t xml:space="preserve">DSN Melko Barat </t>
  </si>
  <si>
    <t>3527102802940002</t>
  </si>
  <si>
    <t>081803274938</t>
  </si>
  <si>
    <t>06/08/2022</t>
  </si>
  <si>
    <t>ALI MAKHSUN</t>
  </si>
  <si>
    <t>09/05/1989</t>
  </si>
  <si>
    <t>0002812592136</t>
  </si>
  <si>
    <t>15608905000098</t>
  </si>
  <si>
    <t xml:space="preserve">Billeen </t>
  </si>
  <si>
    <t>3527100905890002</t>
  </si>
  <si>
    <t>082233404628</t>
  </si>
  <si>
    <t>ANTON DWI PRAKOSO</t>
  </si>
  <si>
    <t>28/04/1997</t>
  </si>
  <si>
    <t>15349704000148</t>
  </si>
  <si>
    <t xml:space="preserve">Dsn Kranggan </t>
  </si>
  <si>
    <t>3506252804970001</t>
  </si>
  <si>
    <t>085748941153</t>
  </si>
  <si>
    <t>ANTON DWI SANTOSO</t>
  </si>
  <si>
    <t>12/03/1988</t>
  </si>
  <si>
    <t>10171902000056</t>
  </si>
  <si>
    <t xml:space="preserve">Dsn Umbuldamar </t>
  </si>
  <si>
    <t>UMBULDAMAR</t>
  </si>
  <si>
    <t>3505161203830002</t>
  </si>
  <si>
    <t>081350872277</t>
  </si>
  <si>
    <t>BOMA ALFIANSYAH</t>
  </si>
  <si>
    <t>28/12/1997</t>
  </si>
  <si>
    <t>0002933876002</t>
  </si>
  <si>
    <t>971215260674</t>
  </si>
  <si>
    <t xml:space="preserve">Perumnas Karangduren Permai L/29 </t>
  </si>
  <si>
    <t>KAANGDUREN</t>
  </si>
  <si>
    <t>3507192812970001</t>
  </si>
  <si>
    <t>085607814851</t>
  </si>
  <si>
    <t>DERRY REDIANSYAH PUTRA</t>
  </si>
  <si>
    <t>12/06/1988</t>
  </si>
  <si>
    <t>0001886938907</t>
  </si>
  <si>
    <t>15558806000194</t>
  </si>
  <si>
    <t xml:space="preserve">Dsn Pejagalan </t>
  </si>
  <si>
    <t>SIMOANGIN</t>
  </si>
  <si>
    <t>3516061206880001</t>
  </si>
  <si>
    <t>085792295969</t>
  </si>
  <si>
    <t>25/12/1995</t>
  </si>
  <si>
    <t>0003187388496</t>
  </si>
  <si>
    <t>15519512000100</t>
  </si>
  <si>
    <t xml:space="preserve">Dsn Ruberuh </t>
  </si>
  <si>
    <t>3527032512950004</t>
  </si>
  <si>
    <t>082333377830</t>
  </si>
  <si>
    <t>HOBAR</t>
  </si>
  <si>
    <t>01/07/1988</t>
  </si>
  <si>
    <t>0000400812579</t>
  </si>
  <si>
    <t>850715513245</t>
  </si>
  <si>
    <t xml:space="preserve">Dsn Taroman </t>
  </si>
  <si>
    <t>3527060107852962</t>
  </si>
  <si>
    <t>087841633845</t>
  </si>
  <si>
    <t>ISNANDAR</t>
  </si>
  <si>
    <t>09/10/1992</t>
  </si>
  <si>
    <t>0002681316876</t>
  </si>
  <si>
    <t>15269210000380</t>
  </si>
  <si>
    <t xml:space="preserve">Karangduren </t>
  </si>
  <si>
    <t>3507190910920002</t>
  </si>
  <si>
    <t>085895454991</t>
  </si>
  <si>
    <t>KRISNA DWI SAPUTRO</t>
  </si>
  <si>
    <t>04/10/1997</t>
  </si>
  <si>
    <t>0003010978405</t>
  </si>
  <si>
    <t>15350010000203</t>
  </si>
  <si>
    <t xml:space="preserve">Jl Kenanga </t>
  </si>
  <si>
    <t>3506140410000002</t>
  </si>
  <si>
    <t>087856177240</t>
  </si>
  <si>
    <t>LUKMAN</t>
  </si>
  <si>
    <t>01/07/1994</t>
  </si>
  <si>
    <t>15149407000735</t>
  </si>
  <si>
    <t xml:space="preserve">Dsn Billeen </t>
  </si>
  <si>
    <t>BAPELLA</t>
  </si>
  <si>
    <t>3527100107940014</t>
  </si>
  <si>
    <t>085920000511</t>
  </si>
  <si>
    <t>MUH THOHIR</t>
  </si>
  <si>
    <t>REMBANG</t>
  </si>
  <si>
    <t>27/07/1988</t>
  </si>
  <si>
    <t>880715481499</t>
  </si>
  <si>
    <t xml:space="preserve">Modo </t>
  </si>
  <si>
    <t>KEBONSARI</t>
  </si>
  <si>
    <t>3317052707880002</t>
  </si>
  <si>
    <t>081254562433</t>
  </si>
  <si>
    <t>MUHLIS RIYADI</t>
  </si>
  <si>
    <t>01/08/1992</t>
  </si>
  <si>
    <t>0002473453743</t>
  </si>
  <si>
    <t>15549208000103</t>
  </si>
  <si>
    <t xml:space="preserve">Dusun Demongan </t>
  </si>
  <si>
    <t>AENG SAREH</t>
  </si>
  <si>
    <t>3527030108920007</t>
  </si>
  <si>
    <t>082337657920</t>
  </si>
  <si>
    <t>ROCHMAD CHUSAINI HIDAYAT</t>
  </si>
  <si>
    <t>08/11/1993</t>
  </si>
  <si>
    <t>15549311000406</t>
  </si>
  <si>
    <t xml:space="preserve">Klitih </t>
  </si>
  <si>
    <t>RANDEGANSARI</t>
  </si>
  <si>
    <t>3525150511930003</t>
  </si>
  <si>
    <t>082110705105</t>
  </si>
  <si>
    <t>ROHMAD JAENURI</t>
  </si>
  <si>
    <t>05/12/1995</t>
  </si>
  <si>
    <t>0002757212166</t>
  </si>
  <si>
    <t>15359512000419</t>
  </si>
  <si>
    <t xml:space="preserve">Dsn Papar Utara </t>
  </si>
  <si>
    <t>3506140512950003</t>
  </si>
  <si>
    <t>082143105133</t>
  </si>
  <si>
    <t>SUBYAN SAURI</t>
  </si>
  <si>
    <t>16/03/1989</t>
  </si>
  <si>
    <t>0002845458764</t>
  </si>
  <si>
    <t>14308903000156</t>
  </si>
  <si>
    <t>3528091603890003</t>
  </si>
  <si>
    <t>085855664993</t>
  </si>
  <si>
    <t>SUHARIYANTO</t>
  </si>
  <si>
    <t>03/04/1990</t>
  </si>
  <si>
    <t>0001153789402</t>
  </si>
  <si>
    <t>15569004000065</t>
  </si>
  <si>
    <t>3517020304900002</t>
  </si>
  <si>
    <t>082236335560</t>
  </si>
  <si>
    <t>SYAIFUL BEHRAM</t>
  </si>
  <si>
    <t>16/07/1988</t>
  </si>
  <si>
    <t>0002155370231</t>
  </si>
  <si>
    <t>14308807000334</t>
  </si>
  <si>
    <t>DEMANGAN</t>
  </si>
  <si>
    <t>3527100205800008</t>
  </si>
  <si>
    <t>085236268878</t>
  </si>
  <si>
    <t>TUNJUNG REDIANTO</t>
  </si>
  <si>
    <t>15/01/1993</t>
  </si>
  <si>
    <t>930115440668</t>
  </si>
  <si>
    <t>NGRAYUH</t>
  </si>
  <si>
    <t>3502021501930001</t>
  </si>
  <si>
    <t>082331445818</t>
  </si>
  <si>
    <t>UTORO</t>
  </si>
  <si>
    <t>27/02/1988</t>
  </si>
  <si>
    <t>880215420616</t>
  </si>
  <si>
    <t>3518112702880001</t>
  </si>
  <si>
    <t>085645091433</t>
  </si>
  <si>
    <t>WILDAN PRAMUDI NUGROHO</t>
  </si>
  <si>
    <t>06/04/1993</t>
  </si>
  <si>
    <t>0002044482557</t>
  </si>
  <si>
    <t>15399304000107</t>
  </si>
  <si>
    <t>MUNJUNGAN</t>
  </si>
  <si>
    <t>3503020604930002</t>
  </si>
  <si>
    <t>085156703447</t>
  </si>
  <si>
    <t>ZAINUL MUSTOFA</t>
  </si>
  <si>
    <t>19/07/1987</t>
  </si>
  <si>
    <t>870715380820</t>
  </si>
  <si>
    <t>NGRONGGOT</t>
  </si>
  <si>
    <t>3518081907870003</t>
  </si>
  <si>
    <t>085232580666</t>
  </si>
  <si>
    <t>3505160202830001</t>
  </si>
  <si>
    <t>3523120302830001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</si>
</sst>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9">
    <numFmt numFmtId="5" formatCode="&quot;Rp&quot;#,##0_);\(&quot;Rp&quot;#,##0\)"/>
    <numFmt numFmtId="42" formatCode="_(&quot;Rp&quot;* #,##0_);_(&quot;Rp&quot;* \(#,##0\);_(&quot;Rp&quot;* &quot;-&quot;_);_(@_)"/>
    <numFmt numFmtId="41" formatCode="_(* #,##0_);_(* \(#,##0\);_(* &quot;-&quot;_);_(@_)"/>
    <numFmt numFmtId="43" formatCode="_(* #,##0.00_);_(* \(#,##0.00\);_(* &quot;-&quot;??_);_(@_)"/>
    <numFmt numFmtId="164" formatCode="[$-421]dd\ mmmm\ yyyy;@"/>
    <numFmt numFmtId="165" formatCode="_([$Rp-421]* #,##0_);_([$Rp-421]* \(#,##0\);_([$Rp-421]* &quot;-&quot;_);_(@_)"/>
    <numFmt numFmtId="166" formatCode="dd/mm/yyyy;@"/>
    <numFmt numFmtId="167" formatCode="0;[Red]0"/>
    <numFmt numFmtId="168" formatCode="[$-409]d\-mmm\-yyyy;@"/>
    <numFmt numFmtId="169" formatCode="[&lt;=9999999]###\-####;\(###\)\ ###\-####"/>
    <numFmt numFmtId="170" formatCode="[$-F800]dddd\,\ mmmm\ dd\,\ yyyy"/>
    <numFmt numFmtId="171" formatCode="_(* #,##0_);_(* \(#,##0\);_(* &quot;-&quot;??_);_(@_)"/>
    <numFmt numFmtId="172" formatCode="d\ mmm\ yyyy"/>
    <numFmt numFmtId="173" formatCode="#,##0;[Red]#,##0"/>
    <numFmt numFmtId="174" formatCode="[$-F400]h:mm:ss\ AM/PM"/>
    <numFmt numFmtId="175" formatCode="_(* #.##0.00_);_(* \(#.##0.00\);_(* &quot;-&quot;??_);_(@_)"/>
    <numFmt numFmtId="176" formatCode="[$-421]General"/>
    <numFmt numFmtId="177" formatCode="dd/mm/yy;@"/>
    <numFmt numFmtId="178" formatCode="&quot;Periode :&quot;\ mmmm\ yyyy"/>
    <numFmt numFmtId="179" formatCode="General\.\ \ "/>
    <numFmt numFmtId="180" formatCode="&quot;Sampang,&quot;\ dd\ mmmm\ yyyy"/>
    <numFmt numFmtId="181" formatCode="_-* #,##0.00_-;\-* #,##0.00_-;_-* &quot;-&quot;??_-;_-@_-"/>
    <numFmt numFmtId="182" formatCode="0000000000000"/>
    <numFmt numFmtId="183" formatCode="[$-409]d\-mmm\-yy;@"/>
    <numFmt numFmtId="184" formatCode="[$-409]d/mmm/yy;@"/>
    <numFmt numFmtId="185" formatCode="[$-13809]dd/mm/yyyy;@"/>
    <numFmt numFmtId="186" formatCode="000000000000"/>
    <numFmt numFmtId="187" formatCode="m/d/yyyy;@"/>
    <numFmt numFmtId="188" formatCode="0.0"/>
  </numFmts>
  <fonts count="120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sz val="16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</font>
    <font>
      <sz val="12"/>
      <color theme="1"/>
      <name val="Arial Narrow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0"/>
      <name val="MS Sans Serif"/>
      <family val="2"/>
    </font>
    <font>
      <sz val="11"/>
      <color indexed="8"/>
      <name val="Calibri"/>
      <family val="2"/>
      <scheme val="minor"/>
    </font>
    <font>
      <sz val="10"/>
      <name val="Arial"/>
      <family val="2"/>
      <charset val="1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charset val="1"/>
      <scheme val="minor"/>
    </font>
    <font>
      <b/>
      <sz val="10"/>
      <color theme="1"/>
      <name val="Calibri"/>
      <family val="2"/>
      <charset val="1"/>
      <scheme val="minor"/>
    </font>
    <font>
      <b/>
      <sz val="10"/>
      <name val="Calibri"/>
      <family val="2"/>
      <charset val="1"/>
      <scheme val="minor"/>
    </font>
    <font>
      <b/>
      <sz val="11"/>
      <color rgb="FF000000"/>
      <name val="Calibri"/>
      <family val="2"/>
    </font>
    <font>
      <sz val="10"/>
      <name val="Calibri"/>
      <family val="2"/>
      <charset val="1"/>
      <scheme val="minor"/>
    </font>
    <font>
      <sz val="10"/>
      <color rgb="FF000000"/>
      <name val="Calibri"/>
      <family val="2"/>
      <charset val="1"/>
      <scheme val="minor"/>
    </font>
    <font>
      <sz val="10"/>
      <color indexed="8"/>
      <name val="Calibri"/>
      <family val="2"/>
      <charset val="1"/>
      <scheme val="minor"/>
    </font>
    <font>
      <sz val="10"/>
      <name val="Calibri"/>
      <family val="2"/>
      <scheme val="minor"/>
    </font>
    <font>
      <sz val="12"/>
      <name val="Arial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000000"/>
      <name val="Calibri"/>
      <family val="2"/>
      <scheme val="minor"/>
    </font>
    <font>
      <sz val="9"/>
      <color indexed="8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theme="1"/>
      <name val="Arial"/>
      <family val="2"/>
    </font>
    <font>
      <b/>
      <sz val="12"/>
      <color indexed="9"/>
      <name val="Arial Narrow"/>
      <family val="2"/>
      <charset val="1"/>
    </font>
    <font>
      <b/>
      <sz val="20"/>
      <name val="Arial Narrow"/>
      <family val="2"/>
      <charset val="1"/>
    </font>
    <font>
      <sz val="11"/>
      <color theme="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rgb="FF000000"/>
      <name val="Arial"/>
      <family val="2"/>
    </font>
    <font>
      <b/>
      <sz val="12"/>
      <color rgb="FFFFFFFF"/>
      <name val="Arial Narrow"/>
      <family val="2"/>
      <charset val="1"/>
    </font>
    <font>
      <b/>
      <sz val="20"/>
      <color rgb="FF000000"/>
      <name val="Arial Narrow"/>
      <family val="2"/>
      <charset val="1"/>
    </font>
    <font>
      <sz val="11"/>
      <color rgb="FF000000"/>
      <name val="Calibri"/>
      <family val="2"/>
    </font>
    <font>
      <b/>
      <sz val="18"/>
      <color theme="3"/>
      <name val="Cambria"/>
      <family val="2"/>
      <charset val="1"/>
      <scheme val="major"/>
    </font>
    <font>
      <sz val="9"/>
      <color theme="1"/>
      <name val="Calibri"/>
      <family val="2"/>
      <charset val="1"/>
      <scheme val="minor"/>
    </font>
    <font>
      <sz val="11"/>
      <name val="Calibri"/>
      <family val="2"/>
      <charset val="1"/>
      <scheme val="minor"/>
    </font>
    <font>
      <sz val="11"/>
      <name val="Calibri"/>
      <family val="2"/>
    </font>
    <font>
      <sz val="8"/>
      <name val="Calibri"/>
      <family val="2"/>
      <charset val="1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rgb="FF000000"/>
      <name val="Calibri"/>
      <family val="2"/>
    </font>
    <font>
      <sz val="12"/>
      <color indexed="8"/>
      <name val="Calibri"/>
      <family val="2"/>
    </font>
    <font>
      <u/>
      <sz val="12"/>
      <color theme="1"/>
      <name val="Calibri"/>
      <family val="2"/>
      <scheme val="minor"/>
    </font>
    <font>
      <sz val="12"/>
      <name val="Calibri"/>
      <family val="2"/>
    </font>
    <font>
      <sz val="12"/>
      <name val="Calibri"/>
      <family val="2"/>
      <scheme val="minor"/>
    </font>
    <font>
      <b/>
      <sz val="11"/>
      <color theme="1"/>
      <name val="Calibri"/>
      <family val="2"/>
    </font>
    <font>
      <b/>
      <sz val="10"/>
      <color theme="1"/>
      <name val="Calibri"/>
      <family val="2"/>
      <charset val="1"/>
    </font>
    <font>
      <sz val="11"/>
      <name val="Arial"/>
      <family val="2"/>
    </font>
    <font>
      <b/>
      <sz val="11"/>
      <color theme="1"/>
      <name val="Arial"/>
      <family val="2"/>
    </font>
    <font>
      <sz val="12"/>
      <color theme="1"/>
      <name val="Calibri"/>
      <family val="2"/>
      <charset val="1"/>
      <scheme val="minor"/>
    </font>
    <font>
      <sz val="10"/>
      <color theme="1"/>
      <name val="Calibri"/>
      <family val="2"/>
    </font>
    <font>
      <sz val="12"/>
      <name val="Calibri"/>
      <family val="2"/>
      <charset val="1"/>
      <scheme val="minor"/>
    </font>
    <font>
      <sz val="11"/>
      <name val="Calibri"/>
      <family val="2"/>
      <charset val="1"/>
    </font>
    <font>
      <sz val="10"/>
      <name val="Carlito"/>
    </font>
    <font>
      <sz val="10"/>
      <color rgb="FF000000"/>
      <name val="Carlito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8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26"/>
      </patternFill>
    </fill>
    <fill>
      <patternFill patternType="solid">
        <fgColor rgb="FF7030A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80000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</patternFill>
    </fill>
  </fills>
  <borders count="8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/>
      <right style="thin">
        <color auto="1"/>
      </right>
      <top/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/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hair">
        <color auto="1"/>
      </bottom>
      <diagonal/>
    </border>
    <border>
      <left/>
      <right style="thin">
        <color auto="1"/>
      </right>
      <top/>
      <bottom style="hair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hair">
        <color auto="1"/>
      </bottom>
      <diagonal/>
    </border>
    <border>
      <left/>
      <right style="thin">
        <color auto="1"/>
      </right>
      <top style="thin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hair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490">
    <xf numFmtId="0" fontId="0" fillId="0" borderId="0"/>
    <xf numFmtId="43" fontId="25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25" fillId="0" borderId="0"/>
    <xf numFmtId="0" fontId="20" fillId="0" borderId="0"/>
    <xf numFmtId="0" fontId="20" fillId="0" borderId="0"/>
    <xf numFmtId="0" fontId="33" fillId="0" borderId="0"/>
    <xf numFmtId="0" fontId="20" fillId="0" borderId="0"/>
    <xf numFmtId="0" fontId="25" fillId="0" borderId="0"/>
    <xf numFmtId="0" fontId="20" fillId="0" borderId="0"/>
    <xf numFmtId="0" fontId="20" fillId="0" borderId="0"/>
    <xf numFmtId="0" fontId="25" fillId="0" borderId="0"/>
    <xf numFmtId="0" fontId="31" fillId="0" borderId="0"/>
    <xf numFmtId="0" fontId="18" fillId="0" borderId="0"/>
    <xf numFmtId="0" fontId="18" fillId="0" borderId="0"/>
    <xf numFmtId="0" fontId="20" fillId="0" borderId="0"/>
    <xf numFmtId="0" fontId="18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20" fillId="0" borderId="0"/>
    <xf numFmtId="0" fontId="2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18" fillId="0" borderId="0"/>
    <xf numFmtId="0" fontId="25" fillId="0" borderId="0"/>
    <xf numFmtId="0" fontId="20" fillId="0" borderId="0"/>
    <xf numFmtId="0" fontId="25" fillId="0" borderId="0"/>
    <xf numFmtId="0" fontId="3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17" fillId="0" borderId="0"/>
    <xf numFmtId="0" fontId="25" fillId="0" borderId="0"/>
    <xf numFmtId="0" fontId="46" fillId="0" borderId="0"/>
    <xf numFmtId="0" fontId="25" fillId="0" borderId="0"/>
    <xf numFmtId="0" fontId="17" fillId="0" borderId="0"/>
    <xf numFmtId="0" fontId="17" fillId="0" borderId="0"/>
    <xf numFmtId="0" fontId="17" fillId="0" borderId="0"/>
    <xf numFmtId="0" fontId="16" fillId="0" borderId="0"/>
    <xf numFmtId="43" fontId="25" fillId="0" borderId="0" applyFont="0" applyFill="0" applyBorder="0" applyAlignment="0" applyProtection="0"/>
    <xf numFmtId="0" fontId="20" fillId="23" borderId="31" applyNumberFormat="0" applyFont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3" borderId="0" applyNumberFormat="0" applyBorder="0" applyAlignment="0" applyProtection="0"/>
    <xf numFmtId="0" fontId="20" fillId="37" borderId="0" applyNumberFormat="0" applyBorder="0" applyAlignment="0" applyProtection="0"/>
    <xf numFmtId="0" fontId="20" fillId="41" borderId="0" applyNumberFormat="0" applyBorder="0" applyAlignment="0" applyProtection="0"/>
    <xf numFmtId="0" fontId="20" fillId="45" borderId="0" applyNumberFormat="0" applyBorder="0" applyAlignment="0" applyProtection="0"/>
    <xf numFmtId="0" fontId="20" fillId="26" borderId="0" applyNumberFormat="0" applyBorder="0" applyAlignment="0" applyProtection="0"/>
    <xf numFmtId="0" fontId="20" fillId="30" borderId="0" applyNumberFormat="0" applyBorder="0" applyAlignment="0" applyProtection="0"/>
    <xf numFmtId="0" fontId="20" fillId="34" borderId="0" applyNumberFormat="0" applyBorder="0" applyAlignment="0" applyProtection="0"/>
    <xf numFmtId="0" fontId="20" fillId="38" borderId="0" applyNumberFormat="0" applyBorder="0" applyAlignment="0" applyProtection="0"/>
    <xf numFmtId="0" fontId="20" fillId="42" borderId="0" applyNumberFormat="0" applyBorder="0" applyAlignment="0" applyProtection="0"/>
    <xf numFmtId="0" fontId="20" fillId="46" borderId="0" applyNumberFormat="0" applyBorder="0" applyAlignment="0" applyProtection="0"/>
    <xf numFmtId="0" fontId="61" fillId="27" borderId="0" applyNumberFormat="0" applyBorder="0" applyAlignment="0" applyProtection="0"/>
    <xf numFmtId="0" fontId="61" fillId="31" borderId="0" applyNumberFormat="0" applyBorder="0" applyAlignment="0" applyProtection="0"/>
    <xf numFmtId="0" fontId="61" fillId="35" borderId="0" applyNumberFormat="0" applyBorder="0" applyAlignment="0" applyProtection="0"/>
    <xf numFmtId="0" fontId="61" fillId="39" borderId="0" applyNumberFormat="0" applyBorder="0" applyAlignment="0" applyProtection="0"/>
    <xf numFmtId="0" fontId="61" fillId="43" borderId="0" applyNumberFormat="0" applyBorder="0" applyAlignment="0" applyProtection="0"/>
    <xf numFmtId="0" fontId="61" fillId="47" borderId="0" applyNumberFormat="0" applyBorder="0" applyAlignment="0" applyProtection="0"/>
    <xf numFmtId="0" fontId="61" fillId="24" borderId="0" applyNumberFormat="0" applyBorder="0" applyAlignment="0" applyProtection="0"/>
    <xf numFmtId="0" fontId="61" fillId="28" borderId="0" applyNumberFormat="0" applyBorder="0" applyAlignment="0" applyProtection="0"/>
    <xf numFmtId="0" fontId="61" fillId="32" borderId="0" applyNumberFormat="0" applyBorder="0" applyAlignment="0" applyProtection="0"/>
    <xf numFmtId="0" fontId="61" fillId="36" borderId="0" applyNumberFormat="0" applyBorder="0" applyAlignment="0" applyProtection="0"/>
    <xf numFmtId="0" fontId="61" fillId="40" borderId="0" applyNumberFormat="0" applyBorder="0" applyAlignment="0" applyProtection="0"/>
    <xf numFmtId="0" fontId="61" fillId="44" borderId="0" applyNumberFormat="0" applyBorder="0" applyAlignment="0" applyProtection="0"/>
    <xf numFmtId="0" fontId="62" fillId="18" borderId="0" applyNumberFormat="0" applyBorder="0" applyAlignment="0" applyProtection="0"/>
    <xf numFmtId="0" fontId="63" fillId="21" borderId="27" applyNumberFormat="0" applyAlignment="0" applyProtection="0"/>
    <xf numFmtId="0" fontId="64" fillId="22" borderId="30" applyNumberFormat="0" applyAlignment="0" applyProtection="0"/>
    <xf numFmtId="0" fontId="65" fillId="0" borderId="0" applyNumberFormat="0" applyFill="0" applyBorder="0" applyAlignment="0" applyProtection="0"/>
    <xf numFmtId="0" fontId="66" fillId="17" borderId="0" applyNumberFormat="0" applyBorder="0" applyAlignment="0" applyProtection="0"/>
    <xf numFmtId="0" fontId="67" fillId="0" borderId="24" applyNumberFormat="0" applyFill="0" applyAlignment="0" applyProtection="0"/>
    <xf numFmtId="0" fontId="68" fillId="0" borderId="25" applyNumberFormat="0" applyFill="0" applyAlignment="0" applyProtection="0"/>
    <xf numFmtId="0" fontId="69" fillId="0" borderId="26" applyNumberFormat="0" applyFill="0" applyAlignment="0" applyProtection="0"/>
    <xf numFmtId="0" fontId="69" fillId="0" borderId="0" applyNumberFormat="0" applyFill="0" applyBorder="0" applyAlignment="0" applyProtection="0"/>
    <xf numFmtId="0" fontId="59" fillId="48" borderId="33" applyNumberFormat="0">
      <alignment horizontal="center"/>
      <protection locked="0"/>
    </xf>
    <xf numFmtId="0" fontId="70" fillId="20" borderId="27" applyNumberFormat="0" applyAlignment="0" applyProtection="0"/>
    <xf numFmtId="0" fontId="71" fillId="0" borderId="29" applyNumberFormat="0" applyFill="0" applyAlignment="0" applyProtection="0"/>
    <xf numFmtId="0" fontId="72" fillId="19" borderId="0" applyNumberFormat="0" applyBorder="0" applyAlignment="0" applyProtection="0"/>
    <xf numFmtId="0" fontId="73" fillId="21" borderId="28" applyNumberFormat="0" applyAlignment="0" applyProtection="0"/>
    <xf numFmtId="0" fontId="60" fillId="0" borderId="0" applyNumberFormat="0" applyFill="0" applyBorder="0" applyAlignment="0" applyProtection="0"/>
    <xf numFmtId="0" fontId="74" fillId="0" borderId="32" applyNumberFormat="0" applyFill="0" applyAlignment="0" applyProtection="0"/>
    <xf numFmtId="0" fontId="75" fillId="0" borderId="0" applyNumberFormat="0" applyFill="0" applyBorder="0" applyAlignment="0" applyProtection="0"/>
    <xf numFmtId="0" fontId="1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25" fillId="0" borderId="0" applyFont="0" applyFill="0" applyBorder="0" applyAlignment="0" applyProtection="0"/>
    <xf numFmtId="0" fontId="25" fillId="0" borderId="0"/>
    <xf numFmtId="43" fontId="25" fillId="0" borderId="0" applyFont="0" applyFill="0" applyBorder="0" applyAlignment="0" applyProtection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0" fontId="20" fillId="0" borderId="0"/>
    <xf numFmtId="0" fontId="25" fillId="0" borderId="0"/>
    <xf numFmtId="9" fontId="20" fillId="0" borderId="0" applyFont="0" applyFill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49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0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1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4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2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5" borderId="0" applyNumberFormat="0" applyBorder="0" applyAlignment="0" applyProtection="0"/>
    <xf numFmtId="0" fontId="31" fillId="58" borderId="0" applyNumberFormat="0" applyBorder="0" applyAlignment="0" applyProtection="0"/>
    <xf numFmtId="0" fontId="31" fillId="58" borderId="0" applyNumberFormat="0" applyBorder="0" applyAlignment="0" applyProtection="0"/>
    <xf numFmtId="0" fontId="31" fillId="58" borderId="0" applyNumberFormat="0" applyBorder="0" applyAlignment="0" applyProtection="0"/>
    <xf numFmtId="0" fontId="31" fillId="58" borderId="0" applyNumberFormat="0" applyBorder="0" applyAlignment="0" applyProtection="0"/>
    <xf numFmtId="0" fontId="76" fillId="59" borderId="0" applyNumberFormat="0" applyBorder="0" applyAlignment="0" applyProtection="0"/>
    <xf numFmtId="0" fontId="76" fillId="59" borderId="0" applyNumberFormat="0" applyBorder="0" applyAlignment="0" applyProtection="0"/>
    <xf numFmtId="0" fontId="76" fillId="59" borderId="0" applyNumberFormat="0" applyBorder="0" applyAlignment="0" applyProtection="0"/>
    <xf numFmtId="0" fontId="76" fillId="59" borderId="0" applyNumberFormat="0" applyBorder="0" applyAlignment="0" applyProtection="0"/>
    <xf numFmtId="0" fontId="76" fillId="56" borderId="0" applyNumberFormat="0" applyBorder="0" applyAlignment="0" applyProtection="0"/>
    <xf numFmtId="0" fontId="76" fillId="56" borderId="0" applyNumberFormat="0" applyBorder="0" applyAlignment="0" applyProtection="0"/>
    <xf numFmtId="0" fontId="76" fillId="56" borderId="0" applyNumberFormat="0" applyBorder="0" applyAlignment="0" applyProtection="0"/>
    <xf numFmtId="0" fontId="76" fillId="56" borderId="0" applyNumberFormat="0" applyBorder="0" applyAlignment="0" applyProtection="0"/>
    <xf numFmtId="0" fontId="76" fillId="57" borderId="0" applyNumberFormat="0" applyBorder="0" applyAlignment="0" applyProtection="0"/>
    <xf numFmtId="0" fontId="76" fillId="57" borderId="0" applyNumberFormat="0" applyBorder="0" applyAlignment="0" applyProtection="0"/>
    <xf numFmtId="0" fontId="76" fillId="57" borderId="0" applyNumberFormat="0" applyBorder="0" applyAlignment="0" applyProtection="0"/>
    <xf numFmtId="0" fontId="76" fillId="57" borderId="0" applyNumberFormat="0" applyBorder="0" applyAlignment="0" applyProtection="0"/>
    <xf numFmtId="0" fontId="76" fillId="60" borderId="0" applyNumberFormat="0" applyBorder="0" applyAlignment="0" applyProtection="0"/>
    <xf numFmtId="0" fontId="76" fillId="60" borderId="0" applyNumberFormat="0" applyBorder="0" applyAlignment="0" applyProtection="0"/>
    <xf numFmtId="0" fontId="76" fillId="60" borderId="0" applyNumberFormat="0" applyBorder="0" applyAlignment="0" applyProtection="0"/>
    <xf numFmtId="0" fontId="76" fillId="60" borderId="0" applyNumberFormat="0" applyBorder="0" applyAlignment="0" applyProtection="0"/>
    <xf numFmtId="0" fontId="76" fillId="61" borderId="0" applyNumberFormat="0" applyBorder="0" applyAlignment="0" applyProtection="0"/>
    <xf numFmtId="0" fontId="76" fillId="61" borderId="0" applyNumberFormat="0" applyBorder="0" applyAlignment="0" applyProtection="0"/>
    <xf numFmtId="0" fontId="76" fillId="61" borderId="0" applyNumberFormat="0" applyBorder="0" applyAlignment="0" applyProtection="0"/>
    <xf numFmtId="0" fontId="76" fillId="61" borderId="0" applyNumberFormat="0" applyBorder="0" applyAlignment="0" applyProtection="0"/>
    <xf numFmtId="0" fontId="76" fillId="62" borderId="0" applyNumberFormat="0" applyBorder="0" applyAlignment="0" applyProtection="0"/>
    <xf numFmtId="0" fontId="76" fillId="62" borderId="0" applyNumberFormat="0" applyBorder="0" applyAlignment="0" applyProtection="0"/>
    <xf numFmtId="0" fontId="76" fillId="62" borderId="0" applyNumberFormat="0" applyBorder="0" applyAlignment="0" applyProtection="0"/>
    <xf numFmtId="0" fontId="76" fillId="62" borderId="0" applyNumberFormat="0" applyBorder="0" applyAlignment="0" applyProtection="0"/>
    <xf numFmtId="0" fontId="76" fillId="63" borderId="0" applyNumberFormat="0" applyBorder="0" applyAlignment="0" applyProtection="0"/>
    <xf numFmtId="0" fontId="76" fillId="63" borderId="0" applyNumberFormat="0" applyBorder="0" applyAlignment="0" applyProtection="0"/>
    <xf numFmtId="0" fontId="76" fillId="63" borderId="0" applyNumberFormat="0" applyBorder="0" applyAlignment="0" applyProtection="0"/>
    <xf numFmtId="0" fontId="76" fillId="63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4" borderId="0" applyNumberFormat="0" applyBorder="0" applyAlignment="0" applyProtection="0"/>
    <xf numFmtId="0" fontId="76" fillId="65" borderId="0" applyNumberFormat="0" applyBorder="0" applyAlignment="0" applyProtection="0"/>
    <xf numFmtId="0" fontId="76" fillId="65" borderId="0" applyNumberFormat="0" applyBorder="0" applyAlignment="0" applyProtection="0"/>
    <xf numFmtId="0" fontId="76" fillId="65" borderId="0" applyNumberFormat="0" applyBorder="0" applyAlignment="0" applyProtection="0"/>
    <xf numFmtId="0" fontId="76" fillId="65" borderId="0" applyNumberFormat="0" applyBorder="0" applyAlignment="0" applyProtection="0"/>
    <xf numFmtId="0" fontId="76" fillId="60" borderId="0" applyNumberFormat="0" applyBorder="0" applyAlignment="0" applyProtection="0"/>
    <xf numFmtId="0" fontId="76" fillId="60" borderId="0" applyNumberFormat="0" applyBorder="0" applyAlignment="0" applyProtection="0"/>
    <xf numFmtId="0" fontId="76" fillId="60" borderId="0" applyNumberFormat="0" applyBorder="0" applyAlignment="0" applyProtection="0"/>
    <xf numFmtId="0" fontId="76" fillId="60" borderId="0" applyNumberFormat="0" applyBorder="0" applyAlignment="0" applyProtection="0"/>
    <xf numFmtId="0" fontId="76" fillId="61" borderId="0" applyNumberFormat="0" applyBorder="0" applyAlignment="0" applyProtection="0"/>
    <xf numFmtId="0" fontId="76" fillId="61" borderId="0" applyNumberFormat="0" applyBorder="0" applyAlignment="0" applyProtection="0"/>
    <xf numFmtId="0" fontId="76" fillId="61" borderId="0" applyNumberFormat="0" applyBorder="0" applyAlignment="0" applyProtection="0"/>
    <xf numFmtId="0" fontId="76" fillId="61" borderId="0" applyNumberFormat="0" applyBorder="0" applyAlignment="0" applyProtection="0"/>
    <xf numFmtId="0" fontId="76" fillId="66" borderId="0" applyNumberFormat="0" applyBorder="0" applyAlignment="0" applyProtection="0"/>
    <xf numFmtId="0" fontId="76" fillId="66" borderId="0" applyNumberFormat="0" applyBorder="0" applyAlignment="0" applyProtection="0"/>
    <xf numFmtId="0" fontId="76" fillId="66" borderId="0" applyNumberFormat="0" applyBorder="0" applyAlignment="0" applyProtection="0"/>
    <xf numFmtId="0" fontId="76" fillId="66" borderId="0" applyNumberFormat="0" applyBorder="0" applyAlignment="0" applyProtection="0"/>
    <xf numFmtId="0" fontId="77" fillId="50" borderId="0" applyNumberFormat="0" applyBorder="0" applyAlignment="0" applyProtection="0"/>
    <xf numFmtId="0" fontId="77" fillId="50" borderId="0" applyNumberFormat="0" applyBorder="0" applyAlignment="0" applyProtection="0"/>
    <xf numFmtId="0" fontId="77" fillId="50" borderId="0" applyNumberFormat="0" applyBorder="0" applyAlignment="0" applyProtection="0"/>
    <xf numFmtId="0" fontId="77" fillId="50" borderId="0" applyNumberFormat="0" applyBorder="0" applyAlignment="0" applyProtection="0"/>
    <xf numFmtId="0" fontId="25" fillId="0" borderId="43" applyNumberFormat="0" applyFont="0" applyFill="0" applyAlignment="0" applyProtection="0"/>
    <xf numFmtId="0" fontId="78" fillId="67" borderId="34" applyNumberFormat="0" applyAlignment="0" applyProtection="0"/>
    <xf numFmtId="0" fontId="78" fillId="67" borderId="34" applyNumberFormat="0" applyAlignment="0" applyProtection="0"/>
    <xf numFmtId="0" fontId="78" fillId="67" borderId="34" applyNumberFormat="0" applyAlignment="0" applyProtection="0"/>
    <xf numFmtId="0" fontId="78" fillId="67" borderId="34" applyNumberFormat="0" applyAlignment="0" applyProtection="0"/>
    <xf numFmtId="0" fontId="79" fillId="68" borderId="35" applyNumberFormat="0" applyAlignment="0" applyProtection="0"/>
    <xf numFmtId="0" fontId="79" fillId="68" borderId="35" applyNumberFormat="0" applyAlignment="0" applyProtection="0"/>
    <xf numFmtId="0" fontId="79" fillId="68" borderId="35" applyNumberFormat="0" applyAlignment="0" applyProtection="0"/>
    <xf numFmtId="0" fontId="79" fillId="68" borderId="35" applyNumberFormat="0" applyAlignment="0" applyProtection="0"/>
    <xf numFmtId="41" fontId="20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5" fillId="0" borderId="0" applyFont="0" applyFill="0" applyBorder="0" applyAlignment="0" applyProtection="0"/>
    <xf numFmtId="42" fontId="20" fillId="0" borderId="0" applyFont="0" applyFill="0" applyBorder="0" applyAlignment="0" applyProtection="0"/>
    <xf numFmtId="5" fontId="31" fillId="0" borderId="0" applyFon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0" fillId="0" borderId="0" applyNumberFormat="0" applyFill="0" applyBorder="0" applyAlignment="0" applyProtection="0"/>
    <xf numFmtId="0" fontId="81" fillId="51" borderId="0" applyNumberFormat="0" applyBorder="0" applyAlignment="0" applyProtection="0"/>
    <xf numFmtId="0" fontId="81" fillId="51" borderId="0" applyNumberFormat="0" applyBorder="0" applyAlignment="0" applyProtection="0"/>
    <xf numFmtId="0" fontId="81" fillId="51" borderId="0" applyNumberFormat="0" applyBorder="0" applyAlignment="0" applyProtection="0"/>
    <xf numFmtId="0" fontId="81" fillId="51" borderId="0" applyNumberFormat="0" applyBorder="0" applyAlignment="0" applyProtection="0"/>
    <xf numFmtId="0" fontId="82" fillId="0" borderId="36" applyNumberFormat="0" applyFill="0" applyAlignment="0" applyProtection="0"/>
    <xf numFmtId="0" fontId="82" fillId="0" borderId="36" applyNumberFormat="0" applyFill="0" applyAlignment="0" applyProtection="0"/>
    <xf numFmtId="0" fontId="82" fillId="0" borderId="36" applyNumberFormat="0" applyFill="0" applyAlignment="0" applyProtection="0"/>
    <xf numFmtId="0" fontId="82" fillId="0" borderId="36" applyNumberFormat="0" applyFill="0" applyAlignment="0" applyProtection="0"/>
    <xf numFmtId="0" fontId="83" fillId="0" borderId="37" applyNumberFormat="0" applyFill="0" applyAlignment="0" applyProtection="0"/>
    <xf numFmtId="0" fontId="83" fillId="0" borderId="37" applyNumberFormat="0" applyFill="0" applyAlignment="0" applyProtection="0"/>
    <xf numFmtId="0" fontId="83" fillId="0" borderId="37" applyNumberFormat="0" applyFill="0" applyAlignment="0" applyProtection="0"/>
    <xf numFmtId="0" fontId="83" fillId="0" borderId="37" applyNumberFormat="0" applyFill="0" applyAlignment="0" applyProtection="0"/>
    <xf numFmtId="0" fontId="84" fillId="0" borderId="38" applyNumberFormat="0" applyFill="0" applyAlignment="0" applyProtection="0"/>
    <xf numFmtId="0" fontId="84" fillId="0" borderId="38" applyNumberFormat="0" applyFill="0" applyAlignment="0" applyProtection="0"/>
    <xf numFmtId="0" fontId="84" fillId="0" borderId="38" applyNumberFormat="0" applyFill="0" applyAlignment="0" applyProtection="0"/>
    <xf numFmtId="0" fontId="84" fillId="0" borderId="38" applyNumberFormat="0" applyFill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43" fontId="25" fillId="0" borderId="0" applyFont="0" applyFill="0" applyBorder="0" applyAlignment="0" applyProtection="0"/>
    <xf numFmtId="0" fontId="59" fillId="48" borderId="33" applyNumberFormat="0">
      <alignment horizontal="center"/>
      <protection locked="0"/>
    </xf>
    <xf numFmtId="0" fontId="85" fillId="54" borderId="34" applyNumberFormat="0" applyAlignment="0" applyProtection="0"/>
    <xf numFmtId="0" fontId="85" fillId="54" borderId="34" applyNumberFormat="0" applyAlignment="0" applyProtection="0"/>
    <xf numFmtId="0" fontId="85" fillId="54" borderId="34" applyNumberFormat="0" applyAlignment="0" applyProtection="0"/>
    <xf numFmtId="0" fontId="85" fillId="54" borderId="34" applyNumberFormat="0" applyAlignment="0" applyProtection="0"/>
    <xf numFmtId="0" fontId="86" fillId="0" borderId="39" applyNumberFormat="0" applyFill="0" applyAlignment="0" applyProtection="0"/>
    <xf numFmtId="0" fontId="86" fillId="0" borderId="39" applyNumberFormat="0" applyFill="0" applyAlignment="0" applyProtection="0"/>
    <xf numFmtId="0" fontId="86" fillId="0" borderId="39" applyNumberFormat="0" applyFill="0" applyAlignment="0" applyProtection="0"/>
    <xf numFmtId="0" fontId="86" fillId="0" borderId="39" applyNumberFormat="0" applyFill="0" applyAlignment="0" applyProtection="0"/>
    <xf numFmtId="0" fontId="87" fillId="69" borderId="0" applyNumberFormat="0" applyBorder="0" applyAlignment="0" applyProtection="0"/>
    <xf numFmtId="0" fontId="87" fillId="69" borderId="0" applyNumberFormat="0" applyBorder="0" applyAlignment="0" applyProtection="0"/>
    <xf numFmtId="0" fontId="87" fillId="69" borderId="0" applyNumberFormat="0" applyBorder="0" applyAlignment="0" applyProtection="0"/>
    <xf numFmtId="0" fontId="87" fillId="69" borderId="0" applyNumberFormat="0" applyBorder="0" applyAlignment="0" applyProtection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0" fillId="0" borderId="0"/>
    <xf numFmtId="0" fontId="25" fillId="0" borderId="0"/>
    <xf numFmtId="0" fontId="32" fillId="0" borderId="0"/>
    <xf numFmtId="0" fontId="25" fillId="0" borderId="0"/>
    <xf numFmtId="0" fontId="25" fillId="0" borderId="0"/>
    <xf numFmtId="0" fontId="25" fillId="0" borderId="0"/>
    <xf numFmtId="0" fontId="32" fillId="0" borderId="0"/>
    <xf numFmtId="0" fontId="25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1" fillId="0" borderId="0"/>
    <xf numFmtId="0" fontId="31" fillId="0" borderId="0"/>
    <xf numFmtId="0" fontId="15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5" fillId="0" borderId="0"/>
    <xf numFmtId="0" fontId="25" fillId="0" borderId="0"/>
    <xf numFmtId="0" fontId="32" fillId="0" borderId="0"/>
    <xf numFmtId="0" fontId="32" fillId="0" borderId="0"/>
    <xf numFmtId="0" fontId="32" fillId="0" borderId="0"/>
    <xf numFmtId="174" fontId="30" fillId="0" borderId="0"/>
    <xf numFmtId="0" fontId="25" fillId="0" borderId="0"/>
    <xf numFmtId="0" fontId="15" fillId="0" borderId="0"/>
    <xf numFmtId="0" fontId="32" fillId="0" borderId="0"/>
    <xf numFmtId="0" fontId="20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5" fillId="70" borderId="40" applyNumberFormat="0" applyFont="0" applyAlignment="0" applyProtection="0"/>
    <xf numFmtId="0" fontId="25" fillId="70" borderId="40" applyNumberFormat="0" applyFont="0" applyAlignment="0" applyProtection="0"/>
    <xf numFmtId="0" fontId="25" fillId="70" borderId="40" applyNumberFormat="0" applyFont="0" applyAlignment="0" applyProtection="0"/>
    <xf numFmtId="0" fontId="25" fillId="70" borderId="40" applyNumberFormat="0" applyFont="0" applyAlignment="0" applyProtection="0"/>
    <xf numFmtId="0" fontId="88" fillId="67" borderId="41" applyNumberFormat="0" applyAlignment="0" applyProtection="0"/>
    <xf numFmtId="0" fontId="88" fillId="67" borderId="41" applyNumberFormat="0" applyAlignment="0" applyProtection="0"/>
    <xf numFmtId="0" fontId="88" fillId="67" borderId="41" applyNumberFormat="0" applyAlignment="0" applyProtection="0"/>
    <xf numFmtId="0" fontId="88" fillId="67" borderId="41" applyNumberFormat="0" applyAlignment="0" applyProtection="0"/>
    <xf numFmtId="9" fontId="30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5" fillId="0" borderId="0" applyFon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0" fontId="90" fillId="0" borderId="42" applyNumberFormat="0" applyFill="0" applyAlignment="0" applyProtection="0"/>
    <xf numFmtId="0" fontId="90" fillId="0" borderId="42" applyNumberFormat="0" applyFill="0" applyAlignment="0" applyProtection="0"/>
    <xf numFmtId="0" fontId="90" fillId="0" borderId="42" applyNumberFormat="0" applyFill="0" applyAlignment="0" applyProtection="0"/>
    <xf numFmtId="0" fontId="90" fillId="0" borderId="42" applyNumberFormat="0" applyFill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92" fillId="0" borderId="0"/>
    <xf numFmtId="43" fontId="92" fillId="0" borderId="0" applyFont="0" applyFill="0" applyBorder="0" applyAlignment="0" applyProtection="0"/>
    <xf numFmtId="0" fontId="93" fillId="48" borderId="33" applyNumberFormat="0">
      <alignment horizontal="center"/>
      <protection locked="0"/>
    </xf>
    <xf numFmtId="0" fontId="94" fillId="0" borderId="0" applyNumberFormat="0" applyFill="0" applyBorder="0" applyAlignment="0" applyProtection="0"/>
    <xf numFmtId="43" fontId="92" fillId="0" borderId="0" applyFont="0" applyFill="0" applyBorder="0" applyAlignment="0" applyProtection="0"/>
    <xf numFmtId="0" fontId="92" fillId="0" borderId="0"/>
    <xf numFmtId="43" fontId="92" fillId="0" borderId="0" applyFont="0" applyFill="0" applyBorder="0" applyAlignment="0" applyProtection="0"/>
    <xf numFmtId="175" fontId="30" fillId="0" borderId="0" applyFont="0" applyFill="0" applyBorder="0" applyAlignment="0" applyProtection="0"/>
    <xf numFmtId="175" fontId="31" fillId="0" borderId="0" applyFont="0" applyFill="0" applyBorder="0" applyAlignment="0" applyProtection="0"/>
    <xf numFmtId="0" fontId="25" fillId="0" borderId="0"/>
    <xf numFmtId="0" fontId="20" fillId="0" borderId="0"/>
    <xf numFmtId="41" fontId="20" fillId="0" borderId="0" applyFont="0" applyFill="0" applyBorder="0" applyAlignment="0" applyProtection="0"/>
    <xf numFmtId="0" fontId="20" fillId="0" borderId="0"/>
    <xf numFmtId="43" fontId="25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5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1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32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1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0" fillId="0" borderId="0" applyFont="0" applyFill="0" applyBorder="0" applyAlignment="0" applyProtection="0"/>
    <xf numFmtId="42" fontId="30" fillId="0" borderId="0" applyFont="0" applyFill="0" applyBorder="0" applyAlignment="0" applyProtection="0"/>
    <xf numFmtId="0" fontId="32" fillId="0" borderId="0"/>
    <xf numFmtId="0" fontId="20" fillId="0" borderId="0"/>
    <xf numFmtId="0" fontId="20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5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0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5" fillId="0" borderId="0"/>
    <xf numFmtId="0" fontId="2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2" fillId="0" borderId="0"/>
    <xf numFmtId="0" fontId="32" fillId="0" borderId="0"/>
    <xf numFmtId="0" fontId="32" fillId="0" borderId="0"/>
    <xf numFmtId="0" fontId="25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2" fillId="0" borderId="0"/>
    <xf numFmtId="0" fontId="20" fillId="0" borderId="0"/>
    <xf numFmtId="0" fontId="20" fillId="0" borderId="0"/>
    <xf numFmtId="0" fontId="20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0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0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5" fillId="0" borderId="0"/>
    <xf numFmtId="0" fontId="32" fillId="0" borderId="0"/>
    <xf numFmtId="0" fontId="32" fillId="0" borderId="0"/>
    <xf numFmtId="0" fontId="32" fillId="0" borderId="0"/>
    <xf numFmtId="0" fontId="25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1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5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15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5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5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174" fontId="30" fillId="0" borderId="0"/>
    <xf numFmtId="174" fontId="30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5" fillId="0" borderId="0"/>
    <xf numFmtId="0" fontId="25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0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20" fillId="0" borderId="0"/>
    <xf numFmtId="0" fontId="32" fillId="0" borderId="0"/>
    <xf numFmtId="0" fontId="20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9" fontId="31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1" fontId="20" fillId="0" borderId="0" applyFont="0" applyFill="0" applyBorder="0" applyAlignment="0" applyProtection="0"/>
    <xf numFmtId="0" fontId="92" fillId="0" borderId="0"/>
    <xf numFmtId="43" fontId="92" fillId="0" borderId="0" applyFont="0" applyFill="0" applyBorder="0" applyAlignment="0" applyProtection="0"/>
    <xf numFmtId="0" fontId="25" fillId="0" borderId="0"/>
    <xf numFmtId="43" fontId="25" fillId="0" borderId="0" applyFont="0" applyFill="0" applyBorder="0" applyAlignment="0" applyProtection="0"/>
    <xf numFmtId="0" fontId="20" fillId="0" borderId="0"/>
    <xf numFmtId="41" fontId="20" fillId="0" borderId="0" applyFont="0" applyFill="0" applyBorder="0" applyAlignment="0" applyProtection="0"/>
    <xf numFmtId="0" fontId="20" fillId="0" borderId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31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0" fillId="0" borderId="0"/>
    <xf numFmtId="4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92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0" fillId="0" borderId="0"/>
    <xf numFmtId="0" fontId="20" fillId="0" borderId="0"/>
    <xf numFmtId="43" fontId="25" fillId="0" borderId="0" applyFont="0" applyFill="0" applyBorder="0" applyAlignment="0" applyProtection="0"/>
    <xf numFmtId="0" fontId="20" fillId="0" borderId="0"/>
    <xf numFmtId="4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1" fontId="15" fillId="0" borderId="0" applyFont="0" applyFill="0" applyBorder="0" applyAlignment="0" applyProtection="0"/>
    <xf numFmtId="0" fontId="15" fillId="0" borderId="0"/>
    <xf numFmtId="0" fontId="20" fillId="0" borderId="0"/>
    <xf numFmtId="0" fontId="20" fillId="0" borderId="0"/>
    <xf numFmtId="43" fontId="25" fillId="0" borderId="0" applyFont="0" applyFill="0" applyBorder="0" applyAlignment="0" applyProtection="0"/>
    <xf numFmtId="0" fontId="25" fillId="0" borderId="0"/>
    <xf numFmtId="43" fontId="25" fillId="0" borderId="0" applyFont="0" applyFill="0" applyBorder="0" applyAlignment="0" applyProtection="0"/>
    <xf numFmtId="0" fontId="92" fillId="0" borderId="0"/>
    <xf numFmtId="43" fontId="92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0" fillId="0" borderId="0"/>
    <xf numFmtId="43" fontId="25" fillId="0" borderId="0" applyFont="0" applyFill="0" applyBorder="0" applyAlignment="0" applyProtection="0"/>
    <xf numFmtId="0" fontId="25" fillId="0" borderId="0"/>
    <xf numFmtId="0" fontId="20" fillId="0" borderId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5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1" fontId="20" fillId="0" borderId="0" applyFont="0" applyFill="0" applyBorder="0" applyAlignment="0" applyProtection="0"/>
    <xf numFmtId="0" fontId="20" fillId="0" borderId="0"/>
    <xf numFmtId="41" fontId="20" fillId="0" borderId="0" applyFont="0" applyFill="0" applyBorder="0" applyAlignment="0" applyProtection="0"/>
    <xf numFmtId="0" fontId="20" fillId="0" borderId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1" fontId="20" fillId="0" borderId="0" applyFont="0" applyFill="0" applyBorder="0" applyAlignment="0" applyProtection="0"/>
    <xf numFmtId="0" fontId="20" fillId="0" borderId="0"/>
    <xf numFmtId="41" fontId="20" fillId="0" borderId="0" applyFont="0" applyFill="0" applyBorder="0" applyAlignment="0" applyProtection="0"/>
    <xf numFmtId="0" fontId="20" fillId="0" borderId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92" fillId="0" borderId="0"/>
    <xf numFmtId="43" fontId="92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0" fillId="0" borderId="0"/>
    <xf numFmtId="43" fontId="25" fillId="0" borderId="0" applyFont="0" applyFill="0" applyBorder="0" applyAlignment="0" applyProtection="0"/>
    <xf numFmtId="0" fontId="25" fillId="0" borderId="0"/>
    <xf numFmtId="0" fontId="20" fillId="0" borderId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0" fillId="0" borderId="0"/>
    <xf numFmtId="43" fontId="25" fillId="0" borderId="0" applyFont="0" applyFill="0" applyBorder="0" applyAlignment="0" applyProtection="0"/>
    <xf numFmtId="41" fontId="25" fillId="0" borderId="0" applyFill="0" applyBorder="0" applyAlignment="0" applyProtection="0"/>
    <xf numFmtId="0" fontId="20" fillId="0" borderId="0"/>
    <xf numFmtId="41" fontId="20" fillId="0" borderId="0" applyFont="0" applyFill="0" applyBorder="0" applyAlignment="0" applyProtection="0"/>
    <xf numFmtId="0" fontId="32" fillId="0" borderId="0"/>
    <xf numFmtId="43" fontId="32" fillId="0" borderId="0" applyFont="0" applyFill="0" applyBorder="0" applyAlignment="0" applyProtection="0"/>
    <xf numFmtId="0" fontId="20" fillId="0" borderId="0"/>
    <xf numFmtId="43" fontId="32" fillId="0" borderId="0" applyFont="0" applyFill="0" applyBorder="0" applyAlignment="0" applyProtection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5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2" fillId="0" borderId="0"/>
    <xf numFmtId="43" fontId="32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1" fontId="20" fillId="0" borderId="0" applyFont="0" applyFill="0" applyBorder="0" applyAlignment="0" applyProtection="0"/>
    <xf numFmtId="0" fontId="20" fillId="0" borderId="0"/>
    <xf numFmtId="41" fontId="20" fillId="0" borderId="0" applyFont="0" applyFill="0" applyBorder="0" applyAlignment="0" applyProtection="0"/>
    <xf numFmtId="0" fontId="20" fillId="0" borderId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1" fontId="20" fillId="0" borderId="0" applyFont="0" applyFill="0" applyBorder="0" applyAlignment="0" applyProtection="0"/>
    <xf numFmtId="0" fontId="20" fillId="0" borderId="0"/>
    <xf numFmtId="41" fontId="20" fillId="0" borderId="0" applyFont="0" applyFill="0" applyBorder="0" applyAlignment="0" applyProtection="0"/>
    <xf numFmtId="0" fontId="20" fillId="0" borderId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1" fontId="20" fillId="0" borderId="0" applyFont="0" applyFill="0" applyBorder="0" applyAlignment="0" applyProtection="0"/>
    <xf numFmtId="0" fontId="20" fillId="0" borderId="0"/>
    <xf numFmtId="41" fontId="20" fillId="0" borderId="0" applyFont="0" applyFill="0" applyBorder="0" applyAlignment="0" applyProtection="0"/>
    <xf numFmtId="0" fontId="20" fillId="0" borderId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9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2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1" fontId="20" fillId="0" borderId="0" applyFont="0" applyFill="0" applyBorder="0" applyAlignment="0" applyProtection="0"/>
    <xf numFmtId="0" fontId="20" fillId="0" borderId="0"/>
    <xf numFmtId="41" fontId="20" fillId="0" borderId="0" applyFont="0" applyFill="0" applyBorder="0" applyAlignment="0" applyProtection="0"/>
    <xf numFmtId="0" fontId="20" fillId="0" borderId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41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0" fillId="0" borderId="0"/>
    <xf numFmtId="41" fontId="20" fillId="0" borderId="0" applyFont="0" applyFill="0" applyBorder="0" applyAlignment="0" applyProtection="0"/>
    <xf numFmtId="0" fontId="20" fillId="0" borderId="0"/>
    <xf numFmtId="43" fontId="25" fillId="0" borderId="0" applyFont="0" applyFill="0" applyBorder="0" applyAlignment="0" applyProtection="0"/>
    <xf numFmtId="0" fontId="20" fillId="0" borderId="0"/>
    <xf numFmtId="4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43" fontId="25" fillId="0" borderId="0" applyFont="0" applyFill="0" applyBorder="0" applyAlignment="0" applyProtection="0"/>
    <xf numFmtId="0" fontId="25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0" fontId="20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32" fillId="0" borderId="0"/>
    <xf numFmtId="43" fontId="20" fillId="0" borderId="0" applyFont="0" applyFill="0" applyBorder="0" applyAlignment="0" applyProtection="0"/>
    <xf numFmtId="0" fontId="20" fillId="0" borderId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3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32" fillId="0" borderId="0"/>
    <xf numFmtId="43" fontId="3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1" fillId="0" borderId="0" applyFont="0" applyFill="0" applyBorder="0" applyAlignment="0" applyProtection="0"/>
    <xf numFmtId="0" fontId="32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0" fillId="0" borderId="0"/>
    <xf numFmtId="4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0" fillId="0" borderId="0"/>
    <xf numFmtId="0" fontId="20" fillId="0" borderId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0" fillId="0" borderId="0"/>
    <xf numFmtId="0" fontId="20" fillId="0" borderId="0"/>
    <xf numFmtId="41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0" fillId="0" borderId="0"/>
    <xf numFmtId="41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43" fontId="32" fillId="0" borderId="0" applyFont="0" applyFill="0" applyBorder="0" applyAlignment="0" applyProtection="0"/>
    <xf numFmtId="0" fontId="32" fillId="0" borderId="0"/>
    <xf numFmtId="43" fontId="20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43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20" fillId="0" borderId="0"/>
    <xf numFmtId="0" fontId="20" fillId="0" borderId="0"/>
    <xf numFmtId="0" fontId="20" fillId="0" borderId="0"/>
    <xf numFmtId="43" fontId="20" fillId="0" borderId="0" applyFont="0" applyFill="0" applyBorder="0" applyAlignment="0" applyProtection="0"/>
    <xf numFmtId="0" fontId="32" fillId="0" borderId="0"/>
    <xf numFmtId="43" fontId="3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0" fillId="0" borderId="0"/>
    <xf numFmtId="43" fontId="32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30" fillId="0" borderId="0" applyFont="0" applyFill="0" applyBorder="0" applyAlignment="0" applyProtection="0"/>
    <xf numFmtId="43" fontId="3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2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32" fillId="0" borderId="0" applyFont="0" applyFill="0" applyBorder="0" applyAlignment="0" applyProtection="0"/>
    <xf numFmtId="0" fontId="25" fillId="0" borderId="0"/>
    <xf numFmtId="43" fontId="25" fillId="0" borderId="0" applyFont="0" applyFill="0" applyBorder="0" applyAlignment="0" applyProtection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0" fillId="0" borderId="0"/>
    <xf numFmtId="9" fontId="20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20" fillId="0" borderId="0"/>
    <xf numFmtId="0" fontId="20" fillId="0" borderId="0"/>
    <xf numFmtId="41" fontId="20" fillId="0" borderId="0" applyFont="0" applyFill="0" applyBorder="0" applyAlignment="0" applyProtection="0"/>
    <xf numFmtId="41" fontId="20" fillId="0" borderId="0" applyFont="0" applyFill="0" applyBorder="0" applyAlignment="0" applyProtection="0"/>
    <xf numFmtId="0" fontId="15" fillId="0" borderId="0"/>
    <xf numFmtId="0" fontId="20" fillId="0" borderId="0"/>
    <xf numFmtId="0" fontId="20" fillId="0" borderId="0"/>
    <xf numFmtId="0" fontId="25" fillId="0" borderId="0"/>
    <xf numFmtId="43" fontId="25" fillId="0" borderId="0" applyFont="0" applyFill="0" applyBorder="0" applyAlignment="0" applyProtection="0"/>
    <xf numFmtId="176" fontId="95" fillId="0" borderId="0"/>
    <xf numFmtId="0" fontId="25" fillId="0" borderId="0"/>
    <xf numFmtId="43" fontId="25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175" fontId="15" fillId="0" borderId="0" applyFont="0" applyFill="0" applyBorder="0" applyAlignment="0" applyProtection="0"/>
    <xf numFmtId="0" fontId="96" fillId="0" borderId="0" applyNumberForma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20" fillId="25" borderId="0" applyNumberFormat="0" applyBorder="0" applyAlignment="0" applyProtection="0"/>
    <xf numFmtId="0" fontId="20" fillId="33" borderId="0" applyNumberFormat="0" applyBorder="0" applyAlignment="0" applyProtection="0"/>
    <xf numFmtId="0" fontId="15" fillId="0" borderId="0"/>
    <xf numFmtId="0" fontId="20" fillId="37" borderId="0" applyNumberFormat="0" applyBorder="0" applyAlignment="0" applyProtection="0"/>
    <xf numFmtId="0" fontId="34" fillId="0" borderId="0"/>
    <xf numFmtId="0" fontId="69" fillId="0" borderId="26" applyNumberFormat="0" applyFill="0" applyAlignment="0" applyProtection="0"/>
    <xf numFmtId="0" fontId="20" fillId="41" borderId="0" applyNumberFormat="0" applyBorder="0" applyAlignment="0" applyProtection="0"/>
    <xf numFmtId="0" fontId="61" fillId="24" borderId="0" applyNumberFormat="0" applyBorder="0" applyAlignment="0" applyProtection="0"/>
    <xf numFmtId="0" fontId="15" fillId="0" borderId="0"/>
    <xf numFmtId="0" fontId="73" fillId="21" borderId="28" applyNumberFormat="0" applyAlignment="0" applyProtection="0"/>
    <xf numFmtId="0" fontId="20" fillId="0" borderId="0"/>
    <xf numFmtId="0" fontId="61" fillId="32" borderId="0" applyNumberFormat="0" applyBorder="0" applyAlignment="0" applyProtection="0"/>
    <xf numFmtId="0" fontId="70" fillId="20" borderId="27" applyNumberFormat="0" applyAlignment="0" applyProtection="0"/>
    <xf numFmtId="0" fontId="63" fillId="21" borderId="27" applyNumberFormat="0" applyAlignment="0" applyProtection="0"/>
    <xf numFmtId="0" fontId="61" fillId="47" borderId="0" applyNumberFormat="0" applyBorder="0" applyAlignment="0" applyProtection="0"/>
    <xf numFmtId="0" fontId="65" fillId="0" borderId="0" applyNumberFormat="0" applyFill="0" applyBorder="0" applyAlignment="0" applyProtection="0"/>
    <xf numFmtId="0" fontId="61" fillId="35" borderId="0" applyNumberFormat="0" applyBorder="0" applyAlignment="0" applyProtection="0"/>
    <xf numFmtId="0" fontId="33" fillId="0" borderId="0"/>
    <xf numFmtId="0" fontId="61" fillId="27" borderId="0" applyNumberFormat="0" applyBorder="0" applyAlignment="0" applyProtection="0"/>
    <xf numFmtId="0" fontId="20" fillId="42" borderId="0" applyNumberFormat="0" applyBorder="0" applyAlignment="0" applyProtection="0"/>
    <xf numFmtId="0" fontId="25" fillId="0" borderId="0"/>
    <xf numFmtId="0" fontId="66" fillId="17" borderId="0" applyNumberFormat="0" applyBorder="0" applyAlignment="0" applyProtection="0"/>
    <xf numFmtId="0" fontId="25" fillId="0" borderId="0"/>
    <xf numFmtId="43" fontId="25" fillId="0" borderId="0" applyFont="0" applyFill="0" applyBorder="0" applyAlignment="0" applyProtection="0"/>
    <xf numFmtId="0" fontId="68" fillId="0" borderId="25" applyNumberFormat="0" applyFill="0" applyAlignment="0" applyProtection="0"/>
    <xf numFmtId="0" fontId="20" fillId="38" borderId="0" applyNumberFormat="0" applyBorder="0" applyAlignment="0" applyProtection="0"/>
    <xf numFmtId="43" fontId="31" fillId="0" borderId="0" applyFont="0" applyFill="0" applyBorder="0" applyAlignment="0" applyProtection="0"/>
    <xf numFmtId="0" fontId="15" fillId="0" borderId="0"/>
    <xf numFmtId="0" fontId="20" fillId="0" borderId="0"/>
    <xf numFmtId="0" fontId="61" fillId="44" borderId="0" applyNumberFormat="0" applyBorder="0" applyAlignment="0" applyProtection="0"/>
    <xf numFmtId="0" fontId="20" fillId="0" borderId="0"/>
    <xf numFmtId="0" fontId="20" fillId="29" borderId="0" applyNumberFormat="0" applyBorder="0" applyAlignment="0" applyProtection="0"/>
    <xf numFmtId="0" fontId="15" fillId="0" borderId="0"/>
    <xf numFmtId="0" fontId="20" fillId="30" borderId="0" applyNumberFormat="0" applyBorder="0" applyAlignment="0" applyProtection="0"/>
    <xf numFmtId="0" fontId="20" fillId="0" borderId="0"/>
    <xf numFmtId="0" fontId="75" fillId="0" borderId="0" applyNumberFormat="0" applyFill="0" applyBorder="0" applyAlignment="0" applyProtection="0"/>
    <xf numFmtId="0" fontId="61" fillId="36" borderId="0" applyNumberFormat="0" applyBorder="0" applyAlignment="0" applyProtection="0"/>
    <xf numFmtId="0" fontId="25" fillId="0" borderId="0"/>
    <xf numFmtId="0" fontId="67" fillId="0" borderId="24" applyNumberFormat="0" applyFill="0" applyAlignment="0" applyProtection="0"/>
    <xf numFmtId="43" fontId="31" fillId="0" borderId="0" applyFont="0" applyFill="0" applyBorder="0" applyAlignment="0" applyProtection="0"/>
    <xf numFmtId="0" fontId="34" fillId="0" borderId="0"/>
    <xf numFmtId="0" fontId="61" fillId="40" borderId="0" applyNumberFormat="0" applyBorder="0" applyAlignment="0" applyProtection="0"/>
    <xf numFmtId="0" fontId="74" fillId="0" borderId="32" applyNumberFormat="0" applyFill="0" applyAlignment="0" applyProtection="0"/>
    <xf numFmtId="0" fontId="20" fillId="23" borderId="31" applyNumberFormat="0" applyFont="0" applyAlignment="0" applyProtection="0"/>
    <xf numFmtId="0" fontId="25" fillId="0" borderId="0"/>
    <xf numFmtId="0" fontId="15" fillId="0" borderId="0"/>
    <xf numFmtId="0" fontId="15" fillId="0" borderId="0"/>
    <xf numFmtId="0" fontId="34" fillId="0" borderId="0"/>
    <xf numFmtId="0" fontId="61" fillId="28" borderId="0" applyNumberFormat="0" applyBorder="0" applyAlignment="0" applyProtection="0"/>
    <xf numFmtId="0" fontId="64" fillId="22" borderId="30" applyNumberFormat="0" applyAlignment="0" applyProtection="0"/>
    <xf numFmtId="0" fontId="69" fillId="0" borderId="0" applyNumberFormat="0" applyFill="0" applyBorder="0" applyAlignment="0" applyProtection="0"/>
    <xf numFmtId="0" fontId="20" fillId="0" borderId="0"/>
    <xf numFmtId="0" fontId="62" fillId="18" borderId="0" applyNumberFormat="0" applyBorder="0" applyAlignment="0" applyProtection="0"/>
    <xf numFmtId="0" fontId="20" fillId="34" borderId="0" applyNumberFormat="0" applyBorder="0" applyAlignment="0" applyProtection="0"/>
    <xf numFmtId="43" fontId="20" fillId="0" borderId="0" applyFont="0" applyFill="0" applyBorder="0" applyAlignment="0" applyProtection="0"/>
    <xf numFmtId="0" fontId="20" fillId="26" borderId="0" applyNumberFormat="0" applyBorder="0" applyAlignment="0" applyProtection="0"/>
    <xf numFmtId="0" fontId="61" fillId="31" borderId="0" applyNumberFormat="0" applyBorder="0" applyAlignment="0" applyProtection="0"/>
    <xf numFmtId="0" fontId="25" fillId="0" borderId="0"/>
    <xf numFmtId="0" fontId="20" fillId="46" borderId="0" applyNumberFormat="0" applyBorder="0" applyAlignment="0" applyProtection="0"/>
    <xf numFmtId="0" fontId="34" fillId="0" borderId="0"/>
    <xf numFmtId="0" fontId="15" fillId="0" borderId="0"/>
    <xf numFmtId="0" fontId="20" fillId="45" borderId="0" applyNumberFormat="0" applyBorder="0" applyAlignment="0" applyProtection="0"/>
    <xf numFmtId="0" fontId="25" fillId="0" borderId="0"/>
    <xf numFmtId="0" fontId="34" fillId="0" borderId="0"/>
    <xf numFmtId="43" fontId="20" fillId="0" borderId="0" applyFont="0" applyFill="0" applyBorder="0" applyAlignment="0" applyProtection="0"/>
    <xf numFmtId="0" fontId="34" fillId="0" borderId="0"/>
    <xf numFmtId="0" fontId="72" fillId="19" borderId="0" applyNumberFormat="0" applyBorder="0" applyAlignment="0" applyProtection="0"/>
    <xf numFmtId="0" fontId="20" fillId="0" borderId="0"/>
    <xf numFmtId="0" fontId="34" fillId="0" borderId="0"/>
    <xf numFmtId="0" fontId="25" fillId="0" borderId="0"/>
    <xf numFmtId="0" fontId="61" fillId="43" borderId="0" applyNumberFormat="0" applyBorder="0" applyAlignment="0" applyProtection="0"/>
    <xf numFmtId="0" fontId="61" fillId="39" borderId="0" applyNumberFormat="0" applyBorder="0" applyAlignment="0" applyProtection="0"/>
    <xf numFmtId="0" fontId="34" fillId="0" borderId="0"/>
    <xf numFmtId="0" fontId="31" fillId="0" borderId="0"/>
    <xf numFmtId="0" fontId="71" fillId="0" borderId="29" applyNumberFormat="0" applyFill="0" applyAlignment="0" applyProtection="0"/>
    <xf numFmtId="0" fontId="15" fillId="0" borderId="0"/>
    <xf numFmtId="0" fontId="14" fillId="0" borderId="0"/>
    <xf numFmtId="0" fontId="13" fillId="0" borderId="0"/>
    <xf numFmtId="43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9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41" fontId="13" fillId="0" borderId="0" applyFont="0" applyFill="0" applyBorder="0" applyAlignment="0" applyProtection="0"/>
    <xf numFmtId="0" fontId="13" fillId="0" borderId="0"/>
    <xf numFmtId="0" fontId="13" fillId="0" borderId="0"/>
    <xf numFmtId="175" fontId="13" fillId="0" borderId="0" applyFont="0" applyFill="0" applyBorder="0" applyAlignment="0" applyProtection="0"/>
    <xf numFmtId="43" fontId="20" fillId="0" borderId="0" applyFont="0" applyFill="0" applyBorder="0" applyAlignment="0" applyProtection="0"/>
    <xf numFmtId="0" fontId="68" fillId="0" borderId="25" applyNumberFormat="0" applyFill="0" applyAlignment="0" applyProtection="0"/>
    <xf numFmtId="0" fontId="65" fillId="0" borderId="0" applyNumberFormat="0" applyFill="0" applyBorder="0" applyAlignment="0" applyProtection="0"/>
    <xf numFmtId="0" fontId="20" fillId="30" borderId="0" applyNumberFormat="0" applyBorder="0" applyAlignment="0" applyProtection="0"/>
    <xf numFmtId="0" fontId="25" fillId="0" borderId="0"/>
    <xf numFmtId="0" fontId="66" fillId="17" borderId="0" applyNumberFormat="0" applyBorder="0" applyAlignment="0" applyProtection="0"/>
    <xf numFmtId="0" fontId="67" fillId="0" borderId="24" applyNumberFormat="0" applyFill="0" applyAlignment="0" applyProtection="0"/>
    <xf numFmtId="0" fontId="62" fillId="18" borderId="0" applyNumberFormat="0" applyBorder="0" applyAlignment="0" applyProtection="0"/>
    <xf numFmtId="0" fontId="63" fillId="21" borderId="27" applyNumberFormat="0" applyAlignment="0" applyProtection="0"/>
    <xf numFmtId="0" fontId="20" fillId="29" borderId="0" applyNumberFormat="0" applyBorder="0" applyAlignment="0" applyProtection="0"/>
    <xf numFmtId="0" fontId="20" fillId="41" borderId="0" applyNumberFormat="0" applyBorder="0" applyAlignment="0" applyProtection="0"/>
    <xf numFmtId="0" fontId="20" fillId="37" borderId="0" applyNumberFormat="0" applyBorder="0" applyAlignment="0" applyProtection="0"/>
    <xf numFmtId="0" fontId="20" fillId="33" borderId="0" applyNumberFormat="0" applyBorder="0" applyAlignment="0" applyProtection="0"/>
    <xf numFmtId="0" fontId="25" fillId="0" borderId="0"/>
    <xf numFmtId="0" fontId="25" fillId="0" borderId="0"/>
    <xf numFmtId="0" fontId="25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0" fontId="34" fillId="0" borderId="0"/>
    <xf numFmtId="43" fontId="31" fillId="0" borderId="0" applyFont="0" applyFill="0" applyBorder="0" applyAlignment="0" applyProtection="0"/>
    <xf numFmtId="43" fontId="25" fillId="0" borderId="0" applyFont="0" applyFill="0" applyBorder="0" applyAlignment="0" applyProtection="0"/>
    <xf numFmtId="0" fontId="13" fillId="0" borderId="0"/>
    <xf numFmtId="0" fontId="71" fillId="0" borderId="29" applyNumberFormat="0" applyFill="0" applyAlignment="0" applyProtection="0"/>
    <xf numFmtId="0" fontId="70" fillId="20" borderId="27" applyNumberFormat="0" applyAlignment="0" applyProtection="0"/>
    <xf numFmtId="0" fontId="69" fillId="0" borderId="0" applyNumberFormat="0" applyFill="0" applyBorder="0" applyAlignment="0" applyProtection="0"/>
    <xf numFmtId="0" fontId="69" fillId="0" borderId="26" applyNumberFormat="0" applyFill="0" applyAlignment="0" applyProtection="0"/>
    <xf numFmtId="0" fontId="61" fillId="44" borderId="0" applyNumberFormat="0" applyBorder="0" applyAlignment="0" applyProtection="0"/>
    <xf numFmtId="0" fontId="20" fillId="25" borderId="0" applyNumberFormat="0" applyBorder="0" applyAlignment="0" applyProtection="0"/>
    <xf numFmtId="0" fontId="34" fillId="0" borderId="0"/>
    <xf numFmtId="0" fontId="75" fillId="0" borderId="0" applyNumberFormat="0" applyFill="0" applyBorder="0" applyAlignment="0" applyProtection="0"/>
    <xf numFmtId="0" fontId="13" fillId="0" borderId="0"/>
    <xf numFmtId="0" fontId="72" fillId="19" borderId="0" applyNumberFormat="0" applyBorder="0" applyAlignment="0" applyProtection="0"/>
    <xf numFmtId="0" fontId="61" fillId="28" borderId="0" applyNumberFormat="0" applyBorder="0" applyAlignment="0" applyProtection="0"/>
    <xf numFmtId="0" fontId="13" fillId="0" borderId="0"/>
    <xf numFmtId="0" fontId="20" fillId="0" borderId="0"/>
    <xf numFmtId="0" fontId="61" fillId="39" borderId="0" applyNumberFormat="0" applyBorder="0" applyAlignment="0" applyProtection="0"/>
    <xf numFmtId="0" fontId="20" fillId="46" borderId="0" applyNumberFormat="0" applyBorder="0" applyAlignment="0" applyProtection="0"/>
    <xf numFmtId="43" fontId="20" fillId="0" borderId="0" applyFont="0" applyFill="0" applyBorder="0" applyAlignment="0" applyProtection="0"/>
    <xf numFmtId="0" fontId="20" fillId="0" borderId="0"/>
    <xf numFmtId="0" fontId="61" fillId="40" borderId="0" applyNumberFormat="0" applyBorder="0" applyAlignment="0" applyProtection="0"/>
    <xf numFmtId="0" fontId="20" fillId="23" borderId="31" applyNumberFormat="0" applyFont="0" applyAlignment="0" applyProtection="0"/>
    <xf numFmtId="0" fontId="13" fillId="0" borderId="0"/>
    <xf numFmtId="0" fontId="74" fillId="0" borderId="32" applyNumberFormat="0" applyFill="0" applyAlignment="0" applyProtection="0"/>
    <xf numFmtId="0" fontId="31" fillId="0" borderId="0"/>
    <xf numFmtId="0" fontId="61" fillId="24" borderId="0" applyNumberFormat="0" applyBorder="0" applyAlignment="0" applyProtection="0"/>
    <xf numFmtId="0" fontId="13" fillId="0" borderId="0"/>
    <xf numFmtId="0" fontId="61" fillId="35" borderId="0" applyNumberFormat="0" applyBorder="0" applyAlignment="0" applyProtection="0"/>
    <xf numFmtId="0" fontId="20" fillId="38" borderId="0" applyNumberFormat="0" applyBorder="0" applyAlignment="0" applyProtection="0"/>
    <xf numFmtId="0" fontId="25" fillId="0" borderId="0"/>
    <xf numFmtId="0" fontId="25" fillId="0" borderId="0"/>
    <xf numFmtId="0" fontId="61" fillId="32" borderId="0" applyNumberFormat="0" applyBorder="0" applyAlignment="0" applyProtection="0"/>
    <xf numFmtId="0" fontId="13" fillId="0" borderId="0"/>
    <xf numFmtId="0" fontId="13" fillId="0" borderId="0"/>
    <xf numFmtId="0" fontId="73" fillId="21" borderId="28" applyNumberFormat="0" applyAlignment="0" applyProtection="0"/>
    <xf numFmtId="0" fontId="20" fillId="0" borderId="0"/>
    <xf numFmtId="0" fontId="61" fillId="43" borderId="0" applyNumberFormat="0" applyBorder="0" applyAlignment="0" applyProtection="0"/>
    <xf numFmtId="0" fontId="33" fillId="0" borderId="0"/>
    <xf numFmtId="0" fontId="61" fillId="27" borderId="0" applyNumberFormat="0" applyBorder="0" applyAlignment="0" applyProtection="0"/>
    <xf numFmtId="0" fontId="20" fillId="42" borderId="0" applyNumberFormat="0" applyBorder="0" applyAlignment="0" applyProtection="0"/>
    <xf numFmtId="0" fontId="25" fillId="0" borderId="0"/>
    <xf numFmtId="0" fontId="20" fillId="0" borderId="0"/>
    <xf numFmtId="0" fontId="61" fillId="36" borderId="0" applyNumberFormat="0" applyBorder="0" applyAlignment="0" applyProtection="0"/>
    <xf numFmtId="0" fontId="20" fillId="0" borderId="0"/>
    <xf numFmtId="0" fontId="61" fillId="47" borderId="0" applyNumberFormat="0" applyBorder="0" applyAlignment="0" applyProtection="0"/>
    <xf numFmtId="0" fontId="13" fillId="0" borderId="0"/>
    <xf numFmtId="0" fontId="20" fillId="0" borderId="0"/>
    <xf numFmtId="0" fontId="61" fillId="31" borderId="0" applyNumberFormat="0" applyBorder="0" applyAlignment="0" applyProtection="0"/>
    <xf numFmtId="0" fontId="13" fillId="0" borderId="0"/>
    <xf numFmtId="43" fontId="31" fillId="0" borderId="0" applyFont="0" applyFill="0" applyBorder="0" applyAlignment="0" applyProtection="0"/>
    <xf numFmtId="0" fontId="20" fillId="34" borderId="0" applyNumberFormat="0" applyBorder="0" applyAlignment="0" applyProtection="0"/>
    <xf numFmtId="0" fontId="20" fillId="26" borderId="0" applyNumberFormat="0" applyBorder="0" applyAlignment="0" applyProtection="0"/>
    <xf numFmtId="0" fontId="64" fillId="22" borderId="30" applyNumberFormat="0" applyAlignment="0" applyProtection="0"/>
    <xf numFmtId="0" fontId="20" fillId="45" borderId="0" applyNumberFormat="0" applyBorder="0" applyAlignment="0" applyProtection="0"/>
    <xf numFmtId="0" fontId="34" fillId="0" borderId="0"/>
    <xf numFmtId="0" fontId="34" fillId="0" borderId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2" fillId="0" borderId="0"/>
    <xf numFmtId="0" fontId="10" fillId="0" borderId="0"/>
    <xf numFmtId="0" fontId="9" fillId="0" borderId="0"/>
    <xf numFmtId="0" fontId="8" fillId="0" borderId="0"/>
    <xf numFmtId="0" fontId="8" fillId="0" borderId="0"/>
    <xf numFmtId="175" fontId="25" fillId="0" borderId="0" applyFont="0" applyFill="0" applyBorder="0" applyAlignment="0" applyProtection="0"/>
    <xf numFmtId="0" fontId="30" fillId="0" borderId="0">
      <alignment vertical="center"/>
    </xf>
    <xf numFmtId="0" fontId="4" fillId="0" borderId="0"/>
    <xf numFmtId="0" fontId="9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41" fontId="2" fillId="0" borderId="0" applyFont="0" applyFill="0" applyBorder="0" applyAlignment="0" applyProtection="0"/>
    <xf numFmtId="0" fontId="2" fillId="0" borderId="0"/>
    <xf numFmtId="0" fontId="2" fillId="0" borderId="0"/>
    <xf numFmtId="175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41" fontId="2" fillId="0" borderId="0" applyFont="0" applyFill="0" applyBorder="0" applyAlignment="0" applyProtection="0"/>
    <xf numFmtId="0" fontId="2" fillId="0" borderId="0"/>
    <xf numFmtId="0" fontId="2" fillId="0" borderId="0"/>
    <xf numFmtId="175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5" fillId="0" borderId="0"/>
    <xf numFmtId="0" fontId="25" fillId="0" borderId="0"/>
    <xf numFmtId="181" fontId="20" fillId="0" borderId="0" applyFont="0" applyFill="0" applyBorder="0" applyAlignment="0" applyProtection="0"/>
    <xf numFmtId="0" fontId="99" fillId="0" borderId="0"/>
  </cellStyleXfs>
  <cellXfs count="2707">
    <xf numFmtId="0" fontId="0" fillId="0" borderId="0" xfId="0"/>
    <xf numFmtId="0" fontId="21" fillId="0" borderId="0" xfId="0" applyFon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right"/>
    </xf>
    <xf numFmtId="0" fontId="19" fillId="0" borderId="2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165" fontId="19" fillId="0" borderId="2" xfId="0" applyNumberFormat="1" applyFont="1" applyBorder="1" applyAlignment="1">
      <alignment horizontal="center"/>
    </xf>
    <xf numFmtId="0" fontId="19" fillId="0" borderId="5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/>
    </xf>
    <xf numFmtId="0" fontId="23" fillId="0" borderId="2" xfId="0" quotePrefix="1" applyFont="1" applyBorder="1" applyAlignment="1">
      <alignment horizontal="center"/>
    </xf>
    <xf numFmtId="0" fontId="23" fillId="0" borderId="2" xfId="0" applyFont="1" applyBorder="1"/>
    <xf numFmtId="0" fontId="18" fillId="0" borderId="2" xfId="0" applyFont="1" applyBorder="1"/>
    <xf numFmtId="0" fontId="18" fillId="0" borderId="2" xfId="0" applyFont="1" applyBorder="1" applyAlignment="1">
      <alignment horizontal="center" vertical="center"/>
    </xf>
    <xf numFmtId="164" fontId="18" fillId="0" borderId="2" xfId="0" applyNumberFormat="1" applyFont="1" applyBorder="1" applyAlignment="1">
      <alignment horizontal="right"/>
    </xf>
    <xf numFmtId="164" fontId="24" fillId="0" borderId="2" xfId="0" applyNumberFormat="1" applyFont="1" applyBorder="1" applyAlignment="1">
      <alignment horizontal="center" vertical="center" wrapText="1"/>
    </xf>
    <xf numFmtId="0" fontId="18" fillId="0" borderId="2" xfId="0" applyFont="1" applyBorder="1" applyAlignment="1">
      <alignment horizontal="left"/>
    </xf>
    <xf numFmtId="0" fontId="23" fillId="0" borderId="2" xfId="0" applyFont="1" applyBorder="1" applyAlignment="1">
      <alignment horizontal="center" vertical="center"/>
    </xf>
    <xf numFmtId="0" fontId="18" fillId="0" borderId="2" xfId="0" quotePrefix="1" applyFont="1" applyBorder="1" applyAlignment="1">
      <alignment horizontal="center"/>
    </xf>
    <xf numFmtId="1" fontId="18" fillId="0" borderId="2" xfId="0" applyNumberFormat="1" applyFont="1" applyBorder="1"/>
    <xf numFmtId="165" fontId="23" fillId="0" borderId="2" xfId="1" applyNumberFormat="1" applyFont="1" applyBorder="1" applyAlignment="1">
      <alignment horizontal="center" vertical="center"/>
    </xf>
    <xf numFmtId="1" fontId="18" fillId="0" borderId="2" xfId="0" quotePrefix="1" applyNumberFormat="1" applyFont="1" applyBorder="1"/>
    <xf numFmtId="0" fontId="18" fillId="2" borderId="2" xfId="0" applyFont="1" applyFill="1" applyBorder="1"/>
    <xf numFmtId="0" fontId="18" fillId="2" borderId="2" xfId="0" applyFont="1" applyFill="1" applyBorder="1" applyAlignment="1">
      <alignment horizontal="center" vertical="center"/>
    </xf>
    <xf numFmtId="0" fontId="18" fillId="2" borderId="2" xfId="0" applyFont="1" applyFill="1" applyBorder="1" applyAlignment="1">
      <alignment horizontal="center"/>
    </xf>
    <xf numFmtId="164" fontId="18" fillId="2" borderId="2" xfId="0" applyNumberFormat="1" applyFont="1" applyFill="1" applyBorder="1" applyAlignment="1">
      <alignment horizontal="right"/>
    </xf>
    <xf numFmtId="0" fontId="0" fillId="0" borderId="2" xfId="0" applyBorder="1" applyAlignment="1">
      <alignment horizontal="center"/>
    </xf>
    <xf numFmtId="0" fontId="18" fillId="2" borderId="2" xfId="0" applyFont="1" applyFill="1" applyBorder="1" applyAlignment="1">
      <alignment horizontal="left"/>
    </xf>
    <xf numFmtId="0" fontId="23" fillId="2" borderId="2" xfId="0" applyFont="1" applyFill="1" applyBorder="1" applyAlignment="1">
      <alignment horizontal="center"/>
    </xf>
    <xf numFmtId="1" fontId="18" fillId="2" borderId="2" xfId="0" quotePrefix="1" applyNumberFormat="1" applyFont="1" applyFill="1" applyBorder="1"/>
    <xf numFmtId="0" fontId="26" fillId="2" borderId="2" xfId="2" applyFill="1" applyBorder="1" applyAlignment="1" applyProtection="1"/>
    <xf numFmtId="166" fontId="18" fillId="2" borderId="2" xfId="0" applyNumberFormat="1" applyFont="1" applyFill="1" applyBorder="1" applyAlignment="1">
      <alignment horizontal="center"/>
    </xf>
    <xf numFmtId="165" fontId="18" fillId="2" borderId="2" xfId="0" applyNumberFormat="1" applyFont="1" applyFill="1" applyBorder="1"/>
    <xf numFmtId="0" fontId="0" fillId="0" borderId="2" xfId="0" quotePrefix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2" xfId="0" quotePrefix="1" applyFill="1" applyBorder="1"/>
    <xf numFmtId="0" fontId="0" fillId="0" borderId="2" xfId="0" applyBorder="1"/>
    <xf numFmtId="0" fontId="0" fillId="0" borderId="2" xfId="0" quotePrefix="1" applyBorder="1"/>
    <xf numFmtId="0" fontId="26" fillId="0" borderId="2" xfId="2" applyBorder="1" applyAlignment="1" applyProtection="1"/>
    <xf numFmtId="166" fontId="0" fillId="0" borderId="2" xfId="0" applyNumberFormat="1" applyBorder="1" applyAlignment="1">
      <alignment horizontal="center"/>
    </xf>
    <xf numFmtId="164" fontId="0" fillId="0" borderId="2" xfId="0" applyNumberFormat="1" applyBorder="1" applyAlignment="1">
      <alignment horizontal="right"/>
    </xf>
    <xf numFmtId="0" fontId="0" fillId="2" borderId="2" xfId="0" quotePrefix="1" applyFill="1" applyBorder="1" applyAlignment="1">
      <alignment horizontal="center"/>
    </xf>
    <xf numFmtId="0" fontId="18" fillId="3" borderId="2" xfId="0" applyFont="1" applyFill="1" applyBorder="1" applyAlignment="1">
      <alignment horizontal="center"/>
    </xf>
    <xf numFmtId="0" fontId="0" fillId="3" borderId="2" xfId="0" quotePrefix="1" applyFill="1" applyBorder="1" applyAlignment="1">
      <alignment horizontal="center"/>
    </xf>
    <xf numFmtId="0" fontId="0" fillId="3" borderId="2" xfId="0" applyFill="1" applyBorder="1"/>
    <xf numFmtId="0" fontId="0" fillId="3" borderId="2" xfId="0" applyFill="1" applyBorder="1" applyAlignment="1">
      <alignment horizontal="center"/>
    </xf>
    <xf numFmtId="164" fontId="0" fillId="3" borderId="2" xfId="0" applyNumberFormat="1" applyFill="1" applyBorder="1" applyAlignment="1">
      <alignment horizontal="right"/>
    </xf>
    <xf numFmtId="164" fontId="24" fillId="3" borderId="2" xfId="0" applyNumberFormat="1" applyFont="1" applyFill="1" applyBorder="1" applyAlignment="1">
      <alignment horizontal="center" vertical="center" wrapText="1"/>
    </xf>
    <xf numFmtId="0" fontId="0" fillId="3" borderId="2" xfId="0" quotePrefix="1" applyFill="1" applyBorder="1"/>
    <xf numFmtId="166" fontId="0" fillId="3" borderId="2" xfId="0" applyNumberFormat="1" applyFill="1" applyBorder="1" applyAlignment="1">
      <alignment horizontal="center"/>
    </xf>
    <xf numFmtId="0" fontId="0" fillId="3" borderId="0" xfId="0" applyFill="1"/>
    <xf numFmtId="0" fontId="23" fillId="3" borderId="2" xfId="0" quotePrefix="1" applyFont="1" applyFill="1" applyBorder="1"/>
    <xf numFmtId="0" fontId="18" fillId="3" borderId="2" xfId="0" applyFont="1" applyFill="1" applyBorder="1"/>
    <xf numFmtId="0" fontId="18" fillId="3" borderId="2" xfId="0" applyFont="1" applyFill="1" applyBorder="1" applyAlignment="1">
      <alignment horizontal="center" vertical="center"/>
    </xf>
    <xf numFmtId="164" fontId="18" fillId="3" borderId="2" xfId="0" applyNumberFormat="1" applyFont="1" applyFill="1" applyBorder="1" applyAlignment="1">
      <alignment horizontal="right"/>
    </xf>
    <xf numFmtId="0" fontId="18" fillId="3" borderId="2" xfId="0" applyFont="1" applyFill="1" applyBorder="1" applyAlignment="1">
      <alignment horizontal="left"/>
    </xf>
    <xf numFmtId="0" fontId="18" fillId="3" borderId="2" xfId="0" quotePrefix="1" applyFont="1" applyFill="1" applyBorder="1" applyAlignment="1">
      <alignment horizontal="center"/>
    </xf>
    <xf numFmtId="1" fontId="18" fillId="3" borderId="2" xfId="0" quotePrefix="1" applyNumberFormat="1" applyFont="1" applyFill="1" applyBorder="1"/>
    <xf numFmtId="0" fontId="26" fillId="3" borderId="2" xfId="2" applyFill="1" applyBorder="1" applyAlignment="1" applyProtection="1"/>
    <xf numFmtId="165" fontId="18" fillId="0" borderId="2" xfId="0" applyNumberFormat="1" applyFont="1" applyBorder="1"/>
    <xf numFmtId="0" fontId="27" fillId="3" borderId="2" xfId="0" applyFont="1" applyFill="1" applyBorder="1" applyAlignment="1">
      <alignment horizontal="center"/>
    </xf>
    <xf numFmtId="0" fontId="0" fillId="3" borderId="2" xfId="0" applyFill="1" applyBorder="1" applyAlignment="1">
      <alignment horizontal="center" vertical="center"/>
    </xf>
    <xf numFmtId="167" fontId="0" fillId="3" borderId="2" xfId="0" applyNumberFormat="1" applyFill="1" applyBorder="1"/>
    <xf numFmtId="0" fontId="23" fillId="3" borderId="2" xfId="0" quotePrefix="1" applyFont="1" applyFill="1" applyBorder="1" applyAlignment="1">
      <alignment horizontal="center"/>
    </xf>
    <xf numFmtId="0" fontId="23" fillId="3" borderId="2" xfId="0" applyFont="1" applyFill="1" applyBorder="1" applyAlignment="1">
      <alignment horizontal="left"/>
    </xf>
    <xf numFmtId="0" fontId="18" fillId="3" borderId="2" xfId="0" applyFont="1" applyFill="1" applyBorder="1" applyAlignment="1">
      <alignment vertical="top"/>
    </xf>
    <xf numFmtId="0" fontId="23" fillId="3" borderId="2" xfId="0" quotePrefix="1" applyFont="1" applyFill="1" applyBorder="1" applyAlignment="1">
      <alignment horizontal="center" vertical="center"/>
    </xf>
    <xf numFmtId="0" fontId="27" fillId="3" borderId="2" xfId="0" applyFont="1" applyFill="1" applyBorder="1" applyAlignment="1">
      <alignment horizontal="center" vertical="center"/>
    </xf>
    <xf numFmtId="166" fontId="18" fillId="3" borderId="2" xfId="0" applyNumberFormat="1" applyFont="1" applyFill="1" applyBorder="1" applyAlignment="1">
      <alignment horizontal="center"/>
    </xf>
    <xf numFmtId="165" fontId="23" fillId="3" borderId="2" xfId="1" applyNumberFormat="1" applyFont="1" applyFill="1" applyBorder="1" applyAlignment="1">
      <alignment horizontal="center" vertical="center"/>
    </xf>
    <xf numFmtId="14" fontId="0" fillId="3" borderId="2" xfId="0" applyNumberFormat="1" applyFill="1" applyBorder="1" applyAlignment="1">
      <alignment horizontal="center"/>
    </xf>
    <xf numFmtId="0" fontId="0" fillId="0" borderId="0" xfId="0" quotePrefix="1"/>
    <xf numFmtId="0" fontId="0" fillId="0" borderId="2" xfId="0" quotePrefix="1" applyBorder="1" applyAlignment="1">
      <alignment horizontal="center" vertical="center"/>
    </xf>
    <xf numFmtId="0" fontId="18" fillId="0" borderId="0" xfId="0" applyFont="1" applyAlignment="1">
      <alignment horizontal="center"/>
    </xf>
    <xf numFmtId="164" fontId="24" fillId="0" borderId="0" xfId="0" applyNumberFormat="1" applyFont="1" applyAlignment="1">
      <alignment horizontal="center" vertical="center" wrapText="1"/>
    </xf>
    <xf numFmtId="0" fontId="0" fillId="0" borderId="0" xfId="0" quotePrefix="1" applyAlignment="1">
      <alignment horizontal="center"/>
    </xf>
    <xf numFmtId="0" fontId="26" fillId="0" borderId="0" xfId="2" applyBorder="1" applyAlignment="1" applyProtection="1"/>
    <xf numFmtId="0" fontId="35" fillId="2" borderId="2" xfId="0" applyFont="1" applyFill="1" applyBorder="1" applyAlignment="1">
      <alignment horizontal="center" vertical="center"/>
    </xf>
    <xf numFmtId="166" fontId="35" fillId="2" borderId="2" xfId="0" applyNumberFormat="1" applyFont="1" applyFill="1" applyBorder="1" applyAlignment="1">
      <alignment horizontal="center" vertical="center"/>
    </xf>
    <xf numFmtId="165" fontId="19" fillId="0" borderId="1" xfId="0" applyNumberFormat="1" applyFont="1" applyBorder="1" applyAlignment="1">
      <alignment horizontal="center"/>
    </xf>
    <xf numFmtId="0" fontId="22" fillId="0" borderId="2" xfId="0" applyFont="1" applyBorder="1" applyAlignment="1">
      <alignment horizontal="center" vertical="center"/>
    </xf>
    <xf numFmtId="164" fontId="19" fillId="0" borderId="2" xfId="0" applyNumberFormat="1" applyFont="1" applyBorder="1" applyAlignment="1">
      <alignment horizontal="right" vertical="center"/>
    </xf>
    <xf numFmtId="0" fontId="19" fillId="0" borderId="2" xfId="0" applyFont="1" applyBorder="1" applyAlignment="1">
      <alignment horizontal="left"/>
    </xf>
    <xf numFmtId="0" fontId="19" fillId="0" borderId="2" xfId="0" applyFont="1" applyBorder="1" applyAlignment="1">
      <alignment horizontal="center"/>
    </xf>
    <xf numFmtId="1" fontId="19" fillId="0" borderId="2" xfId="0" applyNumberFormat="1" applyFont="1" applyBorder="1" applyAlignment="1">
      <alignment horizontal="left"/>
    </xf>
    <xf numFmtId="0" fontId="36" fillId="0" borderId="0" xfId="0" applyFont="1"/>
    <xf numFmtId="0" fontId="37" fillId="0" borderId="0" xfId="0" applyFont="1" applyAlignment="1">
      <alignment horizontal="center"/>
    </xf>
    <xf numFmtId="0" fontId="37" fillId="0" borderId="0" xfId="0" applyFont="1"/>
    <xf numFmtId="0" fontId="38" fillId="0" borderId="0" xfId="0" applyFont="1"/>
    <xf numFmtId="164" fontId="38" fillId="0" borderId="0" xfId="0" applyNumberFormat="1" applyFont="1" applyAlignment="1">
      <alignment horizontal="right"/>
    </xf>
    <xf numFmtId="0" fontId="39" fillId="4" borderId="7" xfId="0" applyFont="1" applyFill="1" applyBorder="1" applyAlignment="1">
      <alignment horizontal="center" vertical="center"/>
    </xf>
    <xf numFmtId="1" fontId="39" fillId="4" borderId="8" xfId="0" applyNumberFormat="1" applyFont="1" applyFill="1" applyBorder="1" applyAlignment="1">
      <alignment horizontal="center" vertical="center"/>
    </xf>
    <xf numFmtId="0" fontId="38" fillId="4" borderId="9" xfId="0" applyFont="1" applyFill="1" applyBorder="1" applyAlignment="1">
      <alignment horizontal="center" vertical="center"/>
    </xf>
    <xf numFmtId="0" fontId="39" fillId="4" borderId="10" xfId="0" applyFont="1" applyFill="1" applyBorder="1" applyAlignment="1">
      <alignment horizontal="center" vertical="center"/>
    </xf>
    <xf numFmtId="0" fontId="39" fillId="4" borderId="11" xfId="0" applyFont="1" applyFill="1" applyBorder="1" applyAlignment="1">
      <alignment horizontal="center" vertical="center"/>
    </xf>
    <xf numFmtId="0" fontId="39" fillId="4" borderId="13" xfId="0" applyFont="1" applyFill="1" applyBorder="1" applyAlignment="1">
      <alignment horizontal="center" vertical="center"/>
    </xf>
    <xf numFmtId="1" fontId="39" fillId="4" borderId="12" xfId="0" applyNumberFormat="1" applyFont="1" applyFill="1" applyBorder="1" applyAlignment="1">
      <alignment horizontal="center" vertical="center"/>
    </xf>
    <xf numFmtId="166" fontId="39" fillId="4" borderId="13" xfId="0" applyNumberFormat="1" applyFont="1" applyFill="1" applyBorder="1" applyAlignment="1">
      <alignment horizontal="center" vertical="center"/>
    </xf>
    <xf numFmtId="166" fontId="39" fillId="4" borderId="14" xfId="0" applyNumberFormat="1" applyFont="1" applyFill="1" applyBorder="1" applyAlignment="1">
      <alignment horizontal="center" vertical="center"/>
    </xf>
    <xf numFmtId="164" fontId="39" fillId="4" borderId="15" xfId="0" applyNumberFormat="1" applyFont="1" applyFill="1" applyBorder="1" applyAlignment="1">
      <alignment horizontal="center" vertical="center"/>
    </xf>
    <xf numFmtId="0" fontId="41" fillId="4" borderId="2" xfId="20" applyFont="1" applyFill="1" applyBorder="1" applyAlignment="1">
      <alignment horizontal="center" vertical="center"/>
    </xf>
    <xf numFmtId="0" fontId="41" fillId="4" borderId="16" xfId="20" applyFont="1" applyFill="1" applyBorder="1" applyAlignment="1">
      <alignment horizontal="center" vertical="center"/>
    </xf>
    <xf numFmtId="0" fontId="38" fillId="2" borderId="2" xfId="0" applyFont="1" applyFill="1" applyBorder="1" applyAlignment="1">
      <alignment horizontal="center" vertical="center"/>
    </xf>
    <xf numFmtId="0" fontId="38" fillId="2" borderId="17" xfId="0" quotePrefix="1" applyFont="1" applyFill="1" applyBorder="1" applyAlignment="1">
      <alignment horizontal="center" vertical="center"/>
    </xf>
    <xf numFmtId="0" fontId="42" fillId="0" borderId="17" xfId="55" applyNumberFormat="1" applyFont="1" applyBorder="1" applyAlignment="1">
      <alignment vertical="center"/>
    </xf>
    <xf numFmtId="0" fontId="38" fillId="0" borderId="17" xfId="0" applyFont="1" applyBorder="1" applyAlignment="1">
      <alignment horizontal="center" vertical="center"/>
    </xf>
    <xf numFmtId="0" fontId="38" fillId="2" borderId="17" xfId="56" applyFont="1" applyFill="1" applyBorder="1" applyAlignment="1">
      <alignment vertical="center"/>
    </xf>
    <xf numFmtId="0" fontId="38" fillId="2" borderId="17" xfId="0" applyFont="1" applyFill="1" applyBorder="1" applyAlignment="1">
      <alignment horizontal="center" vertical="center"/>
    </xf>
    <xf numFmtId="0" fontId="38" fillId="2" borderId="17" xfId="17" applyFont="1" applyFill="1" applyBorder="1" applyAlignment="1">
      <alignment horizontal="center" vertical="center" wrapText="1"/>
    </xf>
    <xf numFmtId="1" fontId="38" fillId="2" borderId="17" xfId="0" applyNumberFormat="1" applyFont="1" applyFill="1" applyBorder="1" applyAlignment="1">
      <alignment horizontal="center" vertical="center"/>
    </xf>
    <xf numFmtId="168" fontId="38" fillId="2" borderId="17" xfId="57" applyNumberFormat="1" applyFont="1" applyFill="1" applyBorder="1" applyAlignment="1">
      <alignment horizontal="center" vertical="center"/>
    </xf>
    <xf numFmtId="0" fontId="43" fillId="2" borderId="17" xfId="17" applyFont="1" applyFill="1" applyBorder="1" applyAlignment="1">
      <alignment horizontal="center" vertical="center" wrapText="1"/>
    </xf>
    <xf numFmtId="0" fontId="38" fillId="2" borderId="17" xfId="17" applyFont="1" applyFill="1" applyBorder="1" applyAlignment="1">
      <alignment vertical="center" wrapText="1"/>
    </xf>
    <xf numFmtId="169" fontId="38" fillId="2" borderId="17" xfId="17" quotePrefix="1" applyNumberFormat="1" applyFont="1" applyFill="1" applyBorder="1" applyAlignment="1">
      <alignment vertical="center"/>
    </xf>
    <xf numFmtId="166" fontId="38" fillId="5" borderId="17" xfId="0" applyNumberFormat="1" applyFont="1" applyFill="1" applyBorder="1" applyAlignment="1">
      <alignment horizontal="center" vertical="center"/>
    </xf>
    <xf numFmtId="166" fontId="38" fillId="2" borderId="17" xfId="0" applyNumberFormat="1" applyFont="1" applyFill="1" applyBorder="1" applyAlignment="1">
      <alignment horizontal="center" vertical="center"/>
    </xf>
    <xf numFmtId="164" fontId="38" fillId="2" borderId="17" xfId="0" applyNumberFormat="1" applyFont="1" applyFill="1" applyBorder="1" applyAlignment="1">
      <alignment horizontal="center" vertical="center"/>
    </xf>
    <xf numFmtId="0" fontId="38" fillId="0" borderId="2" xfId="0" applyFont="1" applyBorder="1"/>
    <xf numFmtId="0" fontId="38" fillId="0" borderId="2" xfId="0" applyFont="1" applyBorder="1" applyAlignment="1">
      <alignment horizontal="center" vertical="center"/>
    </xf>
    <xf numFmtId="0" fontId="38" fillId="2" borderId="2" xfId="0" quotePrefix="1" applyFont="1" applyFill="1" applyBorder="1" applyAlignment="1">
      <alignment horizontal="center" vertical="center"/>
    </xf>
    <xf numFmtId="0" fontId="44" fillId="2" borderId="2" xfId="47" applyFont="1" applyFill="1" applyBorder="1" applyAlignment="1">
      <alignment vertical="center"/>
    </xf>
    <xf numFmtId="0" fontId="38" fillId="2" borderId="4" xfId="0" applyFont="1" applyFill="1" applyBorder="1" applyAlignment="1">
      <alignment horizontal="center" vertical="center"/>
    </xf>
    <xf numFmtId="1" fontId="38" fillId="2" borderId="2" xfId="0" applyNumberFormat="1" applyFont="1" applyFill="1" applyBorder="1" applyAlignment="1">
      <alignment horizontal="center" vertical="center"/>
    </xf>
    <xf numFmtId="0" fontId="44" fillId="2" borderId="2" xfId="47" applyFont="1" applyFill="1" applyBorder="1" applyAlignment="1">
      <alignment horizontal="center" vertical="center"/>
    </xf>
    <xf numFmtId="0" fontId="44" fillId="2" borderId="2" xfId="47" quotePrefix="1" applyFont="1" applyFill="1" applyBorder="1" applyAlignment="1">
      <alignment vertical="center"/>
    </xf>
    <xf numFmtId="166" fontId="38" fillId="2" borderId="2" xfId="0" applyNumberFormat="1" applyFont="1" applyFill="1" applyBorder="1" applyAlignment="1">
      <alignment horizontal="center" vertical="center"/>
    </xf>
    <xf numFmtId="0" fontId="38" fillId="2" borderId="2" xfId="0" applyFont="1" applyFill="1" applyBorder="1"/>
    <xf numFmtId="0" fontId="38" fillId="2" borderId="0" xfId="0" applyFont="1" applyFill="1"/>
    <xf numFmtId="0" fontId="38" fillId="2" borderId="2" xfId="0" applyFont="1" applyFill="1" applyBorder="1" applyAlignment="1">
      <alignment vertical="center"/>
    </xf>
    <xf numFmtId="0" fontId="38" fillId="2" borderId="0" xfId="0" applyFont="1" applyFill="1" applyAlignment="1">
      <alignment vertical="center"/>
    </xf>
    <xf numFmtId="0" fontId="35" fillId="0" borderId="2" xfId="0" quotePrefix="1" applyFont="1" applyBorder="1"/>
    <xf numFmtId="0" fontId="44" fillId="0" borderId="2" xfId="47" applyFont="1" applyBorder="1" applyAlignment="1">
      <alignment vertical="center" wrapText="1"/>
    </xf>
    <xf numFmtId="0" fontId="38" fillId="2" borderId="1" xfId="0" applyFont="1" applyFill="1" applyBorder="1" applyAlignment="1">
      <alignment vertical="center"/>
    </xf>
    <xf numFmtId="0" fontId="42" fillId="2" borderId="2" xfId="4" applyNumberFormat="1" applyFont="1" applyFill="1" applyBorder="1" applyAlignment="1">
      <alignment vertical="center"/>
    </xf>
    <xf numFmtId="0" fontId="44" fillId="3" borderId="2" xfId="47" applyFont="1" applyFill="1" applyBorder="1" applyAlignment="1">
      <alignment horizontal="center" vertical="center" wrapText="1"/>
    </xf>
    <xf numFmtId="0" fontId="38" fillId="0" borderId="2" xfId="0" quotePrefix="1" applyFont="1" applyBorder="1" applyAlignment="1">
      <alignment horizontal="center" vertical="center"/>
    </xf>
    <xf numFmtId="0" fontId="42" fillId="0" borderId="2" xfId="4" applyNumberFormat="1" applyFont="1" applyFill="1" applyBorder="1" applyAlignment="1">
      <alignment vertical="center"/>
    </xf>
    <xf numFmtId="0" fontId="44" fillId="0" borderId="2" xfId="47" applyFont="1" applyBorder="1" applyAlignment="1">
      <alignment vertical="center"/>
    </xf>
    <xf numFmtId="164" fontId="42" fillId="0" borderId="2" xfId="0" applyNumberFormat="1" applyFont="1" applyBorder="1" applyAlignment="1">
      <alignment horizontal="center" vertical="center" wrapText="1"/>
    </xf>
    <xf numFmtId="0" fontId="38" fillId="0" borderId="4" xfId="0" applyFont="1" applyBorder="1" applyAlignment="1">
      <alignment horizontal="center" vertical="center"/>
    </xf>
    <xf numFmtId="0" fontId="44" fillId="0" borderId="2" xfId="47" applyFont="1" applyBorder="1" applyAlignment="1">
      <alignment horizontal="center" vertical="center" wrapText="1"/>
    </xf>
    <xf numFmtId="1" fontId="38" fillId="0" borderId="2" xfId="0" applyNumberFormat="1" applyFont="1" applyBorder="1" applyAlignment="1">
      <alignment horizontal="center" vertical="center"/>
    </xf>
    <xf numFmtId="0" fontId="44" fillId="0" borderId="2" xfId="25" applyFont="1" applyBorder="1" applyAlignment="1">
      <alignment vertical="center" wrapText="1"/>
    </xf>
    <xf numFmtId="0" fontId="44" fillId="0" borderId="2" xfId="47" applyFont="1" applyBorder="1" applyAlignment="1">
      <alignment horizontal="center" vertical="center"/>
    </xf>
    <xf numFmtId="0" fontId="38" fillId="0" borderId="2" xfId="0" applyFont="1" applyBorder="1" applyAlignment="1">
      <alignment vertical="center"/>
    </xf>
    <xf numFmtId="166" fontId="38" fillId="0" borderId="2" xfId="0" applyNumberFormat="1" applyFont="1" applyBorder="1" applyAlignment="1">
      <alignment horizontal="center" vertical="center"/>
    </xf>
    <xf numFmtId="0" fontId="38" fillId="2" borderId="0" xfId="0" applyFont="1" applyFill="1" applyAlignment="1">
      <alignment horizontal="center" vertical="center"/>
    </xf>
    <xf numFmtId="1" fontId="42" fillId="2" borderId="2" xfId="3" applyNumberFormat="1" applyFont="1" applyFill="1" applyBorder="1" applyAlignment="1">
      <alignment horizontal="center" vertical="center"/>
    </xf>
    <xf numFmtId="0" fontId="38" fillId="2" borderId="3" xfId="0" applyFont="1" applyFill="1" applyBorder="1" applyAlignment="1">
      <alignment vertical="center"/>
    </xf>
    <xf numFmtId="164" fontId="38" fillId="2" borderId="3" xfId="0" applyNumberFormat="1" applyFont="1" applyFill="1" applyBorder="1" applyAlignment="1">
      <alignment horizontal="right" vertical="center"/>
    </xf>
    <xf numFmtId="0" fontId="42" fillId="0" borderId="2" xfId="11" applyNumberFormat="1" applyFont="1" applyFill="1" applyBorder="1" applyAlignment="1">
      <alignment vertical="center"/>
    </xf>
    <xf numFmtId="1" fontId="38" fillId="0" borderId="2" xfId="0" quotePrefix="1" applyNumberFormat="1" applyFont="1" applyBorder="1" applyAlignment="1">
      <alignment horizontal="center" vertical="center"/>
    </xf>
    <xf numFmtId="0" fontId="38" fillId="0" borderId="2" xfId="0" quotePrefix="1" applyFont="1" applyBorder="1" applyAlignment="1">
      <alignment horizontal="center"/>
    </xf>
    <xf numFmtId="0" fontId="42" fillId="0" borderId="2" xfId="55" applyNumberFormat="1" applyFont="1" applyFill="1" applyBorder="1" applyAlignment="1">
      <alignment horizontal="left" vertical="center"/>
    </xf>
    <xf numFmtId="0" fontId="38" fillId="0" borderId="2" xfId="0" quotePrefix="1" applyFont="1" applyBorder="1"/>
    <xf numFmtId="0" fontId="38" fillId="0" borderId="2" xfId="0" applyFont="1" applyBorder="1" applyAlignment="1">
      <alignment horizontal="left" vertical="center"/>
    </xf>
    <xf numFmtId="0" fontId="38" fillId="4" borderId="2" xfId="0" applyFont="1" applyFill="1" applyBorder="1" applyAlignment="1">
      <alignment horizontal="center"/>
    </xf>
    <xf numFmtId="164" fontId="38" fillId="0" borderId="2" xfId="0" applyNumberFormat="1" applyFont="1" applyBorder="1"/>
    <xf numFmtId="0" fontId="38" fillId="0" borderId="2" xfId="0" applyFont="1" applyBorder="1" applyAlignment="1">
      <alignment horizontal="center"/>
    </xf>
    <xf numFmtId="0" fontId="38" fillId="4" borderId="2" xfId="0" quotePrefix="1" applyFont="1" applyFill="1" applyBorder="1" applyAlignment="1">
      <alignment horizontal="center" vertical="center"/>
    </xf>
    <xf numFmtId="0" fontId="38" fillId="4" borderId="2" xfId="0" applyFont="1" applyFill="1" applyBorder="1"/>
    <xf numFmtId="166" fontId="38" fillId="4" borderId="2" xfId="0" applyNumberFormat="1" applyFont="1" applyFill="1" applyBorder="1" applyAlignment="1">
      <alignment horizontal="center" vertical="center"/>
    </xf>
    <xf numFmtId="0" fontId="38" fillId="4" borderId="0" xfId="0" applyFont="1" applyFill="1"/>
    <xf numFmtId="0" fontId="38" fillId="0" borderId="0" xfId="0" applyFont="1" applyAlignment="1">
      <alignment horizontal="center" vertical="center"/>
    </xf>
    <xf numFmtId="0" fontId="45" fillId="0" borderId="0" xfId="11" applyNumberFormat="1" applyFont="1" applyFill="1" applyBorder="1" applyAlignment="1">
      <alignment vertical="center"/>
    </xf>
    <xf numFmtId="166" fontId="38" fillId="0" borderId="0" xfId="0" applyNumberFormat="1" applyFont="1" applyAlignment="1">
      <alignment horizontal="center" vertical="center"/>
    </xf>
    <xf numFmtId="166" fontId="38" fillId="0" borderId="17" xfId="0" applyNumberFormat="1" applyFont="1" applyBorder="1" applyAlignment="1">
      <alignment horizontal="center" vertical="center"/>
    </xf>
    <xf numFmtId="0" fontId="38" fillId="0" borderId="17" xfId="0" applyFont="1" applyBorder="1"/>
    <xf numFmtId="0" fontId="38" fillId="3" borderId="2" xfId="0" applyFont="1" applyFill="1" applyBorder="1" applyAlignment="1">
      <alignment horizontal="center" vertical="center"/>
    </xf>
    <xf numFmtId="0" fontId="38" fillId="3" borderId="2" xfId="0" quotePrefix="1" applyFont="1" applyFill="1" applyBorder="1" applyAlignment="1">
      <alignment horizontal="center" vertical="center"/>
    </xf>
    <xf numFmtId="0" fontId="44" fillId="3" borderId="2" xfId="47" applyFont="1" applyFill="1" applyBorder="1" applyAlignment="1">
      <alignment vertical="center" wrapText="1"/>
    </xf>
    <xf numFmtId="0" fontId="44" fillId="3" borderId="2" xfId="47" applyFont="1" applyFill="1" applyBorder="1" applyAlignment="1">
      <alignment vertical="center"/>
    </xf>
    <xf numFmtId="164" fontId="42" fillId="3" borderId="2" xfId="0" applyNumberFormat="1" applyFont="1" applyFill="1" applyBorder="1" applyAlignment="1">
      <alignment horizontal="center" vertical="center" wrapText="1"/>
    </xf>
    <xf numFmtId="0" fontId="38" fillId="3" borderId="4" xfId="0" applyFont="1" applyFill="1" applyBorder="1" applyAlignment="1">
      <alignment horizontal="center" vertical="center"/>
    </xf>
    <xf numFmtId="1" fontId="38" fillId="3" borderId="2" xfId="0" applyNumberFormat="1" applyFont="1" applyFill="1" applyBorder="1" applyAlignment="1">
      <alignment horizontal="center" vertical="center"/>
    </xf>
    <xf numFmtId="0" fontId="38" fillId="3" borderId="17" xfId="0" applyFont="1" applyFill="1" applyBorder="1" applyAlignment="1">
      <alignment horizontal="center" vertical="center"/>
    </xf>
    <xf numFmtId="0" fontId="44" fillId="3" borderId="2" xfId="47" applyFont="1" applyFill="1" applyBorder="1" applyAlignment="1">
      <alignment horizontal="center" vertical="center"/>
    </xf>
    <xf numFmtId="0" fontId="38" fillId="3" borderId="2" xfId="0" applyFont="1" applyFill="1" applyBorder="1" applyAlignment="1">
      <alignment vertical="center"/>
    </xf>
    <xf numFmtId="166" fontId="38" fillId="3" borderId="17" xfId="0" applyNumberFormat="1" applyFont="1" applyFill="1" applyBorder="1" applyAlignment="1">
      <alignment horizontal="center" vertical="center"/>
    </xf>
    <xf numFmtId="0" fontId="38" fillId="3" borderId="2" xfId="0" applyFont="1" applyFill="1" applyBorder="1"/>
    <xf numFmtId="0" fontId="38" fillId="3" borderId="0" xfId="0" applyFont="1" applyFill="1"/>
    <xf numFmtId="0" fontId="38" fillId="3" borderId="0" xfId="0" applyFont="1" applyFill="1" applyAlignment="1">
      <alignment vertical="center"/>
    </xf>
    <xf numFmtId="166" fontId="38" fillId="3" borderId="2" xfId="0" applyNumberFormat="1" applyFont="1" applyFill="1" applyBorder="1" applyAlignment="1">
      <alignment horizontal="center" vertical="center"/>
    </xf>
    <xf numFmtId="0" fontId="44" fillId="3" borderId="4" xfId="47" quotePrefix="1" applyFont="1" applyFill="1" applyBorder="1" applyAlignment="1">
      <alignment vertical="center"/>
    </xf>
    <xf numFmtId="0" fontId="44" fillId="3" borderId="2" xfId="25" applyFont="1" applyFill="1" applyBorder="1" applyAlignment="1">
      <alignment vertical="center" wrapText="1"/>
    </xf>
    <xf numFmtId="1" fontId="42" fillId="3" borderId="2" xfId="11" applyNumberFormat="1" applyFont="1" applyFill="1" applyBorder="1" applyAlignment="1">
      <alignment horizontal="center" vertical="center"/>
    </xf>
    <xf numFmtId="1" fontId="38" fillId="3" borderId="2" xfId="0" quotePrefix="1" applyNumberFormat="1" applyFont="1" applyFill="1" applyBorder="1" applyAlignment="1">
      <alignment horizontal="center" vertical="center"/>
    </xf>
    <xf numFmtId="0" fontId="42" fillId="3" borderId="2" xfId="11" applyNumberFormat="1" applyFont="1" applyFill="1" applyBorder="1" applyAlignment="1">
      <alignment vertical="center"/>
    </xf>
    <xf numFmtId="0" fontId="44" fillId="3" borderId="2" xfId="47" quotePrefix="1" applyFont="1" applyFill="1" applyBorder="1" applyAlignment="1">
      <alignment vertical="center"/>
    </xf>
    <xf numFmtId="0" fontId="38" fillId="3" borderId="3" xfId="0" quotePrefix="1" applyFont="1" applyFill="1" applyBorder="1" applyAlignment="1">
      <alignment horizontal="center" vertical="center"/>
    </xf>
    <xf numFmtId="164" fontId="38" fillId="0" borderId="0" xfId="0" applyNumberFormat="1" applyFont="1"/>
    <xf numFmtId="0" fontId="38" fillId="0" borderId="0" xfId="0" applyFont="1" applyAlignment="1">
      <alignment horizontal="center"/>
    </xf>
    <xf numFmtId="0" fontId="39" fillId="4" borderId="6" xfId="0" applyFont="1" applyFill="1" applyBorder="1" applyAlignment="1">
      <alignment horizontal="center" vertical="center"/>
    </xf>
    <xf numFmtId="0" fontId="39" fillId="4" borderId="12" xfId="0" applyFont="1" applyFill="1" applyBorder="1" applyAlignment="1">
      <alignment horizontal="center" vertical="center"/>
    </xf>
    <xf numFmtId="164" fontId="39" fillId="4" borderId="14" xfId="0" applyNumberFormat="1" applyFont="1" applyFill="1" applyBorder="1" applyAlignment="1">
      <alignment horizontal="center" vertical="center"/>
    </xf>
    <xf numFmtId="0" fontId="38" fillId="2" borderId="17" xfId="0" applyFont="1" applyFill="1" applyBorder="1" applyAlignment="1">
      <alignment vertical="center"/>
    </xf>
    <xf numFmtId="0" fontId="38" fillId="2" borderId="2" xfId="0" applyFont="1" applyFill="1" applyBorder="1" applyAlignment="1">
      <alignment horizontal="center"/>
    </xf>
    <xf numFmtId="0" fontId="42" fillId="2" borderId="2" xfId="0" applyFont="1" applyFill="1" applyBorder="1" applyAlignment="1">
      <alignment vertical="center"/>
    </xf>
    <xf numFmtId="0" fontId="42" fillId="2" borderId="2" xfId="20" applyFont="1" applyFill="1" applyBorder="1" applyAlignment="1">
      <alignment horizontal="center" vertical="center"/>
    </xf>
    <xf numFmtId="4" fontId="42" fillId="2" borderId="2" xfId="1" applyNumberFormat="1" applyFont="1" applyFill="1" applyBorder="1" applyAlignment="1">
      <alignment horizontal="center" vertical="center"/>
    </xf>
    <xf numFmtId="164" fontId="38" fillId="2" borderId="2" xfId="0" applyNumberFormat="1" applyFont="1" applyFill="1" applyBorder="1" applyAlignment="1">
      <alignment horizontal="right" vertical="center"/>
    </xf>
    <xf numFmtId="0" fontId="38" fillId="2" borderId="2" xfId="0" quotePrefix="1" applyFont="1" applyFill="1" applyBorder="1" applyAlignment="1">
      <alignment horizontal="center"/>
    </xf>
    <xf numFmtId="164" fontId="38" fillId="2" borderId="2" xfId="0" applyNumberFormat="1" applyFont="1" applyFill="1" applyBorder="1"/>
    <xf numFmtId="0" fontId="38" fillId="2" borderId="2" xfId="0" quotePrefix="1" applyFont="1" applyFill="1" applyBorder="1"/>
    <xf numFmtId="1" fontId="44" fillId="2" borderId="2" xfId="25" quotePrefix="1" applyNumberFormat="1" applyFont="1" applyFill="1" applyBorder="1" applyAlignment="1">
      <alignment horizontal="left" vertical="center"/>
    </xf>
    <xf numFmtId="0" fontId="38" fillId="3" borderId="2" xfId="22" applyFont="1" applyFill="1" applyBorder="1" applyAlignment="1">
      <alignment vertical="center"/>
    </xf>
    <xf numFmtId="164" fontId="38" fillId="3" borderId="3" xfId="0" applyNumberFormat="1" applyFont="1" applyFill="1" applyBorder="1" applyAlignment="1">
      <alignment horizontal="right" vertical="center"/>
    </xf>
    <xf numFmtId="0" fontId="42" fillId="3" borderId="2" xfId="20" applyFont="1" applyFill="1" applyBorder="1" applyAlignment="1">
      <alignment horizontal="center" vertical="center"/>
    </xf>
    <xf numFmtId="0" fontId="38" fillId="3" borderId="0" xfId="0" applyFont="1" applyFill="1" applyAlignment="1">
      <alignment horizontal="center"/>
    </xf>
    <xf numFmtId="0" fontId="38" fillId="2" borderId="0" xfId="0" quotePrefix="1" applyFont="1" applyFill="1" applyAlignment="1">
      <alignment horizontal="center" vertical="center"/>
    </xf>
    <xf numFmtId="1" fontId="42" fillId="2" borderId="0" xfId="11" applyNumberFormat="1" applyFont="1" applyFill="1" applyBorder="1" applyAlignment="1">
      <alignment horizontal="center" vertical="center"/>
    </xf>
    <xf numFmtId="0" fontId="44" fillId="2" borderId="0" xfId="47" applyFont="1" applyFill="1" applyAlignment="1">
      <alignment vertical="center"/>
    </xf>
    <xf numFmtId="164" fontId="44" fillId="2" borderId="0" xfId="47" applyNumberFormat="1" applyFont="1" applyFill="1" applyAlignment="1">
      <alignment horizontal="right" vertical="center"/>
    </xf>
    <xf numFmtId="164" fontId="38" fillId="2" borderId="0" xfId="0" applyNumberFormat="1" applyFont="1" applyFill="1" applyAlignment="1">
      <alignment horizontal="right" vertical="center"/>
    </xf>
    <xf numFmtId="0" fontId="44" fillId="2" borderId="0" xfId="47" applyFont="1" applyFill="1" applyAlignment="1">
      <alignment horizontal="center" vertical="center" wrapText="1"/>
    </xf>
    <xf numFmtId="1" fontId="38" fillId="2" borderId="0" xfId="0" applyNumberFormat="1" applyFont="1" applyFill="1" applyAlignment="1">
      <alignment horizontal="center" vertical="center"/>
    </xf>
    <xf numFmtId="1" fontId="38" fillId="2" borderId="0" xfId="0" quotePrefix="1" applyNumberFormat="1" applyFont="1" applyFill="1" applyAlignment="1">
      <alignment horizontal="center" vertical="center"/>
    </xf>
    <xf numFmtId="0" fontId="44" fillId="2" borderId="0" xfId="47" applyFont="1" applyFill="1" applyAlignment="1">
      <alignment vertical="center" wrapText="1"/>
    </xf>
    <xf numFmtId="1" fontId="44" fillId="2" borderId="0" xfId="25" quotePrefix="1" applyNumberFormat="1" applyFont="1" applyFill="1" applyAlignment="1">
      <alignment horizontal="center" vertical="center"/>
    </xf>
    <xf numFmtId="0" fontId="44" fillId="2" borderId="0" xfId="47" applyFont="1" applyFill="1" applyAlignment="1">
      <alignment horizontal="center" vertical="center"/>
    </xf>
    <xf numFmtId="166" fontId="38" fillId="2" borderId="0" xfId="0" applyNumberFormat="1" applyFont="1" applyFill="1" applyAlignment="1">
      <alignment horizontal="center" vertical="center"/>
    </xf>
    <xf numFmtId="0" fontId="38" fillId="3" borderId="2" xfId="20" applyFont="1" applyFill="1" applyBorder="1" applyAlignment="1">
      <alignment vertical="center"/>
    </xf>
    <xf numFmtId="164" fontId="38" fillId="3" borderId="2" xfId="0" applyNumberFormat="1" applyFont="1" applyFill="1" applyBorder="1" applyAlignment="1">
      <alignment horizontal="right" vertical="center"/>
    </xf>
    <xf numFmtId="166" fontId="38" fillId="5" borderId="2" xfId="0" applyNumberFormat="1" applyFont="1" applyFill="1" applyBorder="1" applyAlignment="1">
      <alignment horizontal="center" vertical="center"/>
    </xf>
    <xf numFmtId="164" fontId="38" fillId="3" borderId="2" xfId="0" applyNumberFormat="1" applyFont="1" applyFill="1" applyBorder="1" applyAlignment="1">
      <alignment horizontal="center" vertical="center"/>
    </xf>
    <xf numFmtId="0" fontId="38" fillId="3" borderId="2" xfId="0" applyFont="1" applyFill="1" applyBorder="1" applyAlignment="1">
      <alignment vertical="center" wrapText="1"/>
    </xf>
    <xf numFmtId="0" fontId="38" fillId="6" borderId="2" xfId="0" quotePrefix="1" applyFont="1" applyFill="1" applyBorder="1" applyAlignment="1">
      <alignment horizontal="center" vertical="center"/>
    </xf>
    <xf numFmtId="1" fontId="42" fillId="6" borderId="2" xfId="7" applyNumberFormat="1" applyFont="1" applyFill="1" applyBorder="1" applyAlignment="1">
      <alignment horizontal="center" vertical="center"/>
    </xf>
    <xf numFmtId="0" fontId="42" fillId="6" borderId="2" xfId="7" applyNumberFormat="1" applyFont="1" applyFill="1" applyBorder="1" applyAlignment="1">
      <alignment vertical="center"/>
    </xf>
    <xf numFmtId="0" fontId="38" fillId="6" borderId="2" xfId="0" applyFont="1" applyFill="1" applyBorder="1" applyAlignment="1">
      <alignment horizontal="center" vertical="center"/>
    </xf>
    <xf numFmtId="0" fontId="38" fillId="6" borderId="2" xfId="0" applyFont="1" applyFill="1" applyBorder="1" applyAlignment="1">
      <alignment vertical="center"/>
    </xf>
    <xf numFmtId="164" fontId="38" fillId="6" borderId="2" xfId="0" applyNumberFormat="1" applyFont="1" applyFill="1" applyBorder="1" applyAlignment="1">
      <alignment horizontal="right" vertical="center"/>
    </xf>
    <xf numFmtId="170" fontId="38" fillId="6" borderId="2" xfId="0" applyNumberFormat="1" applyFont="1" applyFill="1" applyBorder="1" applyAlignment="1">
      <alignment horizontal="right" vertical="center"/>
    </xf>
    <xf numFmtId="4" fontId="42" fillId="6" borderId="2" xfId="1" applyNumberFormat="1" applyFont="1" applyFill="1" applyBorder="1" applyAlignment="1">
      <alignment horizontal="center" vertical="center"/>
    </xf>
    <xf numFmtId="1" fontId="38" fillId="6" borderId="2" xfId="0" applyNumberFormat="1" applyFont="1" applyFill="1" applyBorder="1" applyAlignment="1">
      <alignment horizontal="center" vertical="center"/>
    </xf>
    <xf numFmtId="166" fontId="38" fillId="6" borderId="2" xfId="0" applyNumberFormat="1" applyFont="1" applyFill="1" applyBorder="1" applyAlignment="1">
      <alignment horizontal="center" vertical="center"/>
    </xf>
    <xf numFmtId="164" fontId="38" fillId="6" borderId="2" xfId="0" applyNumberFormat="1" applyFont="1" applyFill="1" applyBorder="1" applyAlignment="1">
      <alignment horizontal="center" vertical="center"/>
    </xf>
    <xf numFmtId="0" fontId="42" fillId="3" borderId="2" xfId="52" applyFont="1" applyFill="1" applyBorder="1" applyAlignment="1">
      <alignment vertical="center"/>
    </xf>
    <xf numFmtId="0" fontId="42" fillId="3" borderId="2" xfId="50" applyFont="1" applyFill="1" applyBorder="1" applyAlignment="1">
      <alignment vertical="center"/>
    </xf>
    <xf numFmtId="0" fontId="42" fillId="3" borderId="2" xfId="1" applyNumberFormat="1" applyFont="1" applyFill="1" applyBorder="1" applyAlignment="1">
      <alignment vertical="center"/>
    </xf>
    <xf numFmtId="1" fontId="42" fillId="3" borderId="2" xfId="7" applyNumberFormat="1" applyFont="1" applyFill="1" applyBorder="1" applyAlignment="1">
      <alignment horizontal="center" vertical="center"/>
    </xf>
    <xf numFmtId="0" fontId="42" fillId="3" borderId="2" xfId="45" applyFont="1" applyFill="1" applyBorder="1" applyAlignment="1">
      <alignment vertical="center"/>
    </xf>
    <xf numFmtId="4" fontId="42" fillId="3" borderId="2" xfId="1" applyNumberFormat="1" applyFont="1" applyFill="1" applyBorder="1" applyAlignment="1">
      <alignment horizontal="center" vertical="center"/>
    </xf>
    <xf numFmtId="0" fontId="42" fillId="3" borderId="2" xfId="4" applyNumberFormat="1" applyFont="1" applyFill="1" applyBorder="1" applyAlignment="1">
      <alignment vertical="center"/>
    </xf>
    <xf numFmtId="0" fontId="42" fillId="3" borderId="2" xfId="54" applyNumberFormat="1" applyFont="1" applyFill="1" applyBorder="1" applyAlignment="1">
      <alignment vertical="center"/>
    </xf>
    <xf numFmtId="0" fontId="38" fillId="3" borderId="2" xfId="28" applyFont="1" applyFill="1" applyBorder="1" applyAlignment="1">
      <alignment vertical="center"/>
    </xf>
    <xf numFmtId="1" fontId="42" fillId="3" borderId="2" xfId="8" applyNumberFormat="1" applyFont="1" applyFill="1" applyBorder="1" applyAlignment="1">
      <alignment horizontal="center" vertical="center"/>
    </xf>
    <xf numFmtId="0" fontId="42" fillId="3" borderId="2" xfId="7" applyNumberFormat="1" applyFont="1" applyFill="1" applyBorder="1" applyAlignment="1">
      <alignment vertical="center"/>
    </xf>
    <xf numFmtId="164" fontId="38" fillId="0" borderId="2" xfId="0" applyNumberFormat="1" applyFont="1" applyBorder="1" applyAlignment="1">
      <alignment horizontal="right" vertical="center"/>
    </xf>
    <xf numFmtId="0" fontId="42" fillId="3" borderId="2" xfId="49" applyFont="1" applyFill="1" applyBorder="1" applyAlignment="1">
      <alignment vertical="center"/>
    </xf>
    <xf numFmtId="164" fontId="42" fillId="0" borderId="17" xfId="0" applyNumberFormat="1" applyFont="1" applyBorder="1" applyAlignment="1">
      <alignment horizontal="center" vertical="center" wrapText="1"/>
    </xf>
    <xf numFmtId="0" fontId="42" fillId="3" borderId="2" xfId="0" applyFont="1" applyFill="1" applyBorder="1" applyAlignment="1">
      <alignment vertical="center"/>
    </xf>
    <xf numFmtId="0" fontId="38" fillId="3" borderId="2" xfId="55" applyNumberFormat="1" applyFont="1" applyFill="1" applyBorder="1" applyAlignment="1">
      <alignment vertical="center"/>
    </xf>
    <xf numFmtId="0" fontId="38" fillId="3" borderId="2" xfId="0" applyFont="1" applyFill="1" applyBorder="1" applyAlignment="1">
      <alignment horizontal="left" vertical="center"/>
    </xf>
    <xf numFmtId="166" fontId="38" fillId="3" borderId="2" xfId="0" applyNumberFormat="1" applyFont="1" applyFill="1" applyBorder="1" applyAlignment="1">
      <alignment horizontal="left" vertical="center"/>
    </xf>
    <xf numFmtId="0" fontId="38" fillId="3" borderId="2" xfId="0" applyFont="1" applyFill="1" applyBorder="1" applyAlignment="1">
      <alignment horizontal="center"/>
    </xf>
    <xf numFmtId="1" fontId="39" fillId="4" borderId="8" xfId="0" applyNumberFormat="1" applyFont="1" applyFill="1" applyBorder="1" applyAlignment="1">
      <alignment vertical="center"/>
    </xf>
    <xf numFmtId="1" fontId="39" fillId="4" borderId="12" xfId="0" applyNumberFormat="1" applyFont="1" applyFill="1" applyBorder="1" applyAlignment="1">
      <alignment vertical="center"/>
    </xf>
    <xf numFmtId="164" fontId="38" fillId="2" borderId="17" xfId="0" applyNumberFormat="1" applyFont="1" applyFill="1" applyBorder="1" applyAlignment="1">
      <alignment horizontal="right" vertical="center" wrapText="1"/>
    </xf>
    <xf numFmtId="0" fontId="42" fillId="2" borderId="17" xfId="59" applyFont="1" applyFill="1" applyBorder="1" applyAlignment="1">
      <alignment horizontal="center" vertical="center"/>
    </xf>
    <xf numFmtId="0" fontId="42" fillId="2" borderId="17" xfId="18" applyFont="1" applyFill="1" applyBorder="1" applyAlignment="1">
      <alignment horizontal="center" vertical="center"/>
    </xf>
    <xf numFmtId="0" fontId="42" fillId="2" borderId="2" xfId="37" applyFont="1" applyFill="1" applyBorder="1" applyAlignment="1">
      <alignment vertical="center"/>
    </xf>
    <xf numFmtId="164" fontId="42" fillId="2" borderId="3" xfId="39" applyNumberFormat="1" applyFont="1" applyFill="1" applyBorder="1" applyAlignment="1">
      <alignment horizontal="right" vertical="center"/>
    </xf>
    <xf numFmtId="0" fontId="38" fillId="2" borderId="2" xfId="61" applyFont="1" applyFill="1" applyBorder="1" applyAlignment="1">
      <alignment horizontal="center" vertical="center"/>
    </xf>
    <xf numFmtId="164" fontId="38" fillId="0" borderId="2" xfId="0" applyNumberFormat="1" applyFont="1" applyBorder="1" applyAlignment="1">
      <alignment horizontal="center" vertical="center"/>
    </xf>
    <xf numFmtId="1" fontId="42" fillId="0" borderId="2" xfId="54" applyNumberFormat="1" applyFont="1" applyFill="1" applyBorder="1" applyAlignment="1">
      <alignment horizontal="center" vertical="center"/>
    </xf>
    <xf numFmtId="0" fontId="42" fillId="2" borderId="2" xfId="10" applyNumberFormat="1" applyFont="1" applyFill="1" applyBorder="1" applyAlignment="1">
      <alignment vertical="center"/>
    </xf>
    <xf numFmtId="0" fontId="38" fillId="0" borderId="2" xfId="61" applyFont="1" applyBorder="1" applyAlignment="1">
      <alignment vertical="center"/>
    </xf>
    <xf numFmtId="164" fontId="38" fillId="0" borderId="3" xfId="61" applyNumberFormat="1" applyFont="1" applyBorder="1" applyAlignment="1">
      <alignment horizontal="right" vertical="center"/>
    </xf>
    <xf numFmtId="4" fontId="42" fillId="2" borderId="2" xfId="10" applyNumberFormat="1" applyFont="1" applyFill="1" applyBorder="1" applyAlignment="1">
      <alignment horizontal="center" vertical="center"/>
    </xf>
    <xf numFmtId="0" fontId="38" fillId="0" borderId="2" xfId="61" applyFont="1" applyBorder="1" applyAlignment="1">
      <alignment horizontal="center" vertical="center"/>
    </xf>
    <xf numFmtId="0" fontId="38" fillId="0" borderId="2" xfId="61" quotePrefix="1" applyFont="1" applyBorder="1" applyAlignment="1">
      <alignment horizontal="center" vertical="center"/>
    </xf>
    <xf numFmtId="172" fontId="38" fillId="2" borderId="2" xfId="0" applyNumberFormat="1" applyFont="1" applyFill="1" applyBorder="1" applyAlignment="1">
      <alignment vertical="center" wrapText="1"/>
    </xf>
    <xf numFmtId="172" fontId="38" fillId="2" borderId="2" xfId="0" applyNumberFormat="1" applyFont="1" applyFill="1" applyBorder="1" applyAlignment="1">
      <alignment vertical="center"/>
    </xf>
    <xf numFmtId="0" fontId="38" fillId="0" borderId="2" xfId="61" quotePrefix="1" applyFont="1" applyBorder="1" applyAlignment="1">
      <alignment vertical="center"/>
    </xf>
    <xf numFmtId="0" fontId="42" fillId="0" borderId="2" xfId="61" quotePrefix="1" applyFont="1" applyBorder="1" applyAlignment="1">
      <alignment horizontal="center" vertical="center"/>
    </xf>
    <xf numFmtId="0" fontId="42" fillId="0" borderId="2" xfId="61" quotePrefix="1" applyFont="1" applyBorder="1" applyAlignment="1">
      <alignment vertical="center"/>
    </xf>
    <xf numFmtId="1" fontId="42" fillId="2" borderId="2" xfId="54" applyNumberFormat="1" applyFont="1" applyFill="1" applyBorder="1" applyAlignment="1">
      <alignment horizontal="center" vertical="center"/>
    </xf>
    <xf numFmtId="172" fontId="42" fillId="2" borderId="2" xfId="0" applyNumberFormat="1" applyFont="1" applyFill="1" applyBorder="1" applyAlignment="1">
      <alignment vertical="center" wrapText="1"/>
    </xf>
    <xf numFmtId="172" fontId="42" fillId="2" borderId="2" xfId="0" applyNumberFormat="1" applyFont="1" applyFill="1" applyBorder="1" applyAlignment="1">
      <alignment vertical="center"/>
    </xf>
    <xf numFmtId="0" fontId="38" fillId="0" borderId="0" xfId="0" applyFont="1" applyAlignment="1">
      <alignment vertical="center"/>
    </xf>
    <xf numFmtId="0" fontId="38" fillId="2" borderId="2" xfId="61" applyFont="1" applyFill="1" applyBorder="1" applyAlignment="1">
      <alignment vertical="center"/>
    </xf>
    <xf numFmtId="164" fontId="38" fillId="2" borderId="3" xfId="61" applyNumberFormat="1" applyFont="1" applyFill="1" applyBorder="1" applyAlignment="1">
      <alignment horizontal="right" vertical="center"/>
    </xf>
    <xf numFmtId="0" fontId="38" fillId="2" borderId="2" xfId="61" quotePrefix="1" applyFont="1" applyFill="1" applyBorder="1" applyAlignment="1">
      <alignment horizontal="center" vertical="center"/>
    </xf>
    <xf numFmtId="1" fontId="38" fillId="0" borderId="2" xfId="61" quotePrefix="1" applyNumberFormat="1" applyFont="1" applyBorder="1" applyAlignment="1">
      <alignment horizontal="center" vertical="center"/>
    </xf>
    <xf numFmtId="0" fontId="38" fillId="2" borderId="2" xfId="61" quotePrefix="1" applyFont="1" applyFill="1" applyBorder="1" applyAlignment="1">
      <alignment vertical="center"/>
    </xf>
    <xf numFmtId="0" fontId="42" fillId="2" borderId="2" xfId="20" applyFont="1" applyFill="1" applyBorder="1" applyAlignment="1" applyProtection="1">
      <alignment vertical="center"/>
      <protection hidden="1"/>
    </xf>
    <xf numFmtId="0" fontId="38" fillId="2" borderId="2" xfId="20" applyFont="1" applyFill="1" applyBorder="1" applyAlignment="1" applyProtection="1">
      <alignment vertical="center"/>
      <protection hidden="1"/>
    </xf>
    <xf numFmtId="1" fontId="38" fillId="2" borderId="2" xfId="0" applyNumberFormat="1" applyFont="1" applyFill="1" applyBorder="1" applyAlignment="1">
      <alignment vertical="center"/>
    </xf>
    <xf numFmtId="0" fontId="42" fillId="2" borderId="2" xfId="61" quotePrefix="1" applyFont="1" applyFill="1" applyBorder="1" applyAlignment="1">
      <alignment horizontal="center" vertical="center"/>
    </xf>
    <xf numFmtId="0" fontId="42" fillId="2" borderId="2" xfId="61" quotePrefix="1" applyFont="1" applyFill="1" applyBorder="1" applyAlignment="1">
      <alignment vertical="center"/>
    </xf>
    <xf numFmtId="0" fontId="42" fillId="8" borderId="2" xfId="20" applyFont="1" applyFill="1" applyBorder="1" applyAlignment="1">
      <alignment vertical="center"/>
    </xf>
    <xf numFmtId="1" fontId="42" fillId="0" borderId="2" xfId="3" applyNumberFormat="1" applyFont="1" applyFill="1" applyBorder="1" applyAlignment="1">
      <alignment horizontal="center" vertical="center"/>
    </xf>
    <xf numFmtId="0" fontId="38" fillId="2" borderId="2" xfId="35" applyFont="1" applyFill="1" applyBorder="1" applyAlignment="1">
      <alignment vertical="center"/>
    </xf>
    <xf numFmtId="0" fontId="38" fillId="2" borderId="2" xfId="54" applyNumberFormat="1" applyFont="1" applyFill="1" applyBorder="1" applyAlignment="1">
      <alignment vertical="center"/>
    </xf>
    <xf numFmtId="164" fontId="38" fillId="0" borderId="3" xfId="0" applyNumberFormat="1" applyFont="1" applyBorder="1" applyAlignment="1">
      <alignment horizontal="right" vertical="center"/>
    </xf>
    <xf numFmtId="0" fontId="42" fillId="0" borderId="2" xfId="20" applyFont="1" applyBorder="1" applyAlignment="1">
      <alignment horizontal="center" vertical="center"/>
    </xf>
    <xf numFmtId="0" fontId="42" fillId="0" borderId="4" xfId="59" applyFont="1" applyBorder="1" applyAlignment="1">
      <alignment horizontal="center" vertical="center"/>
    </xf>
    <xf numFmtId="0" fontId="42" fillId="0" borderId="2" xfId="18" applyFont="1" applyBorder="1" applyAlignment="1">
      <alignment horizontal="center" vertical="center"/>
    </xf>
    <xf numFmtId="164" fontId="38" fillId="0" borderId="2" xfId="0" applyNumberFormat="1" applyFont="1" applyBorder="1" applyAlignment="1">
      <alignment vertical="center"/>
    </xf>
    <xf numFmtId="4" fontId="42" fillId="0" borderId="2" xfId="1" applyNumberFormat="1" applyFont="1" applyFill="1" applyBorder="1" applyAlignment="1">
      <alignment horizontal="center" vertical="center"/>
    </xf>
    <xf numFmtId="1" fontId="42" fillId="0" borderId="2" xfId="1" applyNumberFormat="1" applyFont="1" applyFill="1" applyBorder="1" applyAlignment="1">
      <alignment horizontal="center" vertical="center"/>
    </xf>
    <xf numFmtId="0" fontId="38" fillId="2" borderId="2" xfId="0" applyFont="1" applyFill="1" applyBorder="1" applyAlignment="1">
      <alignment horizontal="left" vertical="center"/>
    </xf>
    <xf numFmtId="164" fontId="42" fillId="2" borderId="2" xfId="0" applyNumberFormat="1" applyFont="1" applyFill="1" applyBorder="1" applyAlignment="1">
      <alignment horizontal="center" vertical="center"/>
    </xf>
    <xf numFmtId="0" fontId="39" fillId="0" borderId="0" xfId="0" applyFont="1"/>
    <xf numFmtId="1" fontId="42" fillId="6" borderId="2" xfId="3" applyNumberFormat="1" applyFont="1" applyFill="1" applyBorder="1" applyAlignment="1">
      <alignment horizontal="center" vertical="center"/>
    </xf>
    <xf numFmtId="0" fontId="38" fillId="6" borderId="2" xfId="54" applyNumberFormat="1" applyFont="1" applyFill="1" applyBorder="1" applyAlignment="1">
      <alignment vertical="center"/>
    </xf>
    <xf numFmtId="164" fontId="42" fillId="6" borderId="2" xfId="39" applyNumberFormat="1" applyFont="1" applyFill="1" applyBorder="1" applyAlignment="1">
      <alignment horizontal="right" vertical="center"/>
    </xf>
    <xf numFmtId="0" fontId="38" fillId="6" borderId="2" xfId="61" applyFont="1" applyFill="1" applyBorder="1" applyAlignment="1">
      <alignment horizontal="center" vertical="center"/>
    </xf>
    <xf numFmtId="0" fontId="42" fillId="3" borderId="2" xfId="10" applyNumberFormat="1" applyFont="1" applyFill="1" applyBorder="1" applyAlignment="1">
      <alignment vertical="center"/>
    </xf>
    <xf numFmtId="0" fontId="38" fillId="3" borderId="2" xfId="61" applyFont="1" applyFill="1" applyBorder="1" applyAlignment="1">
      <alignment vertical="center"/>
    </xf>
    <xf numFmtId="164" fontId="38" fillId="3" borderId="2" xfId="61" applyNumberFormat="1" applyFont="1" applyFill="1" applyBorder="1" applyAlignment="1">
      <alignment horizontal="right" vertical="center"/>
    </xf>
    <xf numFmtId="4" fontId="42" fillId="3" borderId="2" xfId="10" applyNumberFormat="1" applyFont="1" applyFill="1" applyBorder="1" applyAlignment="1">
      <alignment horizontal="center" vertical="center"/>
    </xf>
    <xf numFmtId="0" fontId="38" fillId="3" borderId="2" xfId="61" applyFont="1" applyFill="1" applyBorder="1" applyAlignment="1">
      <alignment horizontal="center" vertical="center"/>
    </xf>
    <xf numFmtId="0" fontId="38" fillId="3" borderId="2" xfId="61" quotePrefix="1" applyFont="1" applyFill="1" applyBorder="1" applyAlignment="1">
      <alignment horizontal="center" vertical="center"/>
    </xf>
    <xf numFmtId="0" fontId="38" fillId="3" borderId="2" xfId="61" quotePrefix="1" applyFont="1" applyFill="1" applyBorder="1" applyAlignment="1">
      <alignment vertical="center"/>
    </xf>
    <xf numFmtId="172" fontId="38" fillId="3" borderId="2" xfId="0" applyNumberFormat="1" applyFont="1" applyFill="1" applyBorder="1" applyAlignment="1">
      <alignment vertical="center" wrapText="1"/>
    </xf>
    <xf numFmtId="172" fontId="38" fillId="3" borderId="2" xfId="0" applyNumberFormat="1" applyFont="1" applyFill="1" applyBorder="1" applyAlignment="1">
      <alignment vertical="center"/>
    </xf>
    <xf numFmtId="1" fontId="42" fillId="3" borderId="2" xfId="3" applyNumberFormat="1" applyFont="1" applyFill="1" applyBorder="1" applyAlignment="1">
      <alignment horizontal="center" vertical="center"/>
    </xf>
    <xf numFmtId="1" fontId="42" fillId="3" borderId="2" xfId="54" applyNumberFormat="1" applyFont="1" applyFill="1" applyBorder="1" applyAlignment="1">
      <alignment horizontal="center" vertical="center"/>
    </xf>
    <xf numFmtId="0" fontId="42" fillId="3" borderId="2" xfId="61" quotePrefix="1" applyFont="1" applyFill="1" applyBorder="1" applyAlignment="1">
      <alignment horizontal="center" vertical="center"/>
    </xf>
    <xf numFmtId="0" fontId="42" fillId="3" borderId="2" xfId="61" quotePrefix="1" applyFont="1" applyFill="1" applyBorder="1" applyAlignment="1">
      <alignment vertical="center"/>
    </xf>
    <xf numFmtId="0" fontId="42" fillId="6" borderId="2" xfId="10" applyNumberFormat="1" applyFont="1" applyFill="1" applyBorder="1" applyAlignment="1">
      <alignment vertical="center"/>
    </xf>
    <xf numFmtId="0" fontId="38" fillId="6" borderId="2" xfId="61" applyFont="1" applyFill="1" applyBorder="1" applyAlignment="1">
      <alignment vertical="center"/>
    </xf>
    <xf numFmtId="164" fontId="38" fillId="6" borderId="2" xfId="61" applyNumberFormat="1" applyFont="1" applyFill="1" applyBorder="1" applyAlignment="1">
      <alignment horizontal="right" vertical="center"/>
    </xf>
    <xf numFmtId="4" fontId="42" fillId="6" borderId="2" xfId="10" applyNumberFormat="1" applyFont="1" applyFill="1" applyBorder="1" applyAlignment="1">
      <alignment horizontal="center" vertical="center"/>
    </xf>
    <xf numFmtId="0" fontId="38" fillId="6" borderId="2" xfId="61" quotePrefix="1" applyFont="1" applyFill="1" applyBorder="1" applyAlignment="1">
      <alignment horizontal="center" vertical="center"/>
    </xf>
    <xf numFmtId="172" fontId="38" fillId="6" borderId="2" xfId="0" applyNumberFormat="1" applyFont="1" applyFill="1" applyBorder="1" applyAlignment="1">
      <alignment vertical="center" wrapText="1"/>
    </xf>
    <xf numFmtId="172" fontId="38" fillId="6" borderId="2" xfId="0" applyNumberFormat="1" applyFont="1" applyFill="1" applyBorder="1" applyAlignment="1">
      <alignment vertical="center"/>
    </xf>
    <xf numFmtId="0" fontId="38" fillId="6" borderId="2" xfId="61" quotePrefix="1" applyFont="1" applyFill="1" applyBorder="1" applyAlignment="1">
      <alignment vertical="center"/>
    </xf>
    <xf numFmtId="0" fontId="42" fillId="3" borderId="2" xfId="30" applyFont="1" applyFill="1" applyBorder="1" applyAlignment="1">
      <alignment vertical="center"/>
    </xf>
    <xf numFmtId="0" fontId="42" fillId="3" borderId="2" xfId="31" applyFont="1" applyFill="1" applyBorder="1" applyAlignment="1">
      <alignment vertical="center"/>
    </xf>
    <xf numFmtId="164" fontId="42" fillId="3" borderId="2" xfId="31" applyNumberFormat="1" applyFont="1" applyFill="1" applyBorder="1" applyAlignment="1">
      <alignment horizontal="right" vertical="center"/>
    </xf>
    <xf numFmtId="0" fontId="38" fillId="9" borderId="2" xfId="0" applyFont="1" applyFill="1" applyBorder="1" applyAlignment="1">
      <alignment horizontal="center" vertical="center"/>
    </xf>
    <xf numFmtId="0" fontId="38" fillId="9" borderId="2" xfId="0" quotePrefix="1" applyFont="1" applyFill="1" applyBorder="1" applyAlignment="1">
      <alignment horizontal="center" vertical="center"/>
    </xf>
    <xf numFmtId="1" fontId="42" fillId="9" borderId="2" xfId="54" applyNumberFormat="1" applyFont="1" applyFill="1" applyBorder="1" applyAlignment="1">
      <alignment horizontal="center" vertical="center"/>
    </xf>
    <xf numFmtId="0" fontId="42" fillId="9" borderId="2" xfId="37" applyFont="1" applyFill="1" applyBorder="1" applyAlignment="1">
      <alignment vertical="center"/>
    </xf>
    <xf numFmtId="0" fontId="38" fillId="9" borderId="2" xfId="0" applyFont="1" applyFill="1" applyBorder="1" applyAlignment="1">
      <alignment vertical="center"/>
    </xf>
    <xf numFmtId="164" fontId="42" fillId="9" borderId="3" xfId="39" applyNumberFormat="1" applyFont="1" applyFill="1" applyBorder="1" applyAlignment="1">
      <alignment horizontal="right" vertical="center"/>
    </xf>
    <xf numFmtId="0" fontId="38" fillId="9" borderId="4" xfId="0" applyFont="1" applyFill="1" applyBorder="1" applyAlignment="1">
      <alignment horizontal="center" vertical="center"/>
    </xf>
    <xf numFmtId="1" fontId="38" fillId="9" borderId="2" xfId="0" applyNumberFormat="1" applyFont="1" applyFill="1" applyBorder="1" applyAlignment="1">
      <alignment horizontal="center" vertical="center"/>
    </xf>
    <xf numFmtId="0" fontId="38" fillId="9" borderId="2" xfId="61" applyFont="1" applyFill="1" applyBorder="1" applyAlignment="1">
      <alignment horizontal="center" vertical="center"/>
    </xf>
    <xf numFmtId="166" fontId="38" fillId="9" borderId="2" xfId="0" applyNumberFormat="1" applyFont="1" applyFill="1" applyBorder="1" applyAlignment="1">
      <alignment horizontal="center" vertical="center"/>
    </xf>
    <xf numFmtId="0" fontId="38" fillId="10" borderId="2" xfId="0" applyFont="1" applyFill="1" applyBorder="1" applyAlignment="1">
      <alignment horizontal="center" vertical="center"/>
    </xf>
    <xf numFmtId="0" fontId="38" fillId="7" borderId="2" xfId="0" quotePrefix="1" applyFont="1" applyFill="1" applyBorder="1" applyAlignment="1">
      <alignment horizontal="center" vertical="center"/>
    </xf>
    <xf numFmtId="1" fontId="42" fillId="7" borderId="2" xfId="54" applyNumberFormat="1" applyFont="1" applyFill="1" applyBorder="1" applyAlignment="1">
      <alignment horizontal="center" vertical="center"/>
    </xf>
    <xf numFmtId="0" fontId="42" fillId="7" borderId="2" xfId="10" applyNumberFormat="1" applyFont="1" applyFill="1" applyBorder="1" applyAlignment="1">
      <alignment vertical="center"/>
    </xf>
    <xf numFmtId="0" fontId="38" fillId="7" borderId="2" xfId="0" applyFont="1" applyFill="1" applyBorder="1" applyAlignment="1">
      <alignment horizontal="center" vertical="center"/>
    </xf>
    <xf numFmtId="0" fontId="38" fillId="7" borderId="2" xfId="61" applyFont="1" applyFill="1" applyBorder="1" applyAlignment="1">
      <alignment vertical="center"/>
    </xf>
    <xf numFmtId="164" fontId="38" fillId="7" borderId="3" xfId="61" applyNumberFormat="1" applyFont="1" applyFill="1" applyBorder="1" applyAlignment="1">
      <alignment horizontal="right" vertical="center"/>
    </xf>
    <xf numFmtId="0" fontId="38" fillId="7" borderId="4" xfId="0" applyFont="1" applyFill="1" applyBorder="1" applyAlignment="1">
      <alignment horizontal="center" vertical="center"/>
    </xf>
    <xf numFmtId="4" fontId="42" fillId="7" borderId="2" xfId="10" applyNumberFormat="1" applyFont="1" applyFill="1" applyBorder="1" applyAlignment="1">
      <alignment horizontal="center" vertical="center"/>
    </xf>
    <xf numFmtId="1" fontId="38" fillId="7" borderId="2" xfId="0" applyNumberFormat="1" applyFont="1" applyFill="1" applyBorder="1" applyAlignment="1">
      <alignment horizontal="center" vertical="center"/>
    </xf>
    <xf numFmtId="0" fontId="38" fillId="7" borderId="2" xfId="61" applyFont="1" applyFill="1" applyBorder="1" applyAlignment="1">
      <alignment horizontal="center" vertical="center"/>
    </xf>
    <xf numFmtId="0" fontId="38" fillId="7" borderId="2" xfId="61" quotePrefix="1" applyFont="1" applyFill="1" applyBorder="1" applyAlignment="1">
      <alignment horizontal="center" vertical="center"/>
    </xf>
    <xf numFmtId="0" fontId="38" fillId="7" borderId="2" xfId="61" quotePrefix="1" applyFont="1" applyFill="1" applyBorder="1" applyAlignment="1">
      <alignment vertical="center"/>
    </xf>
    <xf numFmtId="0" fontId="42" fillId="7" borderId="2" xfId="20" applyFont="1" applyFill="1" applyBorder="1" applyAlignment="1">
      <alignment vertical="center"/>
    </xf>
    <xf numFmtId="166" fontId="38" fillId="7" borderId="2" xfId="0" applyNumberFormat="1" applyFont="1" applyFill="1" applyBorder="1" applyAlignment="1">
      <alignment horizontal="center" vertical="center"/>
    </xf>
    <xf numFmtId="1" fontId="42" fillId="7" borderId="2" xfId="3" applyNumberFormat="1" applyFont="1" applyFill="1" applyBorder="1" applyAlignment="1">
      <alignment horizontal="center" vertical="center"/>
    </xf>
    <xf numFmtId="0" fontId="38" fillId="7" borderId="2" xfId="54" applyNumberFormat="1" applyFont="1" applyFill="1" applyBorder="1" applyAlignment="1">
      <alignment vertical="center"/>
    </xf>
    <xf numFmtId="0" fontId="38" fillId="7" borderId="2" xfId="0" applyFont="1" applyFill="1" applyBorder="1" applyAlignment="1">
      <alignment vertical="center"/>
    </xf>
    <xf numFmtId="164" fontId="42" fillId="7" borderId="3" xfId="39" applyNumberFormat="1" applyFont="1" applyFill="1" applyBorder="1" applyAlignment="1">
      <alignment horizontal="right" vertical="center"/>
    </xf>
    <xf numFmtId="164" fontId="38" fillId="3" borderId="3" xfId="61" applyNumberFormat="1" applyFont="1" applyFill="1" applyBorder="1" applyAlignment="1">
      <alignment horizontal="right" vertical="center"/>
    </xf>
    <xf numFmtId="0" fontId="42" fillId="9" borderId="2" xfId="10" applyNumberFormat="1" applyFont="1" applyFill="1" applyBorder="1" applyAlignment="1">
      <alignment vertical="center"/>
    </xf>
    <xf numFmtId="0" fontId="38" fillId="9" borderId="2" xfId="61" applyFont="1" applyFill="1" applyBorder="1" applyAlignment="1">
      <alignment vertical="center"/>
    </xf>
    <xf numFmtId="164" fontId="38" fillId="9" borderId="3" xfId="61" applyNumberFormat="1" applyFont="1" applyFill="1" applyBorder="1" applyAlignment="1">
      <alignment horizontal="right" vertical="center"/>
    </xf>
    <xf numFmtId="164" fontId="42" fillId="9" borderId="2" xfId="0" applyNumberFormat="1" applyFont="1" applyFill="1" applyBorder="1" applyAlignment="1">
      <alignment horizontal="center" vertical="center" wrapText="1"/>
    </xf>
    <xf numFmtId="4" fontId="42" fillId="9" borderId="2" xfId="10" applyNumberFormat="1" applyFont="1" applyFill="1" applyBorder="1" applyAlignment="1">
      <alignment horizontal="center" vertical="center"/>
    </xf>
    <xf numFmtId="0" fontId="38" fillId="9" borderId="2" xfId="61" quotePrefix="1" applyFont="1" applyFill="1" applyBorder="1" applyAlignment="1">
      <alignment horizontal="center" vertical="center"/>
    </xf>
    <xf numFmtId="172" fontId="38" fillId="9" borderId="2" xfId="0" applyNumberFormat="1" applyFont="1" applyFill="1" applyBorder="1" applyAlignment="1">
      <alignment vertical="center" wrapText="1"/>
    </xf>
    <xf numFmtId="172" fontId="38" fillId="9" borderId="2" xfId="0" applyNumberFormat="1" applyFont="1" applyFill="1" applyBorder="1" applyAlignment="1">
      <alignment vertical="center"/>
    </xf>
    <xf numFmtId="0" fontId="38" fillId="9" borderId="2" xfId="61" quotePrefix="1" applyFont="1" applyFill="1" applyBorder="1" applyAlignment="1">
      <alignment vertical="center"/>
    </xf>
    <xf numFmtId="0" fontId="42" fillId="3" borderId="2" xfId="4" applyNumberFormat="1" applyFont="1" applyFill="1" applyBorder="1" applyAlignment="1">
      <alignment horizontal="center" vertical="center"/>
    </xf>
    <xf numFmtId="0" fontId="42" fillId="3" borderId="2" xfId="37" applyFont="1" applyFill="1" applyBorder="1" applyAlignment="1">
      <alignment vertical="center"/>
    </xf>
    <xf numFmtId="164" fontId="42" fillId="3" borderId="3" xfId="39" applyNumberFormat="1" applyFont="1" applyFill="1" applyBorder="1" applyAlignment="1">
      <alignment horizontal="right" vertical="center"/>
    </xf>
    <xf numFmtId="0" fontId="38" fillId="11" borderId="2" xfId="0" applyFont="1" applyFill="1" applyBorder="1" applyAlignment="1">
      <alignment horizontal="center" vertical="center"/>
    </xf>
    <xf numFmtId="0" fontId="38" fillId="11" borderId="2" xfId="0" quotePrefix="1" applyFont="1" applyFill="1" applyBorder="1" applyAlignment="1">
      <alignment horizontal="center" vertical="center"/>
    </xf>
    <xf numFmtId="0" fontId="42" fillId="11" borderId="2" xfId="10" applyNumberFormat="1" applyFont="1" applyFill="1" applyBorder="1" applyAlignment="1">
      <alignment vertical="center"/>
    </xf>
    <xf numFmtId="0" fontId="38" fillId="11" borderId="2" xfId="61" applyFont="1" applyFill="1" applyBorder="1" applyAlignment="1">
      <alignment vertical="center"/>
    </xf>
    <xf numFmtId="164" fontId="38" fillId="11" borderId="3" xfId="61" applyNumberFormat="1" applyFont="1" applyFill="1" applyBorder="1" applyAlignment="1">
      <alignment horizontal="right" vertical="center"/>
    </xf>
    <xf numFmtId="164" fontId="42" fillId="11" borderId="2" xfId="0" applyNumberFormat="1" applyFont="1" applyFill="1" applyBorder="1" applyAlignment="1">
      <alignment horizontal="center" vertical="center" wrapText="1"/>
    </xf>
    <xf numFmtId="0" fontId="38" fillId="11" borderId="4" xfId="0" applyFont="1" applyFill="1" applyBorder="1" applyAlignment="1">
      <alignment horizontal="center" vertical="center"/>
    </xf>
    <xf numFmtId="4" fontId="42" fillId="11" borderId="2" xfId="10" applyNumberFormat="1" applyFont="1" applyFill="1" applyBorder="1" applyAlignment="1">
      <alignment horizontal="center" vertical="center"/>
    </xf>
    <xf numFmtId="1" fontId="38" fillId="11" borderId="2" xfId="0" applyNumberFormat="1" applyFont="1" applyFill="1" applyBorder="1" applyAlignment="1">
      <alignment horizontal="center" vertical="center"/>
    </xf>
    <xf numFmtId="0" fontId="38" fillId="11" borderId="2" xfId="61" applyFont="1" applyFill="1" applyBorder="1" applyAlignment="1">
      <alignment horizontal="center" vertical="center"/>
    </xf>
    <xf numFmtId="0" fontId="38" fillId="11" borderId="2" xfId="61" quotePrefix="1" applyFont="1" applyFill="1" applyBorder="1" applyAlignment="1">
      <alignment horizontal="center" vertical="center"/>
    </xf>
    <xf numFmtId="172" fontId="38" fillId="11" borderId="2" xfId="0" applyNumberFormat="1" applyFont="1" applyFill="1" applyBorder="1" applyAlignment="1">
      <alignment vertical="center" wrapText="1"/>
    </xf>
    <xf numFmtId="172" fontId="38" fillId="11" borderId="2" xfId="0" applyNumberFormat="1" applyFont="1" applyFill="1" applyBorder="1" applyAlignment="1">
      <alignment vertical="center"/>
    </xf>
    <xf numFmtId="166" fontId="38" fillId="11" borderId="2" xfId="0" applyNumberFormat="1" applyFont="1" applyFill="1" applyBorder="1" applyAlignment="1">
      <alignment horizontal="center" vertical="center"/>
    </xf>
    <xf numFmtId="0" fontId="38" fillId="11" borderId="0" xfId="0" applyFont="1" applyFill="1"/>
    <xf numFmtId="0" fontId="47" fillId="0" borderId="0" xfId="0" applyFont="1" applyAlignment="1">
      <alignment horizontal="center" vertical="center"/>
    </xf>
    <xf numFmtId="0" fontId="47" fillId="0" borderId="0" xfId="0" applyFont="1" applyAlignment="1">
      <alignment horizontal="center"/>
    </xf>
    <xf numFmtId="164" fontId="47" fillId="0" borderId="0" xfId="0" applyNumberFormat="1" applyFont="1" applyAlignment="1">
      <alignment horizontal="center"/>
    </xf>
    <xf numFmtId="164" fontId="47" fillId="0" borderId="0" xfId="0" applyNumberFormat="1" applyFont="1" applyAlignment="1">
      <alignment horizontal="right"/>
    </xf>
    <xf numFmtId="1" fontId="47" fillId="0" borderId="0" xfId="0" applyNumberFormat="1" applyFont="1" applyAlignment="1">
      <alignment horizontal="center" vertical="center"/>
    </xf>
    <xf numFmtId="0" fontId="47" fillId="0" borderId="0" xfId="0" applyFont="1" applyAlignment="1">
      <alignment vertical="center" wrapText="1"/>
    </xf>
    <xf numFmtId="0" fontId="47" fillId="0" borderId="0" xfId="0" applyFont="1" applyAlignment="1">
      <alignment horizontal="left"/>
    </xf>
    <xf numFmtId="166" fontId="47" fillId="2" borderId="0" xfId="0" applyNumberFormat="1" applyFont="1" applyFill="1" applyAlignment="1">
      <alignment horizontal="center"/>
    </xf>
    <xf numFmtId="164" fontId="47" fillId="0" borderId="0" xfId="0" applyNumberFormat="1" applyFont="1" applyAlignment="1">
      <alignment horizontal="center" vertical="center"/>
    </xf>
    <xf numFmtId="0" fontId="47" fillId="0" borderId="0" xfId="0" applyFont="1"/>
    <xf numFmtId="0" fontId="47" fillId="0" borderId="0" xfId="0" applyFont="1" applyAlignment="1">
      <alignment vertical="center"/>
    </xf>
    <xf numFmtId="0" fontId="48" fillId="4" borderId="7" xfId="0" applyFont="1" applyFill="1" applyBorder="1" applyAlignment="1">
      <alignment horizontal="center" vertical="center"/>
    </xf>
    <xf numFmtId="0" fontId="48" fillId="4" borderId="10" xfId="0" applyFont="1" applyFill="1" applyBorder="1" applyAlignment="1">
      <alignment horizontal="center" vertical="center"/>
    </xf>
    <xf numFmtId="0" fontId="48" fillId="4" borderId="11" xfId="0" applyFont="1" applyFill="1" applyBorder="1" applyAlignment="1">
      <alignment horizontal="center" vertical="center"/>
    </xf>
    <xf numFmtId="0" fontId="48" fillId="4" borderId="13" xfId="0" applyFont="1" applyFill="1" applyBorder="1" applyAlignment="1">
      <alignment horizontal="center" vertical="center"/>
    </xf>
    <xf numFmtId="166" fontId="48" fillId="4" borderId="13" xfId="0" applyNumberFormat="1" applyFont="1" applyFill="1" applyBorder="1" applyAlignment="1">
      <alignment horizontal="center" vertical="center"/>
    </xf>
    <xf numFmtId="166" fontId="48" fillId="4" borderId="14" xfId="0" applyNumberFormat="1" applyFont="1" applyFill="1" applyBorder="1" applyAlignment="1">
      <alignment horizontal="center" vertical="center"/>
    </xf>
    <xf numFmtId="164" fontId="48" fillId="4" borderId="15" xfId="0" applyNumberFormat="1" applyFont="1" applyFill="1" applyBorder="1" applyAlignment="1">
      <alignment horizontal="center" vertical="center"/>
    </xf>
    <xf numFmtId="0" fontId="47" fillId="2" borderId="2" xfId="0" applyFont="1" applyFill="1" applyBorder="1" applyAlignment="1">
      <alignment horizontal="center" vertical="center"/>
    </xf>
    <xf numFmtId="169" fontId="47" fillId="2" borderId="17" xfId="17" quotePrefix="1" applyNumberFormat="1" applyFont="1" applyFill="1" applyBorder="1" applyAlignment="1">
      <alignment vertical="center"/>
    </xf>
    <xf numFmtId="0" fontId="47" fillId="2" borderId="0" xfId="0" applyFont="1" applyFill="1"/>
    <xf numFmtId="0" fontId="47" fillId="0" borderId="2" xfId="0" applyFont="1" applyBorder="1" applyAlignment="1">
      <alignment horizontal="center" vertical="center"/>
    </xf>
    <xf numFmtId="164" fontId="47" fillId="0" borderId="3" xfId="0" applyNumberFormat="1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51" fillId="0" borderId="2" xfId="56" applyFont="1" applyBorder="1" applyAlignment="1">
      <alignment horizontal="center" vertical="center" wrapText="1"/>
    </xf>
    <xf numFmtId="0" fontId="47" fillId="2" borderId="17" xfId="0" quotePrefix="1" applyFont="1" applyFill="1" applyBorder="1" applyAlignment="1">
      <alignment vertical="center"/>
    </xf>
    <xf numFmtId="0" fontId="47" fillId="3" borderId="0" xfId="0" applyFont="1" applyFill="1"/>
    <xf numFmtId="1" fontId="24" fillId="0" borderId="2" xfId="54" applyNumberFormat="1" applyFont="1" applyFill="1" applyBorder="1" applyAlignment="1">
      <alignment horizontal="center" vertical="center"/>
    </xf>
    <xf numFmtId="0" fontId="47" fillId="0" borderId="2" xfId="0" applyFont="1" applyBorder="1" applyAlignment="1">
      <alignment vertical="center"/>
    </xf>
    <xf numFmtId="1" fontId="24" fillId="0" borderId="1" xfId="54" applyNumberFormat="1" applyFont="1" applyFill="1" applyBorder="1" applyAlignment="1">
      <alignment horizontal="center" vertical="center"/>
    </xf>
    <xf numFmtId="0" fontId="47" fillId="0" borderId="3" xfId="0" applyFont="1" applyBorder="1" applyAlignment="1">
      <alignment vertical="center"/>
    </xf>
    <xf numFmtId="0" fontId="47" fillId="0" borderId="2" xfId="0" applyFont="1" applyBorder="1" applyAlignment="1">
      <alignment horizontal="left" vertical="center"/>
    </xf>
    <xf numFmtId="4" fontId="24" fillId="0" borderId="2" xfId="1" applyNumberFormat="1" applyFont="1" applyFill="1" applyBorder="1" applyAlignment="1">
      <alignment horizontal="center" vertical="center"/>
    </xf>
    <xf numFmtId="1" fontId="24" fillId="0" borderId="2" xfId="1" applyNumberFormat="1" applyFont="1" applyFill="1" applyBorder="1" applyAlignment="1">
      <alignment horizontal="center" vertical="center"/>
    </xf>
    <xf numFmtId="1" fontId="24" fillId="0" borderId="2" xfId="1" quotePrefix="1" applyNumberFormat="1" applyFont="1" applyFill="1" applyBorder="1" applyAlignment="1">
      <alignment horizontal="center" vertical="center"/>
    </xf>
    <xf numFmtId="0" fontId="47" fillId="2" borderId="5" xfId="0" quotePrefix="1" applyFont="1" applyFill="1" applyBorder="1" applyAlignment="1">
      <alignment vertical="center"/>
    </xf>
    <xf numFmtId="0" fontId="47" fillId="12" borderId="0" xfId="0" applyFont="1" applyFill="1"/>
    <xf numFmtId="0" fontId="47" fillId="3" borderId="2" xfId="0" applyFont="1" applyFill="1" applyBorder="1" applyAlignment="1">
      <alignment horizontal="center" vertical="center"/>
    </xf>
    <xf numFmtId="0" fontId="47" fillId="3" borderId="2" xfId="0" applyFont="1" applyFill="1" applyBorder="1"/>
    <xf numFmtId="0" fontId="47" fillId="3" borderId="2" xfId="0" applyFont="1" applyFill="1" applyBorder="1" applyAlignment="1">
      <alignment horizontal="center"/>
    </xf>
    <xf numFmtId="0" fontId="47" fillId="0" borderId="2" xfId="0" applyFont="1" applyBorder="1"/>
    <xf numFmtId="0" fontId="35" fillId="0" borderId="2" xfId="0" applyFont="1" applyBorder="1" applyAlignment="1">
      <alignment horizontal="center" vertical="center"/>
    </xf>
    <xf numFmtId="164" fontId="35" fillId="0" borderId="2" xfId="0" applyNumberFormat="1" applyFont="1" applyBorder="1" applyAlignment="1">
      <alignment horizontal="center" vertical="center"/>
    </xf>
    <xf numFmtId="0" fontId="47" fillId="0" borderId="2" xfId="0" applyFont="1" applyBorder="1" applyAlignment="1">
      <alignment horizontal="center"/>
    </xf>
    <xf numFmtId="0" fontId="35" fillId="0" borderId="2" xfId="0" quotePrefix="1" applyFont="1" applyBorder="1" applyAlignment="1">
      <alignment horizontal="center" vertical="center"/>
    </xf>
    <xf numFmtId="164" fontId="35" fillId="0" borderId="2" xfId="57" applyNumberFormat="1" applyFont="1" applyBorder="1" applyAlignment="1">
      <alignment horizontal="center" vertical="center"/>
    </xf>
    <xf numFmtId="0" fontId="35" fillId="0" borderId="2" xfId="0" quotePrefix="1" applyFont="1" applyBorder="1" applyAlignment="1">
      <alignment horizontal="center"/>
    </xf>
    <xf numFmtId="0" fontId="45" fillId="0" borderId="2" xfId="0" quotePrefix="1" applyFont="1" applyBorder="1" applyAlignment="1">
      <alignment horizontal="center" vertical="center"/>
    </xf>
    <xf numFmtId="0" fontId="35" fillId="0" borderId="0" xfId="0" applyFont="1" applyAlignment="1">
      <alignment horizontal="center"/>
    </xf>
    <xf numFmtId="173" fontId="35" fillId="0" borderId="2" xfId="0" quotePrefix="1" applyNumberFormat="1" applyFont="1" applyBorder="1" applyAlignment="1">
      <alignment horizontal="center" vertical="center"/>
    </xf>
    <xf numFmtId="0" fontId="35" fillId="0" borderId="2" xfId="0" applyFont="1" applyBorder="1" applyAlignment="1">
      <alignment horizontal="center"/>
    </xf>
    <xf numFmtId="164" fontId="35" fillId="0" borderId="2" xfId="0" applyNumberFormat="1" applyFont="1" applyBorder="1" applyAlignment="1">
      <alignment horizontal="center"/>
    </xf>
    <xf numFmtId="0" fontId="35" fillId="0" borderId="2" xfId="0" applyFont="1" applyBorder="1"/>
    <xf numFmtId="0" fontId="47" fillId="14" borderId="2" xfId="0" applyFont="1" applyFill="1" applyBorder="1"/>
    <xf numFmtId="0" fontId="53" fillId="14" borderId="2" xfId="0" applyFont="1" applyFill="1" applyBorder="1"/>
    <xf numFmtId="2" fontId="35" fillId="0" borderId="2" xfId="0" quotePrefix="1" applyNumberFormat="1" applyFont="1" applyBorder="1" applyAlignment="1">
      <alignment horizontal="center" vertical="center"/>
    </xf>
    <xf numFmtId="168" fontId="45" fillId="0" borderId="2" xfId="62" quotePrefix="1" applyNumberFormat="1" applyFont="1" applyBorder="1" applyAlignment="1">
      <alignment horizontal="center" vertical="center"/>
    </xf>
    <xf numFmtId="0" fontId="45" fillId="0" borderId="2" xfId="0" applyFont="1" applyBorder="1"/>
    <xf numFmtId="173" fontId="45" fillId="0" borderId="2" xfId="0" quotePrefix="1" applyNumberFormat="1" applyFont="1" applyBorder="1" applyAlignment="1">
      <alignment horizontal="center" vertical="center"/>
    </xf>
    <xf numFmtId="0" fontId="54" fillId="3" borderId="2" xfId="0" quotePrefix="1" applyFont="1" applyFill="1" applyBorder="1" applyAlignment="1">
      <alignment horizontal="center"/>
    </xf>
    <xf numFmtId="164" fontId="45" fillId="0" borderId="2" xfId="0" applyNumberFormat="1" applyFont="1" applyBorder="1" applyAlignment="1">
      <alignment horizontal="center" vertical="center"/>
    </xf>
    <xf numFmtId="0" fontId="53" fillId="14" borderId="2" xfId="0" applyFont="1" applyFill="1" applyBorder="1" applyAlignment="1">
      <alignment vertical="center"/>
    </xf>
    <xf numFmtId="0" fontId="47" fillId="14" borderId="2" xfId="0" applyFont="1" applyFill="1" applyBorder="1" applyAlignment="1">
      <alignment horizontal="center" vertical="center"/>
    </xf>
    <xf numFmtId="0" fontId="47" fillId="0" borderId="0" xfId="0" quotePrefix="1" applyFont="1" applyAlignment="1">
      <alignment horizontal="center"/>
    </xf>
    <xf numFmtId="0" fontId="24" fillId="0" borderId="0" xfId="55" applyNumberFormat="1" applyFont="1" applyBorder="1" applyAlignment="1">
      <alignment horizontal="left" vertical="center"/>
    </xf>
    <xf numFmtId="0" fontId="47" fillId="2" borderId="0" xfId="0" applyFont="1" applyFill="1" applyAlignment="1">
      <alignment horizontal="center" vertical="center"/>
    </xf>
    <xf numFmtId="4" fontId="24" fillId="0" borderId="0" xfId="1" applyNumberFormat="1" applyFont="1" applyFill="1" applyBorder="1" applyAlignment="1">
      <alignment horizontal="center" vertical="center"/>
    </xf>
    <xf numFmtId="0" fontId="50" fillId="0" borderId="0" xfId="0" applyFont="1"/>
    <xf numFmtId="0" fontId="47" fillId="0" borderId="0" xfId="0" quotePrefix="1" applyFont="1" applyAlignment="1">
      <alignment horizontal="center" vertical="center"/>
    </xf>
    <xf numFmtId="166" fontId="47" fillId="0" borderId="0" xfId="0" applyNumberFormat="1" applyFont="1" applyAlignment="1">
      <alignment horizontal="center" vertical="center"/>
    </xf>
    <xf numFmtId="0" fontId="47" fillId="0" borderId="0" xfId="0" applyFont="1" applyAlignment="1">
      <alignment horizontal="left" vertical="center"/>
    </xf>
    <xf numFmtId="1" fontId="24" fillId="0" borderId="0" xfId="1" quotePrefix="1" applyNumberFormat="1" applyFont="1" applyFill="1" applyBorder="1" applyAlignment="1">
      <alignment horizontal="center" vertical="center"/>
    </xf>
    <xf numFmtId="0" fontId="47" fillId="0" borderId="3" xfId="0" applyFont="1" applyBorder="1" applyAlignment="1">
      <alignment horizontal="center" vertical="center"/>
    </xf>
    <xf numFmtId="166" fontId="47" fillId="0" borderId="4" xfId="0" applyNumberFormat="1" applyFont="1" applyBorder="1" applyAlignment="1">
      <alignment horizontal="center" vertical="center"/>
    </xf>
    <xf numFmtId="0" fontId="47" fillId="9" borderId="2" xfId="0" quotePrefix="1" applyFont="1" applyFill="1" applyBorder="1" applyAlignment="1">
      <alignment horizontal="center" vertical="center"/>
    </xf>
    <xf numFmtId="0" fontId="24" fillId="9" borderId="2" xfId="55" applyNumberFormat="1" applyFont="1" applyFill="1" applyBorder="1" applyAlignment="1">
      <alignment vertical="center"/>
    </xf>
    <xf numFmtId="0" fontId="47" fillId="9" borderId="2" xfId="0" applyFont="1" applyFill="1" applyBorder="1" applyAlignment="1">
      <alignment horizontal="center" vertical="center"/>
    </xf>
    <xf numFmtId="164" fontId="47" fillId="9" borderId="3" xfId="0" applyNumberFormat="1" applyFont="1" applyFill="1" applyBorder="1" applyAlignment="1">
      <alignment horizontal="center" vertical="center"/>
    </xf>
    <xf numFmtId="164" fontId="24" fillId="9" borderId="2" xfId="0" applyNumberFormat="1" applyFont="1" applyFill="1" applyBorder="1" applyAlignment="1">
      <alignment horizontal="center" vertical="center" wrapText="1"/>
    </xf>
    <xf numFmtId="0" fontId="47" fillId="9" borderId="4" xfId="0" applyFont="1" applyFill="1" applyBorder="1" applyAlignment="1">
      <alignment horizontal="center" vertical="center"/>
    </xf>
    <xf numFmtId="0" fontId="51" fillId="9" borderId="2" xfId="56" applyFont="1" applyFill="1" applyBorder="1" applyAlignment="1">
      <alignment horizontal="center" vertical="center" wrapText="1"/>
    </xf>
    <xf numFmtId="1" fontId="47" fillId="9" borderId="2" xfId="0" applyNumberFormat="1" applyFont="1" applyFill="1" applyBorder="1" applyAlignment="1">
      <alignment horizontal="center" vertical="center"/>
    </xf>
    <xf numFmtId="0" fontId="47" fillId="9" borderId="2" xfId="17" applyFont="1" applyFill="1" applyBorder="1" applyAlignment="1">
      <alignment horizontal="center" vertical="center"/>
    </xf>
    <xf numFmtId="0" fontId="47" fillId="9" borderId="2" xfId="17" applyFont="1" applyFill="1" applyBorder="1" applyAlignment="1">
      <alignment vertical="center" wrapText="1"/>
    </xf>
    <xf numFmtId="0" fontId="47" fillId="9" borderId="2" xfId="17" quotePrefix="1" applyFont="1" applyFill="1" applyBorder="1" applyAlignment="1">
      <alignment horizontal="center" vertical="center"/>
    </xf>
    <xf numFmtId="0" fontId="47" fillId="9" borderId="17" xfId="0" quotePrefix="1" applyFont="1" applyFill="1" applyBorder="1" applyAlignment="1">
      <alignment vertical="center"/>
    </xf>
    <xf numFmtId="166" fontId="47" fillId="9" borderId="2" xfId="0" applyNumberFormat="1" applyFont="1" applyFill="1" applyBorder="1" applyAlignment="1">
      <alignment horizontal="center" vertical="center"/>
    </xf>
    <xf numFmtId="0" fontId="47" fillId="9" borderId="2" xfId="0" applyFont="1" applyFill="1" applyBorder="1" applyAlignment="1">
      <alignment vertical="center"/>
    </xf>
    <xf numFmtId="0" fontId="47" fillId="5" borderId="2" xfId="0" quotePrefix="1" applyFont="1" applyFill="1" applyBorder="1" applyAlignment="1">
      <alignment horizontal="center" vertical="center"/>
    </xf>
    <xf numFmtId="0" fontId="47" fillId="5" borderId="2" xfId="0" applyFont="1" applyFill="1" applyBorder="1" applyAlignment="1">
      <alignment vertical="center"/>
    </xf>
    <xf numFmtId="0" fontId="47" fillId="5" borderId="2" xfId="0" applyFont="1" applyFill="1" applyBorder="1" applyAlignment="1">
      <alignment horizontal="center" vertical="center"/>
    </xf>
    <xf numFmtId="164" fontId="47" fillId="5" borderId="2" xfId="17" applyNumberFormat="1" applyFont="1" applyFill="1" applyBorder="1" applyAlignment="1">
      <alignment horizontal="center" vertical="center"/>
    </xf>
    <xf numFmtId="164" fontId="47" fillId="5" borderId="2" xfId="17" applyNumberFormat="1" applyFont="1" applyFill="1" applyBorder="1" applyAlignment="1">
      <alignment horizontal="right" vertical="center"/>
    </xf>
    <xf numFmtId="0" fontId="51" fillId="5" borderId="2" xfId="56" applyFont="1" applyFill="1" applyBorder="1" applyAlignment="1">
      <alignment horizontal="center" vertical="center" wrapText="1"/>
    </xf>
    <xf numFmtId="1" fontId="47" fillId="5" borderId="2" xfId="0" applyNumberFormat="1" applyFont="1" applyFill="1" applyBorder="1" applyAlignment="1">
      <alignment horizontal="center" vertical="center"/>
    </xf>
    <xf numFmtId="0" fontId="47" fillId="5" borderId="2" xfId="17" applyFont="1" applyFill="1" applyBorder="1" applyAlignment="1">
      <alignment horizontal="center" vertical="center"/>
    </xf>
    <xf numFmtId="0" fontId="47" fillId="5" borderId="2" xfId="17" applyFont="1" applyFill="1" applyBorder="1" applyAlignment="1">
      <alignment vertical="center" wrapText="1"/>
    </xf>
    <xf numFmtId="0" fontId="47" fillId="5" borderId="2" xfId="17" quotePrefix="1" applyFont="1" applyFill="1" applyBorder="1" applyAlignment="1">
      <alignment horizontal="center" vertical="center"/>
    </xf>
    <xf numFmtId="0" fontId="47" fillId="5" borderId="2" xfId="17" quotePrefix="1" applyFont="1" applyFill="1" applyBorder="1" applyAlignment="1">
      <alignment vertical="center"/>
    </xf>
    <xf numFmtId="166" fontId="47" fillId="5" borderId="2" xfId="0" applyNumberFormat="1" applyFont="1" applyFill="1" applyBorder="1" applyAlignment="1">
      <alignment horizontal="center" vertical="center"/>
    </xf>
    <xf numFmtId="164" fontId="47" fillId="5" borderId="2" xfId="0" applyNumberFormat="1" applyFont="1" applyFill="1" applyBorder="1" applyAlignment="1">
      <alignment horizontal="center" vertical="center"/>
    </xf>
    <xf numFmtId="0" fontId="55" fillId="5" borderId="2" xfId="17" quotePrefix="1" applyFont="1" applyFill="1" applyBorder="1" applyAlignment="1">
      <alignment horizontal="center" vertical="center"/>
    </xf>
    <xf numFmtId="0" fontId="55" fillId="5" borderId="2" xfId="17" quotePrefix="1" applyFont="1" applyFill="1" applyBorder="1" applyAlignment="1">
      <alignment vertical="center"/>
    </xf>
    <xf numFmtId="0" fontId="24" fillId="5" borderId="2" xfId="55" applyNumberFormat="1" applyFont="1" applyFill="1" applyBorder="1" applyAlignment="1">
      <alignment vertical="center"/>
    </xf>
    <xf numFmtId="164" fontId="47" fillId="5" borderId="2" xfId="0" applyNumberFormat="1" applyFont="1" applyFill="1" applyBorder="1" applyAlignment="1">
      <alignment horizontal="right" vertical="center"/>
    </xf>
    <xf numFmtId="0" fontId="47" fillId="5" borderId="17" xfId="0" quotePrefix="1" applyFont="1" applyFill="1" applyBorder="1" applyAlignment="1">
      <alignment vertical="center"/>
    </xf>
    <xf numFmtId="0" fontId="47" fillId="3" borderId="2" xfId="0" quotePrefix="1" applyFont="1" applyFill="1" applyBorder="1" applyAlignment="1">
      <alignment horizontal="center" vertical="center"/>
    </xf>
    <xf numFmtId="0" fontId="47" fillId="3" borderId="2" xfId="0" applyFont="1" applyFill="1" applyBorder="1" applyAlignment="1">
      <alignment vertical="center"/>
    </xf>
    <xf numFmtId="164" fontId="47" fillId="3" borderId="3" xfId="0" applyNumberFormat="1" applyFont="1" applyFill="1" applyBorder="1" applyAlignment="1">
      <alignment horizontal="center" vertical="center"/>
    </xf>
    <xf numFmtId="0" fontId="47" fillId="3" borderId="4" xfId="0" applyFont="1" applyFill="1" applyBorder="1" applyAlignment="1">
      <alignment horizontal="center" vertical="center"/>
    </xf>
    <xf numFmtId="0" fontId="51" fillId="3" borderId="2" xfId="56" applyFont="1" applyFill="1" applyBorder="1" applyAlignment="1">
      <alignment horizontal="center" vertical="center" wrapText="1"/>
    </xf>
    <xf numFmtId="1" fontId="47" fillId="3" borderId="2" xfId="0" applyNumberFormat="1" applyFont="1" applyFill="1" applyBorder="1" applyAlignment="1">
      <alignment horizontal="center" vertical="center"/>
    </xf>
    <xf numFmtId="0" fontId="47" fillId="3" borderId="2" xfId="17" applyFont="1" applyFill="1" applyBorder="1" applyAlignment="1">
      <alignment horizontal="center" vertical="center"/>
    </xf>
    <xf numFmtId="0" fontId="47" fillId="3" borderId="2" xfId="17" applyFont="1" applyFill="1" applyBorder="1" applyAlignment="1">
      <alignment vertical="center" wrapText="1"/>
    </xf>
    <xf numFmtId="0" fontId="47" fillId="3" borderId="2" xfId="17" quotePrefix="1" applyFont="1" applyFill="1" applyBorder="1" applyAlignment="1">
      <alignment horizontal="center" vertical="center"/>
    </xf>
    <xf numFmtId="0" fontId="47" fillId="3" borderId="17" xfId="0" quotePrefix="1" applyFont="1" applyFill="1" applyBorder="1" applyAlignment="1">
      <alignment vertical="center"/>
    </xf>
    <xf numFmtId="166" fontId="47" fillId="3" borderId="2" xfId="0" applyNumberFormat="1" applyFont="1" applyFill="1" applyBorder="1" applyAlignment="1">
      <alignment horizontal="center" vertical="center"/>
    </xf>
    <xf numFmtId="0" fontId="47" fillId="12" borderId="2" xfId="0" quotePrefix="1" applyFont="1" applyFill="1" applyBorder="1" applyAlignment="1">
      <alignment horizontal="center" vertical="center"/>
    </xf>
    <xf numFmtId="0" fontId="47" fillId="12" borderId="2" xfId="0" applyFont="1" applyFill="1" applyBorder="1" applyAlignment="1">
      <alignment vertical="center"/>
    </xf>
    <xf numFmtId="0" fontId="47" fillId="12" borderId="2" xfId="0" applyFont="1" applyFill="1" applyBorder="1" applyAlignment="1">
      <alignment horizontal="center" vertical="center"/>
    </xf>
    <xf numFmtId="164" fontId="47" fillId="12" borderId="3" xfId="0" applyNumberFormat="1" applyFont="1" applyFill="1" applyBorder="1" applyAlignment="1">
      <alignment horizontal="center" vertical="center"/>
    </xf>
    <xf numFmtId="164" fontId="24" fillId="12" borderId="2" xfId="0" applyNumberFormat="1" applyFont="1" applyFill="1" applyBorder="1" applyAlignment="1">
      <alignment horizontal="center" vertical="center" wrapText="1"/>
    </xf>
    <xf numFmtId="0" fontId="47" fillId="12" borderId="4" xfId="0" applyFont="1" applyFill="1" applyBorder="1" applyAlignment="1">
      <alignment horizontal="center" vertical="center"/>
    </xf>
    <xf numFmtId="0" fontId="51" fillId="12" borderId="2" xfId="56" applyFont="1" applyFill="1" applyBorder="1" applyAlignment="1">
      <alignment horizontal="center" vertical="center" wrapText="1"/>
    </xf>
    <xf numFmtId="1" fontId="47" fillId="12" borderId="2" xfId="0" applyNumberFormat="1" applyFont="1" applyFill="1" applyBorder="1" applyAlignment="1">
      <alignment horizontal="center" vertical="center"/>
    </xf>
    <xf numFmtId="0" fontId="47" fillId="12" borderId="2" xfId="17" applyFont="1" applyFill="1" applyBorder="1" applyAlignment="1">
      <alignment horizontal="center" vertical="center"/>
    </xf>
    <xf numFmtId="0" fontId="47" fillId="12" borderId="2" xfId="17" applyFont="1" applyFill="1" applyBorder="1" applyAlignment="1">
      <alignment vertical="center" wrapText="1"/>
    </xf>
    <xf numFmtId="0" fontId="47" fillId="12" borderId="2" xfId="17" quotePrefix="1" applyFont="1" applyFill="1" applyBorder="1" applyAlignment="1">
      <alignment horizontal="center" vertical="center"/>
    </xf>
    <xf numFmtId="0" fontId="47" fillId="12" borderId="17" xfId="0" quotePrefix="1" applyFont="1" applyFill="1" applyBorder="1" applyAlignment="1">
      <alignment vertical="center"/>
    </xf>
    <xf numFmtId="166" fontId="47" fillId="12" borderId="2" xfId="0" applyNumberFormat="1" applyFont="1" applyFill="1" applyBorder="1" applyAlignment="1">
      <alignment horizontal="center" vertical="center"/>
    </xf>
    <xf numFmtId="0" fontId="24" fillId="3" borderId="2" xfId="54" applyNumberFormat="1" applyFont="1" applyFill="1" applyBorder="1" applyAlignment="1">
      <alignment vertical="center"/>
    </xf>
    <xf numFmtId="1" fontId="24" fillId="3" borderId="2" xfId="54" applyNumberFormat="1" applyFont="1" applyFill="1" applyBorder="1" applyAlignment="1">
      <alignment horizontal="center" vertical="center"/>
    </xf>
    <xf numFmtId="0" fontId="47" fillId="3" borderId="0" xfId="0" applyFont="1" applyFill="1" applyAlignment="1">
      <alignment vertical="center"/>
    </xf>
    <xf numFmtId="0" fontId="47" fillId="3" borderId="0" xfId="17" applyFont="1" applyFill="1" applyAlignment="1">
      <alignment horizontal="center" vertical="center"/>
    </xf>
    <xf numFmtId="0" fontId="47" fillId="3" borderId="0" xfId="0" applyFont="1" applyFill="1" applyAlignment="1">
      <alignment vertical="center" wrapText="1"/>
    </xf>
    <xf numFmtId="0" fontId="47" fillId="3" borderId="0" xfId="0" applyFont="1" applyFill="1" applyAlignment="1">
      <alignment horizontal="center" vertical="center"/>
    </xf>
    <xf numFmtId="0" fontId="24" fillId="3" borderId="2" xfId="55" applyNumberFormat="1" applyFont="1" applyFill="1" applyBorder="1" applyAlignment="1">
      <alignment vertical="center"/>
    </xf>
    <xf numFmtId="0" fontId="47" fillId="3" borderId="1" xfId="0" quotePrefix="1" applyFont="1" applyFill="1" applyBorder="1" applyAlignment="1">
      <alignment horizontal="center" vertical="center"/>
    </xf>
    <xf numFmtId="0" fontId="24" fillId="3" borderId="1" xfId="55" applyNumberFormat="1" applyFont="1" applyFill="1" applyBorder="1" applyAlignment="1">
      <alignment vertical="center"/>
    </xf>
    <xf numFmtId="0" fontId="24" fillId="3" borderId="2" xfId="11" applyNumberFormat="1" applyFont="1" applyFill="1" applyBorder="1" applyAlignment="1">
      <alignment vertical="center"/>
    </xf>
    <xf numFmtId="0" fontId="47" fillId="3" borderId="1" xfId="0" applyFont="1" applyFill="1" applyBorder="1" applyAlignment="1">
      <alignment horizontal="center" vertical="center"/>
    </xf>
    <xf numFmtId="0" fontId="47" fillId="3" borderId="1" xfId="17" applyFont="1" applyFill="1" applyBorder="1" applyAlignment="1">
      <alignment horizontal="center" vertical="center"/>
    </xf>
    <xf numFmtId="1" fontId="47" fillId="3" borderId="2" xfId="0" quotePrefix="1" applyNumberFormat="1" applyFont="1" applyFill="1" applyBorder="1" applyAlignment="1">
      <alignment horizontal="center" vertical="center"/>
    </xf>
    <xf numFmtId="0" fontId="47" fillId="3" borderId="3" xfId="0" applyFont="1" applyFill="1" applyBorder="1" applyAlignment="1">
      <alignment vertical="center"/>
    </xf>
    <xf numFmtId="0" fontId="47" fillId="3" borderId="2" xfId="0" quotePrefix="1" applyFont="1" applyFill="1" applyBorder="1" applyAlignment="1">
      <alignment horizontal="center"/>
    </xf>
    <xf numFmtId="0" fontId="47" fillId="3" borderId="2" xfId="0" applyFont="1" applyFill="1" applyBorder="1" applyAlignment="1">
      <alignment horizontal="left" vertical="center"/>
    </xf>
    <xf numFmtId="1" fontId="24" fillId="3" borderId="2" xfId="1" quotePrefix="1" applyNumberFormat="1" applyFont="1" applyFill="1" applyBorder="1" applyAlignment="1">
      <alignment horizontal="center" vertical="center"/>
    </xf>
    <xf numFmtId="0" fontId="47" fillId="3" borderId="3" xfId="0" applyFont="1" applyFill="1" applyBorder="1" applyAlignment="1">
      <alignment horizontal="center" vertical="center"/>
    </xf>
    <xf numFmtId="0" fontId="24" fillId="3" borderId="2" xfId="0" applyFont="1" applyFill="1" applyBorder="1" applyAlignment="1">
      <alignment vertical="center"/>
    </xf>
    <xf numFmtId="164" fontId="24" fillId="3" borderId="2" xfId="0" applyNumberFormat="1" applyFont="1" applyFill="1" applyBorder="1" applyAlignment="1">
      <alignment horizontal="center" vertical="center"/>
    </xf>
    <xf numFmtId="0" fontId="24" fillId="3" borderId="2" xfId="0" applyFont="1" applyFill="1" applyBorder="1" applyAlignment="1">
      <alignment horizontal="center" vertical="center"/>
    </xf>
    <xf numFmtId="0" fontId="24" fillId="3" borderId="2" xfId="0" quotePrefix="1" applyFont="1" applyFill="1" applyBorder="1" applyAlignment="1">
      <alignment horizontal="center" vertical="center"/>
    </xf>
    <xf numFmtId="0" fontId="24" fillId="3" borderId="2" xfId="0" applyFont="1" applyFill="1" applyBorder="1" applyAlignment="1">
      <alignment horizontal="left" vertical="center"/>
    </xf>
    <xf numFmtId="0" fontId="47" fillId="3" borderId="5" xfId="0" quotePrefix="1" applyFont="1" applyFill="1" applyBorder="1" applyAlignment="1">
      <alignment vertical="center"/>
    </xf>
    <xf numFmtId="1" fontId="24" fillId="3" borderId="1" xfId="54" applyNumberFormat="1" applyFont="1" applyFill="1" applyBorder="1" applyAlignment="1">
      <alignment horizontal="center" vertical="center"/>
    </xf>
    <xf numFmtId="164" fontId="47" fillId="3" borderId="20" xfId="0" applyNumberFormat="1" applyFont="1" applyFill="1" applyBorder="1" applyAlignment="1">
      <alignment horizontal="center" vertical="center"/>
    </xf>
    <xf numFmtId="0" fontId="47" fillId="3" borderId="21" xfId="0" applyFont="1" applyFill="1" applyBorder="1" applyAlignment="1">
      <alignment horizontal="center" vertical="center"/>
    </xf>
    <xf numFmtId="0" fontId="51" fillId="3" borderId="1" xfId="56" applyFont="1" applyFill="1" applyBorder="1" applyAlignment="1">
      <alignment horizontal="center" vertical="center" wrapText="1"/>
    </xf>
    <xf numFmtId="0" fontId="47" fillId="3" borderId="1" xfId="17" applyFont="1" applyFill="1" applyBorder="1" applyAlignment="1">
      <alignment vertical="center" wrapText="1"/>
    </xf>
    <xf numFmtId="0" fontId="47" fillId="3" borderId="1" xfId="17" quotePrefix="1" applyFont="1" applyFill="1" applyBorder="1" applyAlignment="1">
      <alignment horizontal="center" vertical="center"/>
    </xf>
    <xf numFmtId="164" fontId="47" fillId="3" borderId="2" xfId="0" applyNumberFormat="1" applyFont="1" applyFill="1" applyBorder="1" applyAlignment="1">
      <alignment horizontal="center" vertical="center"/>
    </xf>
    <xf numFmtId="4" fontId="24" fillId="3" borderId="2" xfId="1" applyNumberFormat="1" applyFont="1" applyFill="1" applyBorder="1" applyAlignment="1">
      <alignment horizontal="center" vertical="center"/>
    </xf>
    <xf numFmtId="1" fontId="24" fillId="3" borderId="2" xfId="1" applyNumberFormat="1" applyFont="1" applyFill="1" applyBorder="1" applyAlignment="1">
      <alignment horizontal="center" vertical="center"/>
    </xf>
    <xf numFmtId="0" fontId="24" fillId="3" borderId="2" xfId="1" applyNumberFormat="1" applyFont="1" applyFill="1" applyBorder="1" applyAlignment="1">
      <alignment vertical="center"/>
    </xf>
    <xf numFmtId="0" fontId="47" fillId="3" borderId="1" xfId="0" applyFont="1" applyFill="1" applyBorder="1" applyAlignment="1">
      <alignment vertical="center"/>
    </xf>
    <xf numFmtId="0" fontId="35" fillId="0" borderId="0" xfId="0" applyFont="1" applyAlignment="1">
      <alignment horizontal="left"/>
    </xf>
    <xf numFmtId="0" fontId="35" fillId="0" borderId="0" xfId="0" applyFont="1"/>
    <xf numFmtId="0" fontId="35" fillId="0" borderId="0" xfId="0" applyFont="1" applyAlignment="1">
      <alignment horizontal="center" vertical="center"/>
    </xf>
    <xf numFmtId="1" fontId="52" fillId="0" borderId="5" xfId="0" applyNumberFormat="1" applyFont="1" applyBorder="1" applyAlignment="1">
      <alignment horizontal="center" vertical="center"/>
    </xf>
    <xf numFmtId="1" fontId="52" fillId="0" borderId="5" xfId="0" applyNumberFormat="1" applyFont="1" applyBorder="1" applyAlignment="1">
      <alignment horizontal="left" vertical="center"/>
    </xf>
    <xf numFmtId="0" fontId="35" fillId="2" borderId="2" xfId="0" quotePrefix="1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left" vertical="center"/>
    </xf>
    <xf numFmtId="0" fontId="35" fillId="2" borderId="2" xfId="0" applyFont="1" applyFill="1" applyBorder="1" applyAlignment="1">
      <alignment vertical="center"/>
    </xf>
    <xf numFmtId="164" fontId="45" fillId="2" borderId="2" xfId="0" applyNumberFormat="1" applyFont="1" applyFill="1" applyBorder="1" applyAlignment="1">
      <alignment horizontal="center" vertical="center" wrapText="1"/>
    </xf>
    <xf numFmtId="0" fontId="35" fillId="2" borderId="2" xfId="0" applyFont="1" applyFill="1" applyBorder="1" applyAlignment="1">
      <alignment horizontal="center" vertical="center" wrapText="1"/>
    </xf>
    <xf numFmtId="0" fontId="35" fillId="2" borderId="4" xfId="0" applyFont="1" applyFill="1" applyBorder="1" applyAlignment="1">
      <alignment horizontal="center" vertical="center"/>
    </xf>
    <xf numFmtId="1" fontId="35" fillId="2" borderId="2" xfId="0" quotePrefix="1" applyNumberFormat="1" applyFont="1" applyFill="1" applyBorder="1" applyAlignment="1">
      <alignment horizontal="center" vertical="center"/>
    </xf>
    <xf numFmtId="168" fontId="35" fillId="2" borderId="2" xfId="57" applyNumberFormat="1" applyFont="1" applyFill="1" applyBorder="1" applyAlignment="1">
      <alignment horizontal="center" vertical="center"/>
    </xf>
    <xf numFmtId="0" fontId="56" fillId="2" borderId="2" xfId="17" applyFont="1" applyFill="1" applyBorder="1" applyAlignment="1">
      <alignment horizontal="center" vertical="center" wrapText="1"/>
    </xf>
    <xf numFmtId="0" fontId="35" fillId="3" borderId="0" xfId="0" applyFont="1" applyFill="1" applyAlignment="1">
      <alignment vertical="center"/>
    </xf>
    <xf numFmtId="0" fontId="35" fillId="2" borderId="17" xfId="0" applyFont="1" applyFill="1" applyBorder="1" applyAlignment="1">
      <alignment horizontal="center" vertical="center"/>
    </xf>
    <xf numFmtId="0" fontId="35" fillId="2" borderId="0" xfId="0" applyFont="1" applyFill="1" applyAlignment="1">
      <alignment vertical="center"/>
    </xf>
    <xf numFmtId="0" fontId="35" fillId="0" borderId="17" xfId="0" applyFont="1" applyBorder="1" applyAlignment="1">
      <alignment horizontal="center" vertical="center"/>
    </xf>
    <xf numFmtId="0" fontId="45" fillId="2" borderId="2" xfId="3" applyNumberFormat="1" applyFont="1" applyFill="1" applyBorder="1" applyAlignment="1">
      <alignment horizontal="left" vertical="center"/>
    </xf>
    <xf numFmtId="166" fontId="35" fillId="2" borderId="3" xfId="0" applyNumberFormat="1" applyFont="1" applyFill="1" applyBorder="1" applyAlignment="1">
      <alignment horizontal="center" vertical="center"/>
    </xf>
    <xf numFmtId="1" fontId="35" fillId="2" borderId="2" xfId="0" applyNumberFormat="1" applyFont="1" applyFill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0" fillId="2" borderId="2" xfId="0" quotePrefix="1" applyFill="1" applyBorder="1" applyAlignment="1">
      <alignment horizontal="center" vertical="center"/>
    </xf>
    <xf numFmtId="0" fontId="35" fillId="3" borderId="2" xfId="0" quotePrefix="1" applyFont="1" applyFill="1" applyBorder="1" applyAlignment="1">
      <alignment horizontal="center" vertical="center"/>
    </xf>
    <xf numFmtId="0" fontId="45" fillId="0" borderId="2" xfId="21" applyFont="1" applyBorder="1" applyAlignment="1">
      <alignment horizontal="left" vertical="center"/>
    </xf>
    <xf numFmtId="0" fontId="35" fillId="0" borderId="2" xfId="21" applyFont="1" applyBorder="1" applyAlignment="1">
      <alignment horizontal="left" vertical="center"/>
    </xf>
    <xf numFmtId="166" fontId="57" fillId="2" borderId="2" xfId="19" applyNumberFormat="1" applyFont="1" applyFill="1" applyBorder="1" applyAlignment="1">
      <alignment horizontal="center" vertical="center"/>
    </xf>
    <xf numFmtId="0" fontId="0" fillId="4" borderId="2" xfId="0" quotePrefix="1" applyFill="1" applyBorder="1" applyAlignment="1">
      <alignment horizontal="center" vertical="center"/>
    </xf>
    <xf numFmtId="0" fontId="35" fillId="4" borderId="2" xfId="0" applyFont="1" applyFill="1" applyBorder="1" applyAlignment="1">
      <alignment horizontal="left"/>
    </xf>
    <xf numFmtId="0" fontId="35" fillId="4" borderId="2" xfId="0" applyFont="1" applyFill="1" applyBorder="1" applyAlignment="1">
      <alignment horizontal="center" vertical="center"/>
    </xf>
    <xf numFmtId="0" fontId="35" fillId="0" borderId="2" xfId="0" applyFont="1" applyBorder="1" applyAlignment="1">
      <alignment horizontal="left"/>
    </xf>
    <xf numFmtId="166" fontId="35" fillId="0" borderId="2" xfId="0" applyNumberFormat="1" applyFont="1" applyBorder="1" applyAlignment="1">
      <alignment horizontal="center" vertical="center"/>
    </xf>
    <xf numFmtId="0" fontId="35" fillId="2" borderId="2" xfId="0" applyFont="1" applyFill="1" applyBorder="1"/>
    <xf numFmtId="0" fontId="35" fillId="2" borderId="2" xfId="0" applyFont="1" applyFill="1" applyBorder="1" applyAlignment="1">
      <alignment horizontal="center"/>
    </xf>
    <xf numFmtId="0" fontId="35" fillId="2" borderId="2" xfId="0" quotePrefix="1" applyFont="1" applyFill="1" applyBorder="1"/>
    <xf numFmtId="0" fontId="35" fillId="3" borderId="2" xfId="0" applyFont="1" applyFill="1" applyBorder="1" applyAlignment="1">
      <alignment horizontal="left" vertical="center"/>
    </xf>
    <xf numFmtId="0" fontId="35" fillId="3" borderId="2" xfId="0" applyFont="1" applyFill="1" applyBorder="1" applyAlignment="1">
      <alignment horizontal="center" vertical="center"/>
    </xf>
    <xf numFmtId="0" fontId="35" fillId="3" borderId="2" xfId="56" applyFont="1" applyFill="1" applyBorder="1" applyAlignment="1">
      <alignment horizontal="center" vertical="center"/>
    </xf>
    <xf numFmtId="164" fontId="45" fillId="3" borderId="2" xfId="0" applyNumberFormat="1" applyFont="1" applyFill="1" applyBorder="1" applyAlignment="1">
      <alignment horizontal="center" vertical="center" wrapText="1"/>
    </xf>
    <xf numFmtId="0" fontId="35" fillId="3" borderId="4" xfId="0" applyFont="1" applyFill="1" applyBorder="1" applyAlignment="1">
      <alignment horizontal="center" vertical="center"/>
    </xf>
    <xf numFmtId="0" fontId="35" fillId="3" borderId="17" xfId="0" applyFont="1" applyFill="1" applyBorder="1" applyAlignment="1">
      <alignment horizontal="center" vertical="center"/>
    </xf>
    <xf numFmtId="1" fontId="35" fillId="3" borderId="2" xfId="0" applyNumberFormat="1" applyFont="1" applyFill="1" applyBorder="1" applyAlignment="1">
      <alignment horizontal="center" vertical="center"/>
    </xf>
    <xf numFmtId="168" fontId="35" fillId="3" borderId="2" xfId="57" applyNumberFormat="1" applyFont="1" applyFill="1" applyBorder="1" applyAlignment="1">
      <alignment horizontal="center" vertical="center"/>
    </xf>
    <xf numFmtId="0" fontId="56" fillId="3" borderId="2" xfId="17" applyFont="1" applyFill="1" applyBorder="1" applyAlignment="1">
      <alignment horizontal="center" vertical="center" wrapText="1"/>
    </xf>
    <xf numFmtId="169" fontId="35" fillId="3" borderId="17" xfId="17" quotePrefix="1" applyNumberFormat="1" applyFont="1" applyFill="1" applyBorder="1" applyAlignment="1">
      <alignment vertical="center"/>
    </xf>
    <xf numFmtId="164" fontId="35" fillId="3" borderId="2" xfId="0" applyNumberFormat="1" applyFont="1" applyFill="1" applyBorder="1" applyAlignment="1">
      <alignment horizontal="center" vertical="center"/>
    </xf>
    <xf numFmtId="166" fontId="35" fillId="3" borderId="2" xfId="0" applyNumberFormat="1" applyFont="1" applyFill="1" applyBorder="1" applyAlignment="1">
      <alignment horizontal="center" vertical="center"/>
    </xf>
    <xf numFmtId="0" fontId="35" fillId="3" borderId="0" xfId="0" applyFont="1" applyFill="1"/>
    <xf numFmtId="0" fontId="45" fillId="2" borderId="4" xfId="59" applyFont="1" applyFill="1" applyBorder="1" applyAlignment="1">
      <alignment horizontal="center" vertical="center"/>
    </xf>
    <xf numFmtId="1" fontId="56" fillId="2" borderId="22" xfId="44" quotePrefix="1" applyNumberFormat="1" applyFont="1" applyFill="1" applyBorder="1" applyAlignment="1">
      <alignment horizontal="center" vertical="center"/>
    </xf>
    <xf numFmtId="0" fontId="45" fillId="2" borderId="2" xfId="59" quotePrefix="1" applyFont="1" applyFill="1" applyBorder="1" applyAlignment="1">
      <alignment vertical="center"/>
    </xf>
    <xf numFmtId="0" fontId="35" fillId="3" borderId="2" xfId="28" applyFont="1" applyFill="1" applyBorder="1" applyAlignment="1">
      <alignment horizontal="left" vertical="center"/>
    </xf>
    <xf numFmtId="0" fontId="35" fillId="3" borderId="2" xfId="0" applyFont="1" applyFill="1" applyBorder="1" applyAlignment="1">
      <alignment vertical="center"/>
    </xf>
    <xf numFmtId="1" fontId="35" fillId="3" borderId="17" xfId="0" applyNumberFormat="1" applyFont="1" applyFill="1" applyBorder="1" applyAlignment="1">
      <alignment horizontal="center" vertical="center"/>
    </xf>
    <xf numFmtId="0" fontId="35" fillId="3" borderId="0" xfId="0" applyFont="1" applyFill="1" applyAlignment="1">
      <alignment horizontal="center" vertical="center"/>
    </xf>
    <xf numFmtId="0" fontId="35" fillId="3" borderId="17" xfId="0" applyFont="1" applyFill="1" applyBorder="1" applyAlignment="1">
      <alignment vertical="center"/>
    </xf>
    <xf numFmtId="0" fontId="35" fillId="0" borderId="2" xfId="0" applyFont="1" applyBorder="1" applyAlignment="1">
      <alignment horizontal="left" vertical="center"/>
    </xf>
    <xf numFmtId="0" fontId="35" fillId="0" borderId="2" xfId="0" applyFont="1" applyBorder="1" applyAlignment="1">
      <alignment vertical="center"/>
    </xf>
    <xf numFmtId="164" fontId="45" fillId="0" borderId="2" xfId="0" applyNumberFormat="1" applyFont="1" applyBorder="1" applyAlignment="1">
      <alignment horizontal="center" vertical="center" wrapText="1"/>
    </xf>
    <xf numFmtId="0" fontId="35" fillId="0" borderId="2" xfId="0" applyFont="1" applyBorder="1" applyAlignment="1">
      <alignment horizontal="center" vertical="center" wrapText="1"/>
    </xf>
    <xf numFmtId="0" fontId="45" fillId="2" borderId="2" xfId="57" applyFont="1" applyFill="1" applyBorder="1" applyAlignment="1">
      <alignment horizontal="center" vertical="center" wrapText="1"/>
    </xf>
    <xf numFmtId="166" fontId="45" fillId="2" borderId="3" xfId="57" applyNumberFormat="1" applyFont="1" applyFill="1" applyBorder="1" applyAlignment="1">
      <alignment horizontal="center" vertical="center" wrapText="1"/>
    </xf>
    <xf numFmtId="169" fontId="35" fillId="2" borderId="2" xfId="17" quotePrefix="1" applyNumberFormat="1" applyFont="1" applyFill="1" applyBorder="1" applyAlignment="1">
      <alignment vertical="center"/>
    </xf>
    <xf numFmtId="166" fontId="35" fillId="2" borderId="3" xfId="0" applyNumberFormat="1" applyFont="1" applyFill="1" applyBorder="1" applyAlignment="1">
      <alignment horizontal="center" vertical="center" wrapText="1"/>
    </xf>
    <xf numFmtId="1" fontId="35" fillId="2" borderId="3" xfId="0" quotePrefix="1" applyNumberFormat="1" applyFont="1" applyFill="1" applyBorder="1" applyAlignment="1">
      <alignment horizontal="center" vertical="center"/>
    </xf>
    <xf numFmtId="1" fontId="56" fillId="2" borderId="2" xfId="44" quotePrefix="1" applyNumberFormat="1" applyFont="1" applyFill="1" applyBorder="1" applyAlignment="1">
      <alignment horizontal="center" vertical="center"/>
    </xf>
    <xf numFmtId="0" fontId="39" fillId="4" borderId="2" xfId="0" applyFont="1" applyFill="1" applyBorder="1" applyAlignment="1">
      <alignment horizontal="center" vertical="center"/>
    </xf>
    <xf numFmtId="166" fontId="39" fillId="4" borderId="2" xfId="0" applyNumberFormat="1" applyFont="1" applyFill="1" applyBorder="1" applyAlignment="1">
      <alignment horizontal="center" vertical="center"/>
    </xf>
    <xf numFmtId="167" fontId="38" fillId="2" borderId="2" xfId="0" applyNumberFormat="1" applyFont="1" applyFill="1" applyBorder="1"/>
    <xf numFmtId="14" fontId="38" fillId="2" borderId="2" xfId="0" applyNumberFormat="1" applyFont="1" applyFill="1" applyBorder="1" applyAlignment="1">
      <alignment horizontal="center" vertical="center"/>
    </xf>
    <xf numFmtId="0" fontId="38" fillId="2" borderId="2" xfId="0" applyFont="1" applyFill="1" applyBorder="1" applyAlignment="1">
      <alignment horizontal="left"/>
    </xf>
    <xf numFmtId="0" fontId="42" fillId="2" borderId="2" xfId="0" applyFont="1" applyFill="1" applyBorder="1"/>
    <xf numFmtId="167" fontId="38" fillId="0" borderId="2" xfId="0" applyNumberFormat="1" applyFont="1" applyBorder="1"/>
    <xf numFmtId="14" fontId="38" fillId="0" borderId="2" xfId="0" applyNumberFormat="1" applyFont="1" applyBorder="1" applyAlignment="1">
      <alignment horizontal="center" vertical="center"/>
    </xf>
    <xf numFmtId="164" fontId="38" fillId="0" borderId="2" xfId="0" applyNumberFormat="1" applyFont="1" applyBorder="1" applyAlignment="1">
      <alignment horizontal="center"/>
    </xf>
    <xf numFmtId="167" fontId="38" fillId="0" borderId="0" xfId="0" applyNumberFormat="1" applyFont="1"/>
    <xf numFmtId="164" fontId="35" fillId="0" borderId="0" xfId="0" applyNumberFormat="1" applyFont="1" applyAlignment="1">
      <alignment horizontal="center"/>
    </xf>
    <xf numFmtId="0" fontId="35" fillId="2" borderId="0" xfId="0" applyFont="1" applyFill="1" applyAlignment="1">
      <alignment horizontal="center" vertical="center"/>
    </xf>
    <xf numFmtId="0" fontId="52" fillId="4" borderId="2" xfId="0" applyFont="1" applyFill="1" applyBorder="1" applyAlignment="1">
      <alignment horizontal="center" vertical="center"/>
    </xf>
    <xf numFmtId="166" fontId="52" fillId="4" borderId="2" xfId="0" applyNumberFormat="1" applyFont="1" applyFill="1" applyBorder="1" applyAlignment="1">
      <alignment horizontal="center" vertical="center"/>
    </xf>
    <xf numFmtId="1" fontId="45" fillId="2" borderId="2" xfId="10" applyNumberFormat="1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left" vertical="center"/>
    </xf>
    <xf numFmtId="0" fontId="45" fillId="2" borderId="2" xfId="0" quotePrefix="1" applyFont="1" applyFill="1" applyBorder="1" applyAlignment="1">
      <alignment vertical="center"/>
    </xf>
    <xf numFmtId="167" fontId="35" fillId="0" borderId="2" xfId="0" quotePrefix="1" applyNumberFormat="1" applyFont="1" applyBorder="1"/>
    <xf numFmtId="0" fontId="35" fillId="13" borderId="0" xfId="0" applyFont="1" applyFill="1"/>
    <xf numFmtId="0" fontId="0" fillId="3" borderId="2" xfId="0" quotePrefix="1" applyFill="1" applyBorder="1" applyAlignment="1">
      <alignment horizontal="center" vertical="center"/>
    </xf>
    <xf numFmtId="0" fontId="35" fillId="3" borderId="2" xfId="0" applyFont="1" applyFill="1" applyBorder="1"/>
    <xf numFmtId="0" fontId="35" fillId="3" borderId="2" xfId="0" quotePrefix="1" applyFont="1" applyFill="1" applyBorder="1"/>
    <xf numFmtId="0" fontId="35" fillId="3" borderId="2" xfId="0" applyFont="1" applyFill="1" applyBorder="1" applyAlignment="1">
      <alignment horizontal="center"/>
    </xf>
    <xf numFmtId="0" fontId="45" fillId="3" borderId="2" xfId="0" quotePrefix="1" applyFont="1" applyFill="1" applyBorder="1" applyAlignment="1">
      <alignment vertical="center"/>
    </xf>
    <xf numFmtId="0" fontId="38" fillId="0" borderId="0" xfId="0" applyFont="1" applyAlignment="1">
      <alignment horizontal="center" vertical="top"/>
    </xf>
    <xf numFmtId="170" fontId="38" fillId="0" borderId="0" xfId="0" applyNumberFormat="1" applyFont="1" applyAlignment="1">
      <alignment horizontal="center" vertical="center"/>
    </xf>
    <xf numFmtId="0" fontId="38" fillId="0" borderId="2" xfId="0" applyFont="1" applyBorder="1" applyAlignment="1">
      <alignment horizontal="center" vertical="top"/>
    </xf>
    <xf numFmtId="167" fontId="38" fillId="0" borderId="2" xfId="0" applyNumberFormat="1" applyFont="1" applyBorder="1" applyAlignment="1">
      <alignment horizontal="center" vertical="center"/>
    </xf>
    <xf numFmtId="49" fontId="38" fillId="2" borderId="2" xfId="0" applyNumberFormat="1" applyFont="1" applyFill="1" applyBorder="1" applyAlignment="1">
      <alignment vertical="center"/>
    </xf>
    <xf numFmtId="167" fontId="38" fillId="0" borderId="2" xfId="0" quotePrefix="1" applyNumberFormat="1" applyFont="1" applyBorder="1" applyAlignment="1">
      <alignment horizontal="center" vertical="center"/>
    </xf>
    <xf numFmtId="49" fontId="42" fillId="2" borderId="2" xfId="20" applyNumberFormat="1" applyFont="1" applyFill="1" applyBorder="1" applyAlignment="1">
      <alignment vertical="center"/>
    </xf>
    <xf numFmtId="12" fontId="42" fillId="0" borderId="2" xfId="0" applyNumberFormat="1" applyFont="1" applyBorder="1" applyAlignment="1">
      <alignment horizontal="right" vertical="center"/>
    </xf>
    <xf numFmtId="49" fontId="38" fillId="3" borderId="2" xfId="0" applyNumberFormat="1" applyFont="1" applyFill="1" applyBorder="1" applyAlignment="1">
      <alignment vertical="center"/>
    </xf>
    <xf numFmtId="167" fontId="38" fillId="3" borderId="2" xfId="0" applyNumberFormat="1" applyFont="1" applyFill="1" applyBorder="1" applyAlignment="1">
      <alignment horizontal="center" vertical="center"/>
    </xf>
    <xf numFmtId="0" fontId="38" fillId="3" borderId="2" xfId="0" applyFont="1" applyFill="1" applyBorder="1" applyAlignment="1">
      <alignment horizontal="center" vertical="top"/>
    </xf>
    <xf numFmtId="14" fontId="38" fillId="3" borderId="2" xfId="0" applyNumberFormat="1" applyFont="1" applyFill="1" applyBorder="1" applyAlignment="1">
      <alignment horizontal="center" vertical="center"/>
    </xf>
    <xf numFmtId="12" fontId="42" fillId="3" borderId="2" xfId="0" applyNumberFormat="1" applyFont="1" applyFill="1" applyBorder="1" applyAlignment="1">
      <alignment horizontal="right" vertical="center"/>
    </xf>
    <xf numFmtId="167" fontId="38" fillId="3" borderId="2" xfId="0" quotePrefix="1" applyNumberFormat="1" applyFont="1" applyFill="1" applyBorder="1" applyAlignment="1">
      <alignment horizontal="center" vertical="center"/>
    </xf>
    <xf numFmtId="4" fontId="23" fillId="2" borderId="2" xfId="3" applyNumberFormat="1" applyFont="1" applyFill="1" applyBorder="1" applyAlignment="1">
      <alignment horizontal="center"/>
    </xf>
    <xf numFmtId="0" fontId="42" fillId="2" borderId="2" xfId="44" applyFont="1" applyFill="1" applyBorder="1" applyAlignment="1">
      <alignment horizontal="left"/>
    </xf>
    <xf numFmtId="0" fontId="42" fillId="0" borderId="2" xfId="0" applyFont="1" applyBorder="1" applyAlignment="1">
      <alignment vertical="top"/>
    </xf>
    <xf numFmtId="4" fontId="23" fillId="0" borderId="2" xfId="3" applyNumberFormat="1" applyFont="1" applyFill="1" applyBorder="1" applyAlignment="1">
      <alignment horizontal="center"/>
    </xf>
    <xf numFmtId="0" fontId="42" fillId="0" borderId="2" xfId="44" applyFont="1" applyBorder="1" applyAlignment="1">
      <alignment horizontal="left"/>
    </xf>
    <xf numFmtId="0" fontId="42" fillId="2" borderId="2" xfId="0" applyFont="1" applyFill="1" applyBorder="1" applyAlignment="1">
      <alignment vertical="top"/>
    </xf>
    <xf numFmtId="0" fontId="42" fillId="2" borderId="2" xfId="0" applyFont="1" applyFill="1" applyBorder="1" applyAlignment="1">
      <alignment horizontal="left" vertical="top"/>
    </xf>
    <xf numFmtId="0" fontId="37" fillId="0" borderId="0" xfId="0" applyFont="1" applyAlignment="1">
      <alignment horizontal="center" vertical="center"/>
    </xf>
    <xf numFmtId="167" fontId="37" fillId="0" borderId="0" xfId="0" applyNumberFormat="1" applyFont="1"/>
    <xf numFmtId="167" fontId="35" fillId="0" borderId="0" xfId="0" applyNumberFormat="1" applyFont="1"/>
    <xf numFmtId="0" fontId="45" fillId="2" borderId="2" xfId="44" applyFont="1" applyFill="1" applyBorder="1" applyAlignment="1">
      <alignment horizontal="left"/>
    </xf>
    <xf numFmtId="49" fontId="35" fillId="0" borderId="2" xfId="0" applyNumberFormat="1" applyFont="1" applyBorder="1" applyAlignment="1">
      <alignment vertical="center"/>
    </xf>
    <xf numFmtId="167" fontId="35" fillId="0" borderId="2" xfId="0" applyNumberFormat="1" applyFont="1" applyBorder="1"/>
    <xf numFmtId="0" fontId="45" fillId="0" borderId="2" xfId="21" applyFont="1" applyBorder="1"/>
    <xf numFmtId="1" fontId="45" fillId="0" borderId="2" xfId="21" quotePrefix="1" applyNumberFormat="1" applyFont="1" applyBorder="1" applyAlignment="1">
      <alignment horizontal="left"/>
    </xf>
    <xf numFmtId="167" fontId="35" fillId="3" borderId="2" xfId="0" applyNumberFormat="1" applyFont="1" applyFill="1" applyBorder="1"/>
    <xf numFmtId="0" fontId="45" fillId="3" borderId="2" xfId="21" applyFont="1" applyFill="1" applyBorder="1"/>
    <xf numFmtId="1" fontId="45" fillId="3" borderId="2" xfId="21" quotePrefix="1" applyNumberFormat="1" applyFont="1" applyFill="1" applyBorder="1" applyAlignment="1">
      <alignment horizontal="left"/>
    </xf>
    <xf numFmtId="167" fontId="35" fillId="3" borderId="2" xfId="0" quotePrefix="1" applyNumberFormat="1" applyFont="1" applyFill="1" applyBorder="1"/>
    <xf numFmtId="0" fontId="38" fillId="0" borderId="3" xfId="0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 vertical="center"/>
    </xf>
    <xf numFmtId="0" fontId="19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0" fillId="2" borderId="2" xfId="0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3" fillId="0" borderId="2" xfId="21" applyFont="1" applyBorder="1"/>
    <xf numFmtId="0" fontId="0" fillId="0" borderId="2" xfId="21" applyFont="1" applyBorder="1"/>
    <xf numFmtId="171" fontId="45" fillId="3" borderId="2" xfId="3" applyNumberFormat="1" applyFont="1" applyFill="1" applyBorder="1"/>
    <xf numFmtId="49" fontId="35" fillId="3" borderId="2" xfId="20" applyNumberFormat="1" applyFont="1" applyFill="1" applyBorder="1" applyAlignment="1">
      <alignment vertical="center"/>
    </xf>
    <xf numFmtId="0" fontId="38" fillId="2" borderId="2" xfId="20" applyFont="1" applyFill="1" applyBorder="1" applyAlignment="1">
      <alignment vertical="center"/>
    </xf>
    <xf numFmtId="0" fontId="42" fillId="3" borderId="2" xfId="3" applyNumberFormat="1" applyFont="1" applyFill="1" applyBorder="1" applyAlignment="1">
      <alignment vertical="center"/>
    </xf>
    <xf numFmtId="0" fontId="42" fillId="3" borderId="2" xfId="34" applyFont="1" applyFill="1" applyBorder="1" applyAlignment="1">
      <alignment vertical="center"/>
    </xf>
    <xf numFmtId="0" fontId="38" fillId="0" borderId="2" xfId="20" applyFont="1" applyBorder="1" applyAlignment="1">
      <alignment vertical="center"/>
    </xf>
    <xf numFmtId="0" fontId="38" fillId="3" borderId="2" xfId="20" applyFont="1" applyFill="1" applyBorder="1" applyAlignment="1">
      <alignment horizontal="center" vertical="center"/>
    </xf>
    <xf numFmtId="0" fontId="38" fillId="2" borderId="2" xfId="20" applyFont="1" applyFill="1" applyBorder="1" applyAlignment="1">
      <alignment horizontal="center" vertical="center"/>
    </xf>
    <xf numFmtId="0" fontId="38" fillId="0" borderId="2" xfId="20" applyFont="1" applyBorder="1" applyAlignment="1">
      <alignment horizontal="center" vertical="center"/>
    </xf>
    <xf numFmtId="0" fontId="38" fillId="3" borderId="5" xfId="20" applyFont="1" applyFill="1" applyBorder="1" applyAlignment="1">
      <alignment horizontal="center" vertical="center"/>
    </xf>
    <xf numFmtId="0" fontId="38" fillId="2" borderId="1" xfId="20" applyFont="1" applyFill="1" applyBorder="1" applyAlignment="1">
      <alignment vertical="center"/>
    </xf>
    <xf numFmtId="0" fontId="38" fillId="2" borderId="5" xfId="20" applyFont="1" applyFill="1" applyBorder="1" applyAlignment="1">
      <alignment vertical="center"/>
    </xf>
    <xf numFmtId="0" fontId="24" fillId="0" borderId="2" xfId="55" applyNumberFormat="1" applyFont="1" applyFill="1" applyBorder="1" applyAlignment="1">
      <alignment vertical="center"/>
    </xf>
    <xf numFmtId="0" fontId="24" fillId="0" borderId="1" xfId="55" applyNumberFormat="1" applyFont="1" applyFill="1" applyBorder="1" applyAlignment="1">
      <alignment vertical="center"/>
    </xf>
    <xf numFmtId="4" fontId="45" fillId="0" borderId="2" xfId="3" applyNumberFormat="1" applyFont="1" applyFill="1" applyBorder="1" applyAlignment="1">
      <alignment horizontal="center" vertical="center"/>
    </xf>
    <xf numFmtId="0" fontId="35" fillId="15" borderId="2" xfId="0" quotePrefix="1" applyFont="1" applyFill="1" applyBorder="1" applyAlignment="1">
      <alignment horizontal="center" vertical="center"/>
    </xf>
    <xf numFmtId="49" fontId="35" fillId="15" borderId="2" xfId="0" applyNumberFormat="1" applyFont="1" applyFill="1" applyBorder="1" applyAlignment="1">
      <alignment vertical="center"/>
    </xf>
    <xf numFmtId="4" fontId="45" fillId="15" borderId="2" xfId="3" applyNumberFormat="1" applyFont="1" applyFill="1" applyBorder="1" applyAlignment="1">
      <alignment horizontal="center" vertical="center"/>
    </xf>
    <xf numFmtId="0" fontId="35" fillId="15" borderId="2" xfId="0" applyFont="1" applyFill="1" applyBorder="1" applyAlignment="1">
      <alignment horizontal="center" vertical="center"/>
    </xf>
    <xf numFmtId="49" fontId="35" fillId="3" borderId="2" xfId="0" applyNumberFormat="1" applyFont="1" applyFill="1" applyBorder="1" applyAlignment="1">
      <alignment vertical="center"/>
    </xf>
    <xf numFmtId="4" fontId="45" fillId="3" borderId="2" xfId="3" applyNumberFormat="1" applyFont="1" applyFill="1" applyBorder="1" applyAlignment="1">
      <alignment horizontal="center" vertical="center"/>
    </xf>
    <xf numFmtId="0" fontId="35" fillId="16" borderId="2" xfId="0" quotePrefix="1" applyFont="1" applyFill="1" applyBorder="1" applyAlignment="1">
      <alignment horizontal="center" vertical="center"/>
    </xf>
    <xf numFmtId="49" fontId="35" fillId="16" borderId="2" xfId="0" applyNumberFormat="1" applyFont="1" applyFill="1" applyBorder="1" applyAlignment="1">
      <alignment vertical="center"/>
    </xf>
    <xf numFmtId="4" fontId="45" fillId="16" borderId="2" xfId="3" applyNumberFormat="1" applyFont="1" applyFill="1" applyBorder="1" applyAlignment="1">
      <alignment horizontal="center" vertical="center"/>
    </xf>
    <xf numFmtId="0" fontId="35" fillId="16" borderId="2" xfId="0" applyFont="1" applyFill="1" applyBorder="1" applyAlignment="1">
      <alignment horizontal="center" vertical="center"/>
    </xf>
    <xf numFmtId="49" fontId="42" fillId="3" borderId="2" xfId="20" applyNumberFormat="1" applyFont="1" applyFill="1" applyBorder="1" applyAlignment="1">
      <alignment vertical="center"/>
    </xf>
    <xf numFmtId="0" fontId="57" fillId="3" borderId="2" xfId="0" applyFont="1" applyFill="1" applyBorder="1" applyAlignment="1">
      <alignment horizontal="left" vertical="center"/>
    </xf>
    <xf numFmtId="49" fontId="38" fillId="0" borderId="2" xfId="0" applyNumberFormat="1" applyFont="1" applyBorder="1" applyAlignment="1">
      <alignment vertical="center"/>
    </xf>
    <xf numFmtId="0" fontId="38" fillId="3" borderId="2" xfId="0" quotePrefix="1" applyFont="1" applyFill="1" applyBorder="1" applyAlignment="1">
      <alignment horizontal="center"/>
    </xf>
    <xf numFmtId="0" fontId="38" fillId="3" borderId="3" xfId="0" applyFont="1" applyFill="1" applyBorder="1" applyAlignment="1">
      <alignment horizontal="center" vertical="center"/>
    </xf>
    <xf numFmtId="164" fontId="38" fillId="3" borderId="2" xfId="0" applyNumberFormat="1" applyFont="1" applyFill="1" applyBorder="1"/>
    <xf numFmtId="0" fontId="38" fillId="3" borderId="2" xfId="0" quotePrefix="1" applyFont="1" applyFill="1" applyBorder="1"/>
    <xf numFmtId="0" fontId="25" fillId="3" borderId="2" xfId="19" quotePrefix="1" applyFont="1" applyFill="1" applyBorder="1" applyAlignment="1">
      <alignment horizontal="center"/>
    </xf>
    <xf numFmtId="14" fontId="38" fillId="0" borderId="2" xfId="0" applyNumberFormat="1" applyFont="1" applyBorder="1"/>
    <xf numFmtId="164" fontId="38" fillId="3" borderId="0" xfId="0" applyNumberFormat="1" applyFont="1" applyFill="1"/>
    <xf numFmtId="0" fontId="38" fillId="3" borderId="0" xfId="0" applyFont="1" applyFill="1" applyAlignment="1">
      <alignment horizontal="center" vertical="center"/>
    </xf>
    <xf numFmtId="164" fontId="38" fillId="0" borderId="2" xfId="0" applyNumberFormat="1" applyFont="1" applyBorder="1" applyAlignment="1">
      <alignment horizontal="right"/>
    </xf>
    <xf numFmtId="164" fontId="53" fillId="14" borderId="2" xfId="0" applyNumberFormat="1" applyFont="1" applyFill="1" applyBorder="1" applyAlignment="1">
      <alignment horizontal="center" vertical="center"/>
    </xf>
    <xf numFmtId="0" fontId="53" fillId="14" borderId="2" xfId="0" quotePrefix="1" applyFont="1" applyFill="1" applyBorder="1" applyAlignment="1">
      <alignment horizontal="center"/>
    </xf>
    <xf numFmtId="0" fontId="47" fillId="14" borderId="2" xfId="0" applyFont="1" applyFill="1" applyBorder="1" applyAlignment="1">
      <alignment horizontal="center"/>
    </xf>
    <xf numFmtId="0" fontId="47" fillId="14" borderId="0" xfId="0" applyFont="1" applyFill="1"/>
    <xf numFmtId="0" fontId="53" fillId="14" borderId="2" xfId="0" applyFont="1" applyFill="1" applyBorder="1" applyAlignment="1">
      <alignment horizontal="center"/>
    </xf>
    <xf numFmtId="164" fontId="53" fillId="14" borderId="2" xfId="0" applyNumberFormat="1" applyFont="1" applyFill="1" applyBorder="1" applyAlignment="1">
      <alignment horizontal="center"/>
    </xf>
    <xf numFmtId="0" fontId="45" fillId="3" borderId="2" xfId="24" applyFont="1" applyFill="1" applyBorder="1" applyAlignment="1">
      <alignment vertical="center"/>
    </xf>
    <xf numFmtId="164" fontId="45" fillId="3" borderId="2" xfId="0" applyNumberFormat="1" applyFont="1" applyFill="1" applyBorder="1" applyAlignment="1">
      <alignment horizontal="center"/>
    </xf>
    <xf numFmtId="164" fontId="35" fillId="3" borderId="2" xfId="57" applyNumberFormat="1" applyFont="1" applyFill="1" applyBorder="1" applyAlignment="1">
      <alignment horizontal="center" vertical="center"/>
    </xf>
    <xf numFmtId="2" fontId="35" fillId="3" borderId="2" xfId="0" quotePrefix="1" applyNumberFormat="1" applyFont="1" applyFill="1" applyBorder="1" applyAlignment="1">
      <alignment horizontal="center" vertical="center"/>
    </xf>
    <xf numFmtId="0" fontId="45" fillId="3" borderId="2" xfId="0" applyFont="1" applyFill="1" applyBorder="1"/>
    <xf numFmtId="0" fontId="35" fillId="3" borderId="2" xfId="0" quotePrefix="1" applyFont="1" applyFill="1" applyBorder="1" applyAlignment="1">
      <alignment horizontal="center"/>
    </xf>
    <xf numFmtId="164" fontId="38" fillId="0" borderId="0" xfId="0" applyNumberFormat="1" applyFont="1" applyAlignment="1">
      <alignment horizontal="center"/>
    </xf>
    <xf numFmtId="0" fontId="25" fillId="0" borderId="2" xfId="19" quotePrefix="1" applyFont="1" applyBorder="1" applyAlignment="1">
      <alignment horizontal="center"/>
    </xf>
    <xf numFmtId="0" fontId="25" fillId="0" borderId="2" xfId="35" quotePrefix="1" applyFont="1" applyBorder="1" applyAlignment="1">
      <alignment horizontal="center"/>
    </xf>
    <xf numFmtId="1" fontId="45" fillId="3" borderId="2" xfId="10" applyNumberFormat="1" applyFont="1" applyFill="1" applyBorder="1" applyAlignment="1">
      <alignment horizontal="center" vertical="center"/>
    </xf>
    <xf numFmtId="0" fontId="45" fillId="0" borderId="2" xfId="0" applyFont="1" applyBorder="1" applyAlignment="1">
      <alignment vertical="center"/>
    </xf>
    <xf numFmtId="0" fontId="47" fillId="4" borderId="2" xfId="0" applyFont="1" applyFill="1" applyBorder="1"/>
    <xf numFmtId="0" fontId="47" fillId="4" borderId="2" xfId="0" applyFont="1" applyFill="1" applyBorder="1" applyAlignment="1">
      <alignment horizontal="center"/>
    </xf>
    <xf numFmtId="0" fontId="47" fillId="4" borderId="0" xfId="0" applyFont="1" applyFill="1"/>
    <xf numFmtId="0" fontId="38" fillId="2" borderId="2" xfId="0" quotePrefix="1" applyFont="1" applyFill="1" applyBorder="1" applyAlignment="1">
      <alignment horizontal="left" vertical="center"/>
    </xf>
    <xf numFmtId="0" fontId="38" fillId="0" borderId="2" xfId="0" quotePrefix="1" applyFont="1" applyBorder="1" applyAlignment="1">
      <alignment horizontal="left" vertical="center"/>
    </xf>
    <xf numFmtId="164" fontId="38" fillId="2" borderId="2" xfId="0" applyNumberFormat="1" applyFont="1" applyFill="1" applyBorder="1" applyAlignment="1">
      <alignment horizontal="center"/>
    </xf>
    <xf numFmtId="164" fontId="38" fillId="3" borderId="0" xfId="0" applyNumberFormat="1" applyFont="1" applyFill="1" applyAlignment="1">
      <alignment horizontal="center"/>
    </xf>
    <xf numFmtId="164" fontId="38" fillId="3" borderId="2" xfId="0" applyNumberFormat="1" applyFont="1" applyFill="1" applyBorder="1" applyAlignment="1">
      <alignment horizontal="center"/>
    </xf>
    <xf numFmtId="1" fontId="25" fillId="2" borderId="2" xfId="35" applyNumberFormat="1" applyFont="1" applyFill="1" applyBorder="1" applyAlignment="1">
      <alignment horizontal="center"/>
    </xf>
    <xf numFmtId="0" fontId="0" fillId="4" borderId="2" xfId="0" quotePrefix="1" applyFill="1" applyBorder="1"/>
    <xf numFmtId="4" fontId="23" fillId="3" borderId="2" xfId="3" applyNumberFormat="1" applyFont="1" applyFill="1" applyBorder="1" applyAlignment="1">
      <alignment horizontal="center"/>
    </xf>
    <xf numFmtId="0" fontId="42" fillId="3" borderId="2" xfId="44" applyFont="1" applyFill="1" applyBorder="1" applyAlignment="1">
      <alignment horizontal="left"/>
    </xf>
    <xf numFmtId="0" fontId="0" fillId="0" borderId="5" xfId="0" applyBorder="1"/>
    <xf numFmtId="164" fontId="38" fillId="3" borderId="2" xfId="0" applyNumberFormat="1" applyFont="1" applyFill="1" applyBorder="1" applyAlignment="1">
      <alignment vertical="center"/>
    </xf>
    <xf numFmtId="0" fontId="42" fillId="3" borderId="4" xfId="59" applyFont="1" applyFill="1" applyBorder="1" applyAlignment="1">
      <alignment horizontal="center" vertical="center"/>
    </xf>
    <xf numFmtId="1" fontId="42" fillId="3" borderId="2" xfId="1" applyNumberFormat="1" applyFont="1" applyFill="1" applyBorder="1" applyAlignment="1">
      <alignment horizontal="center" vertical="center"/>
    </xf>
    <xf numFmtId="0" fontId="38" fillId="14" borderId="2" xfId="0" applyFont="1" applyFill="1" applyBorder="1" applyAlignment="1">
      <alignment horizontal="center"/>
    </xf>
    <xf numFmtId="0" fontId="38" fillId="14" borderId="2" xfId="0" applyFont="1" applyFill="1" applyBorder="1" applyAlignment="1">
      <alignment horizontal="center" vertical="center"/>
    </xf>
    <xf numFmtId="0" fontId="38" fillId="14" borderId="0" xfId="0" applyFont="1" applyFill="1"/>
    <xf numFmtId="0" fontId="44" fillId="15" borderId="2" xfId="47" applyFont="1" applyFill="1" applyBorder="1" applyAlignment="1">
      <alignment horizontal="center" vertical="center"/>
    </xf>
    <xf numFmtId="0" fontId="38" fillId="15" borderId="0" xfId="0" applyFont="1" applyFill="1"/>
    <xf numFmtId="0" fontId="38" fillId="15" borderId="2" xfId="0" applyFont="1" applyFill="1" applyBorder="1"/>
    <xf numFmtId="0" fontId="44" fillId="15" borderId="2" xfId="47" applyFont="1" applyFill="1" applyBorder="1" applyAlignment="1">
      <alignment vertical="center" wrapText="1"/>
    </xf>
    <xf numFmtId="0" fontId="38" fillId="15" borderId="17" xfId="0" applyFont="1" applyFill="1" applyBorder="1" applyAlignment="1">
      <alignment horizontal="center" vertical="center"/>
    </xf>
    <xf numFmtId="1" fontId="38" fillId="15" borderId="2" xfId="0" applyNumberFormat="1" applyFont="1" applyFill="1" applyBorder="1" applyAlignment="1">
      <alignment horizontal="center" vertical="center"/>
    </xf>
    <xf numFmtId="0" fontId="44" fillId="15" borderId="2" xfId="47" applyFont="1" applyFill="1" applyBorder="1" applyAlignment="1">
      <alignment horizontal="center" vertical="center" wrapText="1"/>
    </xf>
    <xf numFmtId="0" fontId="44" fillId="15" borderId="2" xfId="47" applyFont="1" applyFill="1" applyBorder="1" applyAlignment="1">
      <alignment vertical="center"/>
    </xf>
    <xf numFmtId="0" fontId="38" fillId="15" borderId="2" xfId="0" quotePrefix="1" applyFont="1" applyFill="1" applyBorder="1" applyAlignment="1">
      <alignment horizontal="center" vertical="center"/>
    </xf>
    <xf numFmtId="0" fontId="38" fillId="15" borderId="2" xfId="0" applyFont="1" applyFill="1" applyBorder="1" applyAlignment="1">
      <alignment horizontal="center" vertical="center"/>
    </xf>
    <xf numFmtId="0" fontId="38" fillId="15" borderId="4" xfId="0" applyFont="1" applyFill="1" applyBorder="1" applyAlignment="1">
      <alignment horizontal="center" vertical="center"/>
    </xf>
    <xf numFmtId="166" fontId="38" fillId="15" borderId="2" xfId="0" applyNumberFormat="1" applyFont="1" applyFill="1" applyBorder="1" applyAlignment="1">
      <alignment horizontal="center" vertical="center"/>
    </xf>
    <xf numFmtId="14" fontId="38" fillId="4" borderId="2" xfId="0" applyNumberFormat="1" applyFont="1" applyFill="1" applyBorder="1" applyAlignment="1">
      <alignment horizontal="center" vertical="center"/>
    </xf>
    <xf numFmtId="0" fontId="38" fillId="0" borderId="2" xfId="22" applyFont="1" applyBorder="1" applyAlignment="1">
      <alignment vertical="center"/>
    </xf>
    <xf numFmtId="164" fontId="42" fillId="15" borderId="2" xfId="0" applyNumberFormat="1" applyFont="1" applyFill="1" applyBorder="1" applyAlignment="1">
      <alignment horizontal="center" vertical="center" wrapText="1"/>
    </xf>
    <xf numFmtId="0" fontId="45" fillId="0" borderId="2" xfId="24" applyFont="1" applyBorder="1" applyAlignment="1">
      <alignment vertical="center"/>
    </xf>
    <xf numFmtId="0" fontId="45" fillId="0" borderId="2" xfId="24" applyFont="1" applyBorder="1" applyAlignment="1">
      <alignment horizontal="left" vertical="center"/>
    </xf>
    <xf numFmtId="164" fontId="35" fillId="14" borderId="2" xfId="0" applyNumberFormat="1" applyFont="1" applyFill="1" applyBorder="1" applyAlignment="1">
      <alignment horizontal="center" vertical="center"/>
    </xf>
    <xf numFmtId="0" fontId="45" fillId="14" borderId="2" xfId="0" quotePrefix="1" applyFont="1" applyFill="1" applyBorder="1" applyAlignment="1">
      <alignment horizontal="center" vertical="center"/>
    </xf>
    <xf numFmtId="0" fontId="45" fillId="14" borderId="2" xfId="24" applyFont="1" applyFill="1" applyBorder="1" applyAlignment="1">
      <alignment vertical="center"/>
    </xf>
    <xf numFmtId="0" fontId="45" fillId="3" borderId="2" xfId="24" applyFont="1" applyFill="1" applyBorder="1" applyAlignment="1">
      <alignment horizontal="left" vertical="center"/>
    </xf>
    <xf numFmtId="0" fontId="52" fillId="0" borderId="2" xfId="0" applyFont="1" applyBorder="1" applyAlignment="1">
      <alignment horizontal="center" vertical="center"/>
    </xf>
    <xf numFmtId="0" fontId="54" fillId="0" borderId="2" xfId="0" applyFont="1" applyBorder="1" applyAlignment="1">
      <alignment horizontal="left" vertical="center"/>
    </xf>
    <xf numFmtId="1" fontId="52" fillId="0" borderId="2" xfId="0" applyNumberFormat="1" applyFont="1" applyBorder="1" applyAlignment="1">
      <alignment horizontal="center" vertical="center"/>
    </xf>
    <xf numFmtId="1" fontId="52" fillId="0" borderId="2" xfId="0" applyNumberFormat="1" applyFont="1" applyBorder="1" applyAlignment="1">
      <alignment horizontal="left" vertical="center"/>
    </xf>
    <xf numFmtId="0" fontId="35" fillId="14" borderId="2" xfId="0" applyFont="1" applyFill="1" applyBorder="1" applyAlignment="1">
      <alignment horizontal="center" vertical="center"/>
    </xf>
    <xf numFmtId="0" fontId="35" fillId="14" borderId="2" xfId="0" quotePrefix="1" applyFont="1" applyFill="1" applyBorder="1" applyAlignment="1">
      <alignment horizontal="center" vertical="center"/>
    </xf>
    <xf numFmtId="0" fontId="35" fillId="14" borderId="2" xfId="0" applyFont="1" applyFill="1" applyBorder="1" applyAlignment="1">
      <alignment horizontal="left" vertical="center"/>
    </xf>
    <xf numFmtId="0" fontId="35" fillId="14" borderId="2" xfId="0" applyFont="1" applyFill="1" applyBorder="1" applyAlignment="1">
      <alignment vertical="center"/>
    </xf>
    <xf numFmtId="166" fontId="35" fillId="14" borderId="2" xfId="0" applyNumberFormat="1" applyFont="1" applyFill="1" applyBorder="1" applyAlignment="1">
      <alignment horizontal="center" vertical="center"/>
    </xf>
    <xf numFmtId="164" fontId="45" fillId="14" borderId="2" xfId="0" applyNumberFormat="1" applyFont="1" applyFill="1" applyBorder="1" applyAlignment="1">
      <alignment horizontal="center" vertical="center" wrapText="1"/>
    </xf>
    <xf numFmtId="0" fontId="35" fillId="14" borderId="2" xfId="0" applyFont="1" applyFill="1" applyBorder="1" applyAlignment="1">
      <alignment horizontal="center" vertical="center" wrapText="1"/>
    </xf>
    <xf numFmtId="0" fontId="35" fillId="14" borderId="0" xfId="0" applyFont="1" applyFill="1"/>
    <xf numFmtId="0" fontId="35" fillId="0" borderId="4" xfId="0" applyFont="1" applyBorder="1" applyAlignment="1">
      <alignment horizontal="center" vertical="center"/>
    </xf>
    <xf numFmtId="1" fontId="35" fillId="0" borderId="2" xfId="0" quotePrefix="1" applyNumberFormat="1" applyFont="1" applyBorder="1" applyAlignment="1">
      <alignment horizontal="center" vertical="center"/>
    </xf>
    <xf numFmtId="1" fontId="35" fillId="0" borderId="2" xfId="0" applyNumberFormat="1" applyFont="1" applyBorder="1" applyAlignment="1">
      <alignment horizontal="center" vertical="center"/>
    </xf>
    <xf numFmtId="0" fontId="35" fillId="0" borderId="2" xfId="61" applyFont="1" applyBorder="1" applyAlignment="1">
      <alignment horizontal="center" vertical="center"/>
    </xf>
    <xf numFmtId="0" fontId="45" fillId="0" borderId="2" xfId="37" applyFont="1" applyBorder="1" applyAlignment="1">
      <alignment horizontal="left" vertical="center"/>
    </xf>
    <xf numFmtId="166" fontId="45" fillId="0" borderId="3" xfId="39" applyNumberFormat="1" applyFont="1" applyBorder="1" applyAlignment="1">
      <alignment horizontal="center" vertical="center"/>
    </xf>
    <xf numFmtId="166" fontId="57" fillId="0" borderId="2" xfId="19" applyNumberFormat="1" applyFont="1" applyBorder="1" applyAlignment="1">
      <alignment horizontal="center" vertical="center"/>
    </xf>
    <xf numFmtId="164" fontId="35" fillId="0" borderId="0" xfId="0" applyNumberFormat="1" applyFont="1" applyAlignment="1">
      <alignment horizontal="left"/>
    </xf>
    <xf numFmtId="164" fontId="52" fillId="5" borderId="1" xfId="0" applyNumberFormat="1" applyFont="1" applyFill="1" applyBorder="1" applyAlignment="1">
      <alignment horizontal="left" vertical="center"/>
    </xf>
    <xf numFmtId="166" fontId="52" fillId="2" borderId="1" xfId="0" applyNumberFormat="1" applyFont="1" applyFill="1" applyBorder="1" applyAlignment="1">
      <alignment horizontal="left" vertical="center"/>
    </xf>
    <xf numFmtId="164" fontId="52" fillId="0" borderId="1" xfId="0" applyNumberFormat="1" applyFont="1" applyBorder="1" applyAlignment="1">
      <alignment horizontal="left" vertical="center"/>
    </xf>
    <xf numFmtId="166" fontId="35" fillId="2" borderId="2" xfId="0" applyNumberFormat="1" applyFont="1" applyFill="1" applyBorder="1" applyAlignment="1">
      <alignment horizontal="left" vertical="center"/>
    </xf>
    <xf numFmtId="164" fontId="35" fillId="2" borderId="2" xfId="0" applyNumberFormat="1" applyFont="1" applyFill="1" applyBorder="1" applyAlignment="1">
      <alignment horizontal="left" vertical="center"/>
    </xf>
    <xf numFmtId="164" fontId="35" fillId="0" borderId="2" xfId="0" applyNumberFormat="1" applyFont="1" applyBorder="1" applyAlignment="1">
      <alignment horizontal="left" vertical="center"/>
    </xf>
    <xf numFmtId="166" fontId="35" fillId="0" borderId="2" xfId="0" applyNumberFormat="1" applyFont="1" applyBorder="1" applyAlignment="1">
      <alignment horizontal="left" vertical="center"/>
    </xf>
    <xf numFmtId="14" fontId="35" fillId="0" borderId="2" xfId="0" applyNumberFormat="1" applyFont="1" applyBorder="1" applyAlignment="1">
      <alignment horizontal="left" vertical="center"/>
    </xf>
    <xf numFmtId="164" fontId="35" fillId="14" borderId="2" xfId="0" applyNumberFormat="1" applyFont="1" applyFill="1" applyBorder="1" applyAlignment="1">
      <alignment horizontal="left" vertical="center"/>
    </xf>
    <xf numFmtId="164" fontId="35" fillId="3" borderId="2" xfId="0" applyNumberFormat="1" applyFont="1" applyFill="1" applyBorder="1" applyAlignment="1">
      <alignment horizontal="left" vertical="center"/>
    </xf>
    <xf numFmtId="166" fontId="35" fillId="3" borderId="2" xfId="0" applyNumberFormat="1" applyFont="1" applyFill="1" applyBorder="1" applyAlignment="1">
      <alignment horizontal="left" vertical="center"/>
    </xf>
    <xf numFmtId="14" fontId="35" fillId="3" borderId="2" xfId="0" applyNumberFormat="1" applyFont="1" applyFill="1" applyBorder="1" applyAlignment="1">
      <alignment horizontal="left" vertical="center"/>
    </xf>
    <xf numFmtId="0" fontId="42" fillId="0" borderId="2" xfId="10" applyNumberFormat="1" applyFont="1" applyFill="1" applyBorder="1" applyAlignment="1">
      <alignment vertical="center"/>
    </xf>
    <xf numFmtId="4" fontId="42" fillId="0" borderId="2" xfId="10" applyNumberFormat="1" applyFont="1" applyFill="1" applyBorder="1" applyAlignment="1">
      <alignment horizontal="center" vertical="center"/>
    </xf>
    <xf numFmtId="172" fontId="38" fillId="0" borderId="2" xfId="0" applyNumberFormat="1" applyFont="1" applyBorder="1" applyAlignment="1">
      <alignment vertical="center" wrapText="1"/>
    </xf>
    <xf numFmtId="172" fontId="38" fillId="0" borderId="2" xfId="0" applyNumberFormat="1" applyFont="1" applyBorder="1" applyAlignment="1">
      <alignment vertical="center"/>
    </xf>
    <xf numFmtId="0" fontId="38" fillId="0" borderId="0" xfId="0" applyFont="1" applyAlignment="1">
      <alignment horizontal="left"/>
    </xf>
    <xf numFmtId="2" fontId="38" fillId="2" borderId="17" xfId="17" quotePrefix="1" applyNumberFormat="1" applyFont="1" applyFill="1" applyBorder="1" applyAlignment="1">
      <alignment horizontal="left" vertical="center"/>
    </xf>
    <xf numFmtId="49" fontId="44" fillId="2" borderId="2" xfId="47" applyNumberFormat="1" applyFont="1" applyFill="1" applyBorder="1" applyAlignment="1">
      <alignment horizontal="left" vertical="center"/>
    </xf>
    <xf numFmtId="49" fontId="44" fillId="2" borderId="2" xfId="47" quotePrefix="1" applyNumberFormat="1" applyFont="1" applyFill="1" applyBorder="1" applyAlignment="1">
      <alignment horizontal="left" vertical="center"/>
    </xf>
    <xf numFmtId="0" fontId="35" fillId="0" borderId="2" xfId="0" quotePrefix="1" applyFont="1" applyBorder="1" applyAlignment="1">
      <alignment horizontal="left"/>
    </xf>
    <xf numFmtId="0" fontId="44" fillId="2" borderId="2" xfId="47" quotePrefix="1" applyFont="1" applyFill="1" applyBorder="1" applyAlignment="1">
      <alignment horizontal="left" vertical="center"/>
    </xf>
    <xf numFmtId="0" fontId="44" fillId="2" borderId="2" xfId="25" quotePrefix="1" applyFont="1" applyFill="1" applyBorder="1" applyAlignment="1">
      <alignment horizontal="left" vertical="center"/>
    </xf>
    <xf numFmtId="0" fontId="44" fillId="0" borderId="2" xfId="25" quotePrefix="1" applyFont="1" applyBorder="1" applyAlignment="1">
      <alignment horizontal="left" vertical="center"/>
    </xf>
    <xf numFmtId="1" fontId="44" fillId="2" borderId="2" xfId="47" quotePrefix="1" applyNumberFormat="1" applyFont="1" applyFill="1" applyBorder="1" applyAlignment="1">
      <alignment horizontal="left" vertical="center"/>
    </xf>
    <xf numFmtId="0" fontId="42" fillId="2" borderId="2" xfId="0" quotePrefix="1" applyFont="1" applyFill="1" applyBorder="1" applyAlignment="1">
      <alignment horizontal="left" vertical="center"/>
    </xf>
    <xf numFmtId="0" fontId="42" fillId="0" borderId="2" xfId="0" quotePrefix="1" applyFont="1" applyBorder="1" applyAlignment="1">
      <alignment horizontal="left" vertical="center"/>
    </xf>
    <xf numFmtId="0" fontId="38" fillId="0" borderId="2" xfId="0" quotePrefix="1" applyFont="1" applyBorder="1" applyAlignment="1">
      <alignment horizontal="left"/>
    </xf>
    <xf numFmtId="0" fontId="38" fillId="0" borderId="0" xfId="0" quotePrefix="1" applyFont="1" applyAlignment="1">
      <alignment horizontal="left"/>
    </xf>
    <xf numFmtId="49" fontId="44" fillId="3" borderId="2" xfId="47" quotePrefix="1" applyNumberFormat="1" applyFont="1" applyFill="1" applyBorder="1" applyAlignment="1">
      <alignment horizontal="left" vertical="center"/>
    </xf>
    <xf numFmtId="1" fontId="44" fillId="3" borderId="2" xfId="47" quotePrefix="1" applyNumberFormat="1" applyFont="1" applyFill="1" applyBorder="1" applyAlignment="1">
      <alignment horizontal="left" vertical="center"/>
    </xf>
    <xf numFmtId="49" fontId="44" fillId="3" borderId="2" xfId="47" applyNumberFormat="1" applyFont="1" applyFill="1" applyBorder="1" applyAlignment="1">
      <alignment horizontal="left" vertical="center"/>
    </xf>
    <xf numFmtId="0" fontId="44" fillId="3" borderId="2" xfId="25" quotePrefix="1" applyFont="1" applyFill="1" applyBorder="1" applyAlignment="1">
      <alignment horizontal="left" vertical="center"/>
    </xf>
    <xf numFmtId="0" fontId="44" fillId="3" borderId="2" xfId="47" quotePrefix="1" applyFont="1" applyFill="1" applyBorder="1" applyAlignment="1">
      <alignment horizontal="left" vertical="center"/>
    </xf>
    <xf numFmtId="1" fontId="44" fillId="3" borderId="2" xfId="25" quotePrefix="1" applyNumberFormat="1" applyFont="1" applyFill="1" applyBorder="1" applyAlignment="1">
      <alignment horizontal="left" vertical="center"/>
    </xf>
    <xf numFmtId="49" fontId="44" fillId="15" borderId="2" xfId="47" quotePrefix="1" applyNumberFormat="1" applyFont="1" applyFill="1" applyBorder="1" applyAlignment="1">
      <alignment horizontal="left" vertical="center"/>
    </xf>
    <xf numFmtId="0" fontId="38" fillId="3" borderId="2" xfId="0" quotePrefix="1" applyFont="1" applyFill="1" applyBorder="1" applyAlignment="1">
      <alignment horizontal="left" vertical="center"/>
    </xf>
    <xf numFmtId="167" fontId="38" fillId="3" borderId="2" xfId="0" applyNumberFormat="1" applyFont="1" applyFill="1" applyBorder="1" applyAlignment="1">
      <alignment horizontal="center"/>
    </xf>
    <xf numFmtId="0" fontId="38" fillId="3" borderId="2" xfId="0" applyFont="1" applyFill="1" applyBorder="1" applyAlignment="1">
      <alignment horizontal="left"/>
    </xf>
    <xf numFmtId="164" fontId="35" fillId="0" borderId="2" xfId="0" applyNumberFormat="1" applyFont="1" applyBorder="1" applyAlignment="1">
      <alignment horizontal="left"/>
    </xf>
    <xf numFmtId="0" fontId="47" fillId="3" borderId="2" xfId="0" quotePrefix="1" applyFont="1" applyFill="1" applyBorder="1"/>
    <xf numFmtId="0" fontId="36" fillId="0" borderId="0" xfId="0" applyFont="1" applyAlignment="1">
      <alignment horizontal="center" wrapText="1"/>
    </xf>
    <xf numFmtId="0" fontId="24" fillId="0" borderId="2" xfId="55" applyNumberFormat="1" applyFont="1" applyFill="1" applyBorder="1" applyAlignment="1">
      <alignment horizontal="center" vertical="center"/>
    </xf>
    <xf numFmtId="0" fontId="24" fillId="0" borderId="1" xfId="55" applyNumberFormat="1" applyFont="1" applyFill="1" applyBorder="1" applyAlignment="1">
      <alignment horizontal="center" vertical="center"/>
    </xf>
    <xf numFmtId="0" fontId="47" fillId="0" borderId="1" xfId="0" applyFont="1" applyBorder="1" applyAlignment="1">
      <alignment horizontal="center" vertical="center"/>
    </xf>
    <xf numFmtId="0" fontId="45" fillId="0" borderId="2" xfId="24" applyFont="1" applyBorder="1" applyAlignment="1">
      <alignment horizontal="center" vertical="center"/>
    </xf>
    <xf numFmtId="0" fontId="45" fillId="0" borderId="2" xfId="0" applyFont="1" applyBorder="1" applyAlignment="1">
      <alignment horizontal="center" vertical="center"/>
    </xf>
    <xf numFmtId="0" fontId="45" fillId="0" borderId="2" xfId="0" applyFont="1" applyBorder="1" applyAlignment="1">
      <alignment horizontal="center"/>
    </xf>
    <xf numFmtId="0" fontId="24" fillId="0" borderId="0" xfId="55" applyNumberFormat="1" applyFont="1" applyBorder="1" applyAlignment="1">
      <alignment horizontal="center" vertical="center"/>
    </xf>
    <xf numFmtId="0" fontId="24" fillId="9" borderId="2" xfId="55" applyNumberFormat="1" applyFont="1" applyFill="1" applyBorder="1" applyAlignment="1">
      <alignment horizontal="center" vertical="center"/>
    </xf>
    <xf numFmtId="0" fontId="24" fillId="5" borderId="2" xfId="55" applyNumberFormat="1" applyFont="1" applyFill="1" applyBorder="1" applyAlignment="1">
      <alignment horizontal="center" vertical="center"/>
    </xf>
    <xf numFmtId="0" fontId="24" fillId="3" borderId="2" xfId="54" applyNumberFormat="1" applyFont="1" applyFill="1" applyBorder="1" applyAlignment="1">
      <alignment horizontal="center" vertical="center"/>
    </xf>
    <xf numFmtId="0" fontId="45" fillId="3" borderId="2" xfId="24" applyFont="1" applyFill="1" applyBorder="1" applyAlignment="1">
      <alignment horizontal="center" vertical="center"/>
    </xf>
    <xf numFmtId="0" fontId="45" fillId="3" borderId="2" xfId="0" applyFont="1" applyFill="1" applyBorder="1" applyAlignment="1">
      <alignment horizontal="center"/>
    </xf>
    <xf numFmtId="0" fontId="45" fillId="14" borderId="2" xfId="24" applyFont="1" applyFill="1" applyBorder="1" applyAlignment="1">
      <alignment horizontal="center" vertical="center"/>
    </xf>
    <xf numFmtId="0" fontId="24" fillId="3" borderId="2" xfId="55" applyNumberFormat="1" applyFont="1" applyFill="1" applyBorder="1" applyAlignment="1">
      <alignment horizontal="center" vertical="center"/>
    </xf>
    <xf numFmtId="0" fontId="24" fillId="3" borderId="1" xfId="55" applyNumberFormat="1" applyFont="1" applyFill="1" applyBorder="1" applyAlignment="1">
      <alignment horizontal="center" vertical="center"/>
    </xf>
    <xf numFmtId="0" fontId="24" fillId="3" borderId="2" xfId="11" applyNumberFormat="1" applyFont="1" applyFill="1" applyBorder="1" applyAlignment="1">
      <alignment horizontal="center" vertical="center"/>
    </xf>
    <xf numFmtId="0" fontId="24" fillId="3" borderId="2" xfId="1" applyNumberFormat="1" applyFont="1" applyFill="1" applyBorder="1" applyAlignment="1">
      <alignment horizontal="center" vertical="center"/>
    </xf>
    <xf numFmtId="0" fontId="53" fillId="14" borderId="2" xfId="0" applyFont="1" applyFill="1" applyBorder="1" applyAlignment="1">
      <alignment horizontal="center" vertical="center"/>
    </xf>
    <xf numFmtId="0" fontId="35" fillId="3" borderId="1" xfId="0" applyFont="1" applyFill="1" applyBorder="1" applyAlignment="1">
      <alignment horizontal="center" vertical="center"/>
    </xf>
    <xf numFmtId="0" fontId="0" fillId="3" borderId="1" xfId="0" quotePrefix="1" applyFill="1" applyBorder="1" applyAlignment="1">
      <alignment horizontal="center" vertical="center"/>
    </xf>
    <xf numFmtId="0" fontId="35" fillId="3" borderId="1" xfId="0" applyFont="1" applyFill="1" applyBorder="1" applyAlignment="1">
      <alignment horizontal="left"/>
    </xf>
    <xf numFmtId="0" fontId="35" fillId="3" borderId="1" xfId="0" applyFont="1" applyFill="1" applyBorder="1"/>
    <xf numFmtId="0" fontId="35" fillId="3" borderId="1" xfId="0" applyFont="1" applyFill="1" applyBorder="1" applyAlignment="1">
      <alignment horizontal="center"/>
    </xf>
    <xf numFmtId="166" fontId="35" fillId="3" borderId="1" xfId="0" applyNumberFormat="1" applyFont="1" applyFill="1" applyBorder="1" applyAlignment="1">
      <alignment horizontal="center" vertical="center"/>
    </xf>
    <xf numFmtId="164" fontId="45" fillId="3" borderId="1" xfId="0" applyNumberFormat="1" applyFont="1" applyFill="1" applyBorder="1" applyAlignment="1">
      <alignment horizontal="center" vertical="center" wrapText="1"/>
    </xf>
    <xf numFmtId="0" fontId="35" fillId="3" borderId="1" xfId="0" quotePrefix="1" applyFont="1" applyFill="1" applyBorder="1" applyAlignment="1">
      <alignment horizontal="center" vertical="center"/>
    </xf>
    <xf numFmtId="164" fontId="35" fillId="3" borderId="1" xfId="0" applyNumberFormat="1" applyFont="1" applyFill="1" applyBorder="1" applyAlignment="1">
      <alignment horizontal="left"/>
    </xf>
    <xf numFmtId="15" fontId="38" fillId="0" borderId="2" xfId="0" applyNumberFormat="1" applyFont="1" applyBorder="1"/>
    <xf numFmtId="0" fontId="38" fillId="0" borderId="2" xfId="0" applyFont="1" applyBorder="1" applyAlignment="1">
      <alignment horizontal="left"/>
    </xf>
    <xf numFmtId="167" fontId="38" fillId="3" borderId="2" xfId="0" applyNumberFormat="1" applyFont="1" applyFill="1" applyBorder="1" applyAlignment="1">
      <alignment horizontal="left" vertical="center"/>
    </xf>
    <xf numFmtId="167" fontId="38" fillId="3" borderId="2" xfId="0" quotePrefix="1" applyNumberFormat="1" applyFont="1" applyFill="1" applyBorder="1" applyAlignment="1">
      <alignment horizontal="left" vertical="center"/>
    </xf>
    <xf numFmtId="0" fontId="38" fillId="2" borderId="2" xfId="0" quotePrefix="1" applyFont="1" applyFill="1" applyBorder="1" applyAlignment="1">
      <alignment horizontal="left"/>
    </xf>
    <xf numFmtId="0" fontId="38" fillId="3" borderId="2" xfId="0" quotePrefix="1" applyFont="1" applyFill="1" applyBorder="1" applyAlignment="1">
      <alignment horizontal="left"/>
    </xf>
    <xf numFmtId="0" fontId="38" fillId="3" borderId="0" xfId="0" applyFont="1" applyFill="1" applyAlignment="1">
      <alignment horizontal="left"/>
    </xf>
    <xf numFmtId="0" fontId="35" fillId="0" borderId="0" xfId="0" quotePrefix="1" applyFont="1" applyAlignment="1">
      <alignment horizontal="center" vertical="center"/>
    </xf>
    <xf numFmtId="0" fontId="45" fillId="3" borderId="2" xfId="3" applyNumberFormat="1" applyFont="1" applyFill="1" applyBorder="1" applyAlignment="1">
      <alignment horizontal="left" vertical="center"/>
    </xf>
    <xf numFmtId="166" fontId="35" fillId="3" borderId="3" xfId="0" applyNumberFormat="1" applyFont="1" applyFill="1" applyBorder="1" applyAlignment="1">
      <alignment horizontal="center" vertical="center"/>
    </xf>
    <xf numFmtId="1" fontId="35" fillId="3" borderId="2" xfId="0" quotePrefix="1" applyNumberFormat="1" applyFont="1" applyFill="1" applyBorder="1" applyAlignment="1">
      <alignment horizontal="center" vertical="center"/>
    </xf>
    <xf numFmtId="0" fontId="52" fillId="4" borderId="1" xfId="0" applyFont="1" applyFill="1" applyBorder="1" applyAlignment="1">
      <alignment horizontal="center" vertical="center"/>
    </xf>
    <xf numFmtId="1" fontId="38" fillId="2" borderId="2" xfId="0" quotePrefix="1" applyNumberFormat="1" applyFont="1" applyFill="1" applyBorder="1" applyAlignment="1">
      <alignment horizontal="left" vertical="center"/>
    </xf>
    <xf numFmtId="0" fontId="38" fillId="2" borderId="0" xfId="0" quotePrefix="1" applyFont="1" applyFill="1" applyAlignment="1">
      <alignment horizontal="left" vertical="center"/>
    </xf>
    <xf numFmtId="1" fontId="38" fillId="0" borderId="2" xfId="0" quotePrefix="1" applyNumberFormat="1" applyFont="1" applyBorder="1" applyAlignment="1">
      <alignment horizontal="left" vertical="center"/>
    </xf>
    <xf numFmtId="0" fontId="45" fillId="3" borderId="2" xfId="11" applyNumberFormat="1" applyFont="1" applyFill="1" applyBorder="1" applyAlignment="1">
      <alignment vertical="center"/>
    </xf>
    <xf numFmtId="0" fontId="35" fillId="2" borderId="2" xfId="0" quotePrefix="1" applyFont="1" applyFill="1" applyBorder="1" applyAlignment="1">
      <alignment horizontal="left" vertical="center"/>
    </xf>
    <xf numFmtId="0" fontId="35" fillId="0" borderId="2" xfId="0" quotePrefix="1" applyFont="1" applyBorder="1" applyAlignment="1">
      <alignment horizontal="left" vertical="center"/>
    </xf>
    <xf numFmtId="0" fontId="35" fillId="3" borderId="2" xfId="0" quotePrefix="1" applyFont="1" applyFill="1" applyBorder="1" applyAlignment="1">
      <alignment horizontal="left" vertical="center"/>
    </xf>
    <xf numFmtId="166" fontId="35" fillId="0" borderId="0" xfId="0" applyNumberFormat="1" applyFont="1" applyAlignment="1">
      <alignment horizontal="center"/>
    </xf>
    <xf numFmtId="166" fontId="52" fillId="0" borderId="2" xfId="0" applyNumberFormat="1" applyFont="1" applyBorder="1" applyAlignment="1">
      <alignment horizontal="center" vertical="center"/>
    </xf>
    <xf numFmtId="166" fontId="35" fillId="0" borderId="2" xfId="0" applyNumberFormat="1" applyFont="1" applyBorder="1" applyAlignment="1">
      <alignment horizontal="center"/>
    </xf>
    <xf numFmtId="166" fontId="35" fillId="3" borderId="3" xfId="57" applyNumberFormat="1" applyFont="1" applyFill="1" applyBorder="1" applyAlignment="1">
      <alignment horizontal="center" vertical="center"/>
    </xf>
    <xf numFmtId="0" fontId="52" fillId="4" borderId="7" xfId="0" applyFont="1" applyFill="1" applyBorder="1" applyAlignment="1">
      <alignment horizontal="center" vertical="center"/>
    </xf>
    <xf numFmtId="164" fontId="35" fillId="4" borderId="9" xfId="0" applyNumberFormat="1" applyFont="1" applyFill="1" applyBorder="1" applyAlignment="1">
      <alignment horizontal="left" vertical="center"/>
    </xf>
    <xf numFmtId="0" fontId="52" fillId="4" borderId="10" xfId="0" applyFont="1" applyFill="1" applyBorder="1" applyAlignment="1">
      <alignment horizontal="left" vertical="center"/>
    </xf>
    <xf numFmtId="0" fontId="52" fillId="4" borderId="11" xfId="0" applyFont="1" applyFill="1" applyBorder="1" applyAlignment="1">
      <alignment horizontal="left" vertical="center"/>
    </xf>
    <xf numFmtId="0" fontId="35" fillId="4" borderId="0" xfId="0" applyFont="1" applyFill="1"/>
    <xf numFmtId="164" fontId="52" fillId="4" borderId="13" xfId="0" applyNumberFormat="1" applyFont="1" applyFill="1" applyBorder="1" applyAlignment="1">
      <alignment horizontal="left" vertical="center"/>
    </xf>
    <xf numFmtId="166" fontId="52" fillId="4" borderId="14" xfId="0" applyNumberFormat="1" applyFont="1" applyFill="1" applyBorder="1" applyAlignment="1">
      <alignment horizontal="left" vertical="center"/>
    </xf>
    <xf numFmtId="164" fontId="52" fillId="4" borderId="15" xfId="0" applyNumberFormat="1" applyFont="1" applyFill="1" applyBorder="1" applyAlignment="1">
      <alignment horizontal="left" vertical="center"/>
    </xf>
    <xf numFmtId="169" fontId="35" fillId="2" borderId="2" xfId="17" quotePrefix="1" applyNumberFormat="1" applyFont="1" applyFill="1" applyBorder="1" applyAlignment="1">
      <alignment horizontal="left" vertical="center"/>
    </xf>
    <xf numFmtId="169" fontId="35" fillId="3" borderId="2" xfId="17" quotePrefix="1" applyNumberFormat="1" applyFont="1" applyFill="1" applyBorder="1" applyAlignment="1">
      <alignment horizontal="left" vertical="center"/>
    </xf>
    <xf numFmtId="0" fontId="35" fillId="0" borderId="2" xfId="0" quotePrefix="1" applyFont="1" applyBorder="1" applyAlignment="1">
      <alignment horizontal="left" vertical="center" wrapText="1"/>
    </xf>
    <xf numFmtId="0" fontId="35" fillId="3" borderId="1" xfId="0" quotePrefix="1" applyFont="1" applyFill="1" applyBorder="1" applyAlignment="1">
      <alignment horizontal="left"/>
    </xf>
    <xf numFmtId="0" fontId="52" fillId="0" borderId="2" xfId="0" applyFont="1" applyBorder="1" applyAlignment="1">
      <alignment horizontal="left" vertical="center"/>
    </xf>
    <xf numFmtId="0" fontId="45" fillId="0" borderId="2" xfId="46" quotePrefix="1" applyFont="1" applyBorder="1" applyAlignment="1">
      <alignment horizontal="left" vertical="center"/>
    </xf>
    <xf numFmtId="2" fontId="35" fillId="2" borderId="2" xfId="17" quotePrefix="1" applyNumberFormat="1" applyFont="1" applyFill="1" applyBorder="1" applyAlignment="1">
      <alignment horizontal="left" vertical="center"/>
    </xf>
    <xf numFmtId="0" fontId="35" fillId="0" borderId="0" xfId="0" quotePrefix="1" applyFont="1" applyAlignment="1">
      <alignment horizontal="left"/>
    </xf>
    <xf numFmtId="2" fontId="35" fillId="3" borderId="2" xfId="17" quotePrefix="1" applyNumberFormat="1" applyFont="1" applyFill="1" applyBorder="1" applyAlignment="1">
      <alignment horizontal="left" vertical="center"/>
    </xf>
    <xf numFmtId="0" fontId="45" fillId="2" borderId="2" xfId="59" quotePrefix="1" applyFont="1" applyFill="1" applyBorder="1" applyAlignment="1">
      <alignment horizontal="left" vertical="center"/>
    </xf>
    <xf numFmtId="0" fontId="45" fillId="3" borderId="17" xfId="46" quotePrefix="1" applyFont="1" applyFill="1" applyBorder="1" applyAlignment="1">
      <alignment horizontal="left" vertical="center"/>
    </xf>
    <xf numFmtId="0" fontId="57" fillId="2" borderId="2" xfId="19" applyFont="1" applyFill="1" applyBorder="1" applyAlignment="1">
      <alignment horizontal="left" vertical="center"/>
    </xf>
    <xf numFmtId="0" fontId="45" fillId="0" borderId="2" xfId="0" applyFont="1" applyBorder="1" applyAlignment="1">
      <alignment horizontal="left" vertical="center"/>
    </xf>
    <xf numFmtId="1" fontId="35" fillId="0" borderId="2" xfId="0" applyNumberFormat="1" applyFont="1" applyBorder="1" applyAlignment="1">
      <alignment horizontal="left" vertical="center"/>
    </xf>
    <xf numFmtId="0" fontId="52" fillId="4" borderId="5" xfId="0" applyFont="1" applyFill="1" applyBorder="1" applyAlignment="1">
      <alignment horizontal="left" vertical="center" wrapText="1"/>
    </xf>
    <xf numFmtId="0" fontId="52" fillId="0" borderId="2" xfId="0" applyFont="1" applyBorder="1" applyAlignment="1">
      <alignment horizontal="left" vertical="center" wrapText="1"/>
    </xf>
    <xf numFmtId="0" fontId="35" fillId="2" borderId="2" xfId="0" applyFont="1" applyFill="1" applyBorder="1" applyAlignment="1">
      <alignment horizontal="left" vertical="center" wrapText="1"/>
    </xf>
    <xf numFmtId="0" fontId="45" fillId="0" borderId="2" xfId="41" applyFont="1" applyBorder="1" applyAlignment="1">
      <alignment horizontal="left" vertical="center" wrapText="1"/>
    </xf>
    <xf numFmtId="0" fontId="35" fillId="0" borderId="2" xfId="0" applyFont="1" applyBorder="1" applyAlignment="1">
      <alignment horizontal="left" vertical="center" wrapText="1"/>
    </xf>
    <xf numFmtId="0" fontId="35" fillId="3" borderId="2" xfId="17" applyFont="1" applyFill="1" applyBorder="1" applyAlignment="1">
      <alignment horizontal="left" vertical="center" wrapText="1"/>
    </xf>
    <xf numFmtId="0" fontId="35" fillId="3" borderId="2" xfId="0" applyFont="1" applyFill="1" applyBorder="1" applyAlignment="1">
      <alignment horizontal="left" vertical="center" wrapText="1"/>
    </xf>
    <xf numFmtId="0" fontId="45" fillId="3" borderId="23" xfId="0" applyFont="1" applyFill="1" applyBorder="1" applyAlignment="1">
      <alignment horizontal="left" vertical="center"/>
    </xf>
    <xf numFmtId="0" fontId="45" fillId="2" borderId="2" xfId="58" applyFont="1" applyFill="1" applyBorder="1" applyAlignment="1">
      <alignment horizontal="left" vertical="center" wrapText="1"/>
    </xf>
    <xf numFmtId="0" fontId="52" fillId="4" borderId="6" xfId="0" applyFont="1" applyFill="1" applyBorder="1" applyAlignment="1">
      <alignment horizontal="center" vertical="center" wrapText="1"/>
    </xf>
    <xf numFmtId="164" fontId="52" fillId="0" borderId="2" xfId="0" applyNumberFormat="1" applyFont="1" applyBorder="1" applyAlignment="1">
      <alignment horizontal="center" vertical="center"/>
    </xf>
    <xf numFmtId="0" fontId="44" fillId="2" borderId="2" xfId="47" quotePrefix="1" applyFont="1" applyFill="1" applyBorder="1" applyAlignment="1">
      <alignment horizontal="left" vertical="center" wrapText="1"/>
    </xf>
    <xf numFmtId="169" fontId="38" fillId="2" borderId="17" xfId="17" quotePrefix="1" applyNumberFormat="1" applyFont="1" applyFill="1" applyBorder="1" applyAlignment="1">
      <alignment horizontal="left" vertical="center"/>
    </xf>
    <xf numFmtId="1" fontId="44" fillId="2" borderId="2" xfId="47" quotePrefix="1" applyNumberFormat="1" applyFont="1" applyFill="1" applyBorder="1" applyAlignment="1">
      <alignment horizontal="left" vertical="center" wrapText="1"/>
    </xf>
    <xf numFmtId="0" fontId="44" fillId="3" borderId="2" xfId="47" applyFont="1" applyFill="1" applyBorder="1" applyAlignment="1">
      <alignment horizontal="left" vertical="center" wrapText="1"/>
    </xf>
    <xf numFmtId="0" fontId="44" fillId="3" borderId="2" xfId="47" quotePrefix="1" applyFont="1" applyFill="1" applyBorder="1" applyAlignment="1">
      <alignment horizontal="left" vertical="center" wrapText="1"/>
    </xf>
    <xf numFmtId="0" fontId="44" fillId="0" borderId="2" xfId="47" quotePrefix="1" applyFont="1" applyBorder="1" applyAlignment="1">
      <alignment horizontal="left" vertical="center" wrapText="1"/>
    </xf>
    <xf numFmtId="0" fontId="38" fillId="2" borderId="2" xfId="23" applyFont="1" applyFill="1" applyBorder="1" applyAlignment="1">
      <alignment vertical="center"/>
    </xf>
    <xf numFmtId="0" fontId="38" fillId="3" borderId="2" xfId="23" applyFont="1" applyFill="1" applyBorder="1" applyAlignment="1">
      <alignment vertical="center"/>
    </xf>
    <xf numFmtId="0" fontId="42" fillId="3" borderId="2" xfId="32" applyFont="1" applyFill="1" applyBorder="1" applyAlignment="1">
      <alignment vertical="center"/>
    </xf>
    <xf numFmtId="0" fontId="38" fillId="4" borderId="2" xfId="0" applyFont="1" applyFill="1" applyBorder="1" applyAlignment="1">
      <alignment horizontal="center" vertical="top"/>
    </xf>
    <xf numFmtId="164" fontId="35" fillId="3" borderId="2" xfId="0" applyNumberFormat="1" applyFont="1" applyFill="1" applyBorder="1" applyAlignment="1">
      <alignment horizontal="center"/>
    </xf>
    <xf numFmtId="0" fontId="45" fillId="4" borderId="17" xfId="21" applyFont="1" applyFill="1" applyBorder="1" applyAlignment="1">
      <alignment horizontal="left" vertical="center"/>
    </xf>
    <xf numFmtId="0" fontId="38" fillId="0" borderId="5" xfId="0" applyFont="1" applyBorder="1" applyAlignment="1">
      <alignment horizontal="center"/>
    </xf>
    <xf numFmtId="49" fontId="38" fillId="3" borderId="17" xfId="0" applyNumberFormat="1" applyFont="1" applyFill="1" applyBorder="1" applyAlignment="1">
      <alignment vertical="center"/>
    </xf>
    <xf numFmtId="0" fontId="38" fillId="0" borderId="0" xfId="0" quotePrefix="1" applyFont="1" applyAlignment="1">
      <alignment horizontal="center" vertical="center"/>
    </xf>
    <xf numFmtId="0" fontId="38" fillId="0" borderId="44" xfId="0" quotePrefix="1" applyFont="1" applyBorder="1" applyAlignment="1">
      <alignment horizontal="center" vertical="center"/>
    </xf>
    <xf numFmtId="0" fontId="22" fillId="0" borderId="44" xfId="1909" applyFont="1" applyBorder="1" applyAlignment="1">
      <alignment horizontal="left" vertical="center" wrapText="1"/>
    </xf>
    <xf numFmtId="0" fontId="38" fillId="0" borderId="17" xfId="0" quotePrefix="1" applyFont="1" applyBorder="1" applyAlignment="1">
      <alignment horizontal="center" vertical="center"/>
    </xf>
    <xf numFmtId="166" fontId="38" fillId="0" borderId="3" xfId="0" applyNumberFormat="1" applyFont="1" applyBorder="1" applyAlignment="1">
      <alignment horizontal="center" vertical="center"/>
    </xf>
    <xf numFmtId="0" fontId="42" fillId="14" borderId="2" xfId="7" applyNumberFormat="1" applyFont="1" applyFill="1" applyBorder="1" applyAlignment="1">
      <alignment vertical="center"/>
    </xf>
    <xf numFmtId="167" fontId="38" fillId="0" borderId="2" xfId="0" applyNumberFormat="1" applyFont="1" applyBorder="1" applyAlignment="1">
      <alignment horizontal="center"/>
    </xf>
    <xf numFmtId="0" fontId="42" fillId="0" borderId="2" xfId="0" applyFont="1" applyBorder="1"/>
    <xf numFmtId="0" fontId="52" fillId="0" borderId="0" xfId="0" applyFont="1" applyAlignment="1">
      <alignment horizontal="center"/>
    </xf>
    <xf numFmtId="0" fontId="47" fillId="4" borderId="2" xfId="0" applyFont="1" applyFill="1" applyBorder="1" applyAlignment="1">
      <alignment horizontal="center" vertical="center"/>
    </xf>
    <xf numFmtId="164" fontId="47" fillId="4" borderId="2" xfId="0" applyNumberFormat="1" applyFont="1" applyFill="1" applyBorder="1" applyAlignment="1">
      <alignment horizontal="center"/>
    </xf>
    <xf numFmtId="0" fontId="47" fillId="0" borderId="2" xfId="0" quotePrefix="1" applyFont="1" applyBorder="1" applyAlignment="1">
      <alignment horizontal="center" vertical="center"/>
    </xf>
    <xf numFmtId="1" fontId="47" fillId="0" borderId="2" xfId="0" applyNumberFormat="1" applyFont="1" applyBorder="1" applyAlignment="1">
      <alignment horizontal="center" vertical="center"/>
    </xf>
    <xf numFmtId="0" fontId="47" fillId="0" borderId="2" xfId="17" applyFont="1" applyBorder="1" applyAlignment="1">
      <alignment horizontal="center" vertical="center"/>
    </xf>
    <xf numFmtId="0" fontId="47" fillId="0" borderId="2" xfId="17" applyFont="1" applyBorder="1" applyAlignment="1">
      <alignment vertical="center" wrapText="1"/>
    </xf>
    <xf numFmtId="0" fontId="47" fillId="0" borderId="2" xfId="17" quotePrefix="1" applyFont="1" applyBorder="1" applyAlignment="1">
      <alignment horizontal="center" vertical="center"/>
    </xf>
    <xf numFmtId="0" fontId="47" fillId="0" borderId="17" xfId="0" quotePrefix="1" applyFont="1" applyBorder="1" applyAlignment="1">
      <alignment vertical="center"/>
    </xf>
    <xf numFmtId="166" fontId="47" fillId="0" borderId="2" xfId="0" applyNumberFormat="1" applyFont="1" applyBorder="1" applyAlignment="1">
      <alignment horizontal="center" vertical="center"/>
    </xf>
    <xf numFmtId="0" fontId="47" fillId="0" borderId="1" xfId="0" applyFont="1" applyBorder="1"/>
    <xf numFmtId="0" fontId="47" fillId="0" borderId="1" xfId="0" applyFont="1" applyBorder="1" applyAlignment="1">
      <alignment horizontal="center"/>
    </xf>
    <xf numFmtId="166" fontId="47" fillId="4" borderId="9" xfId="0" applyNumberFormat="1" applyFont="1" applyFill="1" applyBorder="1" applyAlignment="1">
      <alignment horizontal="center" vertical="center"/>
    </xf>
    <xf numFmtId="1" fontId="35" fillId="0" borderId="2" xfId="20" applyNumberFormat="1" applyFont="1" applyBorder="1" applyAlignment="1">
      <alignment horizontal="left" vertical="center"/>
    </xf>
    <xf numFmtId="0" fontId="23" fillId="0" borderId="2" xfId="60" quotePrefix="1" applyFont="1" applyBorder="1" applyAlignment="1">
      <alignment horizontal="left" vertical="center"/>
    </xf>
    <xf numFmtId="1" fontId="45" fillId="0" borderId="2" xfId="9" applyNumberFormat="1" applyFont="1" applyFill="1" applyBorder="1" applyAlignment="1">
      <alignment horizontal="left" vertical="center"/>
    </xf>
    <xf numFmtId="0" fontId="35" fillId="0" borderId="2" xfId="20" quotePrefix="1" applyFont="1" applyBorder="1" applyAlignment="1">
      <alignment horizontal="left" vertical="center"/>
    </xf>
    <xf numFmtId="1" fontId="45" fillId="0" borderId="2" xfId="5" applyNumberFormat="1" applyFont="1" applyFill="1" applyBorder="1" applyAlignment="1">
      <alignment horizontal="left" vertical="center"/>
    </xf>
    <xf numFmtId="1" fontId="42" fillId="0" borderId="2" xfId="11" quotePrefix="1" applyNumberFormat="1" applyFont="1" applyFill="1" applyBorder="1" applyAlignment="1">
      <alignment horizontal="center" vertical="center"/>
    </xf>
    <xf numFmtId="0" fontId="42" fillId="0" borderId="2" xfId="0" applyFont="1" applyBorder="1" applyAlignment="1">
      <alignment vertical="center"/>
    </xf>
    <xf numFmtId="0" fontId="44" fillId="0" borderId="2" xfId="47" quotePrefix="1" applyFont="1" applyBorder="1" applyAlignment="1">
      <alignment horizontal="center" vertical="center"/>
    </xf>
    <xf numFmtId="0" fontId="38" fillId="3" borderId="17" xfId="0" quotePrefix="1" applyFont="1" applyFill="1" applyBorder="1" applyAlignment="1">
      <alignment horizontal="center" vertical="center"/>
    </xf>
    <xf numFmtId="164" fontId="42" fillId="3" borderId="17" xfId="0" applyNumberFormat="1" applyFont="1" applyFill="1" applyBorder="1" applyAlignment="1">
      <alignment horizontal="center" vertical="center" wrapText="1"/>
    </xf>
    <xf numFmtId="166" fontId="38" fillId="3" borderId="3" xfId="0" applyNumberFormat="1" applyFont="1" applyFill="1" applyBorder="1" applyAlignment="1">
      <alignment horizontal="center" vertical="center"/>
    </xf>
    <xf numFmtId="0" fontId="44" fillId="2" borderId="0" xfId="47" applyFont="1" applyFill="1" applyAlignment="1">
      <alignment horizontal="left" vertical="center" wrapText="1"/>
    </xf>
    <xf numFmtId="0" fontId="38" fillId="6" borderId="2" xfId="0" quotePrefix="1" applyFont="1" applyFill="1" applyBorder="1" applyAlignment="1">
      <alignment horizontal="left" vertical="center"/>
    </xf>
    <xf numFmtId="0" fontId="42" fillId="3" borderId="2" xfId="0" quotePrefix="1" applyFont="1" applyFill="1" applyBorder="1" applyAlignment="1">
      <alignment horizontal="left" vertical="center"/>
    </xf>
    <xf numFmtId="0" fontId="38" fillId="0" borderId="19" xfId="0" applyFont="1" applyBorder="1" applyAlignment="1">
      <alignment horizontal="center" vertical="center"/>
    </xf>
    <xf numFmtId="1" fontId="38" fillId="0" borderId="17" xfId="0" applyNumberFormat="1" applyFont="1" applyBorder="1" applyAlignment="1">
      <alignment horizontal="center" vertical="center"/>
    </xf>
    <xf numFmtId="0" fontId="38" fillId="0" borderId="17" xfId="20" quotePrefix="1" applyFont="1" applyBorder="1" applyAlignment="1">
      <alignment horizontal="left" vertical="center"/>
    </xf>
    <xf numFmtId="0" fontId="38" fillId="0" borderId="2" xfId="0" applyFont="1" applyBorder="1" applyAlignment="1">
      <alignment vertical="center" wrapText="1"/>
    </xf>
    <xf numFmtId="0" fontId="42" fillId="0" borderId="2" xfId="45" applyFont="1" applyBorder="1" applyAlignment="1">
      <alignment vertical="center"/>
    </xf>
    <xf numFmtId="0" fontId="38" fillId="0" borderId="4" xfId="0" applyFont="1" applyBorder="1" applyAlignment="1">
      <alignment vertical="center"/>
    </xf>
    <xf numFmtId="0" fontId="42" fillId="0" borderId="2" xfId="48" applyFont="1" applyBorder="1" applyAlignment="1">
      <alignment vertical="center"/>
    </xf>
    <xf numFmtId="1" fontId="42" fillId="0" borderId="2" xfId="7" applyNumberFormat="1" applyFont="1" applyFill="1" applyBorder="1" applyAlignment="1">
      <alignment horizontal="center" vertical="center"/>
    </xf>
    <xf numFmtId="0" fontId="42" fillId="0" borderId="2" xfId="52" applyFont="1" applyBorder="1" applyAlignment="1">
      <alignment vertical="center"/>
    </xf>
    <xf numFmtId="0" fontId="42" fillId="0" borderId="2" xfId="50" applyFont="1" applyBorder="1" applyAlignment="1">
      <alignment vertical="center"/>
    </xf>
    <xf numFmtId="0" fontId="42" fillId="0" borderId="2" xfId="22" applyFont="1" applyBorder="1" applyAlignment="1">
      <alignment vertical="center"/>
    </xf>
    <xf numFmtId="0" fontId="38" fillId="0" borderId="2" xfId="22" quotePrefix="1" applyFont="1" applyBorder="1" applyAlignment="1">
      <alignment horizontal="left" vertical="center"/>
    </xf>
    <xf numFmtId="0" fontId="38" fillId="0" borderId="2" xfId="55" applyNumberFormat="1" applyFont="1" applyFill="1" applyBorder="1" applyAlignment="1">
      <alignment vertical="center"/>
    </xf>
    <xf numFmtId="0" fontId="42" fillId="0" borderId="2" xfId="22" applyFont="1" applyBorder="1" applyAlignment="1">
      <alignment horizontal="center" vertical="center"/>
    </xf>
    <xf numFmtId="0" fontId="42" fillId="0" borderId="2" xfId="1" applyNumberFormat="1" applyFont="1" applyFill="1" applyBorder="1" applyAlignment="1">
      <alignment vertical="center"/>
    </xf>
    <xf numFmtId="0" fontId="42" fillId="0" borderId="2" xfId="3" applyNumberFormat="1" applyFont="1" applyFill="1" applyBorder="1" applyAlignment="1">
      <alignment vertical="center"/>
    </xf>
    <xf numFmtId="0" fontId="42" fillId="0" borderId="2" xfId="54" applyNumberFormat="1" applyFont="1" applyFill="1" applyBorder="1" applyAlignment="1">
      <alignment vertical="center"/>
    </xf>
    <xf numFmtId="0" fontId="42" fillId="0" borderId="2" xfId="7" applyNumberFormat="1" applyFont="1" applyFill="1" applyBorder="1" applyAlignment="1">
      <alignment vertical="center"/>
    </xf>
    <xf numFmtId="166" fontId="38" fillId="0" borderId="2" xfId="0" applyNumberFormat="1" applyFont="1" applyBorder="1" applyAlignment="1">
      <alignment horizontal="left" vertical="center"/>
    </xf>
    <xf numFmtId="0" fontId="38" fillId="12" borderId="2" xfId="0" applyFont="1" applyFill="1" applyBorder="1" applyAlignment="1">
      <alignment horizontal="center" vertical="center"/>
    </xf>
    <xf numFmtId="0" fontId="38" fillId="12" borderId="2" xfId="0" quotePrefix="1" applyFont="1" applyFill="1" applyBorder="1" applyAlignment="1">
      <alignment horizontal="center" vertical="center"/>
    </xf>
    <xf numFmtId="0" fontId="44" fillId="12" borderId="2" xfId="47" applyFont="1" applyFill="1" applyBorder="1" applyAlignment="1">
      <alignment vertical="center" wrapText="1"/>
    </xf>
    <xf numFmtId="0" fontId="44" fillId="12" borderId="2" xfId="47" applyFont="1" applyFill="1" applyBorder="1" applyAlignment="1">
      <alignment vertical="center"/>
    </xf>
    <xf numFmtId="164" fontId="42" fillId="12" borderId="2" xfId="0" applyNumberFormat="1" applyFont="1" applyFill="1" applyBorder="1" applyAlignment="1">
      <alignment horizontal="center" vertical="center" wrapText="1"/>
    </xf>
    <xf numFmtId="0" fontId="38" fillId="12" borderId="4" xfId="0" applyFont="1" applyFill="1" applyBorder="1" applyAlignment="1">
      <alignment horizontal="center" vertical="center"/>
    </xf>
    <xf numFmtId="0" fontId="44" fillId="12" borderId="2" xfId="47" applyFont="1" applyFill="1" applyBorder="1" applyAlignment="1">
      <alignment horizontal="center" vertical="center" wrapText="1"/>
    </xf>
    <xf numFmtId="1" fontId="38" fillId="12" borderId="2" xfId="0" applyNumberFormat="1" applyFont="1" applyFill="1" applyBorder="1" applyAlignment="1">
      <alignment horizontal="center" vertical="center"/>
    </xf>
    <xf numFmtId="0" fontId="38" fillId="12" borderId="17" xfId="0" applyFont="1" applyFill="1" applyBorder="1" applyAlignment="1">
      <alignment horizontal="center" vertical="center"/>
    </xf>
    <xf numFmtId="49" fontId="44" fillId="12" borderId="2" xfId="47" quotePrefix="1" applyNumberFormat="1" applyFont="1" applyFill="1" applyBorder="1" applyAlignment="1">
      <alignment horizontal="left" vertical="center"/>
    </xf>
    <xf numFmtId="0" fontId="44" fillId="12" borderId="2" xfId="47" applyFont="1" applyFill="1" applyBorder="1" applyAlignment="1">
      <alignment horizontal="left" vertical="center" wrapText="1"/>
    </xf>
    <xf numFmtId="0" fontId="44" fillId="12" borderId="2" xfId="47" applyFont="1" applyFill="1" applyBorder="1" applyAlignment="1">
      <alignment horizontal="center" vertical="center"/>
    </xf>
    <xf numFmtId="0" fontId="38" fillId="12" borderId="2" xfId="0" applyFont="1" applyFill="1" applyBorder="1" applyAlignment="1">
      <alignment vertical="center"/>
    </xf>
    <xf numFmtId="166" fontId="38" fillId="12" borderId="2" xfId="0" applyNumberFormat="1" applyFont="1" applyFill="1" applyBorder="1" applyAlignment="1">
      <alignment horizontal="center" vertical="center"/>
    </xf>
    <xf numFmtId="0" fontId="38" fillId="12" borderId="2" xfId="0" applyFont="1" applyFill="1" applyBorder="1"/>
    <xf numFmtId="0" fontId="38" fillId="12" borderId="0" xfId="0" applyFont="1" applyFill="1"/>
    <xf numFmtId="0" fontId="47" fillId="3" borderId="1" xfId="0" quotePrefix="1" applyFont="1" applyFill="1" applyBorder="1" applyAlignment="1">
      <alignment horizontal="center"/>
    </xf>
    <xf numFmtId="0" fontId="47" fillId="3" borderId="1" xfId="0" applyFont="1" applyFill="1" applyBorder="1" applyAlignment="1">
      <alignment horizontal="left" vertical="center"/>
    </xf>
    <xf numFmtId="164" fontId="24" fillId="3" borderId="1" xfId="0" applyNumberFormat="1" applyFont="1" applyFill="1" applyBorder="1" applyAlignment="1">
      <alignment horizontal="center" vertical="center" wrapText="1"/>
    </xf>
    <xf numFmtId="1" fontId="47" fillId="3" borderId="1" xfId="0" applyNumberFormat="1" applyFont="1" applyFill="1" applyBorder="1" applyAlignment="1">
      <alignment horizontal="center" vertical="center"/>
    </xf>
    <xf numFmtId="166" fontId="47" fillId="3" borderId="1" xfId="0" applyNumberFormat="1" applyFont="1" applyFill="1" applyBorder="1" applyAlignment="1">
      <alignment horizontal="center" vertical="center"/>
    </xf>
    <xf numFmtId="0" fontId="47" fillId="2" borderId="17" xfId="0" applyFont="1" applyFill="1" applyBorder="1" applyAlignment="1">
      <alignment horizontal="center" vertical="center"/>
    </xf>
    <xf numFmtId="0" fontId="47" fillId="0" borderId="17" xfId="0" quotePrefix="1" applyFont="1" applyBorder="1" applyAlignment="1">
      <alignment horizontal="center"/>
    </xf>
    <xf numFmtId="0" fontId="47" fillId="2" borderId="17" xfId="0" quotePrefix="1" applyFont="1" applyFill="1" applyBorder="1" applyAlignment="1">
      <alignment horizontal="center" vertical="center"/>
    </xf>
    <xf numFmtId="0" fontId="47" fillId="2" borderId="17" xfId="0" applyFont="1" applyFill="1" applyBorder="1" applyAlignment="1">
      <alignment horizontal="left" vertical="center"/>
    </xf>
    <xf numFmtId="164" fontId="47" fillId="2" borderId="18" xfId="0" applyNumberFormat="1" applyFont="1" applyFill="1" applyBorder="1" applyAlignment="1">
      <alignment horizontal="center" vertical="center"/>
    </xf>
    <xf numFmtId="164" fontId="24" fillId="2" borderId="17" xfId="0" applyNumberFormat="1" applyFont="1" applyFill="1" applyBorder="1" applyAlignment="1">
      <alignment horizontal="center" vertical="center" wrapText="1"/>
    </xf>
    <xf numFmtId="0" fontId="47" fillId="2" borderId="19" xfId="0" applyFont="1" applyFill="1" applyBorder="1" applyAlignment="1">
      <alignment horizontal="center" vertical="center"/>
    </xf>
    <xf numFmtId="0" fontId="51" fillId="2" borderId="17" xfId="56" applyFont="1" applyFill="1" applyBorder="1" applyAlignment="1">
      <alignment horizontal="center" vertical="center" wrapText="1"/>
    </xf>
    <xf numFmtId="1" fontId="47" fillId="2" borderId="17" xfId="0" applyNumberFormat="1" applyFont="1" applyFill="1" applyBorder="1" applyAlignment="1">
      <alignment horizontal="center" vertical="center"/>
    </xf>
    <xf numFmtId="0" fontId="47" fillId="2" borderId="17" xfId="17" applyFont="1" applyFill="1" applyBorder="1" applyAlignment="1">
      <alignment horizontal="center" vertical="center"/>
    </xf>
    <xf numFmtId="0" fontId="47" fillId="2" borderId="17" xfId="17" applyFont="1" applyFill="1" applyBorder="1" applyAlignment="1">
      <alignment vertical="center" wrapText="1"/>
    </xf>
    <xf numFmtId="0" fontId="47" fillId="2" borderId="17" xfId="17" quotePrefix="1" applyFont="1" applyFill="1" applyBorder="1" applyAlignment="1">
      <alignment horizontal="center" vertical="center"/>
    </xf>
    <xf numFmtId="166" fontId="47" fillId="2" borderId="17" xfId="0" applyNumberFormat="1" applyFont="1" applyFill="1" applyBorder="1" applyAlignment="1">
      <alignment horizontal="center" vertical="center"/>
    </xf>
    <xf numFmtId="166" fontId="47" fillId="0" borderId="17" xfId="0" applyNumberFormat="1" applyFont="1" applyBorder="1" applyAlignment="1">
      <alignment horizontal="center" vertical="center"/>
    </xf>
    <xf numFmtId="0" fontId="51" fillId="0" borderId="0" xfId="56" applyFont="1" applyAlignment="1">
      <alignment horizontal="center" vertical="center" wrapText="1"/>
    </xf>
    <xf numFmtId="0" fontId="47" fillId="0" borderId="0" xfId="17" applyFont="1" applyAlignment="1">
      <alignment horizontal="center" vertical="center"/>
    </xf>
    <xf numFmtId="0" fontId="47" fillId="0" borderId="0" xfId="17" applyFont="1" applyAlignment="1">
      <alignment vertical="center" wrapText="1"/>
    </xf>
    <xf numFmtId="0" fontId="47" fillId="0" borderId="0" xfId="17" quotePrefix="1" applyFont="1" applyAlignment="1">
      <alignment horizontal="center" vertical="center"/>
    </xf>
    <xf numFmtId="0" fontId="47" fillId="0" borderId="0" xfId="0" quotePrefix="1" applyFont="1" applyAlignment="1">
      <alignment vertical="center"/>
    </xf>
    <xf numFmtId="49" fontId="38" fillId="4" borderId="2" xfId="0" applyNumberFormat="1" applyFont="1" applyFill="1" applyBorder="1" applyAlignment="1">
      <alignment vertical="center"/>
    </xf>
    <xf numFmtId="164" fontId="38" fillId="4" borderId="2" xfId="0" applyNumberFormat="1" applyFont="1" applyFill="1" applyBorder="1" applyAlignment="1">
      <alignment horizontal="center" vertical="center"/>
    </xf>
    <xf numFmtId="167" fontId="38" fillId="4" borderId="2" xfId="0" applyNumberFormat="1" applyFont="1" applyFill="1" applyBorder="1" applyAlignment="1">
      <alignment horizontal="center" vertical="center"/>
    </xf>
    <xf numFmtId="167" fontId="38" fillId="4" borderId="2" xfId="0" quotePrefix="1" applyNumberFormat="1" applyFont="1" applyFill="1" applyBorder="1" applyAlignment="1">
      <alignment horizontal="center" vertical="center"/>
    </xf>
    <xf numFmtId="0" fontId="38" fillId="0" borderId="3" xfId="0" quotePrefix="1" applyFont="1" applyBorder="1" applyAlignment="1">
      <alignment horizontal="center" vertical="center"/>
    </xf>
    <xf numFmtId="1" fontId="38" fillId="4" borderId="2" xfId="0" quotePrefix="1" applyNumberFormat="1" applyFont="1" applyFill="1" applyBorder="1" applyAlignment="1">
      <alignment horizontal="center" vertical="center"/>
    </xf>
    <xf numFmtId="0" fontId="38" fillId="14" borderId="2" xfId="0" quotePrefix="1" applyFont="1" applyFill="1" applyBorder="1" applyAlignment="1">
      <alignment horizontal="center" vertical="center"/>
    </xf>
    <xf numFmtId="166" fontId="38" fillId="14" borderId="2" xfId="0" applyNumberFormat="1" applyFont="1" applyFill="1" applyBorder="1" applyAlignment="1">
      <alignment horizontal="center" vertical="center"/>
    </xf>
    <xf numFmtId="164" fontId="38" fillId="2" borderId="17" xfId="57" applyNumberFormat="1" applyFont="1" applyFill="1" applyBorder="1" applyAlignment="1">
      <alignment horizontal="center" vertical="center"/>
    </xf>
    <xf numFmtId="164" fontId="44" fillId="0" borderId="3" xfId="47" applyNumberFormat="1" applyFont="1" applyBorder="1" applyAlignment="1">
      <alignment horizontal="center" vertical="center"/>
    </xf>
    <xf numFmtId="164" fontId="44" fillId="0" borderId="2" xfId="47" applyNumberFormat="1" applyFont="1" applyBorder="1" applyAlignment="1">
      <alignment horizontal="center" vertical="center"/>
    </xf>
    <xf numFmtId="164" fontId="44" fillId="3" borderId="3" xfId="47" applyNumberFormat="1" applyFont="1" applyFill="1" applyBorder="1" applyAlignment="1">
      <alignment horizontal="center" vertical="center"/>
    </xf>
    <xf numFmtId="164" fontId="44" fillId="3" borderId="2" xfId="47" applyNumberFormat="1" applyFont="1" applyFill="1" applyBorder="1" applyAlignment="1">
      <alignment horizontal="center" vertical="center"/>
    </xf>
    <xf numFmtId="164" fontId="44" fillId="15" borderId="3" xfId="47" applyNumberFormat="1" applyFont="1" applyFill="1" applyBorder="1" applyAlignment="1">
      <alignment horizontal="center" vertical="center"/>
    </xf>
    <xf numFmtId="164" fontId="38" fillId="3" borderId="3" xfId="0" applyNumberFormat="1" applyFont="1" applyFill="1" applyBorder="1" applyAlignment="1">
      <alignment horizontal="center" vertical="center"/>
    </xf>
    <xf numFmtId="164" fontId="44" fillId="12" borderId="3" xfId="47" applyNumberFormat="1" applyFont="1" applyFill="1" applyBorder="1" applyAlignment="1">
      <alignment horizontal="center" vertical="center"/>
    </xf>
    <xf numFmtId="1" fontId="38" fillId="0" borderId="0" xfId="0" applyNumberFormat="1" applyFont="1"/>
    <xf numFmtId="0" fontId="42" fillId="0" borderId="4" xfId="45" applyFont="1" applyBorder="1" applyAlignment="1">
      <alignment vertical="center"/>
    </xf>
    <xf numFmtId="1" fontId="44" fillId="0" borderId="4" xfId="25" quotePrefix="1" applyNumberFormat="1" applyFont="1" applyBorder="1" applyAlignment="1">
      <alignment horizontal="left" vertical="center"/>
    </xf>
    <xf numFmtId="0" fontId="23" fillId="0" borderId="4" xfId="60" applyFont="1" applyBorder="1" applyAlignment="1">
      <alignment horizontal="left" vertical="center"/>
    </xf>
    <xf numFmtId="0" fontId="35" fillId="0" borderId="4" xfId="20" applyFont="1" applyBorder="1" applyAlignment="1">
      <alignment horizontal="left" vertical="center"/>
    </xf>
    <xf numFmtId="166" fontId="47" fillId="3" borderId="2" xfId="0" applyNumberFormat="1" applyFont="1" applyFill="1" applyBorder="1" applyAlignment="1">
      <alignment horizontal="center"/>
    </xf>
    <xf numFmtId="166" fontId="47" fillId="0" borderId="2" xfId="0" applyNumberFormat="1" applyFont="1" applyBorder="1" applyAlignment="1">
      <alignment horizontal="center"/>
    </xf>
    <xf numFmtId="166" fontId="47" fillId="4" borderId="2" xfId="0" applyNumberFormat="1" applyFont="1" applyFill="1" applyBorder="1" applyAlignment="1">
      <alignment horizontal="center"/>
    </xf>
    <xf numFmtId="166" fontId="47" fillId="0" borderId="0" xfId="0" applyNumberFormat="1" applyFont="1" applyAlignment="1">
      <alignment horizontal="center"/>
    </xf>
    <xf numFmtId="166" fontId="47" fillId="14" borderId="2" xfId="0" applyNumberFormat="1" applyFont="1" applyFill="1" applyBorder="1" applyAlignment="1">
      <alignment horizontal="center"/>
    </xf>
    <xf numFmtId="0" fontId="38" fillId="0" borderId="0" xfId="0" applyFont="1" applyAlignment="1">
      <alignment horizontal="left" vertical="top"/>
    </xf>
    <xf numFmtId="0" fontId="38" fillId="0" borderId="2" xfId="0" applyFont="1" applyBorder="1" applyAlignment="1">
      <alignment horizontal="left" vertical="top"/>
    </xf>
    <xf numFmtId="0" fontId="38" fillId="3" borderId="2" xfId="0" applyFont="1" applyFill="1" applyBorder="1" applyAlignment="1">
      <alignment horizontal="left" vertical="top"/>
    </xf>
    <xf numFmtId="0" fontId="35" fillId="3" borderId="2" xfId="0" quotePrefix="1" applyFont="1" applyFill="1" applyBorder="1" applyAlignment="1">
      <alignment horizontal="left"/>
    </xf>
    <xf numFmtId="167" fontId="35" fillId="3" borderId="2" xfId="0" quotePrefix="1" applyNumberFormat="1" applyFont="1" applyFill="1" applyBorder="1" applyAlignment="1">
      <alignment horizontal="left"/>
    </xf>
    <xf numFmtId="0" fontId="38" fillId="0" borderId="0" xfId="0" applyFont="1" applyAlignment="1">
      <alignment horizontal="left" vertical="center"/>
    </xf>
    <xf numFmtId="170" fontId="38" fillId="0" borderId="0" xfId="0" applyNumberFormat="1" applyFont="1" applyAlignment="1">
      <alignment horizontal="left" vertical="center"/>
    </xf>
    <xf numFmtId="0" fontId="42" fillId="2" borderId="2" xfId="44" applyFont="1" applyFill="1" applyBorder="1" applyAlignment="1">
      <alignment horizontal="center"/>
    </xf>
    <xf numFmtId="0" fontId="42" fillId="0" borderId="2" xfId="44" applyFont="1" applyBorder="1" applyAlignment="1">
      <alignment horizontal="center"/>
    </xf>
    <xf numFmtId="0" fontId="42" fillId="3" borderId="2" xfId="44" applyFont="1" applyFill="1" applyBorder="1" applyAlignment="1">
      <alignment horizontal="center"/>
    </xf>
    <xf numFmtId="0" fontId="47" fillId="3" borderId="2" xfId="0" quotePrefix="1" applyFont="1" applyFill="1" applyBorder="1" applyAlignment="1">
      <alignment vertical="center"/>
    </xf>
    <xf numFmtId="0" fontId="58" fillId="3" borderId="2" xfId="0" applyFont="1" applyFill="1" applyBorder="1" applyAlignment="1">
      <alignment horizontal="left" vertical="center"/>
    </xf>
    <xf numFmtId="164" fontId="58" fillId="3" borderId="2" xfId="0" applyNumberFormat="1" applyFont="1" applyFill="1" applyBorder="1" applyAlignment="1">
      <alignment horizontal="center" vertical="center"/>
    </xf>
    <xf numFmtId="0" fontId="45" fillId="3" borderId="2" xfId="0" quotePrefix="1" applyFont="1" applyFill="1" applyBorder="1" applyAlignment="1">
      <alignment horizontal="center" vertical="center"/>
    </xf>
    <xf numFmtId="164" fontId="35" fillId="0" borderId="0" xfId="57" applyNumberFormat="1" applyFont="1" applyAlignment="1">
      <alignment horizontal="center" vertical="center"/>
    </xf>
    <xf numFmtId="2" fontId="35" fillId="0" borderId="0" xfId="0" quotePrefix="1" applyNumberFormat="1" applyFont="1" applyAlignment="1">
      <alignment horizontal="center" vertical="center"/>
    </xf>
    <xf numFmtId="0" fontId="47" fillId="15" borderId="2" xfId="0" applyFont="1" applyFill="1" applyBorder="1"/>
    <xf numFmtId="0" fontId="47" fillId="15" borderId="2" xfId="0" applyFont="1" applyFill="1" applyBorder="1" applyAlignment="1">
      <alignment horizontal="center"/>
    </xf>
    <xf numFmtId="166" fontId="47" fillId="15" borderId="2" xfId="0" applyNumberFormat="1" applyFont="1" applyFill="1" applyBorder="1" applyAlignment="1">
      <alignment horizontal="center"/>
    </xf>
    <xf numFmtId="0" fontId="47" fillId="15" borderId="0" xfId="0" applyFont="1" applyFill="1"/>
    <xf numFmtId="0" fontId="47" fillId="15" borderId="2" xfId="0" applyFont="1" applyFill="1" applyBorder="1" applyAlignment="1">
      <alignment horizontal="center" vertical="center"/>
    </xf>
    <xf numFmtId="0" fontId="48" fillId="4" borderId="6" xfId="0" applyFont="1" applyFill="1" applyBorder="1" applyAlignment="1">
      <alignment horizontal="center" wrapText="1"/>
    </xf>
    <xf numFmtId="0" fontId="48" fillId="4" borderId="12" xfId="0" applyFont="1" applyFill="1" applyBorder="1" applyAlignment="1">
      <alignment horizontal="center" wrapText="1"/>
    </xf>
    <xf numFmtId="164" fontId="47" fillId="0" borderId="2" xfId="17" applyNumberFormat="1" applyFont="1" applyBorder="1" applyAlignment="1">
      <alignment horizontal="left" vertical="center"/>
    </xf>
    <xf numFmtId="0" fontId="35" fillId="0" borderId="2" xfId="19" applyFont="1" applyBorder="1" applyAlignment="1">
      <alignment horizontal="left" vertical="center"/>
    </xf>
    <xf numFmtId="0" fontId="47" fillId="4" borderId="2" xfId="0" applyFont="1" applyFill="1" applyBorder="1" applyAlignment="1">
      <alignment horizontal="left"/>
    </xf>
    <xf numFmtId="0" fontId="47" fillId="15" borderId="2" xfId="0" applyFont="1" applyFill="1" applyBorder="1" applyAlignment="1">
      <alignment horizontal="left"/>
    </xf>
    <xf numFmtId="0" fontId="47" fillId="0" borderId="2" xfId="0" applyFont="1" applyBorder="1" applyAlignment="1">
      <alignment horizontal="left"/>
    </xf>
    <xf numFmtId="164" fontId="47" fillId="9" borderId="2" xfId="17" applyNumberFormat="1" applyFont="1" applyFill="1" applyBorder="1" applyAlignment="1">
      <alignment horizontal="left" vertical="center"/>
    </xf>
    <xf numFmtId="0" fontId="47" fillId="5" borderId="2" xfId="17" applyFont="1" applyFill="1" applyBorder="1" applyAlignment="1">
      <alignment horizontal="left" vertical="center"/>
    </xf>
    <xf numFmtId="164" fontId="47" fillId="5" borderId="2" xfId="17" applyNumberFormat="1" applyFont="1" applyFill="1" applyBorder="1" applyAlignment="1">
      <alignment horizontal="left" vertical="center"/>
    </xf>
    <xf numFmtId="164" fontId="47" fillId="3" borderId="2" xfId="17" applyNumberFormat="1" applyFont="1" applyFill="1" applyBorder="1" applyAlignment="1">
      <alignment horizontal="left" vertical="center"/>
    </xf>
    <xf numFmtId="164" fontId="47" fillId="12" borderId="2" xfId="17" applyNumberFormat="1" applyFont="1" applyFill="1" applyBorder="1" applyAlignment="1">
      <alignment horizontal="left" vertical="center"/>
    </xf>
    <xf numFmtId="0" fontId="35" fillId="3" borderId="2" xfId="19" applyFont="1" applyFill="1" applyBorder="1" applyAlignment="1">
      <alignment horizontal="left" vertical="center"/>
    </xf>
    <xf numFmtId="0" fontId="35" fillId="3" borderId="2" xfId="0" applyFont="1" applyFill="1" applyBorder="1" applyAlignment="1">
      <alignment horizontal="left"/>
    </xf>
    <xf numFmtId="0" fontId="47" fillId="3" borderId="0" xfId="0" applyFont="1" applyFill="1" applyAlignment="1">
      <alignment horizontal="left" vertical="center"/>
    </xf>
    <xf numFmtId="164" fontId="47" fillId="3" borderId="1" xfId="17" applyNumberFormat="1" applyFont="1" applyFill="1" applyBorder="1" applyAlignment="1">
      <alignment horizontal="left" vertical="center"/>
    </xf>
    <xf numFmtId="164" fontId="47" fillId="0" borderId="0" xfId="17" applyNumberFormat="1" applyFont="1" applyAlignment="1">
      <alignment horizontal="left" vertical="center"/>
    </xf>
    <xf numFmtId="164" fontId="47" fillId="2" borderId="17" xfId="17" applyNumberFormat="1" applyFont="1" applyFill="1" applyBorder="1" applyAlignment="1">
      <alignment horizontal="left" vertical="center"/>
    </xf>
    <xf numFmtId="0" fontId="47" fillId="3" borderId="2" xfId="55" applyNumberFormat="1" applyFont="1" applyFill="1" applyBorder="1" applyAlignment="1">
      <alignment horizontal="left" vertical="center"/>
    </xf>
    <xf numFmtId="0" fontId="53" fillId="14" borderId="2" xfId="0" applyFont="1" applyFill="1" applyBorder="1" applyAlignment="1">
      <alignment horizontal="left" vertical="center"/>
    </xf>
    <xf numFmtId="0" fontId="53" fillId="14" borderId="2" xfId="0" applyFont="1" applyFill="1" applyBorder="1" applyAlignment="1">
      <alignment horizontal="left"/>
    </xf>
    <xf numFmtId="0" fontId="37" fillId="0" borderId="0" xfId="0" applyFont="1" applyAlignment="1">
      <alignment horizontal="left"/>
    </xf>
    <xf numFmtId="0" fontId="47" fillId="0" borderId="2" xfId="0" quotePrefix="1" applyFont="1" applyBorder="1" applyAlignment="1">
      <alignment horizontal="left" vertical="center"/>
    </xf>
    <xf numFmtId="1" fontId="24" fillId="0" borderId="2" xfId="54" applyNumberFormat="1" applyFont="1" applyFill="1" applyBorder="1" applyAlignment="1">
      <alignment horizontal="left" vertical="center"/>
    </xf>
    <xf numFmtId="0" fontId="47" fillId="9" borderId="2" xfId="0" quotePrefix="1" applyFont="1" applyFill="1" applyBorder="1" applyAlignment="1">
      <alignment horizontal="left" vertical="center"/>
    </xf>
    <xf numFmtId="0" fontId="47" fillId="5" borderId="2" xfId="0" quotePrefix="1" applyFont="1" applyFill="1" applyBorder="1" applyAlignment="1">
      <alignment horizontal="left" vertical="center"/>
    </xf>
    <xf numFmtId="0" fontId="47" fillId="3" borderId="2" xfId="0" quotePrefix="1" applyFont="1" applyFill="1" applyBorder="1" applyAlignment="1">
      <alignment horizontal="left" vertical="center"/>
    </xf>
    <xf numFmtId="0" fontId="47" fillId="12" borderId="2" xfId="0" quotePrefix="1" applyFont="1" applyFill="1" applyBorder="1" applyAlignment="1">
      <alignment horizontal="left" vertical="center"/>
    </xf>
    <xf numFmtId="1" fontId="24" fillId="3" borderId="2" xfId="54" applyNumberFormat="1" applyFont="1" applyFill="1" applyBorder="1" applyAlignment="1">
      <alignment horizontal="left" vertical="center"/>
    </xf>
    <xf numFmtId="0" fontId="47" fillId="3" borderId="2" xfId="0" applyFont="1" applyFill="1" applyBorder="1" applyAlignment="1">
      <alignment horizontal="left"/>
    </xf>
    <xf numFmtId="0" fontId="47" fillId="14" borderId="2" xfId="0" applyFont="1" applyFill="1" applyBorder="1" applyAlignment="1">
      <alignment horizontal="left"/>
    </xf>
    <xf numFmtId="0" fontId="47" fillId="3" borderId="1" xfId="0" quotePrefix="1" applyFont="1" applyFill="1" applyBorder="1" applyAlignment="1">
      <alignment horizontal="left" vertical="center"/>
    </xf>
    <xf numFmtId="1" fontId="24" fillId="3" borderId="1" xfId="54" applyNumberFormat="1" applyFont="1" applyFill="1" applyBorder="1" applyAlignment="1">
      <alignment horizontal="left" vertical="center"/>
    </xf>
    <xf numFmtId="0" fontId="47" fillId="0" borderId="0" xfId="0" quotePrefix="1" applyFont="1" applyAlignment="1">
      <alignment horizontal="left" vertical="center"/>
    </xf>
    <xf numFmtId="0" fontId="47" fillId="2" borderId="17" xfId="0" quotePrefix="1" applyFont="1" applyFill="1" applyBorder="1" applyAlignment="1">
      <alignment horizontal="left" vertical="center"/>
    </xf>
    <xf numFmtId="1" fontId="24" fillId="3" borderId="2" xfId="1" applyNumberFormat="1" applyFont="1" applyFill="1" applyBorder="1" applyAlignment="1">
      <alignment horizontal="left" vertical="center"/>
    </xf>
    <xf numFmtId="49" fontId="38" fillId="15" borderId="2" xfId="0" applyNumberFormat="1" applyFont="1" applyFill="1" applyBorder="1" applyAlignment="1">
      <alignment vertical="center"/>
    </xf>
    <xf numFmtId="0" fontId="38" fillId="15" borderId="2" xfId="0" applyFont="1" applyFill="1" applyBorder="1" applyAlignment="1">
      <alignment horizontal="center"/>
    </xf>
    <xf numFmtId="164" fontId="38" fillId="15" borderId="2" xfId="0" applyNumberFormat="1" applyFont="1" applyFill="1" applyBorder="1" applyAlignment="1">
      <alignment horizontal="center" vertical="center"/>
    </xf>
    <xf numFmtId="167" fontId="38" fillId="15" borderId="2" xfId="0" applyNumberFormat="1" applyFont="1" applyFill="1" applyBorder="1" applyAlignment="1">
      <alignment horizontal="center" vertical="center"/>
    </xf>
    <xf numFmtId="167" fontId="38" fillId="15" borderId="2" xfId="0" quotePrefix="1" applyNumberFormat="1" applyFont="1" applyFill="1" applyBorder="1" applyAlignment="1">
      <alignment horizontal="center" vertical="center"/>
    </xf>
    <xf numFmtId="14" fontId="38" fillId="15" borderId="2" xfId="0" applyNumberFormat="1" applyFont="1" applyFill="1" applyBorder="1" applyAlignment="1">
      <alignment horizontal="center" vertical="center"/>
    </xf>
    <xf numFmtId="169" fontId="35" fillId="0" borderId="17" xfId="17" quotePrefix="1" applyNumberFormat="1" applyFont="1" applyBorder="1" applyAlignment="1">
      <alignment vertical="center"/>
    </xf>
    <xf numFmtId="15" fontId="35" fillId="0" borderId="2" xfId="0" applyNumberFormat="1" applyFont="1" applyBorder="1" applyAlignment="1">
      <alignment horizontal="left"/>
    </xf>
    <xf numFmtId="0" fontId="35" fillId="0" borderId="17" xfId="0" applyFont="1" applyBorder="1" applyAlignment="1">
      <alignment horizontal="center"/>
    </xf>
    <xf numFmtId="0" fontId="35" fillId="0" borderId="17" xfId="0" applyFont="1" applyBorder="1" applyAlignment="1">
      <alignment horizontal="left"/>
    </xf>
    <xf numFmtId="0" fontId="35" fillId="0" borderId="17" xfId="0" applyFont="1" applyBorder="1"/>
    <xf numFmtId="166" fontId="35" fillId="0" borderId="17" xfId="0" applyNumberFormat="1" applyFont="1" applyBorder="1" applyAlignment="1">
      <alignment horizontal="center"/>
    </xf>
    <xf numFmtId="0" fontId="35" fillId="0" borderId="17" xfId="0" quotePrefix="1" applyFont="1" applyBorder="1" applyAlignment="1">
      <alignment horizontal="left"/>
    </xf>
    <xf numFmtId="164" fontId="35" fillId="0" borderId="17" xfId="0" applyNumberFormat="1" applyFont="1" applyBorder="1" applyAlignment="1">
      <alignment horizontal="left"/>
    </xf>
    <xf numFmtId="0" fontId="35" fillId="0" borderId="2" xfId="56" applyFont="1" applyBorder="1" applyAlignment="1">
      <alignment horizontal="center" vertical="center"/>
    </xf>
    <xf numFmtId="166" fontId="35" fillId="0" borderId="3" xfId="57" applyNumberFormat="1" applyFont="1" applyBorder="1" applyAlignment="1">
      <alignment horizontal="center" vertical="center"/>
    </xf>
    <xf numFmtId="168" fontId="35" fillId="0" borderId="2" xfId="57" applyNumberFormat="1" applyFont="1" applyBorder="1" applyAlignment="1">
      <alignment horizontal="center" vertical="center"/>
    </xf>
    <xf numFmtId="0" fontId="56" fillId="0" borderId="2" xfId="17" applyFont="1" applyBorder="1" applyAlignment="1">
      <alignment horizontal="center" vertical="center" wrapText="1"/>
    </xf>
    <xf numFmtId="0" fontId="35" fillId="0" borderId="2" xfId="17" applyFont="1" applyBorder="1" applyAlignment="1">
      <alignment horizontal="left" vertical="center" wrapText="1"/>
    </xf>
    <xf numFmtId="2" fontId="35" fillId="0" borderId="2" xfId="17" quotePrefix="1" applyNumberFormat="1" applyFont="1" applyBorder="1" applyAlignment="1">
      <alignment horizontal="left" vertical="center"/>
    </xf>
    <xf numFmtId="169" fontId="35" fillId="0" borderId="2" xfId="17" quotePrefix="1" applyNumberFormat="1" applyFont="1" applyBorder="1" applyAlignment="1">
      <alignment horizontal="left" vertical="center"/>
    </xf>
    <xf numFmtId="0" fontId="35" fillId="0" borderId="2" xfId="17" applyFont="1" applyBorder="1" applyAlignment="1">
      <alignment horizontal="left" vertical="center"/>
    </xf>
    <xf numFmtId="0" fontId="47" fillId="13" borderId="2" xfId="0" applyFont="1" applyFill="1" applyBorder="1" applyAlignment="1">
      <alignment horizontal="center"/>
    </xf>
    <xf numFmtId="1" fontId="25" fillId="3" borderId="2" xfId="35" quotePrefix="1" applyNumberFormat="1" applyFont="1" applyFill="1" applyBorder="1" applyAlignment="1">
      <alignment horizontal="center"/>
    </xf>
    <xf numFmtId="0" fontId="38" fillId="0" borderId="4" xfId="20" applyFont="1" applyBorder="1" applyAlignment="1">
      <alignment vertical="center"/>
    </xf>
    <xf numFmtId="0" fontId="42" fillId="0" borderId="4" xfId="48" applyFont="1" applyBorder="1" applyAlignment="1">
      <alignment vertical="center"/>
    </xf>
    <xf numFmtId="0" fontId="42" fillId="0" borderId="4" xfId="50" applyFont="1" applyBorder="1" applyAlignment="1">
      <alignment vertical="center"/>
    </xf>
    <xf numFmtId="0" fontId="38" fillId="0" borderId="4" xfId="22" applyFont="1" applyBorder="1" applyAlignment="1">
      <alignment vertical="center"/>
    </xf>
    <xf numFmtId="0" fontId="42" fillId="0" borderId="4" xfId="43" applyFont="1" applyBorder="1" applyAlignment="1">
      <alignment vertical="center"/>
    </xf>
    <xf numFmtId="0" fontId="38" fillId="0" borderId="4" xfId="0" applyFont="1" applyBorder="1"/>
    <xf numFmtId="0" fontId="42" fillId="3" borderId="2" xfId="16" applyFont="1" applyFill="1" applyBorder="1" applyAlignment="1">
      <alignment vertical="center"/>
    </xf>
    <xf numFmtId="0" fontId="42" fillId="6" borderId="2" xfId="45" applyFont="1" applyFill="1" applyBorder="1" applyAlignment="1">
      <alignment vertical="center"/>
    </xf>
    <xf numFmtId="0" fontId="42" fillId="3" borderId="2" xfId="53" applyFont="1" applyFill="1" applyBorder="1" applyAlignment="1">
      <alignment vertical="center"/>
    </xf>
    <xf numFmtId="0" fontId="42" fillId="3" borderId="2" xfId="43" applyFont="1" applyFill="1" applyBorder="1" applyAlignment="1">
      <alignment vertical="center"/>
    </xf>
    <xf numFmtId="0" fontId="38" fillId="14" borderId="17" xfId="0" quotePrefix="1" applyFont="1" applyFill="1" applyBorder="1" applyAlignment="1">
      <alignment horizontal="center" vertical="center"/>
    </xf>
    <xf numFmtId="0" fontId="38" fillId="14" borderId="2" xfId="22" applyFont="1" applyFill="1" applyBorder="1" applyAlignment="1">
      <alignment vertical="center"/>
    </xf>
    <xf numFmtId="0" fontId="38" fillId="14" borderId="2" xfId="0" applyFont="1" applyFill="1" applyBorder="1" applyAlignment="1">
      <alignment vertical="center"/>
    </xf>
    <xf numFmtId="164" fontId="38" fillId="14" borderId="3" xfId="0" applyNumberFormat="1" applyFont="1" applyFill="1" applyBorder="1" applyAlignment="1">
      <alignment horizontal="right" vertical="center"/>
    </xf>
    <xf numFmtId="164" fontId="42" fillId="14" borderId="17" xfId="0" applyNumberFormat="1" applyFont="1" applyFill="1" applyBorder="1" applyAlignment="1">
      <alignment horizontal="center" vertical="center" wrapText="1"/>
    </xf>
    <xf numFmtId="0" fontId="38" fillId="14" borderId="4" xfId="0" applyFont="1" applyFill="1" applyBorder="1" applyAlignment="1">
      <alignment horizontal="center" vertical="center"/>
    </xf>
    <xf numFmtId="0" fontId="42" fillId="14" borderId="2" xfId="20" applyFont="1" applyFill="1" applyBorder="1" applyAlignment="1">
      <alignment horizontal="center" vertical="center"/>
    </xf>
    <xf numFmtId="1" fontId="38" fillId="14" borderId="2" xfId="0" applyNumberFormat="1" applyFont="1" applyFill="1" applyBorder="1" applyAlignment="1">
      <alignment horizontal="center" vertical="center"/>
    </xf>
    <xf numFmtId="0" fontId="42" fillId="14" borderId="4" xfId="43" applyFont="1" applyFill="1" applyBorder="1" applyAlignment="1">
      <alignment vertical="center"/>
    </xf>
    <xf numFmtId="166" fontId="38" fillId="14" borderId="3" xfId="0" applyNumberFormat="1" applyFont="1" applyFill="1" applyBorder="1" applyAlignment="1">
      <alignment horizontal="center" vertical="center"/>
    </xf>
    <xf numFmtId="0" fontId="38" fillId="14" borderId="2" xfId="0" quotePrefix="1" applyFont="1" applyFill="1" applyBorder="1" applyAlignment="1">
      <alignment horizontal="left" vertical="center"/>
    </xf>
    <xf numFmtId="173" fontId="35" fillId="3" borderId="2" xfId="0" quotePrefix="1" applyNumberFormat="1" applyFont="1" applyFill="1" applyBorder="1" applyAlignment="1">
      <alignment horizontal="center" vertical="center"/>
    </xf>
    <xf numFmtId="167" fontId="38" fillId="3" borderId="2" xfId="0" applyNumberFormat="1" applyFont="1" applyFill="1" applyBorder="1"/>
    <xf numFmtId="164" fontId="47" fillId="15" borderId="2" xfId="0" applyNumberFormat="1" applyFont="1" applyFill="1" applyBorder="1" applyAlignment="1">
      <alignment horizontal="center"/>
    </xf>
    <xf numFmtId="0" fontId="35" fillId="15" borderId="2" xfId="0" applyFont="1" applyFill="1" applyBorder="1" applyAlignment="1">
      <alignment horizontal="center"/>
    </xf>
    <xf numFmtId="1" fontId="35" fillId="0" borderId="2" xfId="0" quotePrefix="1" applyNumberFormat="1" applyFont="1" applyBorder="1" applyAlignment="1">
      <alignment horizontal="left"/>
    </xf>
    <xf numFmtId="0" fontId="35" fillId="15" borderId="2" xfId="0" quotePrefix="1" applyFont="1" applyFill="1" applyBorder="1" applyAlignment="1">
      <alignment horizontal="center"/>
    </xf>
    <xf numFmtId="0" fontId="35" fillId="4" borderId="2" xfId="0" quotePrefix="1" applyFont="1" applyFill="1" applyBorder="1" applyAlignment="1">
      <alignment horizontal="center"/>
    </xf>
    <xf numFmtId="0" fontId="38" fillId="14" borderId="2" xfId="0" applyFont="1" applyFill="1" applyBorder="1" applyAlignment="1">
      <alignment horizontal="left" vertical="center"/>
    </xf>
    <xf numFmtId="0" fontId="58" fillId="3" borderId="2" xfId="19" quotePrefix="1" applyFont="1" applyFill="1" applyBorder="1" applyAlignment="1">
      <alignment horizontal="center"/>
    </xf>
    <xf numFmtId="0" fontId="45" fillId="0" borderId="2" xfId="44" applyFont="1" applyBorder="1" applyAlignment="1">
      <alignment horizontal="left"/>
    </xf>
    <xf numFmtId="0" fontId="47" fillId="15" borderId="2" xfId="0" applyFont="1" applyFill="1" applyBorder="1" applyAlignment="1">
      <alignment horizontal="left" vertical="center"/>
    </xf>
    <xf numFmtId="0" fontId="45" fillId="15" borderId="2" xfId="24" applyFont="1" applyFill="1" applyBorder="1" applyAlignment="1">
      <alignment horizontal="left" vertical="center"/>
    </xf>
    <xf numFmtId="0" fontId="45" fillId="15" borderId="2" xfId="24" applyFont="1" applyFill="1" applyBorder="1" applyAlignment="1">
      <alignment vertical="center"/>
    </xf>
    <xf numFmtId="0" fontId="45" fillId="3" borderId="2" xfId="0" applyFont="1" applyFill="1" applyBorder="1" applyAlignment="1">
      <alignment vertical="center"/>
    </xf>
    <xf numFmtId="0" fontId="45" fillId="3" borderId="2" xfId="0" applyFont="1" applyFill="1" applyBorder="1" applyAlignment="1">
      <alignment horizontal="center" vertical="center"/>
    </xf>
    <xf numFmtId="0" fontId="35" fillId="3" borderId="0" xfId="0" applyFont="1" applyFill="1" applyAlignment="1">
      <alignment horizontal="left"/>
    </xf>
    <xf numFmtId="0" fontId="47" fillId="14" borderId="0" xfId="0" applyFont="1" applyFill="1" applyAlignment="1">
      <alignment horizontal="center" vertical="center"/>
    </xf>
    <xf numFmtId="0" fontId="47" fillId="14" borderId="0" xfId="0" applyFont="1" applyFill="1" applyAlignment="1">
      <alignment horizontal="center"/>
    </xf>
    <xf numFmtId="0" fontId="47" fillId="14" borderId="0" xfId="0" applyFont="1" applyFill="1" applyAlignment="1">
      <alignment horizontal="left"/>
    </xf>
    <xf numFmtId="0" fontId="35" fillId="14" borderId="0" xfId="0" applyFont="1" applyFill="1" applyAlignment="1">
      <alignment vertical="center"/>
    </xf>
    <xf numFmtId="0" fontId="35" fillId="14" borderId="0" xfId="0" applyFont="1" applyFill="1" applyAlignment="1">
      <alignment horizontal="center" vertical="center"/>
    </xf>
    <xf numFmtId="0" fontId="35" fillId="14" borderId="0" xfId="0" applyFont="1" applyFill="1" applyAlignment="1">
      <alignment horizontal="left" vertical="center"/>
    </xf>
    <xf numFmtId="164" fontId="35" fillId="14" borderId="0" xfId="57" applyNumberFormat="1" applyFont="1" applyFill="1" applyAlignment="1">
      <alignment horizontal="center" vertical="center"/>
    </xf>
    <xf numFmtId="2" fontId="35" fillId="14" borderId="0" xfId="0" quotePrefix="1" applyNumberFormat="1" applyFont="1" applyFill="1" applyAlignment="1">
      <alignment horizontal="center" vertical="center"/>
    </xf>
    <xf numFmtId="166" fontId="47" fillId="14" borderId="0" xfId="0" applyNumberFormat="1" applyFont="1" applyFill="1" applyAlignment="1">
      <alignment horizontal="center"/>
    </xf>
    <xf numFmtId="0" fontId="38" fillId="0" borderId="2" xfId="23" applyFont="1" applyBorder="1" applyAlignment="1">
      <alignment vertical="center"/>
    </xf>
    <xf numFmtId="0" fontId="42" fillId="3" borderId="4" xfId="43" applyFont="1" applyFill="1" applyBorder="1" applyAlignment="1">
      <alignment vertical="center"/>
    </xf>
    <xf numFmtId="0" fontId="42" fillId="3" borderId="4" xfId="45" applyFont="1" applyFill="1" applyBorder="1" applyAlignment="1">
      <alignment vertical="center"/>
    </xf>
    <xf numFmtId="0" fontId="38" fillId="3" borderId="4" xfId="0" applyFont="1" applyFill="1" applyBorder="1" applyAlignment="1">
      <alignment vertical="center"/>
    </xf>
    <xf numFmtId="0" fontId="35" fillId="3" borderId="17" xfId="0" quotePrefix="1" applyFont="1" applyFill="1" applyBorder="1" applyAlignment="1">
      <alignment horizontal="center" vertical="center"/>
    </xf>
    <xf numFmtId="164" fontId="47" fillId="3" borderId="2" xfId="0" applyNumberFormat="1" applyFont="1" applyFill="1" applyBorder="1" applyAlignment="1">
      <alignment horizontal="center"/>
    </xf>
    <xf numFmtId="1" fontId="45" fillId="0" borderId="2" xfId="108" applyNumberFormat="1" applyFont="1" applyFill="1" applyBorder="1" applyAlignment="1">
      <alignment horizontal="left" vertical="center"/>
    </xf>
    <xf numFmtId="168" fontId="45" fillId="3" borderId="2" xfId="62" quotePrefix="1" applyNumberFormat="1" applyFont="1" applyFill="1" applyBorder="1" applyAlignment="1">
      <alignment horizontal="center" vertical="center"/>
    </xf>
    <xf numFmtId="0" fontId="35" fillId="15" borderId="2" xfId="0" applyFont="1" applyFill="1" applyBorder="1" applyAlignment="1">
      <alignment vertical="center"/>
    </xf>
    <xf numFmtId="0" fontId="35" fillId="15" borderId="2" xfId="0" applyFont="1" applyFill="1" applyBorder="1" applyAlignment="1">
      <alignment horizontal="left" vertical="center"/>
    </xf>
    <xf numFmtId="164" fontId="35" fillId="15" borderId="2" xfId="0" applyNumberFormat="1" applyFont="1" applyFill="1" applyBorder="1" applyAlignment="1">
      <alignment horizontal="center" vertical="center"/>
    </xf>
    <xf numFmtId="0" fontId="38" fillId="15" borderId="2" xfId="0" applyFont="1" applyFill="1" applyBorder="1" applyAlignment="1">
      <alignment horizontal="center" vertical="top"/>
    </xf>
    <xf numFmtId="49" fontId="42" fillId="15" borderId="2" xfId="20" applyNumberFormat="1" applyFont="1" applyFill="1" applyBorder="1" applyAlignment="1">
      <alignment vertical="center"/>
    </xf>
    <xf numFmtId="166" fontId="35" fillId="3" borderId="2" xfId="0" applyNumberFormat="1" applyFont="1" applyFill="1" applyBorder="1" applyAlignment="1">
      <alignment horizontal="center"/>
    </xf>
    <xf numFmtId="164" fontId="35" fillId="3" borderId="2" xfId="0" applyNumberFormat="1" applyFont="1" applyFill="1" applyBorder="1" applyAlignment="1">
      <alignment horizontal="left"/>
    </xf>
    <xf numFmtId="0" fontId="0" fillId="3" borderId="17" xfId="0" quotePrefix="1" applyFill="1" applyBorder="1" applyAlignment="1">
      <alignment horizontal="center" vertical="center"/>
    </xf>
    <xf numFmtId="0" fontId="45" fillId="3" borderId="17" xfId="21" applyFont="1" applyFill="1" applyBorder="1" applyAlignment="1">
      <alignment horizontal="left" vertical="center"/>
    </xf>
    <xf numFmtId="166" fontId="35" fillId="3" borderId="17" xfId="0" applyNumberFormat="1" applyFont="1" applyFill="1" applyBorder="1" applyAlignment="1">
      <alignment horizontal="center" vertical="center"/>
    </xf>
    <xf numFmtId="0" fontId="35" fillId="3" borderId="19" xfId="0" applyFont="1" applyFill="1" applyBorder="1" applyAlignment="1">
      <alignment horizontal="center" vertical="center"/>
    </xf>
    <xf numFmtId="0" fontId="35" fillId="3" borderId="17" xfId="0" applyFont="1" applyFill="1" applyBorder="1" applyAlignment="1">
      <alignment horizontal="left" vertical="center"/>
    </xf>
    <xf numFmtId="0" fontId="35" fillId="3" borderId="17" xfId="0" quotePrefix="1" applyFont="1" applyFill="1" applyBorder="1" applyAlignment="1">
      <alignment horizontal="left" vertical="center"/>
    </xf>
    <xf numFmtId="164" fontId="35" fillId="3" borderId="17" xfId="0" applyNumberFormat="1" applyFont="1" applyFill="1" applyBorder="1" applyAlignment="1">
      <alignment horizontal="left" vertical="center"/>
    </xf>
    <xf numFmtId="14" fontId="35" fillId="3" borderId="17" xfId="0" applyNumberFormat="1" applyFont="1" applyFill="1" applyBorder="1" applyAlignment="1">
      <alignment horizontal="left" vertical="center"/>
    </xf>
    <xf numFmtId="164" fontId="24" fillId="4" borderId="2" xfId="0" applyNumberFormat="1" applyFont="1" applyFill="1" applyBorder="1" applyAlignment="1">
      <alignment horizontal="center" vertical="center" wrapText="1"/>
    </xf>
    <xf numFmtId="15" fontId="35" fillId="0" borderId="0" xfId="0" applyNumberFormat="1" applyFont="1"/>
    <xf numFmtId="164" fontId="35" fillId="0" borderId="0" xfId="0" applyNumberFormat="1" applyFont="1"/>
    <xf numFmtId="4" fontId="23" fillId="0" borderId="0" xfId="3" applyNumberFormat="1" applyFont="1" applyFill="1" applyBorder="1" applyAlignment="1">
      <alignment horizontal="center"/>
    </xf>
    <xf numFmtId="0" fontId="38" fillId="0" borderId="0" xfId="0" quotePrefix="1" applyFont="1" applyAlignment="1">
      <alignment horizontal="center"/>
    </xf>
    <xf numFmtId="164" fontId="38" fillId="0" borderId="0" xfId="0" applyNumberFormat="1" applyFont="1" applyAlignment="1">
      <alignment horizontal="left"/>
    </xf>
    <xf numFmtId="164" fontId="38" fillId="0" borderId="0" xfId="0" applyNumberFormat="1" applyFont="1" applyAlignment="1">
      <alignment horizontal="center" vertical="center"/>
    </xf>
    <xf numFmtId="164" fontId="42" fillId="0" borderId="2" xfId="0" applyNumberFormat="1" applyFont="1" applyBorder="1" applyAlignment="1">
      <alignment horizontal="center" vertical="center"/>
    </xf>
    <xf numFmtId="0" fontId="47" fillId="3" borderId="1" xfId="0" applyFont="1" applyFill="1" applyBorder="1" applyAlignment="1">
      <alignment horizontal="center"/>
    </xf>
    <xf numFmtId="169" fontId="35" fillId="0" borderId="2" xfId="17" quotePrefix="1" applyNumberFormat="1" applyFont="1" applyBorder="1" applyAlignment="1">
      <alignment vertical="center"/>
    </xf>
    <xf numFmtId="0" fontId="42" fillId="3" borderId="2" xfId="0" applyFont="1" applyFill="1" applyBorder="1" applyAlignment="1">
      <alignment horizontal="left" vertical="top"/>
    </xf>
    <xf numFmtId="164" fontId="38" fillId="4" borderId="2" xfId="0" applyNumberFormat="1" applyFont="1" applyFill="1" applyBorder="1" applyAlignment="1">
      <alignment horizontal="center"/>
    </xf>
    <xf numFmtId="0" fontId="38" fillId="4" borderId="2" xfId="0" quotePrefix="1" applyFont="1" applyFill="1" applyBorder="1" applyAlignment="1">
      <alignment horizontal="center"/>
    </xf>
    <xf numFmtId="0" fontId="38" fillId="4" borderId="2" xfId="0" quotePrefix="1" applyFont="1" applyFill="1" applyBorder="1" applyAlignment="1">
      <alignment horizontal="left"/>
    </xf>
    <xf numFmtId="0" fontId="35" fillId="3" borderId="2" xfId="17" applyFont="1" applyFill="1" applyBorder="1" applyAlignment="1">
      <alignment horizontal="left" vertical="center"/>
    </xf>
    <xf numFmtId="169" fontId="35" fillId="3" borderId="2" xfId="17" quotePrefix="1" applyNumberFormat="1" applyFont="1" applyFill="1" applyBorder="1" applyAlignment="1">
      <alignment vertical="center"/>
    </xf>
    <xf numFmtId="164" fontId="35" fillId="3" borderId="1" xfId="0" applyNumberFormat="1" applyFont="1" applyFill="1" applyBorder="1" applyAlignment="1">
      <alignment horizontal="left" vertical="center"/>
    </xf>
    <xf numFmtId="166" fontId="35" fillId="3" borderId="1" xfId="0" applyNumberFormat="1" applyFont="1" applyFill="1" applyBorder="1" applyAlignment="1">
      <alignment horizontal="left" vertical="center"/>
    </xf>
    <xf numFmtId="164" fontId="35" fillId="3" borderId="2" xfId="0" quotePrefix="1" applyNumberFormat="1" applyFont="1" applyFill="1" applyBorder="1" applyAlignment="1">
      <alignment horizontal="center"/>
    </xf>
    <xf numFmtId="15" fontId="35" fillId="3" borderId="17" xfId="0" applyNumberFormat="1" applyFont="1" applyFill="1" applyBorder="1" applyAlignment="1">
      <alignment horizontal="center" vertical="center"/>
    </xf>
    <xf numFmtId="167" fontId="38" fillId="0" borderId="2" xfId="0" applyNumberFormat="1" applyFont="1" applyBorder="1" applyAlignment="1">
      <alignment horizontal="left" vertical="center"/>
    </xf>
    <xf numFmtId="49" fontId="38" fillId="14" borderId="2" xfId="0" applyNumberFormat="1" applyFont="1" applyFill="1" applyBorder="1" applyAlignment="1">
      <alignment vertical="center"/>
    </xf>
    <xf numFmtId="164" fontId="38" fillId="14" borderId="2" xfId="0" applyNumberFormat="1" applyFont="1" applyFill="1" applyBorder="1" applyAlignment="1">
      <alignment horizontal="center" vertical="center"/>
    </xf>
    <xf numFmtId="0" fontId="38" fillId="14" borderId="2" xfId="0" applyFont="1" applyFill="1" applyBorder="1"/>
    <xf numFmtId="167" fontId="38" fillId="14" borderId="2" xfId="0" applyNumberFormat="1" applyFont="1" applyFill="1" applyBorder="1" applyAlignment="1">
      <alignment horizontal="center" vertical="center"/>
    </xf>
    <xf numFmtId="0" fontId="38" fillId="14" borderId="2" xfId="0" applyFont="1" applyFill="1" applyBorder="1" applyAlignment="1">
      <alignment horizontal="center" vertical="top"/>
    </xf>
    <xf numFmtId="14" fontId="38" fillId="14" borderId="2" xfId="0" applyNumberFormat="1" applyFont="1" applyFill="1" applyBorder="1" applyAlignment="1">
      <alignment horizontal="center" vertical="center"/>
    </xf>
    <xf numFmtId="0" fontId="42" fillId="0" borderId="2" xfId="0" applyFont="1" applyBorder="1" applyAlignment="1">
      <alignment horizontal="left" vertical="top"/>
    </xf>
    <xf numFmtId="49" fontId="42" fillId="0" borderId="2" xfId="20" applyNumberFormat="1" applyFont="1" applyBorder="1" applyAlignment="1">
      <alignment vertical="center"/>
    </xf>
    <xf numFmtId="1" fontId="45" fillId="0" borderId="0" xfId="21" quotePrefix="1" applyNumberFormat="1" applyFont="1" applyAlignment="1">
      <alignment horizontal="left"/>
    </xf>
    <xf numFmtId="0" fontId="42" fillId="15" borderId="2" xfId="0" applyFont="1" applyFill="1" applyBorder="1" applyAlignment="1">
      <alignment vertical="center"/>
    </xf>
    <xf numFmtId="171" fontId="45" fillId="15" borderId="2" xfId="9" applyNumberFormat="1" applyFont="1" applyFill="1" applyBorder="1" applyAlignment="1">
      <alignment horizontal="left"/>
    </xf>
    <xf numFmtId="171" fontId="45" fillId="15" borderId="2" xfId="5" applyNumberFormat="1" applyFont="1" applyFill="1" applyBorder="1" applyAlignment="1">
      <alignment horizontal="left"/>
    </xf>
    <xf numFmtId="0" fontId="0" fillId="3" borderId="2" xfId="0" quotePrefix="1" applyFill="1" applyBorder="1" applyAlignment="1">
      <alignment horizontal="left" vertical="center"/>
    </xf>
    <xf numFmtId="0" fontId="38" fillId="71" borderId="2" xfId="0" applyFont="1" applyFill="1" applyBorder="1" applyAlignment="1">
      <alignment horizontal="center" vertical="center"/>
    </xf>
    <xf numFmtId="0" fontId="38" fillId="71" borderId="2" xfId="0" quotePrefix="1" applyFont="1" applyFill="1" applyBorder="1" applyAlignment="1">
      <alignment horizontal="center" vertical="center"/>
    </xf>
    <xf numFmtId="0" fontId="38" fillId="71" borderId="2" xfId="0" applyFont="1" applyFill="1" applyBorder="1"/>
    <xf numFmtId="0" fontId="38" fillId="71" borderId="2" xfId="0" applyFont="1" applyFill="1" applyBorder="1" applyAlignment="1">
      <alignment horizontal="center"/>
    </xf>
    <xf numFmtId="164" fontId="38" fillId="71" borderId="2" xfId="0" applyNumberFormat="1" applyFont="1" applyFill="1" applyBorder="1" applyAlignment="1">
      <alignment horizontal="center" vertical="center"/>
    </xf>
    <xf numFmtId="167" fontId="38" fillId="71" borderId="2" xfId="0" quotePrefix="1" applyNumberFormat="1" applyFont="1" applyFill="1" applyBorder="1" applyAlignment="1">
      <alignment horizontal="center" vertical="center"/>
    </xf>
    <xf numFmtId="0" fontId="38" fillId="71" borderId="2" xfId="0" applyFont="1" applyFill="1" applyBorder="1" applyAlignment="1">
      <alignment horizontal="center" vertical="top"/>
    </xf>
    <xf numFmtId="14" fontId="38" fillId="71" borderId="2" xfId="0" applyNumberFormat="1" applyFont="1" applyFill="1" applyBorder="1" applyAlignment="1">
      <alignment horizontal="center" vertical="center"/>
    </xf>
    <xf numFmtId="0" fontId="38" fillId="71" borderId="0" xfId="0" applyFont="1" applyFill="1"/>
    <xf numFmtId="166" fontId="38" fillId="72" borderId="2" xfId="0" applyNumberFormat="1" applyFont="1" applyFill="1" applyBorder="1" applyAlignment="1">
      <alignment horizontal="center" vertical="center"/>
    </xf>
    <xf numFmtId="166" fontId="38" fillId="0" borderId="19" xfId="0" applyNumberFormat="1" applyFont="1" applyBorder="1" applyAlignment="1">
      <alignment horizontal="center" vertical="center"/>
    </xf>
    <xf numFmtId="0" fontId="47" fillId="2" borderId="17" xfId="0" applyFont="1" applyFill="1" applyBorder="1" applyAlignment="1">
      <alignment vertical="center"/>
    </xf>
    <xf numFmtId="0" fontId="47" fillId="2" borderId="17" xfId="56" applyFont="1" applyFill="1" applyBorder="1" applyAlignment="1">
      <alignment horizontal="left" vertical="center"/>
    </xf>
    <xf numFmtId="164" fontId="47" fillId="2" borderId="18" xfId="57" applyNumberFormat="1" applyFont="1" applyFill="1" applyBorder="1" applyAlignment="1">
      <alignment horizontal="center" vertical="center"/>
    </xf>
    <xf numFmtId="0" fontId="47" fillId="2" borderId="17" xfId="17" applyFont="1" applyFill="1" applyBorder="1" applyAlignment="1">
      <alignment horizontal="center" vertical="center" wrapText="1"/>
    </xf>
    <xf numFmtId="168" fontId="47" fillId="2" borderId="17" xfId="57" applyNumberFormat="1" applyFont="1" applyFill="1" applyBorder="1" applyAlignment="1">
      <alignment horizontal="center" vertical="center"/>
    </xf>
    <xf numFmtId="0" fontId="50" fillId="2" borderId="17" xfId="17" applyFont="1" applyFill="1" applyBorder="1" applyAlignment="1">
      <alignment horizontal="left" vertical="center"/>
    </xf>
    <xf numFmtId="169" fontId="47" fillId="2" borderId="17" xfId="17" quotePrefix="1" applyNumberFormat="1" applyFont="1" applyFill="1" applyBorder="1" applyAlignment="1">
      <alignment horizontal="center" vertical="center"/>
    </xf>
    <xf numFmtId="166" fontId="47" fillId="4" borderId="17" xfId="0" quotePrefix="1" applyNumberFormat="1" applyFont="1" applyFill="1" applyBorder="1" applyAlignment="1">
      <alignment vertical="center"/>
    </xf>
    <xf numFmtId="166" fontId="47" fillId="0" borderId="3" xfId="0" applyNumberFormat="1" applyFont="1" applyBorder="1" applyAlignment="1">
      <alignment horizontal="center" vertical="center"/>
    </xf>
    <xf numFmtId="166" fontId="47" fillId="0" borderId="22" xfId="0" applyNumberFormat="1" applyFont="1" applyBorder="1" applyAlignment="1">
      <alignment horizontal="center" vertical="center"/>
    </xf>
    <xf numFmtId="0" fontId="47" fillId="0" borderId="1" xfId="0" quotePrefix="1" applyFont="1" applyBorder="1" applyAlignment="1">
      <alignment horizontal="center" vertical="center"/>
    </xf>
    <xf numFmtId="0" fontId="0" fillId="3" borderId="2" xfId="0" quotePrefix="1" applyFill="1" applyBorder="1" applyAlignment="1">
      <alignment horizontal="left"/>
    </xf>
    <xf numFmtId="0" fontId="38" fillId="0" borderId="2" xfId="0" applyFont="1" applyBorder="1" applyAlignment="1">
      <alignment vertical="top"/>
    </xf>
    <xf numFmtId="1" fontId="42" fillId="0" borderId="2" xfId="0" applyNumberFormat="1" applyFont="1" applyBorder="1" applyAlignment="1">
      <alignment horizontal="center" vertical="center"/>
    </xf>
    <xf numFmtId="0" fontId="52" fillId="0" borderId="0" xfId="0" applyFont="1" applyAlignment="1">
      <alignment horizontal="left"/>
    </xf>
    <xf numFmtId="1" fontId="47" fillId="0" borderId="2" xfId="0" quotePrefix="1" applyNumberFormat="1" applyFont="1" applyBorder="1" applyAlignment="1">
      <alignment horizontal="center"/>
    </xf>
    <xf numFmtId="1" fontId="47" fillId="4" borderId="2" xfId="0" quotePrefix="1" applyNumberFormat="1" applyFont="1" applyFill="1" applyBorder="1" applyAlignment="1">
      <alignment horizontal="center"/>
    </xf>
    <xf numFmtId="1" fontId="47" fillId="3" borderId="2" xfId="0" applyNumberFormat="1" applyFont="1" applyFill="1" applyBorder="1" applyAlignment="1">
      <alignment horizontal="center"/>
    </xf>
    <xf numFmtId="1" fontId="47" fillId="3" borderId="2" xfId="0" quotePrefix="1" applyNumberFormat="1" applyFont="1" applyFill="1" applyBorder="1" applyAlignment="1">
      <alignment horizontal="center"/>
    </xf>
    <xf numFmtId="0" fontId="42" fillId="3" borderId="2" xfId="22" applyFont="1" applyFill="1" applyBorder="1" applyAlignment="1">
      <alignment horizontal="center" vertical="center"/>
    </xf>
    <xf numFmtId="1" fontId="25" fillId="3" borderId="2" xfId="35" applyNumberFormat="1" applyFont="1" applyFill="1" applyBorder="1" applyAlignment="1">
      <alignment horizontal="center"/>
    </xf>
    <xf numFmtId="1" fontId="38" fillId="0" borderId="0" xfId="0" applyNumberFormat="1" applyFont="1" applyAlignment="1">
      <alignment horizontal="center"/>
    </xf>
    <xf numFmtId="1" fontId="38" fillId="0" borderId="2" xfId="0" applyNumberFormat="1" applyFont="1" applyBorder="1" applyAlignment="1">
      <alignment horizontal="center"/>
    </xf>
    <xf numFmtId="1" fontId="38" fillId="0" borderId="2" xfId="0" quotePrefix="1" applyNumberFormat="1" applyFont="1" applyBorder="1" applyAlignment="1">
      <alignment horizontal="center"/>
    </xf>
    <xf numFmtId="1" fontId="39" fillId="4" borderId="2" xfId="0" applyNumberFormat="1" applyFont="1" applyFill="1" applyBorder="1" applyAlignment="1">
      <alignment horizontal="center" vertical="center"/>
    </xf>
    <xf numFmtId="166" fontId="47" fillId="3" borderId="17" xfId="0" quotePrefix="1" applyNumberFormat="1" applyFont="1" applyFill="1" applyBorder="1" applyAlignment="1">
      <alignment vertical="center"/>
    </xf>
    <xf numFmtId="166" fontId="38" fillId="74" borderId="2" xfId="0" applyNumberFormat="1" applyFont="1" applyFill="1" applyBorder="1" applyAlignment="1">
      <alignment horizontal="center" vertical="center"/>
    </xf>
    <xf numFmtId="0" fontId="38" fillId="15" borderId="2" xfId="0" quotePrefix="1" applyFont="1" applyFill="1" applyBorder="1" applyAlignment="1">
      <alignment horizontal="center" vertical="center" wrapText="1"/>
    </xf>
    <xf numFmtId="164" fontId="38" fillId="0" borderId="3" xfId="0" applyNumberFormat="1" applyFont="1" applyBorder="1" applyAlignment="1">
      <alignment horizontal="center" vertical="center"/>
    </xf>
    <xf numFmtId="0" fontId="44" fillId="3" borderId="2" xfId="47" applyFont="1" applyFill="1" applyBorder="1" applyAlignment="1">
      <alignment vertical="top" wrapText="1"/>
    </xf>
    <xf numFmtId="0" fontId="38" fillId="3" borderId="0" xfId="0" quotePrefix="1" applyFont="1" applyFill="1" applyAlignment="1">
      <alignment horizontal="left" vertical="center"/>
    </xf>
    <xf numFmtId="1" fontId="38" fillId="3" borderId="17" xfId="0" applyNumberFormat="1" applyFont="1" applyFill="1" applyBorder="1" applyAlignment="1">
      <alignment horizontal="center" vertical="center"/>
    </xf>
    <xf numFmtId="1" fontId="38" fillId="0" borderId="17" xfId="0" quotePrefix="1" applyNumberFormat="1" applyFont="1" applyBorder="1" applyAlignment="1">
      <alignment horizontal="center" vertical="center"/>
    </xf>
    <xf numFmtId="166" fontId="47" fillId="0" borderId="17" xfId="0" quotePrefix="1" applyNumberFormat="1" applyFont="1" applyBorder="1" applyAlignment="1">
      <alignment vertical="center"/>
    </xf>
    <xf numFmtId="0" fontId="47" fillId="14" borderId="1" xfId="0" applyFont="1" applyFill="1" applyBorder="1" applyAlignment="1">
      <alignment horizontal="center" vertical="center"/>
    </xf>
    <xf numFmtId="0" fontId="35" fillId="14" borderId="2" xfId="0" applyFont="1" applyFill="1" applyBorder="1" applyAlignment="1">
      <alignment horizontal="center"/>
    </xf>
    <xf numFmtId="0" fontId="45" fillId="14" borderId="2" xfId="0" applyFont="1" applyFill="1" applyBorder="1" applyAlignment="1">
      <alignment horizontal="center" vertical="center"/>
    </xf>
    <xf numFmtId="0" fontId="35" fillId="0" borderId="0" xfId="0" quotePrefix="1" applyFont="1" applyAlignment="1">
      <alignment horizontal="center"/>
    </xf>
    <xf numFmtId="0" fontId="35" fillId="0" borderId="0" xfId="0" quotePrefix="1" applyFont="1"/>
    <xf numFmtId="166" fontId="47" fillId="4" borderId="2" xfId="0" applyNumberFormat="1" applyFont="1" applyFill="1" applyBorder="1" applyAlignment="1">
      <alignment horizontal="center" vertical="center"/>
    </xf>
    <xf numFmtId="164" fontId="47" fillId="0" borderId="2" xfId="0" applyNumberFormat="1" applyFont="1" applyBorder="1" applyAlignment="1">
      <alignment horizontal="center"/>
    </xf>
    <xf numFmtId="0" fontId="38" fillId="4" borderId="0" xfId="0" applyFont="1" applyFill="1" applyAlignment="1">
      <alignment horizontal="center"/>
    </xf>
    <xf numFmtId="164" fontId="45" fillId="3" borderId="2" xfId="0" applyNumberFormat="1" applyFont="1" applyFill="1" applyBorder="1" applyAlignment="1">
      <alignment horizontal="center" vertical="center"/>
    </xf>
    <xf numFmtId="0" fontId="56" fillId="3" borderId="2" xfId="17" applyFont="1" applyFill="1" applyBorder="1" applyAlignment="1">
      <alignment horizontal="center" vertical="center"/>
    </xf>
    <xf numFmtId="0" fontId="35" fillId="4" borderId="2" xfId="0" applyFont="1" applyFill="1" applyBorder="1" applyAlignment="1">
      <alignment horizontal="center"/>
    </xf>
    <xf numFmtId="1" fontId="47" fillId="0" borderId="2" xfId="0" applyNumberFormat="1" applyFont="1" applyBorder="1" applyAlignment="1">
      <alignment horizontal="center"/>
    </xf>
    <xf numFmtId="49" fontId="38" fillId="13" borderId="1" xfId="0" applyNumberFormat="1" applyFont="1" applyFill="1" applyBorder="1" applyAlignment="1">
      <alignment vertical="center"/>
    </xf>
    <xf numFmtId="49" fontId="38" fillId="13" borderId="2" xfId="0" applyNumberFormat="1" applyFont="1" applyFill="1" applyBorder="1" applyAlignment="1">
      <alignment vertical="center"/>
    </xf>
    <xf numFmtId="164" fontId="35" fillId="0" borderId="1" xfId="0" applyNumberFormat="1" applyFont="1" applyBorder="1" applyAlignment="1">
      <alignment horizontal="left" vertical="center"/>
    </xf>
    <xf numFmtId="166" fontId="35" fillId="0" borderId="1" xfId="0" applyNumberFormat="1" applyFont="1" applyBorder="1" applyAlignment="1">
      <alignment horizontal="left" vertical="center"/>
    </xf>
    <xf numFmtId="164" fontId="35" fillId="5" borderId="2" xfId="0" applyNumberFormat="1" applyFont="1" applyFill="1" applyBorder="1" applyAlignment="1">
      <alignment horizontal="left" vertical="center"/>
    </xf>
    <xf numFmtId="164" fontId="52" fillId="5" borderId="2" xfId="0" applyNumberFormat="1" applyFont="1" applyFill="1" applyBorder="1" applyAlignment="1">
      <alignment horizontal="left" vertical="center"/>
    </xf>
    <xf numFmtId="166" fontId="52" fillId="2" borderId="2" xfId="0" applyNumberFormat="1" applyFont="1" applyFill="1" applyBorder="1" applyAlignment="1">
      <alignment horizontal="left" vertical="center"/>
    </xf>
    <xf numFmtId="164" fontId="52" fillId="0" borderId="2" xfId="0" applyNumberFormat="1" applyFont="1" applyBorder="1" applyAlignment="1">
      <alignment horizontal="left" vertical="center"/>
    </xf>
    <xf numFmtId="15" fontId="47" fillId="0" borderId="0" xfId="0" applyNumberFormat="1" applyFont="1"/>
    <xf numFmtId="164" fontId="48" fillId="4" borderId="14" xfId="0" applyNumberFormat="1" applyFont="1" applyFill="1" applyBorder="1" applyAlignment="1">
      <alignment horizontal="center" vertical="center"/>
    </xf>
    <xf numFmtId="164" fontId="47" fillId="3" borderId="2" xfId="0" quotePrefix="1" applyNumberFormat="1" applyFont="1" applyFill="1" applyBorder="1" applyAlignment="1">
      <alignment horizontal="center"/>
    </xf>
    <xf numFmtId="0" fontId="38" fillId="71" borderId="17" xfId="0" quotePrefix="1" applyFont="1" applyFill="1" applyBorder="1" applyAlignment="1">
      <alignment horizontal="center" vertical="center"/>
    </xf>
    <xf numFmtId="0" fontId="38" fillId="71" borderId="2" xfId="22" applyFont="1" applyFill="1" applyBorder="1" applyAlignment="1">
      <alignment vertical="center"/>
    </xf>
    <xf numFmtId="0" fontId="38" fillId="71" borderId="2" xfId="0" applyFont="1" applyFill="1" applyBorder="1" applyAlignment="1">
      <alignment vertical="center"/>
    </xf>
    <xf numFmtId="164" fontId="38" fillId="71" borderId="3" xfId="0" applyNumberFormat="1" applyFont="1" applyFill="1" applyBorder="1" applyAlignment="1">
      <alignment horizontal="right" vertical="center"/>
    </xf>
    <xf numFmtId="164" fontId="42" fillId="71" borderId="17" xfId="0" applyNumberFormat="1" applyFont="1" applyFill="1" applyBorder="1" applyAlignment="1">
      <alignment horizontal="center" vertical="center" wrapText="1"/>
    </xf>
    <xf numFmtId="0" fontId="38" fillId="71" borderId="4" xfId="0" applyFont="1" applyFill="1" applyBorder="1" applyAlignment="1">
      <alignment horizontal="center" vertical="center"/>
    </xf>
    <xf numFmtId="0" fontId="42" fillId="71" borderId="2" xfId="20" applyFont="1" applyFill="1" applyBorder="1" applyAlignment="1">
      <alignment horizontal="center" vertical="center"/>
    </xf>
    <xf numFmtId="1" fontId="38" fillId="71" borderId="17" xfId="0" applyNumberFormat="1" applyFont="1" applyFill="1" applyBorder="1" applyAlignment="1">
      <alignment horizontal="center" vertical="center"/>
    </xf>
    <xf numFmtId="0" fontId="38" fillId="71" borderId="4" xfId="0" applyFont="1" applyFill="1" applyBorder="1" applyAlignment="1">
      <alignment vertical="center"/>
    </xf>
    <xf numFmtId="0" fontId="38" fillId="71" borderId="2" xfId="0" applyFont="1" applyFill="1" applyBorder="1" applyAlignment="1">
      <alignment horizontal="left" vertical="center"/>
    </xf>
    <xf numFmtId="166" fontId="38" fillId="71" borderId="2" xfId="0" applyNumberFormat="1" applyFont="1" applyFill="1" applyBorder="1" applyAlignment="1">
      <alignment horizontal="center" vertical="center"/>
    </xf>
    <xf numFmtId="166" fontId="38" fillId="71" borderId="17" xfId="0" applyNumberFormat="1" applyFont="1" applyFill="1" applyBorder="1" applyAlignment="1">
      <alignment horizontal="center" vertical="center"/>
    </xf>
    <xf numFmtId="166" fontId="38" fillId="71" borderId="3" xfId="0" applyNumberFormat="1" applyFont="1" applyFill="1" applyBorder="1" applyAlignment="1">
      <alignment horizontal="center" vertical="center"/>
    </xf>
    <xf numFmtId="0" fontId="5" fillId="2" borderId="2" xfId="0" quotePrefix="1" applyFont="1" applyFill="1" applyBorder="1" applyAlignment="1">
      <alignment horizontal="center"/>
    </xf>
    <xf numFmtId="166" fontId="35" fillId="4" borderId="2" xfId="0" applyNumberFormat="1" applyFont="1" applyFill="1" applyBorder="1" applyAlignment="1">
      <alignment horizontal="center" vertical="center"/>
    </xf>
    <xf numFmtId="1" fontId="35" fillId="3" borderId="2" xfId="0" quotePrefix="1" applyNumberFormat="1" applyFont="1" applyFill="1" applyBorder="1" applyAlignment="1">
      <alignment horizontal="left"/>
    </xf>
    <xf numFmtId="169" fontId="35" fillId="0" borderId="17" xfId="17" quotePrefix="1" applyNumberFormat="1" applyFont="1" applyBorder="1" applyAlignment="1">
      <alignment horizontal="center" vertical="center"/>
    </xf>
    <xf numFmtId="0" fontId="35" fillId="3" borderId="17" xfId="0" applyFont="1" applyFill="1" applyBorder="1" applyAlignment="1">
      <alignment horizontal="center"/>
    </xf>
    <xf numFmtId="169" fontId="35" fillId="0" borderId="2" xfId="17" quotePrefix="1" applyNumberFormat="1" applyFont="1" applyBorder="1" applyAlignment="1">
      <alignment horizontal="center" vertical="center"/>
    </xf>
    <xf numFmtId="169" fontId="35" fillId="3" borderId="17" xfId="17" quotePrefix="1" applyNumberFormat="1" applyFont="1" applyFill="1" applyBorder="1" applyAlignment="1">
      <alignment horizontal="center" vertical="center"/>
    </xf>
    <xf numFmtId="169" fontId="35" fillId="2" borderId="2" xfId="17" quotePrefix="1" applyNumberFormat="1" applyFont="1" applyFill="1" applyBorder="1" applyAlignment="1">
      <alignment horizontal="center" vertical="center"/>
    </xf>
    <xf numFmtId="169" fontId="35" fillId="3" borderId="2" xfId="17" quotePrefix="1" applyNumberFormat="1" applyFont="1" applyFill="1" applyBorder="1" applyAlignment="1">
      <alignment horizontal="center" vertical="center"/>
    </xf>
    <xf numFmtId="0" fontId="35" fillId="4" borderId="0" xfId="0" applyFont="1" applyFill="1" applyAlignment="1">
      <alignment horizontal="center"/>
    </xf>
    <xf numFmtId="0" fontId="35" fillId="14" borderId="0" xfId="0" applyFont="1" applyFill="1" applyAlignment="1">
      <alignment horizontal="center"/>
    </xf>
    <xf numFmtId="0" fontId="35" fillId="3" borderId="0" xfId="0" applyFont="1" applyFill="1" applyAlignment="1">
      <alignment horizontal="center"/>
    </xf>
    <xf numFmtId="1" fontId="44" fillId="0" borderId="2" xfId="25" quotePrefix="1" applyNumberFormat="1" applyFont="1" applyBorder="1" applyAlignment="1">
      <alignment horizontal="left" vertical="center"/>
    </xf>
    <xf numFmtId="49" fontId="44" fillId="15" borderId="2" xfId="47" applyNumberFormat="1" applyFont="1" applyFill="1" applyBorder="1" applyAlignment="1">
      <alignment horizontal="left" vertical="center"/>
    </xf>
    <xf numFmtId="0" fontId="44" fillId="15" borderId="2" xfId="47" quotePrefix="1" applyFont="1" applyFill="1" applyBorder="1" applyAlignment="1">
      <alignment horizontal="left" vertical="center" wrapText="1"/>
    </xf>
    <xf numFmtId="0" fontId="38" fillId="15" borderId="2" xfId="0" applyFont="1" applyFill="1" applyBorder="1" applyAlignment="1">
      <alignment vertical="center"/>
    </xf>
    <xf numFmtId="0" fontId="44" fillId="15" borderId="2" xfId="47" quotePrefix="1" applyFont="1" applyFill="1" applyBorder="1" applyAlignment="1">
      <alignment vertical="center"/>
    </xf>
    <xf numFmtId="0" fontId="38" fillId="15" borderId="0" xfId="0" applyFont="1" applyFill="1" applyAlignment="1">
      <alignment vertical="center" wrapText="1"/>
    </xf>
    <xf numFmtId="0" fontId="44" fillId="15" borderId="4" xfId="47" quotePrefix="1" applyFont="1" applyFill="1" applyBorder="1" applyAlignment="1">
      <alignment vertical="center"/>
    </xf>
    <xf numFmtId="1" fontId="25" fillId="0" borderId="2" xfId="35" quotePrefix="1" applyNumberFormat="1" applyFont="1" applyBorder="1" applyAlignment="1">
      <alignment horizontal="center"/>
    </xf>
    <xf numFmtId="0" fontId="38" fillId="3" borderId="0" xfId="0" quotePrefix="1" applyFont="1" applyFill="1" applyAlignment="1">
      <alignment horizontal="center" vertical="center"/>
    </xf>
    <xf numFmtId="0" fontId="38" fillId="15" borderId="0" xfId="0" quotePrefix="1" applyFont="1" applyFill="1" applyAlignment="1">
      <alignment horizontal="center" vertical="center"/>
    </xf>
    <xf numFmtId="0" fontId="38" fillId="12" borderId="0" xfId="0" quotePrefix="1" applyFont="1" applyFill="1" applyAlignment="1">
      <alignment horizontal="center" vertical="center"/>
    </xf>
    <xf numFmtId="0" fontId="38" fillId="3" borderId="0" xfId="0" quotePrefix="1" applyFont="1" applyFill="1" applyAlignment="1">
      <alignment horizontal="center"/>
    </xf>
    <xf numFmtId="0" fontId="38" fillId="2" borderId="18" xfId="0" quotePrefix="1" applyFont="1" applyFill="1" applyBorder="1" applyAlignment="1">
      <alignment horizontal="center" vertical="center"/>
    </xf>
    <xf numFmtId="0" fontId="38" fillId="2" borderId="3" xfId="0" quotePrefix="1" applyFont="1" applyFill="1" applyBorder="1" applyAlignment="1">
      <alignment horizontal="center" vertical="center"/>
    </xf>
    <xf numFmtId="0" fontId="38" fillId="2" borderId="3" xfId="0" applyFont="1" applyFill="1" applyBorder="1" applyAlignment="1">
      <alignment horizontal="center" vertical="center"/>
    </xf>
    <xf numFmtId="0" fontId="38" fillId="0" borderId="3" xfId="0" quotePrefix="1" applyFont="1" applyBorder="1" applyAlignment="1">
      <alignment horizontal="center"/>
    </xf>
    <xf numFmtId="0" fontId="38" fillId="15" borderId="3" xfId="0" quotePrefix="1" applyFont="1" applyFill="1" applyBorder="1" applyAlignment="1">
      <alignment horizontal="center" vertical="center"/>
    </xf>
    <xf numFmtId="0" fontId="38" fillId="12" borderId="3" xfId="0" quotePrefix="1" applyFont="1" applyFill="1" applyBorder="1" applyAlignment="1">
      <alignment horizontal="center" vertical="center"/>
    </xf>
    <xf numFmtId="0" fontId="38" fillId="3" borderId="3" xfId="0" quotePrefix="1" applyFont="1" applyFill="1" applyBorder="1" applyAlignment="1">
      <alignment horizontal="center"/>
    </xf>
    <xf numFmtId="164" fontId="39" fillId="4" borderId="20" xfId="0" applyNumberFormat="1" applyFont="1" applyFill="1" applyBorder="1" applyAlignment="1">
      <alignment horizontal="center" vertical="center"/>
    </xf>
    <xf numFmtId="0" fontId="38" fillId="13" borderId="2" xfId="0" quotePrefix="1" applyFont="1" applyFill="1" applyBorder="1" applyAlignment="1">
      <alignment horizontal="center" vertical="center"/>
    </xf>
    <xf numFmtId="0" fontId="35" fillId="4" borderId="2" xfId="0" applyFont="1" applyFill="1" applyBorder="1"/>
    <xf numFmtId="0" fontId="35" fillId="4" borderId="2" xfId="0" quotePrefix="1" applyFont="1" applyFill="1" applyBorder="1"/>
    <xf numFmtId="166" fontId="35" fillId="0" borderId="0" xfId="0" applyNumberFormat="1" applyFont="1" applyAlignment="1">
      <alignment horizontal="center" vertical="center"/>
    </xf>
    <xf numFmtId="166" fontId="35" fillId="0" borderId="0" xfId="0" applyNumberFormat="1" applyFont="1"/>
    <xf numFmtId="166" fontId="35" fillId="2" borderId="2" xfId="0" applyNumberFormat="1" applyFont="1" applyFill="1" applyBorder="1"/>
    <xf numFmtId="166" fontId="35" fillId="73" borderId="2" xfId="0" applyNumberFormat="1" applyFont="1" applyFill="1" applyBorder="1" applyAlignment="1">
      <alignment horizontal="center" vertical="center"/>
    </xf>
    <xf numFmtId="166" fontId="35" fillId="74" borderId="2" xfId="0" applyNumberFormat="1" applyFont="1" applyFill="1" applyBorder="1" applyAlignment="1">
      <alignment horizontal="center" vertical="center"/>
    </xf>
    <xf numFmtId="177" fontId="38" fillId="0" borderId="0" xfId="0" applyNumberFormat="1" applyFont="1"/>
    <xf numFmtId="177" fontId="38" fillId="4" borderId="2" xfId="0" applyNumberFormat="1" applyFont="1" applyFill="1" applyBorder="1" applyAlignment="1">
      <alignment horizontal="center" vertical="center"/>
    </xf>
    <xf numFmtId="177" fontId="39" fillId="4" borderId="2" xfId="0" applyNumberFormat="1" applyFont="1" applyFill="1" applyBorder="1" applyAlignment="1">
      <alignment horizontal="center" vertical="center"/>
    </xf>
    <xf numFmtId="177" fontId="38" fillId="2" borderId="2" xfId="0" applyNumberFormat="1" applyFont="1" applyFill="1" applyBorder="1"/>
    <xf numFmtId="177" fontId="38" fillId="3" borderId="2" xfId="0" applyNumberFormat="1" applyFont="1" applyFill="1" applyBorder="1" applyAlignment="1">
      <alignment horizontal="center" vertical="center"/>
    </xf>
    <xf numFmtId="166" fontId="38" fillId="0" borderId="0" xfId="0" applyNumberFormat="1" applyFont="1"/>
    <xf numFmtId="166" fontId="38" fillId="2" borderId="2" xfId="0" applyNumberFormat="1" applyFont="1" applyFill="1" applyBorder="1"/>
    <xf numFmtId="166" fontId="38" fillId="73" borderId="2" xfId="0" applyNumberFormat="1" applyFont="1" applyFill="1" applyBorder="1" applyAlignment="1">
      <alignment horizontal="center" vertical="center"/>
    </xf>
    <xf numFmtId="166" fontId="38" fillId="0" borderId="0" xfId="0" applyNumberFormat="1" applyFont="1" applyAlignment="1">
      <alignment horizontal="center"/>
    </xf>
    <xf numFmtId="166" fontId="38" fillId="0" borderId="2" xfId="0" applyNumberFormat="1" applyFont="1" applyBorder="1" applyAlignment="1">
      <alignment horizontal="center"/>
    </xf>
    <xf numFmtId="166" fontId="38" fillId="74" borderId="2" xfId="0" applyNumberFormat="1" applyFont="1" applyFill="1" applyBorder="1" applyAlignment="1">
      <alignment horizontal="center"/>
    </xf>
    <xf numFmtId="166" fontId="37" fillId="0" borderId="0" xfId="0" applyNumberFormat="1" applyFont="1"/>
    <xf numFmtId="166" fontId="52" fillId="4" borderId="3" xfId="0" applyNumberFormat="1" applyFont="1" applyFill="1" applyBorder="1" applyAlignment="1">
      <alignment horizontal="center" vertical="center"/>
    </xf>
    <xf numFmtId="166" fontId="35" fillId="0" borderId="3" xfId="0" applyNumberFormat="1" applyFont="1" applyBorder="1" applyAlignment="1">
      <alignment horizontal="center" vertical="center"/>
    </xf>
    <xf numFmtId="166" fontId="38" fillId="2" borderId="2" xfId="0" applyNumberFormat="1" applyFont="1" applyFill="1" applyBorder="1" applyAlignment="1">
      <alignment horizontal="center"/>
    </xf>
    <xf numFmtId="166" fontId="38" fillId="3" borderId="0" xfId="0" applyNumberFormat="1" applyFont="1" applyFill="1" applyAlignment="1">
      <alignment horizontal="center"/>
    </xf>
    <xf numFmtId="166" fontId="38" fillId="3" borderId="2" xfId="0" applyNumberFormat="1" applyFont="1" applyFill="1" applyBorder="1" applyAlignment="1">
      <alignment horizontal="center"/>
    </xf>
    <xf numFmtId="177" fontId="38" fillId="0" borderId="2" xfId="0" applyNumberFormat="1" applyFont="1" applyBorder="1"/>
    <xf numFmtId="177" fontId="38" fillId="3" borderId="0" xfId="0" applyNumberFormat="1" applyFont="1" applyFill="1"/>
    <xf numFmtId="177" fontId="38" fillId="3" borderId="2" xfId="0" applyNumberFormat="1" applyFont="1" applyFill="1" applyBorder="1"/>
    <xf numFmtId="166" fontId="38" fillId="15" borderId="2" xfId="0" applyNumberFormat="1" applyFont="1" applyFill="1" applyBorder="1"/>
    <xf numFmtId="166" fontId="38" fillId="0" borderId="2" xfId="0" applyNumberFormat="1" applyFont="1" applyBorder="1"/>
    <xf numFmtId="166" fontId="38" fillId="4" borderId="2" xfId="0" applyNumberFormat="1" applyFont="1" applyFill="1" applyBorder="1"/>
    <xf numFmtId="166" fontId="38" fillId="3" borderId="2" xfId="0" applyNumberFormat="1" applyFont="1" applyFill="1" applyBorder="1"/>
    <xf numFmtId="166" fontId="0" fillId="0" borderId="0" xfId="0" applyNumberFormat="1" applyAlignment="1">
      <alignment horizontal="center"/>
    </xf>
    <xf numFmtId="166" fontId="0" fillId="0" borderId="0" xfId="0" applyNumberFormat="1"/>
    <xf numFmtId="166" fontId="19" fillId="0" borderId="1" xfId="0" applyNumberFormat="1" applyFont="1" applyBorder="1" applyAlignment="1">
      <alignment horizontal="center" vertical="center"/>
    </xf>
    <xf numFmtId="166" fontId="19" fillId="0" borderId="2" xfId="0" applyNumberFormat="1" applyFont="1" applyBorder="1" applyAlignment="1">
      <alignment horizontal="center"/>
    </xf>
    <xf numFmtId="166" fontId="18" fillId="0" borderId="2" xfId="0" applyNumberFormat="1" applyFont="1" applyBorder="1" applyAlignment="1">
      <alignment horizontal="center"/>
    </xf>
    <xf numFmtId="166" fontId="18" fillId="0" borderId="2" xfId="0" applyNumberFormat="1" applyFont="1" applyBorder="1" applyAlignment="1">
      <alignment horizontal="left"/>
    </xf>
    <xf numFmtId="166" fontId="18" fillId="2" borderId="2" xfId="0" applyNumberFormat="1" applyFont="1" applyFill="1" applyBorder="1"/>
    <xf numFmtId="166" fontId="0" fillId="0" borderId="2" xfId="0" applyNumberFormat="1" applyBorder="1"/>
    <xf numFmtId="166" fontId="0" fillId="3" borderId="2" xfId="0" applyNumberFormat="1" applyFill="1" applyBorder="1"/>
    <xf numFmtId="166" fontId="18" fillId="0" borderId="2" xfId="0" applyNumberFormat="1" applyFont="1" applyBorder="1"/>
    <xf numFmtId="166" fontId="18" fillId="3" borderId="2" xfId="0" applyNumberFormat="1" applyFont="1" applyFill="1" applyBorder="1"/>
    <xf numFmtId="0" fontId="38" fillId="14" borderId="3" xfId="0" quotePrefix="1" applyFont="1" applyFill="1" applyBorder="1" applyAlignment="1">
      <alignment horizontal="center" vertical="center"/>
    </xf>
    <xf numFmtId="0" fontId="42" fillId="0" borderId="0" xfId="44" applyFont="1" applyAlignment="1">
      <alignment horizontal="left"/>
    </xf>
    <xf numFmtId="0" fontId="38" fillId="0" borderId="0" xfId="0" quotePrefix="1" applyFont="1"/>
    <xf numFmtId="0" fontId="38" fillId="4" borderId="2" xfId="0" applyFont="1" applyFill="1" applyBorder="1" applyAlignment="1">
      <alignment vertical="center"/>
    </xf>
    <xf numFmtId="0" fontId="42" fillId="4" borderId="2" xfId="20" applyFont="1" applyFill="1" applyBorder="1" applyAlignment="1">
      <alignment horizontal="center" vertical="center"/>
    </xf>
    <xf numFmtId="166" fontId="38" fillId="4" borderId="3" xfId="0" applyNumberFormat="1" applyFont="1" applyFill="1" applyBorder="1" applyAlignment="1">
      <alignment horizontal="center" vertical="center"/>
    </xf>
    <xf numFmtId="164" fontId="38" fillId="4" borderId="2" xfId="0" applyNumberFormat="1" applyFont="1" applyFill="1" applyBorder="1"/>
    <xf numFmtId="0" fontId="45" fillId="4" borderId="2" xfId="21" applyFont="1" applyFill="1" applyBorder="1"/>
    <xf numFmtId="164" fontId="35" fillId="4" borderId="2" xfId="0" applyNumberFormat="1" applyFont="1" applyFill="1" applyBorder="1" applyAlignment="1">
      <alignment horizontal="left"/>
    </xf>
    <xf numFmtId="167" fontId="35" fillId="4" borderId="2" xfId="0" quotePrefix="1" applyNumberFormat="1" applyFont="1" applyFill="1" applyBorder="1"/>
    <xf numFmtId="0" fontId="98" fillId="0" borderId="2" xfId="21" applyFont="1" applyBorder="1"/>
    <xf numFmtId="0" fontId="0" fillId="0" borderId="2" xfId="0" quotePrefix="1" applyBorder="1" applyAlignment="1">
      <alignment horizontal="left" vertical="center"/>
    </xf>
    <xf numFmtId="1" fontId="42" fillId="71" borderId="2" xfId="54" applyNumberFormat="1" applyFont="1" applyFill="1" applyBorder="1" applyAlignment="1">
      <alignment horizontal="center" vertical="center"/>
    </xf>
    <xf numFmtId="0" fontId="42" fillId="71" borderId="2" xfId="10" applyNumberFormat="1" applyFont="1" applyFill="1" applyBorder="1" applyAlignment="1">
      <alignment vertical="center"/>
    </xf>
    <xf numFmtId="0" fontId="38" fillId="71" borderId="2" xfId="61" applyFont="1" applyFill="1" applyBorder="1" applyAlignment="1">
      <alignment vertical="center"/>
    </xf>
    <xf numFmtId="164" fontId="38" fillId="71" borderId="3" xfId="61" applyNumberFormat="1" applyFont="1" applyFill="1" applyBorder="1" applyAlignment="1">
      <alignment horizontal="right" vertical="center"/>
    </xf>
    <xf numFmtId="164" fontId="42" fillId="71" borderId="2" xfId="0" applyNumberFormat="1" applyFont="1" applyFill="1" applyBorder="1" applyAlignment="1">
      <alignment horizontal="center" vertical="center" wrapText="1"/>
    </xf>
    <xf numFmtId="4" fontId="42" fillId="71" borderId="2" xfId="10" applyNumberFormat="1" applyFont="1" applyFill="1" applyBorder="1" applyAlignment="1">
      <alignment horizontal="center" vertical="center"/>
    </xf>
    <xf numFmtId="1" fontId="38" fillId="71" borderId="2" xfId="0" applyNumberFormat="1" applyFont="1" applyFill="1" applyBorder="1" applyAlignment="1">
      <alignment horizontal="center" vertical="center"/>
    </xf>
    <xf numFmtId="0" fontId="38" fillId="71" borderId="2" xfId="61" applyFont="1" applyFill="1" applyBorder="1" applyAlignment="1">
      <alignment horizontal="center" vertical="center"/>
    </xf>
    <xf numFmtId="0" fontId="38" fillId="71" borderId="2" xfId="61" quotePrefix="1" applyFont="1" applyFill="1" applyBorder="1" applyAlignment="1">
      <alignment horizontal="center" vertical="center"/>
    </xf>
    <xf numFmtId="172" fontId="38" fillId="71" borderId="2" xfId="0" applyNumberFormat="1" applyFont="1" applyFill="1" applyBorder="1" applyAlignment="1">
      <alignment vertical="center" wrapText="1"/>
    </xf>
    <xf numFmtId="172" fontId="38" fillId="71" borderId="2" xfId="0" applyNumberFormat="1" applyFont="1" applyFill="1" applyBorder="1" applyAlignment="1">
      <alignment vertical="center"/>
    </xf>
    <xf numFmtId="0" fontId="38" fillId="71" borderId="17" xfId="0" applyFont="1" applyFill="1" applyBorder="1" applyAlignment="1">
      <alignment horizontal="center" vertical="center"/>
    </xf>
    <xf numFmtId="0" fontId="42" fillId="71" borderId="2" xfId="1" applyNumberFormat="1" applyFont="1" applyFill="1" applyBorder="1" applyAlignment="1">
      <alignment vertical="center"/>
    </xf>
    <xf numFmtId="0" fontId="38" fillId="71" borderId="2" xfId="0" quotePrefix="1" applyFont="1" applyFill="1" applyBorder="1" applyAlignment="1">
      <alignment horizontal="left" vertical="center"/>
    </xf>
    <xf numFmtId="164" fontId="42" fillId="13" borderId="2" xfId="0" applyNumberFormat="1" applyFont="1" applyFill="1" applyBorder="1" applyAlignment="1">
      <alignment horizontal="center" vertical="center" wrapText="1"/>
    </xf>
    <xf numFmtId="177" fontId="38" fillId="4" borderId="2" xfId="0" applyNumberFormat="1" applyFont="1" applyFill="1" applyBorder="1"/>
    <xf numFmtId="166" fontId="38" fillId="13" borderId="3" xfId="0" applyNumberFormat="1" applyFont="1" applyFill="1" applyBorder="1" applyAlignment="1">
      <alignment horizontal="center" vertical="center"/>
    </xf>
    <xf numFmtId="1" fontId="45" fillId="3" borderId="2" xfId="13" applyNumberFormat="1" applyFont="1" applyFill="1" applyBorder="1" applyAlignment="1">
      <alignment horizontal="left" vertical="center"/>
    </xf>
    <xf numFmtId="0" fontId="35" fillId="3" borderId="2" xfId="20" applyFont="1" applyFill="1" applyBorder="1" applyAlignment="1">
      <alignment horizontal="left"/>
    </xf>
    <xf numFmtId="166" fontId="35" fillId="3" borderId="2" xfId="20" applyNumberFormat="1" applyFont="1" applyFill="1" applyBorder="1" applyAlignment="1">
      <alignment horizontal="left" vertical="center"/>
    </xf>
    <xf numFmtId="1" fontId="35" fillId="3" borderId="2" xfId="20" applyNumberFormat="1" applyFont="1" applyFill="1" applyBorder="1" applyAlignment="1">
      <alignment horizontal="left" vertical="center"/>
    </xf>
    <xf numFmtId="0" fontId="23" fillId="3" borderId="2" xfId="60" quotePrefix="1" applyFont="1" applyFill="1" applyBorder="1" applyAlignment="1">
      <alignment horizontal="left" vertical="center"/>
    </xf>
    <xf numFmtId="0" fontId="23" fillId="3" borderId="4" xfId="60" applyFont="1" applyFill="1" applyBorder="1" applyAlignment="1">
      <alignment horizontal="left" vertical="center"/>
    </xf>
    <xf numFmtId="0" fontId="38" fillId="13" borderId="2" xfId="0" applyFont="1" applyFill="1" applyBorder="1" applyAlignment="1">
      <alignment horizontal="center" vertical="center"/>
    </xf>
    <xf numFmtId="1" fontId="38" fillId="13" borderId="2" xfId="0" applyNumberFormat="1" applyFont="1" applyFill="1" applyBorder="1" applyAlignment="1">
      <alignment horizontal="center" vertical="center"/>
    </xf>
    <xf numFmtId="0" fontId="38" fillId="13" borderId="17" xfId="0" applyFont="1" applyFill="1" applyBorder="1" applyAlignment="1">
      <alignment horizontal="center" vertical="center"/>
    </xf>
    <xf numFmtId="0" fontId="38" fillId="13" borderId="2" xfId="0" applyFont="1" applyFill="1" applyBorder="1"/>
    <xf numFmtId="0" fontId="42" fillId="3" borderId="2" xfId="0" applyFont="1" applyFill="1" applyBorder="1" applyAlignment="1">
      <alignment horizontal="center" vertical="center"/>
    </xf>
    <xf numFmtId="0" fontId="42" fillId="3" borderId="2" xfId="0" quotePrefix="1" applyFont="1" applyFill="1" applyBorder="1" applyAlignment="1">
      <alignment horizontal="center" vertical="center"/>
    </xf>
    <xf numFmtId="0" fontId="42" fillId="3" borderId="2" xfId="0" applyFont="1" applyFill="1" applyBorder="1" applyAlignment="1">
      <alignment horizontal="center"/>
    </xf>
    <xf numFmtId="0" fontId="42" fillId="3" borderId="2" xfId="0" applyFont="1" applyFill="1" applyBorder="1"/>
    <xf numFmtId="164" fontId="42" fillId="3" borderId="2" xfId="0" applyNumberFormat="1" applyFont="1" applyFill="1" applyBorder="1" applyAlignment="1">
      <alignment horizontal="center"/>
    </xf>
    <xf numFmtId="1" fontId="42" fillId="3" borderId="2" xfId="0" quotePrefix="1" applyNumberFormat="1" applyFont="1" applyFill="1" applyBorder="1" applyAlignment="1">
      <alignment horizontal="center" vertical="center"/>
    </xf>
    <xf numFmtId="0" fontId="42" fillId="3" borderId="17" xfId="0" applyFont="1" applyFill="1" applyBorder="1" applyAlignment="1">
      <alignment horizontal="center" vertical="center"/>
    </xf>
    <xf numFmtId="1" fontId="42" fillId="3" borderId="2" xfId="0" applyNumberFormat="1" applyFont="1" applyFill="1" applyBorder="1" applyAlignment="1">
      <alignment horizontal="center" vertical="center"/>
    </xf>
    <xf numFmtId="0" fontId="42" fillId="3" borderId="2" xfId="0" quotePrefix="1" applyFont="1" applyFill="1" applyBorder="1" applyAlignment="1">
      <alignment horizontal="left"/>
    </xf>
    <xf numFmtId="0" fontId="42" fillId="3" borderId="2" xfId="0" applyFont="1" applyFill="1" applyBorder="1" applyAlignment="1">
      <alignment horizontal="left"/>
    </xf>
    <xf numFmtId="166" fontId="42" fillId="3" borderId="2" xfId="0" applyNumberFormat="1" applyFont="1" applyFill="1" applyBorder="1" applyAlignment="1">
      <alignment horizontal="center" vertical="center"/>
    </xf>
    <xf numFmtId="0" fontId="42" fillId="3" borderId="3" xfId="0" quotePrefix="1" applyFont="1" applyFill="1" applyBorder="1" applyAlignment="1">
      <alignment horizontal="center" vertical="center"/>
    </xf>
    <xf numFmtId="0" fontId="42" fillId="3" borderId="0" xfId="0" applyFont="1" applyFill="1"/>
    <xf numFmtId="1" fontId="45" fillId="3" borderId="2" xfId="9" applyNumberFormat="1" applyFont="1" applyFill="1" applyBorder="1" applyAlignment="1">
      <alignment horizontal="left" vertical="center"/>
    </xf>
    <xf numFmtId="0" fontId="35" fillId="3" borderId="4" xfId="20" applyFont="1" applyFill="1" applyBorder="1" applyAlignment="1">
      <alignment horizontal="left" vertical="center"/>
    </xf>
    <xf numFmtId="0" fontId="35" fillId="3" borderId="2" xfId="20" quotePrefix="1" applyFont="1" applyFill="1" applyBorder="1" applyAlignment="1">
      <alignment horizontal="left" vertical="center"/>
    </xf>
    <xf numFmtId="0" fontId="39" fillId="4" borderId="44" xfId="0" applyFont="1" applyFill="1" applyBorder="1" applyAlignment="1">
      <alignment horizontal="center" vertical="center"/>
    </xf>
    <xf numFmtId="0" fontId="47" fillId="71" borderId="2" xfId="0" applyFont="1" applyFill="1" applyBorder="1" applyAlignment="1">
      <alignment horizontal="center" vertical="center"/>
    </xf>
    <xf numFmtId="0" fontId="47" fillId="71" borderId="2" xfId="0" applyFont="1" applyFill="1" applyBorder="1" applyAlignment="1">
      <alignment horizontal="center"/>
    </xf>
    <xf numFmtId="0" fontId="47" fillId="71" borderId="2" xfId="0" applyFont="1" applyFill="1" applyBorder="1" applyAlignment="1">
      <alignment horizontal="left"/>
    </xf>
    <xf numFmtId="0" fontId="47" fillId="71" borderId="2" xfId="0" applyFont="1" applyFill="1" applyBorder="1"/>
    <xf numFmtId="164" fontId="47" fillId="71" borderId="2" xfId="0" applyNumberFormat="1" applyFont="1" applyFill="1" applyBorder="1" applyAlignment="1">
      <alignment horizontal="center"/>
    </xf>
    <xf numFmtId="1" fontId="47" fillId="71" borderId="2" xfId="0" quotePrefix="1" applyNumberFormat="1" applyFont="1" applyFill="1" applyBorder="1" applyAlignment="1">
      <alignment horizontal="center"/>
    </xf>
    <xf numFmtId="0" fontId="35" fillId="71" borderId="2" xfId="0" quotePrefix="1" applyFont="1" applyFill="1" applyBorder="1" applyAlignment="1">
      <alignment horizontal="center"/>
    </xf>
    <xf numFmtId="0" fontId="35" fillId="71" borderId="2" xfId="0" applyFont="1" applyFill="1" applyBorder="1" applyAlignment="1">
      <alignment horizontal="center"/>
    </xf>
    <xf numFmtId="166" fontId="47" fillId="71" borderId="17" xfId="0" quotePrefix="1" applyNumberFormat="1" applyFont="1" applyFill="1" applyBorder="1" applyAlignment="1">
      <alignment vertical="center"/>
    </xf>
    <xf numFmtId="166" fontId="47" fillId="71" borderId="2" xfId="0" applyNumberFormat="1" applyFont="1" applyFill="1" applyBorder="1" applyAlignment="1">
      <alignment horizontal="center"/>
    </xf>
    <xf numFmtId="166" fontId="47" fillId="71" borderId="2" xfId="0" applyNumberFormat="1" applyFont="1" applyFill="1" applyBorder="1" applyAlignment="1">
      <alignment horizontal="center" vertical="center"/>
    </xf>
    <xf numFmtId="0" fontId="47" fillId="71" borderId="0" xfId="0" applyFont="1" applyFill="1"/>
    <xf numFmtId="15" fontId="38" fillId="0" borderId="0" xfId="0" applyNumberFormat="1" applyFont="1"/>
    <xf numFmtId="0" fontId="48" fillId="4" borderId="6" xfId="0" applyFont="1" applyFill="1" applyBorder="1" applyAlignment="1">
      <alignment horizontal="center" vertical="center"/>
    </xf>
    <xf numFmtId="0" fontId="48" fillId="4" borderId="12" xfId="0" applyFont="1" applyFill="1" applyBorder="1" applyAlignment="1">
      <alignment horizontal="center" vertical="center"/>
    </xf>
    <xf numFmtId="0" fontId="38" fillId="0" borderId="17" xfId="0" quotePrefix="1" applyFont="1" applyBorder="1" applyAlignment="1">
      <alignment horizontal="center"/>
    </xf>
    <xf numFmtId="1" fontId="24" fillId="0" borderId="1" xfId="54" applyNumberFormat="1" applyFont="1" applyFill="1" applyBorder="1" applyAlignment="1">
      <alignment horizontal="left" vertical="center"/>
    </xf>
    <xf numFmtId="0" fontId="47" fillId="0" borderId="2" xfId="0" quotePrefix="1" applyFont="1" applyBorder="1" applyAlignment="1">
      <alignment horizontal="left"/>
    </xf>
    <xf numFmtId="15" fontId="47" fillId="4" borderId="0" xfId="0" applyNumberFormat="1" applyFont="1" applyFill="1"/>
    <xf numFmtId="0" fontId="47" fillId="71" borderId="2" xfId="0" quotePrefix="1" applyFont="1" applyFill="1" applyBorder="1" applyAlignment="1">
      <alignment horizontal="left"/>
    </xf>
    <xf numFmtId="0" fontId="47" fillId="3" borderId="2" xfId="0" quotePrefix="1" applyFont="1" applyFill="1" applyBorder="1" applyAlignment="1">
      <alignment horizontal="left"/>
    </xf>
    <xf numFmtId="15" fontId="47" fillId="3" borderId="0" xfId="0" applyNumberFormat="1" applyFont="1" applyFill="1"/>
    <xf numFmtId="0" fontId="42" fillId="3" borderId="4" xfId="52" applyFont="1" applyFill="1" applyBorder="1" applyAlignment="1">
      <alignment vertical="center"/>
    </xf>
    <xf numFmtId="171" fontId="45" fillId="3" borderId="2" xfId="9" applyNumberFormat="1" applyFont="1" applyFill="1" applyBorder="1" applyAlignment="1"/>
    <xf numFmtId="15" fontId="35" fillId="4" borderId="2" xfId="0" applyNumberFormat="1" applyFont="1" applyFill="1" applyBorder="1"/>
    <xf numFmtId="1" fontId="45" fillId="0" borderId="2" xfId="10" applyNumberFormat="1" applyFont="1" applyFill="1" applyBorder="1" applyAlignment="1">
      <alignment horizontal="center" vertical="center"/>
    </xf>
    <xf numFmtId="0" fontId="38" fillId="0" borderId="17" xfId="0" applyFont="1" applyBorder="1" applyAlignment="1">
      <alignment horizontal="left" vertical="center"/>
    </xf>
    <xf numFmtId="0" fontId="35" fillId="13" borderId="2" xfId="0" applyFont="1" applyFill="1" applyBorder="1" applyAlignment="1">
      <alignment horizontal="center" vertical="center"/>
    </xf>
    <xf numFmtId="0" fontId="45" fillId="0" borderId="2" xfId="0" quotePrefix="1" applyFont="1" applyBorder="1" applyAlignment="1">
      <alignment vertical="center"/>
    </xf>
    <xf numFmtId="10" fontId="38" fillId="0" borderId="0" xfId="0" applyNumberFormat="1" applyFont="1"/>
    <xf numFmtId="1" fontId="0" fillId="0" borderId="0" xfId="0" applyNumberFormat="1"/>
    <xf numFmtId="1" fontId="19" fillId="0" borderId="2" xfId="0" applyNumberFormat="1" applyFont="1" applyBorder="1" applyAlignment="1">
      <alignment horizontal="center" vertical="center"/>
    </xf>
    <xf numFmtId="1" fontId="23" fillId="0" borderId="2" xfId="0" applyNumberFormat="1" applyFont="1" applyBorder="1" applyAlignment="1">
      <alignment horizontal="center" vertical="center"/>
    </xf>
    <xf numFmtId="1" fontId="18" fillId="0" borderId="2" xfId="0" applyNumberFormat="1" applyFont="1" applyBorder="1" applyAlignment="1">
      <alignment horizontal="center" vertical="center"/>
    </xf>
    <xf numFmtId="1" fontId="0" fillId="0" borderId="2" xfId="0" applyNumberFormat="1" applyBorder="1"/>
    <xf numFmtId="1" fontId="0" fillId="3" borderId="2" xfId="0" applyNumberFormat="1" applyFill="1" applyBorder="1"/>
    <xf numFmtId="1" fontId="18" fillId="3" borderId="2" xfId="0" applyNumberFormat="1" applyFont="1" applyFill="1" applyBorder="1"/>
    <xf numFmtId="1" fontId="23" fillId="3" borderId="2" xfId="0" quotePrefix="1" applyNumberFormat="1" applyFont="1" applyFill="1" applyBorder="1" applyAlignment="1">
      <alignment horizontal="center" vertical="center"/>
    </xf>
    <xf numFmtId="1" fontId="3" fillId="2" borderId="2" xfId="0" quotePrefix="1" applyNumberFormat="1" applyFont="1" applyFill="1" applyBorder="1"/>
    <xf numFmtId="1" fontId="0" fillId="0" borderId="2" xfId="0" quotePrefix="1" applyNumberFormat="1" applyBorder="1"/>
    <xf numFmtId="0" fontId="38" fillId="13" borderId="17" xfId="0" quotePrefix="1" applyFont="1" applyFill="1" applyBorder="1" applyAlignment="1">
      <alignment horizontal="center" vertical="center"/>
    </xf>
    <xf numFmtId="1" fontId="38" fillId="2" borderId="2" xfId="0" quotePrefix="1" applyNumberFormat="1" applyFont="1" applyFill="1" applyBorder="1" applyAlignment="1">
      <alignment horizontal="center" vertical="center"/>
    </xf>
    <xf numFmtId="0" fontId="38" fillId="15" borderId="2" xfId="0" applyFont="1" applyFill="1" applyBorder="1" applyAlignment="1">
      <alignment horizontal="left" vertical="top"/>
    </xf>
    <xf numFmtId="0" fontId="38" fillId="15" borderId="2" xfId="0" applyFont="1" applyFill="1" applyBorder="1" applyAlignment="1">
      <alignment horizontal="left"/>
    </xf>
    <xf numFmtId="0" fontId="38" fillId="4" borderId="17" xfId="0" quotePrefix="1" applyFont="1" applyFill="1" applyBorder="1" applyAlignment="1">
      <alignment horizontal="center" vertical="center"/>
    </xf>
    <xf numFmtId="0" fontId="38" fillId="4" borderId="2" xfId="22" applyFont="1" applyFill="1" applyBorder="1" applyAlignment="1">
      <alignment vertical="center"/>
    </xf>
    <xf numFmtId="164" fontId="38" fillId="4" borderId="3" xfId="0" applyNumberFormat="1" applyFont="1" applyFill="1" applyBorder="1" applyAlignment="1">
      <alignment horizontal="right" vertical="center"/>
    </xf>
    <xf numFmtId="164" fontId="42" fillId="4" borderId="17" xfId="0" applyNumberFormat="1" applyFont="1" applyFill="1" applyBorder="1" applyAlignment="1">
      <alignment horizontal="center" vertical="center" wrapText="1"/>
    </xf>
    <xf numFmtId="0" fontId="38" fillId="4" borderId="4" xfId="0" applyFont="1" applyFill="1" applyBorder="1" applyAlignment="1">
      <alignment horizontal="center" vertical="center"/>
    </xf>
    <xf numFmtId="0" fontId="42" fillId="4" borderId="4" xfId="43" applyFont="1" applyFill="1" applyBorder="1" applyAlignment="1">
      <alignment vertical="center"/>
    </xf>
    <xf numFmtId="0" fontId="38" fillId="4" borderId="2" xfId="0" quotePrefix="1" applyFont="1" applyFill="1" applyBorder="1" applyAlignment="1">
      <alignment horizontal="left" vertical="center"/>
    </xf>
    <xf numFmtId="15" fontId="38" fillId="4" borderId="0" xfId="0" applyNumberFormat="1" applyFont="1" applyFill="1"/>
    <xf numFmtId="15" fontId="38" fillId="3" borderId="0" xfId="0" applyNumberFormat="1" applyFont="1" applyFill="1"/>
    <xf numFmtId="0" fontId="7" fillId="3" borderId="2" xfId="60" applyFont="1" applyFill="1" applyBorder="1"/>
    <xf numFmtId="0" fontId="7" fillId="3" borderId="2" xfId="60" applyFont="1" applyFill="1" applyBorder="1" applyAlignment="1">
      <alignment horizontal="center"/>
    </xf>
    <xf numFmtId="166" fontId="0" fillId="3" borderId="3" xfId="0" applyNumberFormat="1" applyFill="1" applyBorder="1" applyAlignment="1">
      <alignment horizontal="center"/>
    </xf>
    <xf numFmtId="0" fontId="35" fillId="3" borderId="4" xfId="0" applyFont="1" applyFill="1" applyBorder="1" applyAlignment="1">
      <alignment horizontal="center"/>
    </xf>
    <xf numFmtId="0" fontId="7" fillId="3" borderId="2" xfId="60" applyFont="1" applyFill="1" applyBorder="1" applyAlignment="1">
      <alignment horizontal="left"/>
    </xf>
    <xf numFmtId="0" fontId="7" fillId="3" borderId="2" xfId="60" quotePrefix="1" applyFont="1" applyFill="1" applyBorder="1" applyAlignment="1">
      <alignment horizontal="left"/>
    </xf>
    <xf numFmtId="15" fontId="35" fillId="3" borderId="2" xfId="0" applyNumberFormat="1" applyFont="1" applyFill="1" applyBorder="1" applyAlignment="1">
      <alignment horizontal="left"/>
    </xf>
    <xf numFmtId="1" fontId="25" fillId="0" borderId="2" xfId="35" applyNumberFormat="1" applyFont="1" applyBorder="1" applyAlignment="1">
      <alignment horizontal="center"/>
    </xf>
    <xf numFmtId="49" fontId="42" fillId="4" borderId="2" xfId="20" applyNumberFormat="1" applyFont="1" applyFill="1" applyBorder="1" applyAlignment="1">
      <alignment vertical="center"/>
    </xf>
    <xf numFmtId="1" fontId="39" fillId="4" borderId="6" xfId="0" applyNumberFormat="1" applyFont="1" applyFill="1" applyBorder="1" applyAlignment="1">
      <alignment horizontal="left" vertical="center"/>
    </xf>
    <xf numFmtId="1" fontId="39" fillId="4" borderId="12" xfId="0" applyNumberFormat="1" applyFont="1" applyFill="1" applyBorder="1" applyAlignment="1">
      <alignment horizontal="left" vertical="center"/>
    </xf>
    <xf numFmtId="0" fontId="42" fillId="0" borderId="2" xfId="14" applyNumberFormat="1" applyFont="1" applyFill="1" applyBorder="1" applyAlignment="1">
      <alignment vertical="center"/>
    </xf>
    <xf numFmtId="166" fontId="47" fillId="0" borderId="1" xfId="0" applyNumberFormat="1" applyFont="1" applyBorder="1" applyAlignment="1">
      <alignment horizontal="center" vertical="center"/>
    </xf>
    <xf numFmtId="0" fontId="47" fillId="0" borderId="1" xfId="0" quotePrefix="1" applyFont="1" applyBorder="1" applyAlignment="1">
      <alignment horizontal="left" vertical="center"/>
    </xf>
    <xf numFmtId="1" fontId="47" fillId="0" borderId="2" xfId="0" quotePrefix="1" applyNumberFormat="1" applyFont="1" applyBorder="1" applyAlignment="1">
      <alignment horizontal="center" vertical="center"/>
    </xf>
    <xf numFmtId="0" fontId="47" fillId="0" borderId="2" xfId="0" quotePrefix="1" applyFont="1" applyBorder="1" applyAlignment="1">
      <alignment horizontal="center"/>
    </xf>
    <xf numFmtId="164" fontId="47" fillId="0" borderId="2" xfId="0" applyNumberFormat="1" applyFont="1" applyBorder="1" applyAlignment="1">
      <alignment horizontal="center" vertical="center"/>
    </xf>
    <xf numFmtId="0" fontId="47" fillId="0" borderId="2" xfId="0" quotePrefix="1" applyFont="1" applyBorder="1" applyAlignment="1">
      <alignment vertical="center"/>
    </xf>
    <xf numFmtId="0" fontId="97" fillId="0" borderId="2" xfId="0" quotePrefix="1" applyFont="1" applyBorder="1" applyAlignment="1">
      <alignment horizontal="center"/>
    </xf>
    <xf numFmtId="164" fontId="47" fillId="0" borderId="1" xfId="0" applyNumberFormat="1" applyFont="1" applyBorder="1" applyAlignment="1">
      <alignment horizontal="center"/>
    </xf>
    <xf numFmtId="0" fontId="47" fillId="0" borderId="1" xfId="0" quotePrefix="1" applyFont="1" applyBorder="1"/>
    <xf numFmtId="15" fontId="47" fillId="0" borderId="0" xfId="0" quotePrefix="1" applyNumberFormat="1" applyFont="1"/>
    <xf numFmtId="0" fontId="24" fillId="0" borderId="2" xfId="0" applyFont="1" applyBorder="1" applyAlignment="1">
      <alignment horizontal="center"/>
    </xf>
    <xf numFmtId="1" fontId="47" fillId="0" borderId="0" xfId="0" applyNumberFormat="1" applyFont="1" applyAlignment="1">
      <alignment horizontal="left"/>
    </xf>
    <xf numFmtId="1" fontId="47" fillId="2" borderId="17" xfId="57" applyNumberFormat="1" applyFont="1" applyFill="1" applyBorder="1" applyAlignment="1">
      <alignment horizontal="left" vertical="center"/>
    </xf>
    <xf numFmtId="1" fontId="47" fillId="0" borderId="2" xfId="17" applyNumberFormat="1" applyFont="1" applyBorder="1" applyAlignment="1">
      <alignment horizontal="left" vertical="center"/>
    </xf>
    <xf numFmtId="1" fontId="47" fillId="4" borderId="2" xfId="0" quotePrefix="1" applyNumberFormat="1" applyFont="1" applyFill="1" applyBorder="1" applyAlignment="1">
      <alignment horizontal="left"/>
    </xf>
    <xf numFmtId="1" fontId="47" fillId="0" borderId="0" xfId="0" applyNumberFormat="1" applyFont="1" applyAlignment="1">
      <alignment horizontal="left" vertical="center"/>
    </xf>
    <xf numFmtId="1" fontId="47" fillId="0" borderId="2" xfId="0" applyNumberFormat="1" applyFont="1" applyBorder="1" applyAlignment="1">
      <alignment horizontal="left" vertical="center"/>
    </xf>
    <xf numFmtId="1" fontId="47" fillId="9" borderId="2" xfId="17" applyNumberFormat="1" applyFont="1" applyFill="1" applyBorder="1" applyAlignment="1">
      <alignment horizontal="left" vertical="center"/>
    </xf>
    <xf numFmtId="1" fontId="47" fillId="5" borderId="2" xfId="17" applyNumberFormat="1" applyFont="1" applyFill="1" applyBorder="1" applyAlignment="1">
      <alignment horizontal="left" vertical="center"/>
    </xf>
    <xf numFmtId="1" fontId="47" fillId="3" borderId="2" xfId="17" applyNumberFormat="1" applyFont="1" applyFill="1" applyBorder="1" applyAlignment="1">
      <alignment horizontal="left" vertical="center"/>
    </xf>
    <xf numFmtId="1" fontId="47" fillId="12" borderId="2" xfId="17" applyNumberFormat="1" applyFont="1" applyFill="1" applyBorder="1" applyAlignment="1">
      <alignment horizontal="left" vertical="center"/>
    </xf>
    <xf numFmtId="1" fontId="47" fillId="3" borderId="2" xfId="0" applyNumberFormat="1" applyFont="1" applyFill="1" applyBorder="1" applyAlignment="1">
      <alignment horizontal="left"/>
    </xf>
    <xf numFmtId="1" fontId="47" fillId="14" borderId="2" xfId="0" quotePrefix="1" applyNumberFormat="1" applyFont="1" applyFill="1" applyBorder="1" applyAlignment="1">
      <alignment horizontal="left"/>
    </xf>
    <xf numFmtId="1" fontId="47" fillId="0" borderId="2" xfId="0" quotePrefix="1" applyNumberFormat="1" applyFont="1" applyBorder="1" applyAlignment="1">
      <alignment horizontal="left"/>
    </xf>
    <xf numFmtId="1" fontId="47" fillId="0" borderId="2" xfId="0" applyNumberFormat="1" applyFont="1" applyBorder="1" applyAlignment="1">
      <alignment horizontal="left"/>
    </xf>
    <xf numFmtId="1" fontId="47" fillId="3" borderId="2" xfId="0" quotePrefix="1" applyNumberFormat="1" applyFont="1" applyFill="1" applyBorder="1" applyAlignment="1">
      <alignment horizontal="left"/>
    </xf>
    <xf numFmtId="1" fontId="47" fillId="3" borderId="2" xfId="17" quotePrefix="1" applyNumberFormat="1" applyFont="1" applyFill="1" applyBorder="1" applyAlignment="1">
      <alignment horizontal="left" vertical="center"/>
    </xf>
    <xf numFmtId="1" fontId="47" fillId="15" borderId="2" xfId="0" applyNumberFormat="1" applyFont="1" applyFill="1" applyBorder="1" applyAlignment="1">
      <alignment horizontal="left"/>
    </xf>
    <xf numFmtId="1" fontId="24" fillId="3" borderId="2" xfId="0" quotePrefix="1" applyNumberFormat="1" applyFont="1" applyFill="1" applyBorder="1" applyAlignment="1">
      <alignment horizontal="left" vertical="center"/>
    </xf>
    <xf numFmtId="1" fontId="47" fillId="4" borderId="2" xfId="0" applyNumberFormat="1" applyFont="1" applyFill="1" applyBorder="1" applyAlignment="1">
      <alignment horizontal="left"/>
    </xf>
    <xf numFmtId="1" fontId="47" fillId="71" borderId="2" xfId="0" quotePrefix="1" applyNumberFormat="1" applyFont="1" applyFill="1" applyBorder="1" applyAlignment="1">
      <alignment horizontal="left"/>
    </xf>
    <xf numFmtId="1" fontId="47" fillId="14" borderId="0" xfId="0" applyNumberFormat="1" applyFont="1" applyFill="1" applyAlignment="1">
      <alignment horizontal="left"/>
    </xf>
    <xf numFmtId="1" fontId="47" fillId="3" borderId="2" xfId="0" quotePrefix="1" applyNumberFormat="1" applyFont="1" applyFill="1" applyBorder="1" applyAlignment="1">
      <alignment horizontal="left" vertical="center"/>
    </xf>
    <xf numFmtId="1" fontId="47" fillId="3" borderId="2" xfId="0" applyNumberFormat="1" applyFont="1" applyFill="1" applyBorder="1" applyAlignment="1">
      <alignment horizontal="left" vertical="center"/>
    </xf>
    <xf numFmtId="1" fontId="47" fillId="3" borderId="1" xfId="17" applyNumberFormat="1" applyFont="1" applyFill="1" applyBorder="1" applyAlignment="1">
      <alignment horizontal="left" vertical="center"/>
    </xf>
    <xf numFmtId="1" fontId="47" fillId="0" borderId="0" xfId="17" applyNumberFormat="1" applyFont="1" applyAlignment="1">
      <alignment horizontal="left" vertical="center"/>
    </xf>
    <xf numFmtId="1" fontId="47" fillId="2" borderId="17" xfId="17" applyNumberFormat="1" applyFont="1" applyFill="1" applyBorder="1" applyAlignment="1">
      <alignment horizontal="left" vertical="center"/>
    </xf>
    <xf numFmtId="1" fontId="47" fillId="14" borderId="2" xfId="0" applyNumberFormat="1" applyFont="1" applyFill="1" applyBorder="1" applyAlignment="1">
      <alignment horizontal="left"/>
    </xf>
    <xf numFmtId="0" fontId="24" fillId="3" borderId="1" xfId="0" applyFont="1" applyFill="1" applyBorder="1" applyAlignment="1">
      <alignment horizontal="center" vertical="center"/>
    </xf>
    <xf numFmtId="164" fontId="44" fillId="3" borderId="2" xfId="47" applyNumberFormat="1" applyFont="1" applyFill="1" applyBorder="1" applyAlignment="1">
      <alignment horizontal="left" vertical="center"/>
    </xf>
    <xf numFmtId="1" fontId="44" fillId="3" borderId="4" xfId="25" quotePrefix="1" applyNumberFormat="1" applyFont="1" applyFill="1" applyBorder="1" applyAlignment="1">
      <alignment horizontal="center" vertical="center"/>
    </xf>
    <xf numFmtId="0" fontId="44" fillId="3" borderId="2" xfId="47" quotePrefix="1" applyFont="1" applyFill="1" applyBorder="1" applyAlignment="1">
      <alignment horizontal="center" vertical="center"/>
    </xf>
    <xf numFmtId="1" fontId="42" fillId="3" borderId="2" xfId="11" quotePrefix="1" applyNumberFormat="1" applyFont="1" applyFill="1" applyBorder="1" applyAlignment="1">
      <alignment horizontal="center" vertical="center"/>
    </xf>
    <xf numFmtId="0" fontId="38" fillId="15" borderId="17" xfId="0" quotePrefix="1" applyFont="1" applyFill="1" applyBorder="1" applyAlignment="1">
      <alignment horizontal="center" vertical="center"/>
    </xf>
    <xf numFmtId="0" fontId="42" fillId="15" borderId="2" xfId="45" applyFont="1" applyFill="1" applyBorder="1" applyAlignment="1">
      <alignment vertical="center"/>
    </xf>
    <xf numFmtId="164" fontId="38" fillId="15" borderId="3" xfId="0" applyNumberFormat="1" applyFont="1" applyFill="1" applyBorder="1" applyAlignment="1">
      <alignment horizontal="right" vertical="center"/>
    </xf>
    <xf numFmtId="164" fontId="42" fillId="15" borderId="17" xfId="0" applyNumberFormat="1" applyFont="1" applyFill="1" applyBorder="1" applyAlignment="1">
      <alignment horizontal="center" vertical="center" wrapText="1"/>
    </xf>
    <xf numFmtId="0" fontId="42" fillId="15" borderId="2" xfId="20" applyFont="1" applyFill="1" applyBorder="1" applyAlignment="1">
      <alignment horizontal="center" vertical="center"/>
    </xf>
    <xf numFmtId="1" fontId="38" fillId="15" borderId="17" xfId="0" applyNumberFormat="1" applyFont="1" applyFill="1" applyBorder="1" applyAlignment="1">
      <alignment horizontal="center" vertical="center"/>
    </xf>
    <xf numFmtId="0" fontId="42" fillId="15" borderId="4" xfId="45" applyFont="1" applyFill="1" applyBorder="1" applyAlignment="1">
      <alignment vertical="center"/>
    </xf>
    <xf numFmtId="0" fontId="38" fillId="15" borderId="2" xfId="0" applyFont="1" applyFill="1" applyBorder="1" applyAlignment="1">
      <alignment horizontal="left" vertical="center"/>
    </xf>
    <xf numFmtId="166" fontId="38" fillId="15" borderId="17" xfId="0" applyNumberFormat="1" applyFont="1" applyFill="1" applyBorder="1" applyAlignment="1">
      <alignment horizontal="center" vertical="center"/>
    </xf>
    <xf numFmtId="166" fontId="38" fillId="15" borderId="3" xfId="0" applyNumberFormat="1" applyFont="1" applyFill="1" applyBorder="1" applyAlignment="1">
      <alignment horizontal="center" vertical="center"/>
    </xf>
    <xf numFmtId="0" fontId="38" fillId="15" borderId="2" xfId="22" applyFont="1" applyFill="1" applyBorder="1" applyAlignment="1">
      <alignment vertical="center"/>
    </xf>
    <xf numFmtId="0" fontId="38" fillId="15" borderId="4" xfId="0" applyFont="1" applyFill="1" applyBorder="1" applyAlignment="1">
      <alignment vertical="center"/>
    </xf>
    <xf numFmtId="0" fontId="38" fillId="15" borderId="2" xfId="0" quotePrefix="1" applyFont="1" applyFill="1" applyBorder="1" applyAlignment="1">
      <alignment horizontal="left" vertical="center"/>
    </xf>
    <xf numFmtId="0" fontId="42" fillId="15" borderId="2" xfId="54" applyNumberFormat="1" applyFont="1" applyFill="1" applyBorder="1" applyAlignment="1">
      <alignment vertical="center"/>
    </xf>
    <xf numFmtId="0" fontId="38" fillId="4" borderId="2" xfId="0" applyFont="1" applyFill="1" applyBorder="1" applyAlignment="1">
      <alignment horizontal="left" vertical="top"/>
    </xf>
    <xf numFmtId="0" fontId="38" fillId="4" borderId="2" xfId="0" applyFont="1" applyFill="1" applyBorder="1" applyAlignment="1">
      <alignment horizontal="left"/>
    </xf>
    <xf numFmtId="164" fontId="37" fillId="0" borderId="0" xfId="0" applyNumberFormat="1" applyFont="1" applyAlignment="1">
      <alignment horizontal="left"/>
    </xf>
    <xf numFmtId="0" fontId="23" fillId="0" borderId="2" xfId="12" applyNumberFormat="1" applyFont="1" applyFill="1" applyBorder="1" applyAlignment="1">
      <alignment horizontal="center" vertical="center"/>
    </xf>
    <xf numFmtId="0" fontId="38" fillId="0" borderId="1" xfId="0" applyFont="1" applyBorder="1"/>
    <xf numFmtId="0" fontId="38" fillId="3" borderId="17" xfId="0" applyFont="1" applyFill="1" applyBorder="1"/>
    <xf numFmtId="0" fontId="39" fillId="14" borderId="2" xfId="0" applyFont="1" applyFill="1" applyBorder="1" applyAlignment="1">
      <alignment horizontal="center" vertical="center"/>
    </xf>
    <xf numFmtId="166" fontId="39" fillId="14" borderId="2" xfId="0" applyNumberFormat="1" applyFont="1" applyFill="1" applyBorder="1" applyAlignment="1">
      <alignment horizontal="center" vertical="center"/>
    </xf>
    <xf numFmtId="166" fontId="39" fillId="14" borderId="20" xfId="0" applyNumberFormat="1" applyFont="1" applyFill="1" applyBorder="1" applyAlignment="1">
      <alignment horizontal="center" vertical="center" wrapText="1"/>
    </xf>
    <xf numFmtId="166" fontId="39" fillId="14" borderId="21" xfId="0" applyNumberFormat="1" applyFont="1" applyFill="1" applyBorder="1" applyAlignment="1">
      <alignment horizontal="center" vertical="center" wrapText="1"/>
    </xf>
    <xf numFmtId="166" fontId="39" fillId="14" borderId="18" xfId="0" applyNumberFormat="1" applyFont="1" applyFill="1" applyBorder="1" applyAlignment="1">
      <alignment horizontal="center" vertical="center" wrapText="1"/>
    </xf>
    <xf numFmtId="166" fontId="39" fillId="14" borderId="19" xfId="0" applyNumberFormat="1" applyFont="1" applyFill="1" applyBorder="1" applyAlignment="1">
      <alignment horizontal="center" vertical="center" wrapText="1"/>
    </xf>
    <xf numFmtId="0" fontId="39" fillId="14" borderId="2" xfId="0" applyFont="1" applyFill="1" applyBorder="1" applyAlignment="1">
      <alignment horizontal="center" vertical="center" wrapText="1"/>
    </xf>
    <xf numFmtId="1" fontId="39" fillId="14" borderId="2" xfId="0" applyNumberFormat="1" applyFont="1" applyFill="1" applyBorder="1" applyAlignment="1">
      <alignment horizontal="center" vertical="center"/>
    </xf>
    <xf numFmtId="166" fontId="38" fillId="3" borderId="4" xfId="0" applyNumberFormat="1" applyFont="1" applyFill="1" applyBorder="1" applyAlignment="1">
      <alignment horizontal="center" vertical="top"/>
    </xf>
    <xf numFmtId="166" fontId="38" fillId="3" borderId="2" xfId="0" applyNumberFormat="1" applyFont="1" applyFill="1" applyBorder="1" applyAlignment="1">
      <alignment vertical="center"/>
    </xf>
    <xf numFmtId="166" fontId="38" fillId="3" borderId="3" xfId="0" applyNumberFormat="1" applyFont="1" applyFill="1" applyBorder="1" applyAlignment="1">
      <alignment vertical="center"/>
    </xf>
    <xf numFmtId="166" fontId="38" fillId="0" borderId="2" xfId="0" quotePrefix="1" applyNumberFormat="1" applyFont="1" applyBorder="1" applyAlignment="1">
      <alignment horizontal="center" vertical="center"/>
    </xf>
    <xf numFmtId="0" fontId="38" fillId="14" borderId="0" xfId="0" applyFont="1" applyFill="1" applyAlignment="1">
      <alignment horizontal="center" vertical="center"/>
    </xf>
    <xf numFmtId="0" fontId="38" fillId="14" borderId="0" xfId="0" applyFont="1" applyFill="1" applyAlignment="1">
      <alignment horizontal="center"/>
    </xf>
    <xf numFmtId="164" fontId="38" fillId="14" borderId="0" xfId="0" applyNumberFormat="1" applyFont="1" applyFill="1"/>
    <xf numFmtId="0" fontId="38" fillId="14" borderId="0" xfId="0" applyFont="1" applyFill="1" applyAlignment="1">
      <alignment horizontal="center" vertical="top"/>
    </xf>
    <xf numFmtId="166" fontId="38" fillId="14" borderId="0" xfId="0" applyNumberFormat="1" applyFont="1" applyFill="1" applyAlignment="1">
      <alignment horizontal="center" vertical="center"/>
    </xf>
    <xf numFmtId="166" fontId="38" fillId="14" borderId="0" xfId="0" applyNumberFormat="1" applyFont="1" applyFill="1"/>
    <xf numFmtId="0" fontId="44" fillId="14" borderId="2" xfId="47" applyFont="1" applyFill="1" applyBorder="1" applyAlignment="1">
      <alignment vertical="center"/>
    </xf>
    <xf numFmtId="164" fontId="44" fillId="14" borderId="3" xfId="47" applyNumberFormat="1" applyFont="1" applyFill="1" applyBorder="1" applyAlignment="1">
      <alignment horizontal="center" vertical="center"/>
    </xf>
    <xf numFmtId="164" fontId="42" fillId="14" borderId="2" xfId="0" applyNumberFormat="1" applyFont="1" applyFill="1" applyBorder="1" applyAlignment="1">
      <alignment horizontal="center" vertical="center" wrapText="1"/>
    </xf>
    <xf numFmtId="0" fontId="44" fillId="14" borderId="2" xfId="47" applyFont="1" applyFill="1" applyBorder="1" applyAlignment="1">
      <alignment horizontal="center" vertical="center" wrapText="1"/>
    </xf>
    <xf numFmtId="0" fontId="38" fillId="14" borderId="17" xfId="0" applyFont="1" applyFill="1" applyBorder="1" applyAlignment="1">
      <alignment horizontal="center" vertical="center"/>
    </xf>
    <xf numFmtId="49" fontId="44" fillId="14" borderId="2" xfId="47" applyNumberFormat="1" applyFont="1" applyFill="1" applyBorder="1" applyAlignment="1">
      <alignment horizontal="left" vertical="center"/>
    </xf>
    <xf numFmtId="0" fontId="44" fillId="14" borderId="2" xfId="47" quotePrefix="1" applyFont="1" applyFill="1" applyBorder="1" applyAlignment="1">
      <alignment horizontal="left" vertical="center" wrapText="1"/>
    </xf>
    <xf numFmtId="0" fontId="44" fillId="14" borderId="2" xfId="47" applyFont="1" applyFill="1" applyBorder="1" applyAlignment="1">
      <alignment horizontal="center" vertical="center"/>
    </xf>
    <xf numFmtId="0" fontId="44" fillId="14" borderId="2" xfId="47" quotePrefix="1" applyFont="1" applyFill="1" applyBorder="1" applyAlignment="1">
      <alignment vertical="center"/>
    </xf>
    <xf numFmtId="0" fontId="38" fillId="14" borderId="0" xfId="0" quotePrefix="1" applyFont="1" applyFill="1" applyAlignment="1">
      <alignment horizontal="center" vertical="center"/>
    </xf>
    <xf numFmtId="0" fontId="42" fillId="15" borderId="2" xfId="4" applyNumberFormat="1" applyFont="1" applyFill="1" applyBorder="1" applyAlignment="1">
      <alignment vertical="center"/>
    </xf>
    <xf numFmtId="1" fontId="38" fillId="15" borderId="2" xfId="0" quotePrefix="1" applyNumberFormat="1" applyFont="1" applyFill="1" applyBorder="1" applyAlignment="1">
      <alignment horizontal="left" vertical="center"/>
    </xf>
    <xf numFmtId="166" fontId="38" fillId="3" borderId="2" xfId="0" quotePrefix="1" applyNumberFormat="1" applyFont="1" applyFill="1" applyBorder="1" applyAlignment="1">
      <alignment horizontal="center" vertical="center"/>
    </xf>
    <xf numFmtId="1" fontId="38" fillId="3" borderId="2" xfId="61" quotePrefix="1" applyNumberFormat="1" applyFont="1" applyFill="1" applyBorder="1" applyAlignment="1">
      <alignment horizontal="center" vertical="center"/>
    </xf>
    <xf numFmtId="1" fontId="38" fillId="0" borderId="2" xfId="61" applyNumberFormat="1" applyFont="1" applyBorder="1" applyAlignment="1">
      <alignment horizontal="center" vertical="center"/>
    </xf>
    <xf numFmtId="1" fontId="38" fillId="2" borderId="2" xfId="61" quotePrefix="1" applyNumberFormat="1" applyFont="1" applyFill="1" applyBorder="1" applyAlignment="1">
      <alignment horizontal="center" vertical="center"/>
    </xf>
    <xf numFmtId="1" fontId="38" fillId="3" borderId="2" xfId="61" applyNumberFormat="1" applyFont="1" applyFill="1" applyBorder="1" applyAlignment="1">
      <alignment horizontal="center" vertical="center"/>
    </xf>
    <xf numFmtId="1" fontId="42" fillId="2" borderId="2" xfId="61" quotePrefix="1" applyNumberFormat="1" applyFont="1" applyFill="1" applyBorder="1" applyAlignment="1">
      <alignment horizontal="center" vertical="center"/>
    </xf>
    <xf numFmtId="1" fontId="38" fillId="2" borderId="2" xfId="61" applyNumberFormat="1" applyFont="1" applyFill="1" applyBorder="1" applyAlignment="1">
      <alignment horizontal="center" vertical="center"/>
    </xf>
    <xf numFmtId="1" fontId="38" fillId="0" borderId="0" xfId="0" quotePrefix="1" applyNumberFormat="1" applyFont="1" applyAlignment="1">
      <alignment horizontal="center" vertical="center"/>
    </xf>
    <xf numFmtId="1" fontId="38" fillId="0" borderId="0" xfId="0" applyNumberFormat="1" applyFont="1" applyAlignment="1">
      <alignment horizontal="center" vertical="center"/>
    </xf>
    <xf numFmtId="1" fontId="38" fillId="0" borderId="2" xfId="0" quotePrefix="1" applyNumberFormat="1" applyFont="1" applyBorder="1" applyAlignment="1">
      <alignment horizontal="center" vertical="center" wrapText="1"/>
    </xf>
    <xf numFmtId="1" fontId="38" fillId="2" borderId="2" xfId="0" quotePrefix="1" applyNumberFormat="1" applyFont="1" applyFill="1" applyBorder="1" applyAlignment="1">
      <alignment horizontal="center" vertical="center" wrapText="1"/>
    </xf>
    <xf numFmtId="1" fontId="38" fillId="3" borderId="2" xfId="0" quotePrefix="1" applyNumberFormat="1" applyFont="1" applyFill="1" applyBorder="1" applyAlignment="1">
      <alignment horizontal="center" vertical="center" wrapText="1"/>
    </xf>
    <xf numFmtId="1" fontId="38" fillId="6" borderId="2" xfId="61" applyNumberFormat="1" applyFont="1" applyFill="1" applyBorder="1" applyAlignment="1">
      <alignment horizontal="center" vertical="center"/>
    </xf>
    <xf numFmtId="1" fontId="42" fillId="3" borderId="2" xfId="33" quotePrefix="1" applyNumberFormat="1" applyFont="1" applyFill="1" applyBorder="1" applyAlignment="1">
      <alignment horizontal="center" vertical="center"/>
    </xf>
    <xf numFmtId="1" fontId="38" fillId="7" borderId="2" xfId="61" applyNumberFormat="1" applyFont="1" applyFill="1" applyBorder="1" applyAlignment="1">
      <alignment horizontal="center" vertical="center"/>
    </xf>
    <xf numFmtId="1" fontId="38" fillId="9" borderId="2" xfId="61" applyNumberFormat="1" applyFont="1" applyFill="1" applyBorder="1" applyAlignment="1">
      <alignment horizontal="center" vertical="center"/>
    </xf>
    <xf numFmtId="1" fontId="38" fillId="11" borderId="2" xfId="61" applyNumberFormat="1" applyFont="1" applyFill="1" applyBorder="1" applyAlignment="1">
      <alignment horizontal="center" vertical="center"/>
    </xf>
    <xf numFmtId="1" fontId="38" fillId="71" borderId="2" xfId="61" applyNumberFormat="1" applyFont="1" applyFill="1" applyBorder="1" applyAlignment="1">
      <alignment horizontal="center" vertical="center"/>
    </xf>
    <xf numFmtId="1" fontId="38" fillId="0" borderId="2" xfId="61" quotePrefix="1" applyNumberFormat="1" applyFont="1" applyBorder="1" applyAlignment="1">
      <alignment vertical="center"/>
    </xf>
    <xf numFmtId="0" fontId="38" fillId="14" borderId="3" xfId="0" applyFont="1" applyFill="1" applyBorder="1" applyAlignment="1">
      <alignment horizontal="center" vertical="center"/>
    </xf>
    <xf numFmtId="0" fontId="42" fillId="14" borderId="2" xfId="0" applyFont="1" applyFill="1" applyBorder="1" applyAlignment="1">
      <alignment vertical="center"/>
    </xf>
    <xf numFmtId="164" fontId="38" fillId="14" borderId="2" xfId="0" applyNumberFormat="1" applyFont="1" applyFill="1" applyBorder="1" applyAlignment="1">
      <alignment horizontal="center"/>
    </xf>
    <xf numFmtId="4" fontId="23" fillId="14" borderId="2" xfId="3" applyNumberFormat="1" applyFont="1" applyFill="1" applyBorder="1" applyAlignment="1">
      <alignment horizontal="center"/>
    </xf>
    <xf numFmtId="0" fontId="42" fillId="14" borderId="2" xfId="44" applyFont="1" applyFill="1" applyBorder="1" applyAlignment="1">
      <alignment horizontal="left"/>
    </xf>
    <xf numFmtId="1" fontId="25" fillId="14" borderId="2" xfId="35" applyNumberFormat="1" applyFont="1" applyFill="1" applyBorder="1" applyAlignment="1">
      <alignment horizontal="center"/>
    </xf>
    <xf numFmtId="0" fontId="38" fillId="14" borderId="2" xfId="0" quotePrefix="1" applyFont="1" applyFill="1" applyBorder="1" applyAlignment="1">
      <alignment horizontal="left"/>
    </xf>
    <xf numFmtId="177" fontId="38" fillId="14" borderId="2" xfId="0" applyNumberFormat="1" applyFont="1" applyFill="1" applyBorder="1"/>
    <xf numFmtId="0" fontId="44" fillId="13" borderId="2" xfId="47" applyFont="1" applyFill="1" applyBorder="1" applyAlignment="1">
      <alignment vertical="center" wrapText="1"/>
    </xf>
    <xf numFmtId="0" fontId="44" fillId="13" borderId="2" xfId="47" applyFont="1" applyFill="1" applyBorder="1" applyAlignment="1">
      <alignment vertical="center"/>
    </xf>
    <xf numFmtId="164" fontId="44" fillId="13" borderId="3" xfId="47" applyNumberFormat="1" applyFont="1" applyFill="1" applyBorder="1" applyAlignment="1">
      <alignment horizontal="center" vertical="center"/>
    </xf>
    <xf numFmtId="0" fontId="38" fillId="13" borderId="4" xfId="0" applyFont="1" applyFill="1" applyBorder="1" applyAlignment="1">
      <alignment horizontal="center" vertical="center"/>
    </xf>
    <xf numFmtId="0" fontId="44" fillId="13" borderId="2" xfId="47" applyFont="1" applyFill="1" applyBorder="1" applyAlignment="1">
      <alignment horizontal="center" vertical="center" wrapText="1"/>
    </xf>
    <xf numFmtId="49" fontId="44" fillId="13" borderId="2" xfId="47" quotePrefix="1" applyNumberFormat="1" applyFont="1" applyFill="1" applyBorder="1" applyAlignment="1">
      <alignment horizontal="left" vertical="center"/>
    </xf>
    <xf numFmtId="0" fontId="44" fillId="13" borderId="2" xfId="47" applyFont="1" applyFill="1" applyBorder="1" applyAlignment="1">
      <alignment horizontal="left" vertical="center" wrapText="1"/>
    </xf>
    <xf numFmtId="0" fontId="44" fillId="13" borderId="2" xfId="47" applyFont="1" applyFill="1" applyBorder="1" applyAlignment="1">
      <alignment horizontal="center" vertical="center"/>
    </xf>
    <xf numFmtId="166" fontId="38" fillId="13" borderId="2" xfId="0" applyNumberFormat="1" applyFont="1" applyFill="1" applyBorder="1" applyAlignment="1">
      <alignment horizontal="center" vertical="center"/>
    </xf>
    <xf numFmtId="0" fontId="38" fillId="13" borderId="3" xfId="0" quotePrefix="1" applyFont="1" applyFill="1" applyBorder="1" applyAlignment="1">
      <alignment horizontal="center" vertical="center"/>
    </xf>
    <xf numFmtId="0" fontId="38" fillId="13" borderId="0" xfId="0" quotePrefix="1" applyFont="1" applyFill="1" applyAlignment="1">
      <alignment horizontal="center" vertical="center"/>
    </xf>
    <xf numFmtId="0" fontId="38" fillId="13" borderId="0" xfId="0" applyFont="1" applyFill="1"/>
    <xf numFmtId="0" fontId="38" fillId="72" borderId="0" xfId="0" applyFont="1" applyFill="1"/>
    <xf numFmtId="0" fontId="38" fillId="14" borderId="2" xfId="55" applyNumberFormat="1" applyFont="1" applyFill="1" applyBorder="1" applyAlignment="1">
      <alignment vertical="center"/>
    </xf>
    <xf numFmtId="164" fontId="38" fillId="14" borderId="2" xfId="0" applyNumberFormat="1" applyFont="1" applyFill="1" applyBorder="1" applyAlignment="1">
      <alignment horizontal="right" vertical="center"/>
    </xf>
    <xf numFmtId="0" fontId="44" fillId="71" borderId="2" xfId="47" applyFont="1" applyFill="1" applyBorder="1" applyAlignment="1">
      <alignment vertical="center"/>
    </xf>
    <xf numFmtId="164" fontId="44" fillId="71" borderId="2" xfId="47" applyNumberFormat="1" applyFont="1" applyFill="1" applyBorder="1" applyAlignment="1">
      <alignment horizontal="center" vertical="center"/>
    </xf>
    <xf numFmtId="0" fontId="44" fillId="71" borderId="2" xfId="47" applyFont="1" applyFill="1" applyBorder="1" applyAlignment="1">
      <alignment vertical="center" wrapText="1"/>
    </xf>
    <xf numFmtId="1" fontId="44" fillId="71" borderId="2" xfId="25" quotePrefix="1" applyNumberFormat="1" applyFont="1" applyFill="1" applyBorder="1" applyAlignment="1">
      <alignment horizontal="left" vertical="center"/>
    </xf>
    <xf numFmtId="0" fontId="44" fillId="71" borderId="2" xfId="47" quotePrefix="1" applyFont="1" applyFill="1" applyBorder="1" applyAlignment="1">
      <alignment horizontal="left" vertical="center" wrapText="1"/>
    </xf>
    <xf numFmtId="0" fontId="44" fillId="71" borderId="2" xfId="47" applyFont="1" applyFill="1" applyBorder="1" applyAlignment="1">
      <alignment horizontal="center" vertical="center"/>
    </xf>
    <xf numFmtId="0" fontId="38" fillId="71" borderId="3" xfId="0" quotePrefix="1" applyFont="1" applyFill="1" applyBorder="1" applyAlignment="1">
      <alignment horizontal="center" vertical="center"/>
    </xf>
    <xf numFmtId="0" fontId="38" fillId="3" borderId="4" xfId="0" applyFont="1" applyFill="1" applyBorder="1"/>
    <xf numFmtId="0" fontId="38" fillId="0" borderId="2" xfId="0" quotePrefix="1" applyFont="1" applyBorder="1" applyAlignment="1">
      <alignment horizontal="center" vertical="center" wrapText="1"/>
    </xf>
    <xf numFmtId="0" fontId="45" fillId="3" borderId="17" xfId="12" applyNumberFormat="1" applyFont="1" applyFill="1" applyBorder="1" applyAlignment="1">
      <alignment horizontal="left" vertical="center"/>
    </xf>
    <xf numFmtId="166" fontId="35" fillId="3" borderId="18" xfId="0" applyNumberFormat="1" applyFont="1" applyFill="1" applyBorder="1" applyAlignment="1">
      <alignment horizontal="center" vertical="center" wrapText="1"/>
    </xf>
    <xf numFmtId="168" fontId="35" fillId="3" borderId="17" xfId="57" applyNumberFormat="1" applyFont="1" applyFill="1" applyBorder="1" applyAlignment="1">
      <alignment horizontal="center" vertical="center"/>
    </xf>
    <xf numFmtId="0" fontId="56" fillId="3" borderId="17" xfId="17" applyFont="1" applyFill="1" applyBorder="1" applyAlignment="1">
      <alignment horizontal="center" vertical="center" wrapText="1"/>
    </xf>
    <xf numFmtId="0" fontId="35" fillId="3" borderId="17" xfId="0" applyFont="1" applyFill="1" applyBorder="1" applyAlignment="1">
      <alignment horizontal="left" vertical="center" wrapText="1"/>
    </xf>
    <xf numFmtId="2" fontId="35" fillId="3" borderId="17" xfId="17" quotePrefix="1" applyNumberFormat="1" applyFont="1" applyFill="1" applyBorder="1" applyAlignment="1">
      <alignment horizontal="left" vertical="center"/>
    </xf>
    <xf numFmtId="0" fontId="35" fillId="3" borderId="0" xfId="0" quotePrefix="1" applyFont="1" applyFill="1" applyAlignment="1">
      <alignment horizontal="left" vertical="center"/>
    </xf>
    <xf numFmtId="164" fontId="35" fillId="3" borderId="17" xfId="0" applyNumberFormat="1" applyFont="1" applyFill="1" applyBorder="1" applyAlignment="1">
      <alignment horizontal="left" vertical="center" wrapText="1"/>
    </xf>
    <xf numFmtId="1" fontId="45" fillId="2" borderId="2" xfId="10" quotePrefix="1" applyNumberFormat="1" applyFont="1" applyFill="1" applyBorder="1" applyAlignment="1">
      <alignment horizontal="center" vertical="center"/>
    </xf>
    <xf numFmtId="1" fontId="45" fillId="0" borderId="2" xfId="10" quotePrefix="1" applyNumberFormat="1" applyFont="1" applyFill="1" applyBorder="1" applyAlignment="1">
      <alignment horizontal="center" vertical="center"/>
    </xf>
    <xf numFmtId="0" fontId="45" fillId="3" borderId="2" xfId="44" applyFont="1" applyFill="1" applyBorder="1" applyAlignment="1">
      <alignment horizontal="left"/>
    </xf>
    <xf numFmtId="166" fontId="38" fillId="4" borderId="2" xfId="0" applyNumberFormat="1" applyFont="1" applyFill="1" applyBorder="1" applyAlignment="1">
      <alignment horizontal="center"/>
    </xf>
    <xf numFmtId="166" fontId="38" fillId="0" borderId="2" xfId="0" applyNumberFormat="1" applyFont="1" applyBorder="1" applyAlignment="1">
      <alignment horizontal="left"/>
    </xf>
    <xf numFmtId="166" fontId="47" fillId="0" borderId="0" xfId="0" applyNumberFormat="1" applyFont="1" applyAlignment="1">
      <alignment horizontal="left"/>
    </xf>
    <xf numFmtId="166" fontId="47" fillId="2" borderId="17" xfId="57" applyNumberFormat="1" applyFont="1" applyFill="1" applyBorder="1" applyAlignment="1">
      <alignment horizontal="left" vertical="center"/>
    </xf>
    <xf numFmtId="166" fontId="47" fillId="0" borderId="2" xfId="17" applyNumberFormat="1" applyFont="1" applyBorder="1" applyAlignment="1">
      <alignment horizontal="left" vertical="center"/>
    </xf>
    <xf numFmtId="166" fontId="47" fillId="0" borderId="0" xfId="17" applyNumberFormat="1" applyFont="1" applyAlignment="1">
      <alignment horizontal="left" vertical="center"/>
    </xf>
    <xf numFmtId="166" fontId="47" fillId="4" borderId="2" xfId="0" quotePrefix="1" applyNumberFormat="1" applyFont="1" applyFill="1" applyBorder="1" applyAlignment="1">
      <alignment horizontal="left"/>
    </xf>
    <xf numFmtId="166" fontId="47" fillId="0" borderId="0" xfId="0" applyNumberFormat="1" applyFont="1" applyAlignment="1">
      <alignment horizontal="left" vertical="center"/>
    </xf>
    <xf numFmtId="166" fontId="47" fillId="0" borderId="2" xfId="0" applyNumberFormat="1" applyFont="1" applyBorder="1" applyAlignment="1">
      <alignment horizontal="left" vertical="center"/>
    </xf>
    <xf numFmtId="166" fontId="47" fillId="9" borderId="2" xfId="17" applyNumberFormat="1" applyFont="1" applyFill="1" applyBorder="1" applyAlignment="1">
      <alignment horizontal="left" vertical="center"/>
    </xf>
    <xf numFmtId="166" fontId="47" fillId="5" borderId="2" xfId="17" applyNumberFormat="1" applyFont="1" applyFill="1" applyBorder="1" applyAlignment="1">
      <alignment horizontal="left" vertical="center"/>
    </xf>
    <xf numFmtId="166" fontId="47" fillId="3" borderId="2" xfId="17" applyNumberFormat="1" applyFont="1" applyFill="1" applyBorder="1" applyAlignment="1">
      <alignment horizontal="left" vertical="center"/>
    </xf>
    <xf numFmtId="166" fontId="47" fillId="12" borderId="2" xfId="17" applyNumberFormat="1" applyFont="1" applyFill="1" applyBorder="1" applyAlignment="1">
      <alignment horizontal="left" vertical="center"/>
    </xf>
    <xf numFmtId="166" fontId="47" fillId="3" borderId="2" xfId="0" applyNumberFormat="1" applyFont="1" applyFill="1" applyBorder="1" applyAlignment="1">
      <alignment horizontal="left"/>
    </xf>
    <xf numFmtId="166" fontId="47" fillId="14" borderId="2" xfId="0" quotePrefix="1" applyNumberFormat="1" applyFont="1" applyFill="1" applyBorder="1" applyAlignment="1">
      <alignment horizontal="left"/>
    </xf>
    <xf numFmtId="166" fontId="47" fillId="0" borderId="2" xfId="0" quotePrefix="1" applyNumberFormat="1" applyFont="1" applyBorder="1" applyAlignment="1">
      <alignment horizontal="left"/>
    </xf>
    <xf numFmtId="166" fontId="47" fillId="0" borderId="2" xfId="0" applyNumberFormat="1" applyFont="1" applyBorder="1" applyAlignment="1">
      <alignment horizontal="left"/>
    </xf>
    <xf numFmtId="166" fontId="47" fillId="3" borderId="2" xfId="0" quotePrefix="1" applyNumberFormat="1" applyFont="1" applyFill="1" applyBorder="1" applyAlignment="1">
      <alignment horizontal="left"/>
    </xf>
    <xf numFmtId="166" fontId="47" fillId="3" borderId="2" xfId="17" quotePrefix="1" applyNumberFormat="1" applyFont="1" applyFill="1" applyBorder="1" applyAlignment="1">
      <alignment horizontal="left" vertical="center"/>
    </xf>
    <xf numFmtId="166" fontId="47" fillId="15" borderId="2" xfId="0" applyNumberFormat="1" applyFont="1" applyFill="1" applyBorder="1" applyAlignment="1">
      <alignment horizontal="left"/>
    </xf>
    <xf numFmtId="166" fontId="47" fillId="3" borderId="0" xfId="17" applyNumberFormat="1" applyFont="1" applyFill="1" applyAlignment="1">
      <alignment horizontal="left" vertical="center"/>
    </xf>
    <xf numFmtId="166" fontId="24" fillId="3" borderId="2" xfId="0" quotePrefix="1" applyNumberFormat="1" applyFont="1" applyFill="1" applyBorder="1" applyAlignment="1">
      <alignment horizontal="left" vertical="center"/>
    </xf>
    <xf numFmtId="166" fontId="47" fillId="4" borderId="2" xfId="0" applyNumberFormat="1" applyFont="1" applyFill="1" applyBorder="1" applyAlignment="1">
      <alignment horizontal="left"/>
    </xf>
    <xf numFmtId="166" fontId="47" fillId="71" borderId="2" xfId="0" quotePrefix="1" applyNumberFormat="1" applyFont="1" applyFill="1" applyBorder="1" applyAlignment="1">
      <alignment horizontal="left"/>
    </xf>
    <xf numFmtId="166" fontId="47" fillId="14" borderId="0" xfId="0" applyNumberFormat="1" applyFont="1" applyFill="1" applyAlignment="1">
      <alignment horizontal="left"/>
    </xf>
    <xf numFmtId="166" fontId="47" fillId="3" borderId="2" xfId="0" quotePrefix="1" applyNumberFormat="1" applyFont="1" applyFill="1" applyBorder="1" applyAlignment="1">
      <alignment horizontal="left" vertical="center"/>
    </xf>
    <xf numFmtId="166" fontId="47" fillId="3" borderId="2" xfId="0" applyNumberFormat="1" applyFont="1" applyFill="1" applyBorder="1" applyAlignment="1">
      <alignment horizontal="left" vertical="center"/>
    </xf>
    <xf numFmtId="166" fontId="47" fillId="3" borderId="1" xfId="17" applyNumberFormat="1" applyFont="1" applyFill="1" applyBorder="1" applyAlignment="1">
      <alignment horizontal="left" vertical="center"/>
    </xf>
    <xf numFmtId="166" fontId="47" fillId="2" borderId="17" xfId="17" applyNumberFormat="1" applyFont="1" applyFill="1" applyBorder="1" applyAlignment="1">
      <alignment horizontal="left" vertical="center"/>
    </xf>
    <xf numFmtId="166" fontId="47" fillId="14" borderId="2" xfId="0" applyNumberFormat="1" applyFont="1" applyFill="1" applyBorder="1" applyAlignment="1">
      <alignment horizontal="left"/>
    </xf>
    <xf numFmtId="166" fontId="47" fillId="13" borderId="2" xfId="17" applyNumberFormat="1" applyFont="1" applyFill="1" applyBorder="1" applyAlignment="1">
      <alignment horizontal="left" vertical="center"/>
    </xf>
    <xf numFmtId="0" fontId="38" fillId="75" borderId="2" xfId="0" applyFont="1" applyFill="1" applyBorder="1" applyAlignment="1">
      <alignment horizontal="center" vertical="center"/>
    </xf>
    <xf numFmtId="0" fontId="38" fillId="75" borderId="2" xfId="0" quotePrefix="1" applyFont="1" applyFill="1" applyBorder="1" applyAlignment="1">
      <alignment horizontal="center" vertical="center"/>
    </xf>
    <xf numFmtId="1" fontId="42" fillId="75" borderId="2" xfId="54" applyNumberFormat="1" applyFont="1" applyFill="1" applyBorder="1" applyAlignment="1">
      <alignment horizontal="center" vertical="center"/>
    </xf>
    <xf numFmtId="0" fontId="42" fillId="75" borderId="2" xfId="10" applyNumberFormat="1" applyFont="1" applyFill="1" applyBorder="1" applyAlignment="1">
      <alignment vertical="center"/>
    </xf>
    <xf numFmtId="0" fontId="38" fillId="75" borderId="2" xfId="61" applyFont="1" applyFill="1" applyBorder="1" applyAlignment="1">
      <alignment vertical="center"/>
    </xf>
    <xf numFmtId="164" fontId="38" fillId="75" borderId="3" xfId="61" applyNumberFormat="1" applyFont="1" applyFill="1" applyBorder="1" applyAlignment="1">
      <alignment horizontal="right" vertical="center"/>
    </xf>
    <xf numFmtId="164" fontId="42" fillId="75" borderId="2" xfId="0" applyNumberFormat="1" applyFont="1" applyFill="1" applyBorder="1" applyAlignment="1">
      <alignment horizontal="center" vertical="center" wrapText="1"/>
    </xf>
    <xf numFmtId="0" fontId="38" fillId="75" borderId="4" xfId="0" applyFont="1" applyFill="1" applyBorder="1" applyAlignment="1">
      <alignment horizontal="center" vertical="center"/>
    </xf>
    <xf numFmtId="4" fontId="42" fillId="75" borderId="2" xfId="10" applyNumberFormat="1" applyFont="1" applyFill="1" applyBorder="1" applyAlignment="1">
      <alignment horizontal="center" vertical="center"/>
    </xf>
    <xf numFmtId="1" fontId="38" fillId="75" borderId="2" xfId="0" applyNumberFormat="1" applyFont="1" applyFill="1" applyBorder="1" applyAlignment="1">
      <alignment horizontal="center" vertical="center"/>
    </xf>
    <xf numFmtId="166" fontId="38" fillId="75" borderId="2" xfId="0" applyNumberFormat="1" applyFont="1" applyFill="1" applyBorder="1" applyAlignment="1">
      <alignment horizontal="center" vertical="center"/>
    </xf>
    <xf numFmtId="1" fontId="38" fillId="75" borderId="2" xfId="61" quotePrefix="1" applyNumberFormat="1" applyFont="1" applyFill="1" applyBorder="1" applyAlignment="1">
      <alignment horizontal="center" vertical="center"/>
    </xf>
    <xf numFmtId="0" fontId="38" fillId="75" borderId="2" xfId="61" quotePrefix="1" applyFont="1" applyFill="1" applyBorder="1" applyAlignment="1">
      <alignment horizontal="center" vertical="center"/>
    </xf>
    <xf numFmtId="0" fontId="38" fillId="75" borderId="2" xfId="61" applyFont="1" applyFill="1" applyBorder="1" applyAlignment="1">
      <alignment horizontal="center" vertical="center"/>
    </xf>
    <xf numFmtId="172" fontId="38" fillId="75" borderId="2" xfId="0" applyNumberFormat="1" applyFont="1" applyFill="1" applyBorder="1" applyAlignment="1">
      <alignment vertical="center" wrapText="1"/>
    </xf>
    <xf numFmtId="172" fontId="38" fillId="75" borderId="2" xfId="0" applyNumberFormat="1" applyFont="1" applyFill="1" applyBorder="1" applyAlignment="1">
      <alignment vertical="center"/>
    </xf>
    <xf numFmtId="0" fontId="38" fillId="75" borderId="2" xfId="61" quotePrefix="1" applyFont="1" applyFill="1" applyBorder="1" applyAlignment="1">
      <alignment vertical="center"/>
    </xf>
    <xf numFmtId="0" fontId="38" fillId="75" borderId="0" xfId="0" applyFont="1" applyFill="1"/>
    <xf numFmtId="1" fontId="47" fillId="0" borderId="2" xfId="17" quotePrefix="1" applyNumberFormat="1" applyFont="1" applyBorder="1" applyAlignment="1">
      <alignment horizontal="left" vertical="center"/>
    </xf>
    <xf numFmtId="1" fontId="35" fillId="0" borderId="0" xfId="0" applyNumberFormat="1" applyFont="1"/>
    <xf numFmtId="0" fontId="47" fillId="71" borderId="2" xfId="0" quotePrefix="1" applyFont="1" applyFill="1" applyBorder="1" applyAlignment="1">
      <alignment horizontal="center" vertical="center"/>
    </xf>
    <xf numFmtId="0" fontId="47" fillId="71" borderId="2" xfId="0" quotePrefix="1" applyFont="1" applyFill="1" applyBorder="1" applyAlignment="1">
      <alignment horizontal="left" vertical="center"/>
    </xf>
    <xf numFmtId="0" fontId="47" fillId="71" borderId="2" xfId="0" applyFont="1" applyFill="1" applyBorder="1" applyAlignment="1">
      <alignment vertical="center"/>
    </xf>
    <xf numFmtId="164" fontId="47" fillId="71" borderId="2" xfId="17" applyNumberFormat="1" applyFont="1" applyFill="1" applyBorder="1" applyAlignment="1">
      <alignment horizontal="left" vertical="center"/>
    </xf>
    <xf numFmtId="164" fontId="47" fillId="71" borderId="3" xfId="0" applyNumberFormat="1" applyFont="1" applyFill="1" applyBorder="1" applyAlignment="1">
      <alignment horizontal="center" vertical="center"/>
    </xf>
    <xf numFmtId="0" fontId="51" fillId="71" borderId="2" xfId="56" applyFont="1" applyFill="1" applyBorder="1" applyAlignment="1">
      <alignment horizontal="center" vertical="center" wrapText="1"/>
    </xf>
    <xf numFmtId="1" fontId="47" fillId="71" borderId="2" xfId="0" applyNumberFormat="1" applyFont="1" applyFill="1" applyBorder="1" applyAlignment="1">
      <alignment horizontal="center" vertical="center"/>
    </xf>
    <xf numFmtId="0" fontId="47" fillId="71" borderId="2" xfId="17" applyFont="1" applyFill="1" applyBorder="1" applyAlignment="1">
      <alignment horizontal="center" vertical="center"/>
    </xf>
    <xf numFmtId="1" fontId="47" fillId="71" borderId="2" xfId="17" applyNumberFormat="1" applyFont="1" applyFill="1" applyBorder="1" applyAlignment="1">
      <alignment horizontal="left" vertical="center"/>
    </xf>
    <xf numFmtId="166" fontId="47" fillId="71" borderId="2" xfId="17" applyNumberFormat="1" applyFont="1" applyFill="1" applyBorder="1" applyAlignment="1">
      <alignment horizontal="left" vertical="center"/>
    </xf>
    <xf numFmtId="0" fontId="47" fillId="71" borderId="2" xfId="17" applyFont="1" applyFill="1" applyBorder="1" applyAlignment="1">
      <alignment vertical="center" wrapText="1"/>
    </xf>
    <xf numFmtId="0" fontId="47" fillId="71" borderId="2" xfId="17" quotePrefix="1" applyFont="1" applyFill="1" applyBorder="1" applyAlignment="1">
      <alignment horizontal="center" vertical="center"/>
    </xf>
    <xf numFmtId="0" fontId="47" fillId="71" borderId="17" xfId="0" quotePrefix="1" applyFont="1" applyFill="1" applyBorder="1" applyAlignment="1">
      <alignment vertical="center"/>
    </xf>
    <xf numFmtId="166" fontId="47" fillId="71" borderId="1" xfId="0" applyNumberFormat="1" applyFont="1" applyFill="1" applyBorder="1" applyAlignment="1">
      <alignment horizontal="center" vertical="center"/>
    </xf>
    <xf numFmtId="49" fontId="35" fillId="4" borderId="2" xfId="0" applyNumberFormat="1" applyFont="1" applyFill="1" applyBorder="1" applyAlignment="1">
      <alignment vertical="center"/>
    </xf>
    <xf numFmtId="0" fontId="25" fillId="4" borderId="2" xfId="35" quotePrefix="1" applyFont="1" applyFill="1" applyBorder="1" applyAlignment="1">
      <alignment horizontal="center"/>
    </xf>
    <xf numFmtId="0" fontId="38" fillId="0" borderId="2" xfId="51" applyFont="1" applyBorder="1" applyAlignment="1">
      <alignment vertical="center"/>
    </xf>
    <xf numFmtId="1" fontId="45" fillId="3" borderId="2" xfId="10" quotePrefix="1" applyNumberFormat="1" applyFont="1" applyFill="1" applyBorder="1" applyAlignment="1">
      <alignment horizontal="center" vertical="center"/>
    </xf>
    <xf numFmtId="41" fontId="0" fillId="0" borderId="0" xfId="0" applyNumberFormat="1"/>
    <xf numFmtId="0" fontId="42" fillId="15" borderId="4" xfId="43" applyFont="1" applyFill="1" applyBorder="1" applyAlignment="1">
      <alignment vertical="center"/>
    </xf>
    <xf numFmtId="0" fontId="38" fillId="15" borderId="0" xfId="0" applyFont="1" applyFill="1" applyAlignment="1">
      <alignment horizontal="center"/>
    </xf>
    <xf numFmtId="15" fontId="38" fillId="15" borderId="0" xfId="0" applyNumberFormat="1" applyFont="1" applyFill="1"/>
    <xf numFmtId="164" fontId="45" fillId="0" borderId="2" xfId="0" applyNumberFormat="1" applyFont="1" applyBorder="1" applyAlignment="1">
      <alignment horizontal="left"/>
    </xf>
    <xf numFmtId="167" fontId="45" fillId="0" borderId="2" xfId="0" quotePrefix="1" applyNumberFormat="1" applyFont="1" applyBorder="1"/>
    <xf numFmtId="0" fontId="45" fillId="0" borderId="2" xfId="0" quotePrefix="1" applyFont="1" applyBorder="1"/>
    <xf numFmtId="166" fontId="45" fillId="0" borderId="2" xfId="0" applyNumberFormat="1" applyFont="1" applyBorder="1" applyAlignment="1">
      <alignment horizontal="center" vertical="center"/>
    </xf>
    <xf numFmtId="166" fontId="45" fillId="0" borderId="3" xfId="0" applyNumberFormat="1" applyFont="1" applyBorder="1" applyAlignment="1">
      <alignment horizontal="center" vertical="center"/>
    </xf>
    <xf numFmtId="0" fontId="45" fillId="0" borderId="0" xfId="0" applyFont="1"/>
    <xf numFmtId="0" fontId="0" fillId="15" borderId="2" xfId="0" quotePrefix="1" applyFill="1" applyBorder="1" applyAlignment="1">
      <alignment horizontal="center" vertical="center"/>
    </xf>
    <xf numFmtId="164" fontId="38" fillId="15" borderId="2" xfId="0" applyNumberFormat="1" applyFont="1" applyFill="1" applyBorder="1" applyAlignment="1">
      <alignment horizontal="center"/>
    </xf>
    <xf numFmtId="4" fontId="23" fillId="15" borderId="2" xfId="3" applyNumberFormat="1" applyFont="1" applyFill="1" applyBorder="1" applyAlignment="1">
      <alignment horizontal="center"/>
    </xf>
    <xf numFmtId="0" fontId="42" fillId="15" borderId="2" xfId="44" applyFont="1" applyFill="1" applyBorder="1" applyAlignment="1">
      <alignment horizontal="center"/>
    </xf>
    <xf numFmtId="166" fontId="38" fillId="15" borderId="2" xfId="0" applyNumberFormat="1" applyFont="1" applyFill="1" applyBorder="1" applyAlignment="1">
      <alignment horizontal="center"/>
    </xf>
    <xf numFmtId="0" fontId="38" fillId="15" borderId="2" xfId="0" quotePrefix="1" applyFont="1" applyFill="1" applyBorder="1" applyAlignment="1">
      <alignment horizontal="center"/>
    </xf>
    <xf numFmtId="166" fontId="38" fillId="3" borderId="4" xfId="0" applyNumberFormat="1" applyFont="1" applyFill="1" applyBorder="1" applyAlignment="1">
      <alignment vertical="center"/>
    </xf>
    <xf numFmtId="17" fontId="38" fillId="0" borderId="0" xfId="0" applyNumberFormat="1" applyFont="1" applyAlignment="1">
      <alignment horizontal="center"/>
    </xf>
    <xf numFmtId="1" fontId="38" fillId="2" borderId="2" xfId="0" applyNumberFormat="1" applyFont="1" applyFill="1" applyBorder="1" applyAlignment="1">
      <alignment horizontal="center"/>
    </xf>
    <xf numFmtId="1" fontId="38" fillId="15" borderId="2" xfId="0" applyNumberFormat="1" applyFont="1" applyFill="1" applyBorder="1" applyAlignment="1">
      <alignment horizontal="center"/>
    </xf>
    <xf numFmtId="1" fontId="38" fillId="3" borderId="2" xfId="0" applyNumberFormat="1" applyFont="1" applyFill="1" applyBorder="1" applyAlignment="1">
      <alignment horizontal="center"/>
    </xf>
    <xf numFmtId="2" fontId="35" fillId="0" borderId="0" xfId="0" applyNumberFormat="1" applyFont="1"/>
    <xf numFmtId="2" fontId="35" fillId="2" borderId="2" xfId="0" applyNumberFormat="1" applyFont="1" applyFill="1" applyBorder="1"/>
    <xf numFmtId="2" fontId="35" fillId="2" borderId="2" xfId="0" quotePrefix="1" applyNumberFormat="1" applyFont="1" applyFill="1" applyBorder="1"/>
    <xf numFmtId="2" fontId="35" fillId="0" borderId="2" xfId="0" quotePrefix="1" applyNumberFormat="1" applyFont="1" applyBorder="1"/>
    <xf numFmtId="2" fontId="35" fillId="0" borderId="0" xfId="0" quotePrefix="1" applyNumberFormat="1" applyFont="1"/>
    <xf numFmtId="2" fontId="35" fillId="3" borderId="2" xfId="0" quotePrefix="1" applyNumberFormat="1" applyFont="1" applyFill="1" applyBorder="1"/>
    <xf numFmtId="0" fontId="35" fillId="0" borderId="2" xfId="2" applyFont="1" applyFill="1" applyBorder="1" applyAlignment="1" applyProtection="1">
      <alignment horizontal="center"/>
    </xf>
    <xf numFmtId="166" fontId="35" fillId="2" borderId="2" xfId="0" applyNumberFormat="1" applyFont="1" applyFill="1" applyBorder="1" applyAlignment="1">
      <alignment horizontal="center"/>
    </xf>
    <xf numFmtId="166" fontId="35" fillId="2" borderId="2" xfId="0" quotePrefix="1" applyNumberFormat="1" applyFont="1" applyFill="1" applyBorder="1" applyAlignment="1">
      <alignment horizontal="center"/>
    </xf>
    <xf numFmtId="166" fontId="35" fillId="0" borderId="2" xfId="0" quotePrefix="1" applyNumberFormat="1" applyFont="1" applyBorder="1" applyAlignment="1">
      <alignment horizontal="center"/>
    </xf>
    <xf numFmtId="166" fontId="35" fillId="0" borderId="0" xfId="0" quotePrefix="1" applyNumberFormat="1" applyFont="1" applyAlignment="1">
      <alignment horizontal="center"/>
    </xf>
    <xf numFmtId="166" fontId="35" fillId="3" borderId="2" xfId="0" quotePrefix="1" applyNumberFormat="1" applyFont="1" applyFill="1" applyBorder="1" applyAlignment="1">
      <alignment horizontal="center"/>
    </xf>
    <xf numFmtId="0" fontId="35" fillId="76" borderId="2" xfId="0" applyFont="1" applyFill="1" applyBorder="1" applyAlignment="1">
      <alignment horizontal="center" vertical="center"/>
    </xf>
    <xf numFmtId="0" fontId="35" fillId="76" borderId="2" xfId="0" applyFont="1" applyFill="1" applyBorder="1" applyAlignment="1">
      <alignment horizontal="center"/>
    </xf>
    <xf numFmtId="0" fontId="45" fillId="0" borderId="2" xfId="806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39" fillId="4" borderId="6" xfId="0" applyFont="1" applyFill="1" applyBorder="1" applyAlignment="1">
      <alignment horizontal="left" vertical="center"/>
    </xf>
    <xf numFmtId="0" fontId="39" fillId="4" borderId="12" xfId="0" applyFont="1" applyFill="1" applyBorder="1" applyAlignment="1">
      <alignment horizontal="left" vertical="center"/>
    </xf>
    <xf numFmtId="0" fontId="35" fillId="0" borderId="17" xfId="0" quotePrefix="1" applyFont="1" applyBorder="1" applyAlignment="1">
      <alignment horizontal="center"/>
    </xf>
    <xf numFmtId="166" fontId="38" fillId="0" borderId="17" xfId="0" applyNumberFormat="1" applyFont="1" applyBorder="1" applyAlignment="1">
      <alignment horizontal="left" vertical="center"/>
    </xf>
    <xf numFmtId="0" fontId="38" fillId="71" borderId="2" xfId="61" quotePrefix="1" applyFont="1" applyFill="1" applyBorder="1" applyAlignment="1">
      <alignment vertical="center"/>
    </xf>
    <xf numFmtId="0" fontId="35" fillId="2" borderId="17" xfId="17" applyFont="1" applyFill="1" applyBorder="1" applyAlignment="1">
      <alignment horizontal="center" vertical="center" wrapText="1"/>
    </xf>
    <xf numFmtId="0" fontId="35" fillId="0" borderId="2" xfId="17" quotePrefix="1" applyFont="1" applyBorder="1" applyAlignment="1">
      <alignment horizontal="center" vertical="center"/>
    </xf>
    <xf numFmtId="0" fontId="35" fillId="0" borderId="1" xfId="0" quotePrefix="1" applyFont="1" applyBorder="1" applyAlignment="1">
      <alignment horizontal="center"/>
    </xf>
    <xf numFmtId="0" fontId="35" fillId="9" borderId="2" xfId="17" quotePrefix="1" applyFont="1" applyFill="1" applyBorder="1" applyAlignment="1">
      <alignment horizontal="center" vertical="center"/>
    </xf>
    <xf numFmtId="0" fontId="35" fillId="5" borderId="2" xfId="17" quotePrefix="1" applyFont="1" applyFill="1" applyBorder="1" applyAlignment="1">
      <alignment horizontal="center" vertical="center"/>
    </xf>
    <xf numFmtId="0" fontId="35" fillId="3" borderId="2" xfId="17" quotePrefix="1" applyFont="1" applyFill="1" applyBorder="1" applyAlignment="1">
      <alignment horizontal="center" vertical="center"/>
    </xf>
    <xf numFmtId="0" fontId="35" fillId="12" borderId="2" xfId="17" quotePrefix="1" applyFont="1" applyFill="1" applyBorder="1" applyAlignment="1">
      <alignment horizontal="center" vertical="center"/>
    </xf>
    <xf numFmtId="0" fontId="35" fillId="3" borderId="0" xfId="0" quotePrefix="1" applyFont="1" applyFill="1" applyAlignment="1">
      <alignment horizontal="center" vertical="center"/>
    </xf>
    <xf numFmtId="0" fontId="45" fillId="3" borderId="2" xfId="0" quotePrefix="1" applyFont="1" applyFill="1" applyBorder="1" applyAlignment="1">
      <alignment horizontal="center" vertical="center" wrapText="1"/>
    </xf>
    <xf numFmtId="0" fontId="35" fillId="71" borderId="2" xfId="17" quotePrefix="1" applyFont="1" applyFill="1" applyBorder="1" applyAlignment="1">
      <alignment horizontal="center" vertical="center"/>
    </xf>
    <xf numFmtId="0" fontId="35" fillId="3" borderId="1" xfId="17" quotePrefix="1" applyFont="1" applyFill="1" applyBorder="1" applyAlignment="1">
      <alignment horizontal="center" vertical="center"/>
    </xf>
    <xf numFmtId="0" fontId="35" fillId="0" borderId="0" xfId="17" quotePrefix="1" applyFont="1" applyAlignment="1">
      <alignment horizontal="center" vertical="center"/>
    </xf>
    <xf numFmtId="0" fontId="35" fillId="2" borderId="17" xfId="17" quotePrefix="1" applyFont="1" applyFill="1" applyBorder="1" applyAlignment="1">
      <alignment horizontal="center" vertical="center"/>
    </xf>
    <xf numFmtId="167" fontId="35" fillId="0" borderId="0" xfId="0" applyNumberFormat="1" applyFont="1" applyAlignment="1">
      <alignment horizontal="center"/>
    </xf>
    <xf numFmtId="167" fontId="35" fillId="0" borderId="2" xfId="0" applyNumberFormat="1" applyFont="1" applyBorder="1" applyAlignment="1">
      <alignment horizontal="center"/>
    </xf>
    <xf numFmtId="167" fontId="45" fillId="0" borderId="2" xfId="0" applyNumberFormat="1" applyFont="1" applyBorder="1" applyAlignment="1">
      <alignment horizontal="center"/>
    </xf>
    <xf numFmtId="0" fontId="45" fillId="3" borderId="2" xfId="21" applyFont="1" applyFill="1" applyBorder="1" applyAlignment="1">
      <alignment horizontal="center"/>
    </xf>
    <xf numFmtId="167" fontId="35" fillId="3" borderId="2" xfId="0" applyNumberFormat="1" applyFont="1" applyFill="1" applyBorder="1" applyAlignment="1">
      <alignment horizontal="center"/>
    </xf>
    <xf numFmtId="164" fontId="38" fillId="3" borderId="2" xfId="0" applyNumberFormat="1" applyFont="1" applyFill="1" applyBorder="1" applyAlignment="1">
      <alignment horizontal="right"/>
    </xf>
    <xf numFmtId="0" fontId="35" fillId="14" borderId="1" xfId="0" applyFont="1" applyFill="1" applyBorder="1" applyAlignment="1">
      <alignment horizontal="center" vertical="center"/>
    </xf>
    <xf numFmtId="0" fontId="35" fillId="14" borderId="1" xfId="0" applyFont="1" applyFill="1" applyBorder="1" applyAlignment="1">
      <alignment horizontal="left" vertical="center"/>
    </xf>
    <xf numFmtId="166" fontId="35" fillId="14" borderId="1" xfId="0" applyNumberFormat="1" applyFont="1" applyFill="1" applyBorder="1" applyAlignment="1">
      <alignment horizontal="center" vertical="center"/>
    </xf>
    <xf numFmtId="164" fontId="45" fillId="14" borderId="1" xfId="0" applyNumberFormat="1" applyFont="1" applyFill="1" applyBorder="1" applyAlignment="1">
      <alignment horizontal="center" vertical="center" wrapText="1"/>
    </xf>
    <xf numFmtId="0" fontId="35" fillId="14" borderId="1" xfId="0" applyFont="1" applyFill="1" applyBorder="1" applyAlignment="1">
      <alignment horizontal="center" vertical="center" wrapText="1"/>
    </xf>
    <xf numFmtId="0" fontId="35" fillId="14" borderId="1" xfId="0" applyFont="1" applyFill="1" applyBorder="1" applyAlignment="1">
      <alignment vertical="center"/>
    </xf>
    <xf numFmtId="0" fontId="35" fillId="14" borderId="1" xfId="0" quotePrefix="1" applyFont="1" applyFill="1" applyBorder="1" applyAlignment="1">
      <alignment horizontal="left" vertical="center"/>
    </xf>
    <xf numFmtId="164" fontId="35" fillId="14" borderId="1" xfId="0" applyNumberFormat="1" applyFont="1" applyFill="1" applyBorder="1" applyAlignment="1">
      <alignment horizontal="left" vertical="center"/>
    </xf>
    <xf numFmtId="0" fontId="38" fillId="75" borderId="3" xfId="0" applyFont="1" applyFill="1" applyBorder="1" applyAlignment="1">
      <alignment horizontal="center" vertical="center"/>
    </xf>
    <xf numFmtId="0" fontId="42" fillId="75" borderId="2" xfId="0" applyFont="1" applyFill="1" applyBorder="1" applyAlignment="1">
      <alignment horizontal="left" vertical="top"/>
    </xf>
    <xf numFmtId="0" fontId="38" fillId="75" borderId="2" xfId="0" applyFont="1" applyFill="1" applyBorder="1"/>
    <xf numFmtId="164" fontId="38" fillId="75" borderId="2" xfId="0" applyNumberFormat="1" applyFont="1" applyFill="1" applyBorder="1" applyAlignment="1">
      <alignment horizontal="center"/>
    </xf>
    <xf numFmtId="4" fontId="23" fillId="75" borderId="2" xfId="3" applyNumberFormat="1" applyFont="1" applyFill="1" applyBorder="1" applyAlignment="1">
      <alignment horizontal="center"/>
    </xf>
    <xf numFmtId="0" fontId="42" fillId="75" borderId="2" xfId="44" applyFont="1" applyFill="1" applyBorder="1" applyAlignment="1">
      <alignment horizontal="left"/>
    </xf>
    <xf numFmtId="1" fontId="25" fillId="75" borderId="2" xfId="35" applyNumberFormat="1" applyFont="1" applyFill="1" applyBorder="1" applyAlignment="1">
      <alignment horizontal="center"/>
    </xf>
    <xf numFmtId="0" fontId="38" fillId="75" borderId="2" xfId="0" applyFont="1" applyFill="1" applyBorder="1" applyAlignment="1">
      <alignment horizontal="center"/>
    </xf>
    <xf numFmtId="0" fontId="38" fillId="75" borderId="2" xfId="0" quotePrefix="1" applyFont="1" applyFill="1" applyBorder="1" applyAlignment="1">
      <alignment horizontal="left"/>
    </xf>
    <xf numFmtId="14" fontId="38" fillId="75" borderId="2" xfId="0" applyNumberFormat="1" applyFont="1" applyFill="1" applyBorder="1" applyAlignment="1">
      <alignment horizontal="center" vertical="center"/>
    </xf>
    <xf numFmtId="177" fontId="38" fillId="75" borderId="2" xfId="0" applyNumberFormat="1" applyFont="1" applyFill="1" applyBorder="1"/>
    <xf numFmtId="1" fontId="0" fillId="3" borderId="2" xfId="0" quotePrefix="1" applyNumberFormat="1" applyFill="1" applyBorder="1"/>
    <xf numFmtId="166" fontId="0" fillId="3" borderId="2" xfId="0" applyNumberFormat="1" applyFill="1" applyBorder="1" applyAlignment="1">
      <alignment horizontal="center" vertical="center"/>
    </xf>
    <xf numFmtId="0" fontId="39" fillId="4" borderId="0" xfId="0" applyFont="1" applyFill="1" applyAlignment="1">
      <alignment horizontal="center" vertical="center"/>
    </xf>
    <xf numFmtId="0" fontId="42" fillId="3" borderId="0" xfId="0" quotePrefix="1" applyFont="1" applyFill="1" applyAlignment="1">
      <alignment horizontal="center" vertical="center"/>
    </xf>
    <xf numFmtId="0" fontId="38" fillId="71" borderId="0" xfId="0" quotePrefix="1" applyFont="1" applyFill="1" applyAlignment="1">
      <alignment horizontal="center" vertical="center"/>
    </xf>
    <xf numFmtId="1" fontId="38" fillId="0" borderId="2" xfId="0" applyNumberFormat="1" applyFont="1" applyBorder="1"/>
    <xf numFmtId="164" fontId="38" fillId="3" borderId="2" xfId="0" applyNumberFormat="1" applyFont="1" applyFill="1" applyBorder="1" applyAlignment="1">
      <alignment horizontal="center" vertical="center" wrapText="1"/>
    </xf>
    <xf numFmtId="0" fontId="38" fillId="3" borderId="17" xfId="20" quotePrefix="1" applyFont="1" applyFill="1" applyBorder="1" applyAlignment="1">
      <alignment horizontal="left" vertical="center"/>
    </xf>
    <xf numFmtId="0" fontId="38" fillId="3" borderId="19" xfId="0" applyFont="1" applyFill="1" applyBorder="1" applyAlignment="1">
      <alignment horizontal="center" vertical="center"/>
    </xf>
    <xf numFmtId="0" fontId="36" fillId="0" borderId="0" xfId="0" applyFont="1" applyAlignment="1">
      <alignment horizontal="left" wrapText="1"/>
    </xf>
    <xf numFmtId="0" fontId="38" fillId="77" borderId="2" xfId="0" applyFont="1" applyFill="1" applyBorder="1" applyAlignment="1">
      <alignment horizontal="center" vertical="center"/>
    </xf>
    <xf numFmtId="0" fontId="38" fillId="77" borderId="2" xfId="0" quotePrefix="1" applyFont="1" applyFill="1" applyBorder="1" applyAlignment="1">
      <alignment horizontal="center"/>
    </xf>
    <xf numFmtId="0" fontId="38" fillId="77" borderId="17" xfId="0" quotePrefix="1" applyFont="1" applyFill="1" applyBorder="1" applyAlignment="1">
      <alignment horizontal="center" vertical="center"/>
    </xf>
    <xf numFmtId="0" fontId="35" fillId="77" borderId="2" xfId="20" applyFont="1" applyFill="1" applyBorder="1" applyAlignment="1">
      <alignment horizontal="left"/>
    </xf>
    <xf numFmtId="166" fontId="35" fillId="77" borderId="2" xfId="20" applyNumberFormat="1" applyFont="1" applyFill="1" applyBorder="1" applyAlignment="1">
      <alignment horizontal="left" vertical="center"/>
    </xf>
    <xf numFmtId="164" fontId="38" fillId="77" borderId="2" xfId="0" applyNumberFormat="1" applyFont="1" applyFill="1" applyBorder="1" applyAlignment="1">
      <alignment horizontal="right" vertical="center"/>
    </xf>
    <xf numFmtId="164" fontId="42" fillId="77" borderId="17" xfId="0" applyNumberFormat="1" applyFont="1" applyFill="1" applyBorder="1" applyAlignment="1">
      <alignment horizontal="center" vertical="center" wrapText="1"/>
    </xf>
    <xf numFmtId="0" fontId="38" fillId="77" borderId="19" xfId="0" applyFont="1" applyFill="1" applyBorder="1" applyAlignment="1">
      <alignment horizontal="center" vertical="center"/>
    </xf>
    <xf numFmtId="1" fontId="38" fillId="77" borderId="17" xfId="0" applyNumberFormat="1" applyFont="1" applyFill="1" applyBorder="1" applyAlignment="1">
      <alignment horizontal="center" vertical="center"/>
    </xf>
    <xf numFmtId="1" fontId="35" fillId="77" borderId="2" xfId="20" applyNumberFormat="1" applyFont="1" applyFill="1" applyBorder="1" applyAlignment="1">
      <alignment horizontal="left" vertical="center"/>
    </xf>
    <xf numFmtId="0" fontId="23" fillId="77" borderId="2" xfId="60" quotePrefix="1" applyFont="1" applyFill="1" applyBorder="1" applyAlignment="1">
      <alignment horizontal="left" vertical="center"/>
    </xf>
    <xf numFmtId="0" fontId="23" fillId="77" borderId="4" xfId="60" applyFont="1" applyFill="1" applyBorder="1" applyAlignment="1">
      <alignment horizontal="left" vertical="center"/>
    </xf>
    <xf numFmtId="0" fontId="38" fillId="77" borderId="17" xfId="20" quotePrefix="1" applyFont="1" applyFill="1" applyBorder="1" applyAlignment="1">
      <alignment horizontal="left" vertical="center"/>
    </xf>
    <xf numFmtId="0" fontId="44" fillId="77" borderId="2" xfId="47" applyFont="1" applyFill="1" applyBorder="1" applyAlignment="1">
      <alignment vertical="center" wrapText="1"/>
    </xf>
    <xf numFmtId="0" fontId="44" fillId="77" borderId="2" xfId="47" applyFont="1" applyFill="1" applyBorder="1" applyAlignment="1">
      <alignment vertical="center"/>
    </xf>
    <xf numFmtId="166" fontId="38" fillId="77" borderId="2" xfId="0" applyNumberFormat="1" applyFont="1" applyFill="1" applyBorder="1" applyAlignment="1">
      <alignment horizontal="center" vertical="center"/>
    </xf>
    <xf numFmtId="166" fontId="38" fillId="77" borderId="3" xfId="0" applyNumberFormat="1" applyFont="1" applyFill="1" applyBorder="1" applyAlignment="1">
      <alignment horizontal="center" vertical="center"/>
    </xf>
    <xf numFmtId="0" fontId="38" fillId="77" borderId="2" xfId="0" applyFont="1" applyFill="1" applyBorder="1" applyAlignment="1">
      <alignment horizontal="center"/>
    </xf>
    <xf numFmtId="1" fontId="45" fillId="77" borderId="2" xfId="13" applyNumberFormat="1" applyFont="1" applyFill="1" applyBorder="1" applyAlignment="1">
      <alignment horizontal="left" vertical="center"/>
    </xf>
    <xf numFmtId="15" fontId="38" fillId="77" borderId="0" xfId="0" applyNumberFormat="1" applyFont="1" applyFill="1"/>
    <xf numFmtId="0" fontId="38" fillId="77" borderId="0" xfId="0" applyFont="1" applyFill="1"/>
    <xf numFmtId="0" fontId="0" fillId="4" borderId="2" xfId="0" quotePrefix="1" applyFill="1" applyBorder="1" applyAlignment="1">
      <alignment horizontal="center"/>
    </xf>
    <xf numFmtId="0" fontId="0" fillId="4" borderId="2" xfId="0" applyFill="1" applyBorder="1"/>
    <xf numFmtId="0" fontId="0" fillId="4" borderId="2" xfId="0" applyFill="1" applyBorder="1" applyAlignment="1">
      <alignment horizontal="center"/>
    </xf>
    <xf numFmtId="164" fontId="0" fillId="4" borderId="2" xfId="0" applyNumberFormat="1" applyFill="1" applyBorder="1" applyAlignment="1">
      <alignment horizontal="right"/>
    </xf>
    <xf numFmtId="0" fontId="26" fillId="4" borderId="2" xfId="2" applyFill="1" applyBorder="1" applyAlignment="1" applyProtection="1"/>
    <xf numFmtId="166" fontId="0" fillId="4" borderId="2" xfId="0" applyNumberFormat="1" applyFill="1" applyBorder="1" applyAlignment="1">
      <alignment horizontal="center"/>
    </xf>
    <xf numFmtId="166" fontId="0" fillId="4" borderId="2" xfId="0" applyNumberFormat="1" applyFill="1" applyBorder="1"/>
    <xf numFmtId="0" fontId="0" fillId="4" borderId="0" xfId="0" applyFill="1"/>
    <xf numFmtId="0" fontId="38" fillId="3" borderId="2" xfId="0" quotePrefix="1" applyFont="1" applyFill="1" applyBorder="1" applyAlignment="1">
      <alignment horizontal="left" wrapText="1"/>
    </xf>
    <xf numFmtId="0" fontId="38" fillId="3" borderId="4" xfId="23" applyFont="1" applyFill="1" applyBorder="1" applyAlignment="1">
      <alignment vertical="center"/>
    </xf>
    <xf numFmtId="0" fontId="38" fillId="3" borderId="2" xfId="0" quotePrefix="1" applyFont="1" applyFill="1" applyBorder="1" applyAlignment="1">
      <alignment horizontal="left" vertical="center" wrapText="1"/>
    </xf>
    <xf numFmtId="0" fontId="45" fillId="3" borderId="2" xfId="0" applyFont="1" applyFill="1" applyBorder="1" applyAlignment="1">
      <alignment horizontal="left" vertical="center"/>
    </xf>
    <xf numFmtId="1" fontId="35" fillId="3" borderId="2" xfId="0" applyNumberFormat="1" applyFont="1" applyFill="1" applyBorder="1" applyAlignment="1">
      <alignment horizontal="left" vertical="center"/>
    </xf>
    <xf numFmtId="0" fontId="47" fillId="75" borderId="2" xfId="0" applyFont="1" applyFill="1" applyBorder="1" applyAlignment="1">
      <alignment horizontal="center" vertical="center"/>
    </xf>
    <xf numFmtId="0" fontId="47" fillId="75" borderId="2" xfId="0" quotePrefix="1" applyFont="1" applyFill="1" applyBorder="1" applyAlignment="1">
      <alignment horizontal="center" vertical="center"/>
    </xf>
    <xf numFmtId="0" fontId="47" fillId="75" borderId="2" xfId="0" quotePrefix="1" applyFont="1" applyFill="1" applyBorder="1" applyAlignment="1">
      <alignment horizontal="left" vertical="center"/>
    </xf>
    <xf numFmtId="0" fontId="47" fillId="75" borderId="2" xfId="0" applyFont="1" applyFill="1" applyBorder="1" applyAlignment="1">
      <alignment vertical="center"/>
    </xf>
    <xf numFmtId="164" fontId="47" fillId="75" borderId="2" xfId="17" applyNumberFormat="1" applyFont="1" applyFill="1" applyBorder="1" applyAlignment="1">
      <alignment horizontal="left" vertical="center"/>
    </xf>
    <xf numFmtId="164" fontId="47" fillId="75" borderId="3" xfId="0" applyNumberFormat="1" applyFont="1" applyFill="1" applyBorder="1" applyAlignment="1">
      <alignment horizontal="center" vertical="center"/>
    </xf>
    <xf numFmtId="0" fontId="51" fillId="75" borderId="2" xfId="56" applyFont="1" applyFill="1" applyBorder="1" applyAlignment="1">
      <alignment horizontal="center" vertical="center" wrapText="1"/>
    </xf>
    <xf numFmtId="1" fontId="47" fillId="75" borderId="2" xfId="0" applyNumberFormat="1" applyFont="1" applyFill="1" applyBorder="1" applyAlignment="1">
      <alignment horizontal="center" vertical="center"/>
    </xf>
    <xf numFmtId="0" fontId="47" fillId="75" borderId="2" xfId="17" applyFont="1" applyFill="1" applyBorder="1" applyAlignment="1">
      <alignment horizontal="center" vertical="center"/>
    </xf>
    <xf numFmtId="1" fontId="47" fillId="75" borderId="2" xfId="17" applyNumberFormat="1" applyFont="1" applyFill="1" applyBorder="1" applyAlignment="1">
      <alignment horizontal="left" vertical="center"/>
    </xf>
    <xf numFmtId="166" fontId="47" fillId="75" borderId="2" xfId="17" applyNumberFormat="1" applyFont="1" applyFill="1" applyBorder="1" applyAlignment="1">
      <alignment horizontal="left" vertical="center"/>
    </xf>
    <xf numFmtId="0" fontId="47" fillId="75" borderId="2" xfId="17" applyFont="1" applyFill="1" applyBorder="1" applyAlignment="1">
      <alignment vertical="center" wrapText="1"/>
    </xf>
    <xf numFmtId="0" fontId="35" fillId="75" borderId="2" xfId="17" quotePrefix="1" applyFont="1" applyFill="1" applyBorder="1" applyAlignment="1">
      <alignment horizontal="center" vertical="center"/>
    </xf>
    <xf numFmtId="0" fontId="47" fillId="75" borderId="2" xfId="17" quotePrefix="1" applyFont="1" applyFill="1" applyBorder="1" applyAlignment="1">
      <alignment horizontal="center" vertical="center"/>
    </xf>
    <xf numFmtId="0" fontId="47" fillId="75" borderId="17" xfId="0" quotePrefix="1" applyFont="1" applyFill="1" applyBorder="1" applyAlignment="1">
      <alignment vertical="center"/>
    </xf>
    <xf numFmtId="166" fontId="47" fillId="75" borderId="17" xfId="0" quotePrefix="1" applyNumberFormat="1" applyFont="1" applyFill="1" applyBorder="1" applyAlignment="1">
      <alignment vertical="center"/>
    </xf>
    <xf numFmtId="166" fontId="47" fillId="75" borderId="2" xfId="0" applyNumberFormat="1" applyFont="1" applyFill="1" applyBorder="1" applyAlignment="1">
      <alignment horizontal="center" vertical="center"/>
    </xf>
    <xf numFmtId="166" fontId="47" fillId="75" borderId="1" xfId="0" applyNumberFormat="1" applyFont="1" applyFill="1" applyBorder="1" applyAlignment="1">
      <alignment horizontal="center" vertical="center"/>
    </xf>
    <xf numFmtId="0" fontId="47" fillId="75" borderId="0" xfId="0" applyFont="1" applyFill="1"/>
    <xf numFmtId="0" fontId="25" fillId="2" borderId="2" xfId="35" quotePrefix="1" applyFont="1" applyFill="1" applyBorder="1" applyAlignment="1">
      <alignment horizontal="center"/>
    </xf>
    <xf numFmtId="0" fontId="44" fillId="14" borderId="2" xfId="47" quotePrefix="1" applyFont="1" applyFill="1" applyBorder="1" applyAlignment="1">
      <alignment horizontal="left" vertical="center"/>
    </xf>
    <xf numFmtId="1" fontId="38" fillId="14" borderId="2" xfId="0" quotePrefix="1" applyNumberFormat="1" applyFont="1" applyFill="1" applyBorder="1" applyAlignment="1">
      <alignment horizontal="center" vertical="center"/>
    </xf>
    <xf numFmtId="0" fontId="42" fillId="14" borderId="2" xfId="44" applyFont="1" applyFill="1" applyBorder="1" applyAlignment="1">
      <alignment horizontal="center"/>
    </xf>
    <xf numFmtId="1" fontId="38" fillId="14" borderId="2" xfId="0" applyNumberFormat="1" applyFont="1" applyFill="1" applyBorder="1" applyAlignment="1">
      <alignment horizontal="center"/>
    </xf>
    <xf numFmtId="166" fontId="38" fillId="14" borderId="2" xfId="0" applyNumberFormat="1" applyFont="1" applyFill="1" applyBorder="1" applyAlignment="1">
      <alignment horizontal="center"/>
    </xf>
    <xf numFmtId="0" fontId="38" fillId="14" borderId="2" xfId="0" applyFont="1" applyFill="1" applyBorder="1" applyAlignment="1">
      <alignment horizontal="left"/>
    </xf>
    <xf numFmtId="0" fontId="38" fillId="14" borderId="2" xfId="0" quotePrefix="1" applyFont="1" applyFill="1" applyBorder="1" applyAlignment="1">
      <alignment horizontal="center"/>
    </xf>
    <xf numFmtId="164" fontId="38" fillId="14" borderId="2" xfId="0" applyNumberFormat="1" applyFont="1" applyFill="1" applyBorder="1"/>
    <xf numFmtId="0" fontId="0" fillId="14" borderId="2" xfId="0" applyFill="1" applyBorder="1" applyAlignment="1">
      <alignment horizontal="center"/>
    </xf>
    <xf numFmtId="1" fontId="35" fillId="0" borderId="0" xfId="0" applyNumberFormat="1" applyFont="1" applyAlignment="1">
      <alignment horizontal="left"/>
    </xf>
    <xf numFmtId="1" fontId="52" fillId="4" borderId="50" xfId="0" applyNumberFormat="1" applyFont="1" applyFill="1" applyBorder="1" applyAlignment="1">
      <alignment horizontal="left" vertical="center"/>
    </xf>
    <xf numFmtId="1" fontId="52" fillId="4" borderId="49" xfId="0" applyNumberFormat="1" applyFont="1" applyFill="1" applyBorder="1" applyAlignment="1">
      <alignment horizontal="left" vertical="center"/>
    </xf>
    <xf numFmtId="1" fontId="35" fillId="0" borderId="2" xfId="0" applyNumberFormat="1" applyFont="1" applyBorder="1" applyAlignment="1">
      <alignment horizontal="left"/>
    </xf>
    <xf numFmtId="1" fontId="35" fillId="0" borderId="17" xfId="0" applyNumberFormat="1" applyFont="1" applyBorder="1" applyAlignment="1">
      <alignment horizontal="left" vertical="center"/>
    </xf>
    <xf numFmtId="1" fontId="35" fillId="0" borderId="17" xfId="0" applyNumberFormat="1" applyFont="1" applyBorder="1" applyAlignment="1">
      <alignment horizontal="left"/>
    </xf>
    <xf numFmtId="1" fontId="35" fillId="0" borderId="1" xfId="0" applyNumberFormat="1" applyFont="1" applyBorder="1" applyAlignment="1">
      <alignment horizontal="left" vertical="center"/>
    </xf>
    <xf numFmtId="1" fontId="35" fillId="14" borderId="2" xfId="0" applyNumberFormat="1" applyFont="1" applyFill="1" applyBorder="1" applyAlignment="1">
      <alignment horizontal="left" vertical="center"/>
    </xf>
    <xf numFmtId="1" fontId="35" fillId="3" borderId="2" xfId="0" applyNumberFormat="1" applyFont="1" applyFill="1" applyBorder="1" applyAlignment="1">
      <alignment horizontal="left"/>
    </xf>
    <xf numFmtId="1" fontId="35" fillId="3" borderId="17" xfId="0" applyNumberFormat="1" applyFont="1" applyFill="1" applyBorder="1" applyAlignment="1">
      <alignment horizontal="left" vertical="center"/>
    </xf>
    <xf numFmtId="1" fontId="35" fillId="2" borderId="2" xfId="0" applyNumberFormat="1" applyFont="1" applyFill="1" applyBorder="1" applyAlignment="1">
      <alignment horizontal="left" vertical="center"/>
    </xf>
    <xf numFmtId="1" fontId="35" fillId="14" borderId="1" xfId="0" applyNumberFormat="1" applyFont="1" applyFill="1" applyBorder="1" applyAlignment="1">
      <alignment horizontal="left" vertical="center"/>
    </xf>
    <xf numFmtId="1" fontId="35" fillId="3" borderId="1" xfId="0" applyNumberFormat="1" applyFont="1" applyFill="1" applyBorder="1" applyAlignment="1">
      <alignment horizontal="left"/>
    </xf>
    <xf numFmtId="1" fontId="35" fillId="3" borderId="1" xfId="0" applyNumberFormat="1" applyFont="1" applyFill="1" applyBorder="1" applyAlignment="1">
      <alignment horizontal="left" vertical="center"/>
    </xf>
    <xf numFmtId="0" fontId="42" fillId="3" borderId="4" xfId="50" applyFont="1" applyFill="1" applyBorder="1" applyAlignment="1">
      <alignment vertical="center"/>
    </xf>
    <xf numFmtId="0" fontId="38" fillId="2" borderId="17" xfId="0" applyFont="1" applyFill="1" applyBorder="1"/>
    <xf numFmtId="0" fontId="42" fillId="4" borderId="2" xfId="44" applyFont="1" applyFill="1" applyBorder="1" applyAlignment="1">
      <alignment horizontal="left"/>
    </xf>
    <xf numFmtId="0" fontId="38" fillId="4" borderId="2" xfId="0" quotePrefix="1" applyFont="1" applyFill="1" applyBorder="1"/>
    <xf numFmtId="0" fontId="35" fillId="3" borderId="2" xfId="3409" quotePrefix="1" applyFont="1" applyFill="1" applyBorder="1" applyAlignment="1">
      <alignment horizontal="left" vertical="center"/>
    </xf>
    <xf numFmtId="1" fontId="35" fillId="3" borderId="2" xfId="3410" quotePrefix="1" applyNumberFormat="1" applyFont="1" applyFill="1" applyBorder="1" applyAlignment="1">
      <alignment horizontal="left" vertical="center"/>
    </xf>
    <xf numFmtId="0" fontId="35" fillId="3" borderId="2" xfId="21" applyFont="1" applyFill="1" applyBorder="1"/>
    <xf numFmtId="0" fontId="35" fillId="3" borderId="2" xfId="3410" quotePrefix="1" applyFont="1" applyFill="1" applyBorder="1" applyAlignment="1">
      <alignment horizontal="left" vertical="center"/>
    </xf>
    <xf numFmtId="0" fontId="38" fillId="2" borderId="2" xfId="0" applyFont="1" applyFill="1" applyBorder="1" applyAlignment="1">
      <alignment vertical="center" wrapText="1"/>
    </xf>
    <xf numFmtId="0" fontId="38" fillId="2" borderId="2" xfId="22" applyFont="1" applyFill="1" applyBorder="1" applyAlignment="1">
      <alignment vertical="center"/>
    </xf>
    <xf numFmtId="164" fontId="42" fillId="2" borderId="17" xfId="0" applyNumberFormat="1" applyFont="1" applyFill="1" applyBorder="1" applyAlignment="1">
      <alignment horizontal="center" vertical="center" wrapText="1"/>
    </xf>
    <xf numFmtId="0" fontId="38" fillId="2" borderId="19" xfId="0" applyFont="1" applyFill="1" applyBorder="1" applyAlignment="1">
      <alignment horizontal="center" vertical="center"/>
    </xf>
    <xf numFmtId="0" fontId="42" fillId="2" borderId="4" xfId="43" applyFont="1" applyFill="1" applyBorder="1" applyAlignment="1">
      <alignment vertical="center"/>
    </xf>
    <xf numFmtId="0" fontId="38" fillId="2" borderId="17" xfId="20" quotePrefix="1" applyFont="1" applyFill="1" applyBorder="1" applyAlignment="1">
      <alignment horizontal="left" vertical="center"/>
    </xf>
    <xf numFmtId="166" fontId="38" fillId="2" borderId="3" xfId="0" applyNumberFormat="1" applyFont="1" applyFill="1" applyBorder="1" applyAlignment="1">
      <alignment horizontal="center" vertical="center"/>
    </xf>
    <xf numFmtId="15" fontId="38" fillId="2" borderId="0" xfId="0" applyNumberFormat="1" applyFont="1" applyFill="1"/>
    <xf numFmtId="0" fontId="45" fillId="3" borderId="2" xfId="21" applyFont="1" applyFill="1" applyBorder="1" applyAlignment="1">
      <alignment horizontal="left" vertical="center"/>
    </xf>
    <xf numFmtId="0" fontId="35" fillId="3" borderId="2" xfId="21" applyFont="1" applyFill="1" applyBorder="1" applyAlignment="1">
      <alignment horizontal="left" vertical="center"/>
    </xf>
    <xf numFmtId="0" fontId="35" fillId="3" borderId="17" xfId="0" applyFont="1" applyFill="1" applyBorder="1" applyAlignment="1">
      <alignment horizontal="left"/>
    </xf>
    <xf numFmtId="166" fontId="35" fillId="3" borderId="17" xfId="0" applyNumberFormat="1" applyFont="1" applyFill="1" applyBorder="1" applyAlignment="1">
      <alignment horizontal="center"/>
    </xf>
    <xf numFmtId="0" fontId="35" fillId="3" borderId="17" xfId="0" quotePrefix="1" applyFont="1" applyFill="1" applyBorder="1" applyAlignment="1">
      <alignment horizontal="center"/>
    </xf>
    <xf numFmtId="0" fontId="35" fillId="3" borderId="17" xfId="0" applyFont="1" applyFill="1" applyBorder="1"/>
    <xf numFmtId="0" fontId="35" fillId="3" borderId="17" xfId="0" quotePrefix="1" applyFont="1" applyFill="1" applyBorder="1" applyAlignment="1">
      <alignment horizontal="left"/>
    </xf>
    <xf numFmtId="164" fontId="35" fillId="3" borderId="17" xfId="0" applyNumberFormat="1" applyFont="1" applyFill="1" applyBorder="1" applyAlignment="1">
      <alignment horizontal="left"/>
    </xf>
    <xf numFmtId="1" fontId="35" fillId="3" borderId="17" xfId="0" applyNumberFormat="1" applyFont="1" applyFill="1" applyBorder="1" applyAlignment="1">
      <alignment horizontal="left"/>
    </xf>
    <xf numFmtId="0" fontId="38" fillId="3" borderId="3" xfId="0" applyFont="1" applyFill="1" applyBorder="1" applyAlignment="1">
      <alignment horizontal="center"/>
    </xf>
    <xf numFmtId="0" fontId="23" fillId="0" borderId="0" xfId="12" applyNumberFormat="1" applyFont="1" applyFill="1" applyBorder="1" applyAlignment="1">
      <alignment horizontal="center" vertical="center"/>
    </xf>
    <xf numFmtId="167" fontId="38" fillId="0" borderId="0" xfId="0" applyNumberFormat="1" applyFont="1" applyAlignment="1">
      <alignment horizontal="left" vertical="center"/>
    </xf>
    <xf numFmtId="166" fontId="38" fillId="13" borderId="0" xfId="0" applyNumberFormat="1" applyFont="1" applyFill="1" applyAlignment="1">
      <alignment horizontal="center" vertical="center"/>
    </xf>
    <xf numFmtId="0" fontId="42" fillId="14" borderId="2" xfId="3" applyNumberFormat="1" applyFont="1" applyFill="1" applyBorder="1" applyAlignment="1">
      <alignment vertical="center"/>
    </xf>
    <xf numFmtId="0" fontId="38" fillId="14" borderId="19" xfId="0" applyFont="1" applyFill="1" applyBorder="1" applyAlignment="1">
      <alignment horizontal="center" vertical="center"/>
    </xf>
    <xf numFmtId="1" fontId="38" fillId="14" borderId="17" xfId="0" applyNumberFormat="1" applyFont="1" applyFill="1" applyBorder="1" applyAlignment="1">
      <alignment horizontal="center" vertical="center"/>
    </xf>
    <xf numFmtId="0" fontId="38" fillId="14" borderId="4" xfId="0" applyFont="1" applyFill="1" applyBorder="1" applyAlignment="1">
      <alignment vertical="center"/>
    </xf>
    <xf numFmtId="0" fontId="38" fillId="14" borderId="17" xfId="20" quotePrefix="1" applyFont="1" applyFill="1" applyBorder="1" applyAlignment="1">
      <alignment horizontal="left" vertical="center"/>
    </xf>
    <xf numFmtId="0" fontId="38" fillId="14" borderId="0" xfId="0" applyFont="1" applyFill="1" applyAlignment="1">
      <alignment vertical="center"/>
    </xf>
    <xf numFmtId="166" fontId="38" fillId="14" borderId="17" xfId="0" applyNumberFormat="1" applyFont="1" applyFill="1" applyBorder="1" applyAlignment="1">
      <alignment horizontal="center" vertical="center"/>
    </xf>
    <xf numFmtId="167" fontId="38" fillId="14" borderId="2" xfId="0" applyNumberFormat="1" applyFont="1" applyFill="1" applyBorder="1"/>
    <xf numFmtId="167" fontId="38" fillId="14" borderId="2" xfId="0" quotePrefix="1" applyNumberFormat="1" applyFont="1" applyFill="1" applyBorder="1" applyAlignment="1">
      <alignment horizontal="center" vertical="center"/>
    </xf>
    <xf numFmtId="0" fontId="42" fillId="3" borderId="2" xfId="59" applyFont="1" applyFill="1" applyBorder="1" applyAlignment="1">
      <alignment vertical="center"/>
    </xf>
    <xf numFmtId="164" fontId="42" fillId="3" borderId="3" xfId="59" applyNumberFormat="1" applyFont="1" applyFill="1" applyBorder="1" applyAlignment="1">
      <alignment horizontal="right" vertical="center"/>
    </xf>
    <xf numFmtId="0" fontId="42" fillId="3" borderId="2" xfId="18" applyFont="1" applyFill="1" applyBorder="1" applyAlignment="1">
      <alignment horizontal="center" vertical="center"/>
    </xf>
    <xf numFmtId="1" fontId="42" fillId="3" borderId="2" xfId="59" quotePrefix="1" applyNumberFormat="1" applyFont="1" applyFill="1" applyBorder="1" applyAlignment="1">
      <alignment horizontal="center" vertical="center"/>
    </xf>
    <xf numFmtId="0" fontId="42" fillId="3" borderId="2" xfId="59" quotePrefix="1" applyFont="1" applyFill="1" applyBorder="1" applyAlignment="1">
      <alignment horizontal="center" vertical="center"/>
    </xf>
    <xf numFmtId="0" fontId="42" fillId="3" borderId="2" xfId="59" applyFont="1" applyFill="1" applyBorder="1" applyAlignment="1">
      <alignment horizontal="center" vertical="center"/>
    </xf>
    <xf numFmtId="0" fontId="42" fillId="3" borderId="2" xfId="59" quotePrefix="1" applyFont="1" applyFill="1" applyBorder="1" applyAlignment="1">
      <alignment vertical="center"/>
    </xf>
    <xf numFmtId="0" fontId="42" fillId="3" borderId="2" xfId="54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left"/>
    </xf>
    <xf numFmtId="0" fontId="0" fillId="3" borderId="2" xfId="0" applyFill="1" applyBorder="1" applyAlignment="1">
      <alignment horizontal="left"/>
    </xf>
    <xf numFmtId="14" fontId="35" fillId="3" borderId="2" xfId="0" applyNumberFormat="1" applyFont="1" applyFill="1" applyBorder="1" applyAlignment="1">
      <alignment horizontal="left"/>
    </xf>
    <xf numFmtId="0" fontId="17" fillId="3" borderId="2" xfId="60" applyFill="1" applyBorder="1"/>
    <xf numFmtId="0" fontId="17" fillId="3" borderId="2" xfId="60" applyFill="1" applyBorder="1" applyAlignment="1">
      <alignment horizontal="center"/>
    </xf>
    <xf numFmtId="0" fontId="11" fillId="3" borderId="2" xfId="60" applyFont="1" applyFill="1" applyBorder="1" applyAlignment="1">
      <alignment horizontal="left"/>
    </xf>
    <xf numFmtId="0" fontId="17" fillId="3" borderId="2" xfId="60" quotePrefix="1" applyFill="1" applyBorder="1" applyAlignment="1">
      <alignment horizontal="left"/>
    </xf>
    <xf numFmtId="1" fontId="35" fillId="3" borderId="2" xfId="0" quotePrefix="1" applyNumberFormat="1" applyFont="1" applyFill="1" applyBorder="1" applyAlignment="1">
      <alignment horizontal="left" vertical="center"/>
    </xf>
    <xf numFmtId="0" fontId="35" fillId="13" borderId="0" xfId="0" applyFont="1" applyFill="1" applyAlignment="1">
      <alignment horizontal="center" vertical="center"/>
    </xf>
    <xf numFmtId="0" fontId="45" fillId="3" borderId="2" xfId="0" applyFont="1" applyFill="1" applyBorder="1" applyAlignment="1">
      <alignment horizontal="left"/>
    </xf>
    <xf numFmtId="0" fontId="45" fillId="3" borderId="2" xfId="0" quotePrefix="1" applyFont="1" applyFill="1" applyBorder="1" applyAlignment="1">
      <alignment horizontal="center"/>
    </xf>
    <xf numFmtId="0" fontId="47" fillId="75" borderId="2" xfId="0" applyFont="1" applyFill="1" applyBorder="1" applyAlignment="1">
      <alignment horizontal="center"/>
    </xf>
    <xf numFmtId="0" fontId="47" fillId="75" borderId="2" xfId="0" quotePrefix="1" applyFont="1" applyFill="1" applyBorder="1" applyAlignment="1">
      <alignment horizontal="left"/>
    </xf>
    <xf numFmtId="0" fontId="47" fillId="75" borderId="2" xfId="0" applyFont="1" applyFill="1" applyBorder="1" applyAlignment="1">
      <alignment horizontal="left"/>
    </xf>
    <xf numFmtId="0" fontId="47" fillId="75" borderId="2" xfId="0" applyFont="1" applyFill="1" applyBorder="1"/>
    <xf numFmtId="164" fontId="47" fillId="75" borderId="2" xfId="0" applyNumberFormat="1" applyFont="1" applyFill="1" applyBorder="1" applyAlignment="1">
      <alignment horizontal="center"/>
    </xf>
    <xf numFmtId="1" fontId="47" fillId="75" borderId="2" xfId="0" quotePrefix="1" applyNumberFormat="1" applyFont="1" applyFill="1" applyBorder="1" applyAlignment="1">
      <alignment horizontal="center"/>
    </xf>
    <xf numFmtId="0" fontId="45" fillId="75" borderId="2" xfId="806" applyFont="1" applyFill="1" applyBorder="1" applyAlignment="1">
      <alignment horizontal="center" vertical="center"/>
    </xf>
    <xf numFmtId="0" fontId="35" fillId="75" borderId="2" xfId="0" quotePrefix="1" applyFont="1" applyFill="1" applyBorder="1" applyAlignment="1">
      <alignment horizontal="center"/>
    </xf>
    <xf numFmtId="0" fontId="35" fillId="75" borderId="2" xfId="0" applyFont="1" applyFill="1" applyBorder="1" applyAlignment="1">
      <alignment horizontal="center"/>
    </xf>
    <xf numFmtId="166" fontId="47" fillId="75" borderId="2" xfId="0" applyNumberFormat="1" applyFont="1" applyFill="1" applyBorder="1" applyAlignment="1">
      <alignment horizontal="center"/>
    </xf>
    <xf numFmtId="15" fontId="47" fillId="75" borderId="0" xfId="0" applyNumberFormat="1" applyFont="1" applyFill="1"/>
    <xf numFmtId="1" fontId="45" fillId="14" borderId="2" xfId="10" applyNumberFormat="1" applyFont="1" applyFill="1" applyBorder="1" applyAlignment="1">
      <alignment horizontal="center" vertical="center"/>
    </xf>
    <xf numFmtId="1" fontId="45" fillId="14" borderId="2" xfId="10" quotePrefix="1" applyNumberFormat="1" applyFont="1" applyFill="1" applyBorder="1" applyAlignment="1">
      <alignment horizontal="center" vertical="center"/>
    </xf>
    <xf numFmtId="0" fontId="35" fillId="14" borderId="2" xfId="0" applyFont="1" applyFill="1" applyBorder="1"/>
    <xf numFmtId="164" fontId="35" fillId="14" borderId="2" xfId="0" applyNumberFormat="1" applyFont="1" applyFill="1" applyBorder="1" applyAlignment="1">
      <alignment horizontal="center"/>
    </xf>
    <xf numFmtId="1" fontId="35" fillId="14" borderId="2" xfId="0" quotePrefix="1" applyNumberFormat="1" applyFont="1" applyFill="1" applyBorder="1" applyAlignment="1">
      <alignment horizontal="left"/>
    </xf>
    <xf numFmtId="0" fontId="35" fillId="14" borderId="2" xfId="0" quotePrefix="1" applyFont="1" applyFill="1" applyBorder="1" applyAlignment="1">
      <alignment horizontal="center"/>
    </xf>
    <xf numFmtId="0" fontId="35" fillId="14" borderId="2" xfId="0" quotePrefix="1" applyFont="1" applyFill="1" applyBorder="1"/>
    <xf numFmtId="166" fontId="35" fillId="14" borderId="2" xfId="0" quotePrefix="1" applyNumberFormat="1" applyFont="1" applyFill="1" applyBorder="1" applyAlignment="1">
      <alignment horizontal="center"/>
    </xf>
    <xf numFmtId="2" fontId="35" fillId="14" borderId="2" xfId="0" quotePrefix="1" applyNumberFormat="1" applyFont="1" applyFill="1" applyBorder="1"/>
    <xf numFmtId="0" fontId="0" fillId="14" borderId="2" xfId="0" quotePrefix="1" applyFill="1" applyBorder="1" applyAlignment="1">
      <alignment horizontal="center" vertical="center"/>
    </xf>
    <xf numFmtId="0" fontId="35" fillId="14" borderId="2" xfId="0" quotePrefix="1" applyFont="1" applyFill="1" applyBorder="1" applyAlignment="1">
      <alignment horizontal="left"/>
    </xf>
    <xf numFmtId="0" fontId="45" fillId="14" borderId="2" xfId="0" quotePrefix="1" applyFont="1" applyFill="1" applyBorder="1" applyAlignment="1">
      <alignment vertical="center"/>
    </xf>
    <xf numFmtId="14" fontId="38" fillId="2" borderId="2" xfId="0" applyNumberFormat="1" applyFont="1" applyFill="1" applyBorder="1"/>
    <xf numFmtId="0" fontId="44" fillId="3" borderId="3" xfId="47" applyFont="1" applyFill="1" applyBorder="1" applyAlignment="1">
      <alignment vertical="center"/>
    </xf>
    <xf numFmtId="0" fontId="38" fillId="78" borderId="2" xfId="0" applyFont="1" applyFill="1" applyBorder="1" applyAlignment="1">
      <alignment horizontal="center" vertical="center"/>
    </xf>
    <xf numFmtId="0" fontId="38" fillId="78" borderId="2" xfId="0" quotePrefix="1" applyFont="1" applyFill="1" applyBorder="1" applyAlignment="1">
      <alignment horizontal="center" vertical="center"/>
    </xf>
    <xf numFmtId="0" fontId="44" fillId="78" borderId="2" xfId="47" applyFont="1" applyFill="1" applyBorder="1" applyAlignment="1">
      <alignment vertical="center" wrapText="1"/>
    </xf>
    <xf numFmtId="0" fontId="44" fillId="78" borderId="2" xfId="47" applyFont="1" applyFill="1" applyBorder="1" applyAlignment="1">
      <alignment vertical="center"/>
    </xf>
    <xf numFmtId="164" fontId="44" fillId="78" borderId="3" xfId="47" applyNumberFormat="1" applyFont="1" applyFill="1" applyBorder="1" applyAlignment="1">
      <alignment horizontal="center" vertical="center"/>
    </xf>
    <xf numFmtId="164" fontId="42" fillId="78" borderId="2" xfId="0" applyNumberFormat="1" applyFont="1" applyFill="1" applyBorder="1" applyAlignment="1">
      <alignment horizontal="center" vertical="center" wrapText="1"/>
    </xf>
    <xf numFmtId="0" fontId="44" fillId="78" borderId="2" xfId="47" applyFont="1" applyFill="1" applyBorder="1" applyAlignment="1">
      <alignment horizontal="center" vertical="center" wrapText="1"/>
    </xf>
    <xf numFmtId="1" fontId="38" fillId="78" borderId="2" xfId="0" applyNumberFormat="1" applyFont="1" applyFill="1" applyBorder="1" applyAlignment="1">
      <alignment horizontal="center" vertical="center"/>
    </xf>
    <xf numFmtId="0" fontId="38" fillId="78" borderId="17" xfId="0" applyFont="1" applyFill="1" applyBorder="1" applyAlignment="1">
      <alignment horizontal="center" vertical="center"/>
    </xf>
    <xf numFmtId="0" fontId="44" fillId="78" borderId="2" xfId="25" applyFont="1" applyFill="1" applyBorder="1" applyAlignment="1">
      <alignment vertical="center" wrapText="1"/>
    </xf>
    <xf numFmtId="0" fontId="44" fillId="78" borderId="2" xfId="47" quotePrefix="1" applyFont="1" applyFill="1" applyBorder="1" applyAlignment="1">
      <alignment horizontal="left" vertical="center"/>
    </xf>
    <xf numFmtId="0" fontId="44" fillId="78" borderId="2" xfId="47" quotePrefix="1" applyFont="1" applyFill="1" applyBorder="1" applyAlignment="1">
      <alignment horizontal="left" vertical="center" wrapText="1"/>
    </xf>
    <xf numFmtId="0" fontId="44" fillId="78" borderId="2" xfId="47" applyFont="1" applyFill="1" applyBorder="1" applyAlignment="1">
      <alignment horizontal="center" vertical="center"/>
    </xf>
    <xf numFmtId="0" fontId="38" fillId="78" borderId="2" xfId="0" applyFont="1" applyFill="1" applyBorder="1" applyAlignment="1">
      <alignment vertical="center"/>
    </xf>
    <xf numFmtId="0" fontId="44" fillId="78" borderId="2" xfId="47" quotePrefix="1" applyFont="1" applyFill="1" applyBorder="1" applyAlignment="1">
      <alignment vertical="center"/>
    </xf>
    <xf numFmtId="166" fontId="38" fillId="78" borderId="2" xfId="0" applyNumberFormat="1" applyFont="1" applyFill="1" applyBorder="1" applyAlignment="1">
      <alignment horizontal="center" vertical="center"/>
    </xf>
    <xf numFmtId="0" fontId="38" fillId="78" borderId="2" xfId="0" applyFont="1" applyFill="1" applyBorder="1"/>
    <xf numFmtId="0" fontId="38" fillId="78" borderId="3" xfId="0" quotePrefix="1" applyFont="1" applyFill="1" applyBorder="1" applyAlignment="1">
      <alignment horizontal="center" vertical="center"/>
    </xf>
    <xf numFmtId="0" fontId="38" fillId="78" borderId="0" xfId="0" quotePrefix="1" applyFont="1" applyFill="1" applyAlignment="1">
      <alignment horizontal="center" vertical="center"/>
    </xf>
    <xf numFmtId="0" fontId="38" fillId="78" borderId="0" xfId="0" applyFont="1" applyFill="1"/>
    <xf numFmtId="1" fontId="38" fillId="71" borderId="0" xfId="0" quotePrefix="1" applyNumberFormat="1" applyFont="1" applyFill="1" applyAlignment="1">
      <alignment horizontal="center" vertical="center"/>
    </xf>
    <xf numFmtId="0" fontId="38" fillId="2" borderId="0" xfId="0" applyFont="1" applyFill="1" applyAlignment="1">
      <alignment horizontal="center"/>
    </xf>
    <xf numFmtId="0" fontId="2" fillId="3" borderId="2" xfId="0" applyFont="1" applyFill="1" applyBorder="1" applyAlignment="1">
      <alignment horizontal="center" vertical="center"/>
    </xf>
    <xf numFmtId="15" fontId="47" fillId="3" borderId="0" xfId="0" quotePrefix="1" applyNumberFormat="1" applyFont="1" applyFill="1"/>
    <xf numFmtId="0" fontId="45" fillId="3" borderId="2" xfId="34" applyFont="1" applyFill="1" applyBorder="1" applyAlignment="1">
      <alignment horizontal="left" vertical="center"/>
    </xf>
    <xf numFmtId="0" fontId="45" fillId="3" borderId="2" xfId="38" applyFont="1" applyFill="1" applyBorder="1" applyAlignment="1">
      <alignment horizontal="center" vertical="center"/>
    </xf>
    <xf numFmtId="166" fontId="45" fillId="3" borderId="3" xfId="38" applyNumberFormat="1" applyFont="1" applyFill="1" applyBorder="1" applyAlignment="1">
      <alignment horizontal="center" vertical="center"/>
    </xf>
    <xf numFmtId="0" fontId="45" fillId="3" borderId="2" xfId="40" applyFont="1" applyFill="1" applyBorder="1" applyAlignment="1">
      <alignment horizontal="left" vertical="center"/>
    </xf>
    <xf numFmtId="0" fontId="35" fillId="3" borderId="2" xfId="61" applyFont="1" applyFill="1" applyBorder="1" applyAlignment="1">
      <alignment horizontal="center" vertical="center"/>
    </xf>
    <xf numFmtId="0" fontId="35" fillId="0" borderId="17" xfId="0" quotePrefix="1" applyFont="1" applyBorder="1" applyAlignment="1">
      <alignment horizontal="center" vertical="center"/>
    </xf>
    <xf numFmtId="0" fontId="35" fillId="0" borderId="17" xfId="0" applyFont="1" applyBorder="1" applyAlignment="1">
      <alignment horizontal="left" vertical="center"/>
    </xf>
    <xf numFmtId="166" fontId="57" fillId="0" borderId="17" xfId="19" applyNumberFormat="1" applyFont="1" applyBorder="1" applyAlignment="1">
      <alignment horizontal="center" vertical="center"/>
    </xf>
    <xf numFmtId="0" fontId="35" fillId="0" borderId="19" xfId="0" applyFont="1" applyBorder="1" applyAlignment="1">
      <alignment horizontal="center" vertical="center"/>
    </xf>
    <xf numFmtId="0" fontId="35" fillId="0" borderId="17" xfId="0" applyFont="1" applyBorder="1" applyAlignment="1">
      <alignment vertical="center"/>
    </xf>
    <xf numFmtId="164" fontId="35" fillId="0" borderId="17" xfId="0" applyNumberFormat="1" applyFont="1" applyBorder="1" applyAlignment="1">
      <alignment horizontal="left" vertical="center"/>
    </xf>
    <xf numFmtId="166" fontId="35" fillId="0" borderId="17" xfId="0" applyNumberFormat="1" applyFont="1" applyBorder="1" applyAlignment="1">
      <alignment horizontal="left" vertical="center"/>
    </xf>
    <xf numFmtId="0" fontId="35" fillId="0" borderId="17" xfId="0" quotePrefix="1" applyFont="1" applyBorder="1" applyAlignment="1">
      <alignment horizontal="left" vertical="center"/>
    </xf>
    <xf numFmtId="164" fontId="44" fillId="71" borderId="3" xfId="47" applyNumberFormat="1" applyFont="1" applyFill="1" applyBorder="1" applyAlignment="1">
      <alignment horizontal="center" vertical="center"/>
    </xf>
    <xf numFmtId="0" fontId="44" fillId="71" borderId="2" xfId="47" applyFont="1" applyFill="1" applyBorder="1" applyAlignment="1">
      <alignment horizontal="center" vertical="center" wrapText="1"/>
    </xf>
    <xf numFmtId="49" fontId="44" fillId="71" borderId="2" xfId="47" applyNumberFormat="1" applyFont="1" applyFill="1" applyBorder="1" applyAlignment="1">
      <alignment horizontal="left" vertical="center"/>
    </xf>
    <xf numFmtId="0" fontId="44" fillId="71" borderId="2" xfId="47" quotePrefix="1" applyFont="1" applyFill="1" applyBorder="1" applyAlignment="1">
      <alignment vertical="center"/>
    </xf>
    <xf numFmtId="0" fontId="35" fillId="71" borderId="2" xfId="0" applyFont="1" applyFill="1" applyBorder="1" applyAlignment="1">
      <alignment vertical="center"/>
    </xf>
    <xf numFmtId="0" fontId="35" fillId="71" borderId="2" xfId="0" applyFont="1" applyFill="1" applyBorder="1" applyAlignment="1">
      <alignment horizontal="left" vertical="center"/>
    </xf>
    <xf numFmtId="164" fontId="35" fillId="71" borderId="2" xfId="0" applyNumberFormat="1" applyFont="1" applyFill="1" applyBorder="1" applyAlignment="1">
      <alignment horizontal="center" vertical="center"/>
    </xf>
    <xf numFmtId="0" fontId="47" fillId="71" borderId="1" xfId="0" applyFont="1" applyFill="1" applyBorder="1" applyAlignment="1">
      <alignment horizontal="center" vertical="center"/>
    </xf>
    <xf numFmtId="0" fontId="35" fillId="71" borderId="2" xfId="0" quotePrefix="1" applyFont="1" applyFill="1" applyBorder="1" applyAlignment="1">
      <alignment horizontal="center" vertical="center"/>
    </xf>
    <xf numFmtId="0" fontId="35" fillId="71" borderId="2" xfId="0" applyFont="1" applyFill="1" applyBorder="1" applyAlignment="1">
      <alignment horizontal="center" vertical="center"/>
    </xf>
    <xf numFmtId="15" fontId="47" fillId="71" borderId="0" xfId="0" applyNumberFormat="1" applyFont="1" applyFill="1"/>
    <xf numFmtId="0" fontId="6" fillId="3" borderId="2" xfId="0" applyFont="1" applyFill="1" applyBorder="1"/>
    <xf numFmtId="0" fontId="38" fillId="78" borderId="17" xfId="0" quotePrefix="1" applyFont="1" applyFill="1" applyBorder="1" applyAlignment="1">
      <alignment horizontal="center" vertical="center"/>
    </xf>
    <xf numFmtId="166" fontId="38" fillId="78" borderId="2" xfId="0" applyNumberFormat="1" applyFont="1" applyFill="1" applyBorder="1" applyAlignment="1">
      <alignment horizontal="left" vertical="center"/>
    </xf>
    <xf numFmtId="164" fontId="38" fillId="78" borderId="2" xfId="0" applyNumberFormat="1" applyFont="1" applyFill="1" applyBorder="1" applyAlignment="1">
      <alignment horizontal="right" vertical="center"/>
    </xf>
    <xf numFmtId="164" fontId="42" fillId="78" borderId="17" xfId="0" applyNumberFormat="1" applyFont="1" applyFill="1" applyBorder="1" applyAlignment="1">
      <alignment horizontal="center" vertical="center" wrapText="1"/>
    </xf>
    <xf numFmtId="0" fontId="38" fillId="78" borderId="19" xfId="0" applyFont="1" applyFill="1" applyBorder="1" applyAlignment="1">
      <alignment horizontal="center" vertical="center"/>
    </xf>
    <xf numFmtId="4" fontId="42" fillId="78" borderId="2" xfId="1" applyNumberFormat="1" applyFont="1" applyFill="1" applyBorder="1" applyAlignment="1">
      <alignment horizontal="center" vertical="center"/>
    </xf>
    <xf numFmtId="1" fontId="38" fillId="78" borderId="17" xfId="0" applyNumberFormat="1" applyFont="1" applyFill="1" applyBorder="1" applyAlignment="1">
      <alignment horizontal="center" vertical="center"/>
    </xf>
    <xf numFmtId="0" fontId="38" fillId="78" borderId="4" xfId="0" applyFont="1" applyFill="1" applyBorder="1" applyAlignment="1">
      <alignment vertical="center"/>
    </xf>
    <xf numFmtId="0" fontId="38" fillId="78" borderId="2" xfId="0" quotePrefix="1" applyFont="1" applyFill="1" applyBorder="1" applyAlignment="1">
      <alignment horizontal="left" vertical="center"/>
    </xf>
    <xf numFmtId="0" fontId="38" fillId="78" borderId="17" xfId="20" quotePrefix="1" applyFont="1" applyFill="1" applyBorder="1" applyAlignment="1">
      <alignment horizontal="left" vertical="center"/>
    </xf>
    <xf numFmtId="166" fontId="38" fillId="78" borderId="17" xfId="0" applyNumberFormat="1" applyFont="1" applyFill="1" applyBorder="1" applyAlignment="1">
      <alignment horizontal="center" vertical="center"/>
    </xf>
    <xf numFmtId="166" fontId="38" fillId="78" borderId="3" xfId="0" applyNumberFormat="1" applyFont="1" applyFill="1" applyBorder="1" applyAlignment="1">
      <alignment horizontal="center" vertical="center"/>
    </xf>
    <xf numFmtId="0" fontId="38" fillId="78" borderId="2" xfId="0" applyFont="1" applyFill="1" applyBorder="1" applyAlignment="1">
      <alignment horizontal="center"/>
    </xf>
    <xf numFmtId="0" fontId="38" fillId="3" borderId="4" xfId="22" applyFont="1" applyFill="1" applyBorder="1" applyAlignment="1">
      <alignment vertical="center"/>
    </xf>
    <xf numFmtId="1" fontId="42" fillId="78" borderId="2" xfId="54" applyNumberFormat="1" applyFont="1" applyFill="1" applyBorder="1" applyAlignment="1">
      <alignment horizontal="center" vertical="center"/>
    </xf>
    <xf numFmtId="0" fontId="42" fillId="78" borderId="2" xfId="10" applyNumberFormat="1" applyFont="1" applyFill="1" applyBorder="1" applyAlignment="1">
      <alignment vertical="center"/>
    </xf>
    <xf numFmtId="0" fontId="38" fillId="78" borderId="2" xfId="61" applyFont="1" applyFill="1" applyBorder="1" applyAlignment="1">
      <alignment vertical="center"/>
    </xf>
    <xf numFmtId="164" fontId="38" fillId="78" borderId="3" xfId="61" applyNumberFormat="1" applyFont="1" applyFill="1" applyBorder="1" applyAlignment="1">
      <alignment horizontal="right" vertical="center"/>
    </xf>
    <xf numFmtId="0" fontId="38" fillId="78" borderId="4" xfId="0" applyFont="1" applyFill="1" applyBorder="1" applyAlignment="1">
      <alignment horizontal="center" vertical="center"/>
    </xf>
    <xf numFmtId="4" fontId="42" fillId="78" borderId="2" xfId="10" applyNumberFormat="1" applyFont="1" applyFill="1" applyBorder="1" applyAlignment="1">
      <alignment horizontal="center" vertical="center"/>
    </xf>
    <xf numFmtId="1" fontId="38" fillId="78" borderId="2" xfId="61" applyNumberFormat="1" applyFont="1" applyFill="1" applyBorder="1" applyAlignment="1">
      <alignment horizontal="center" vertical="center"/>
    </xf>
    <xf numFmtId="0" fontId="38" fillId="78" borderId="2" xfId="61" applyFont="1" applyFill="1" applyBorder="1" applyAlignment="1">
      <alignment horizontal="center" vertical="center"/>
    </xf>
    <xf numFmtId="172" fontId="38" fillId="78" borderId="2" xfId="0" applyNumberFormat="1" applyFont="1" applyFill="1" applyBorder="1" applyAlignment="1">
      <alignment vertical="center" wrapText="1"/>
    </xf>
    <xf numFmtId="172" fontId="38" fillId="78" borderId="2" xfId="0" applyNumberFormat="1" applyFont="1" applyFill="1" applyBorder="1" applyAlignment="1">
      <alignment vertical="center"/>
    </xf>
    <xf numFmtId="0" fontId="42" fillId="71" borderId="2" xfId="61" quotePrefix="1" applyFont="1" applyFill="1" applyBorder="1" applyAlignment="1">
      <alignment horizontal="center" vertical="center"/>
    </xf>
    <xf numFmtId="0" fontId="42" fillId="71" borderId="2" xfId="61" quotePrefix="1" applyFont="1" applyFill="1" applyBorder="1" applyAlignment="1">
      <alignment vertical="center"/>
    </xf>
    <xf numFmtId="0" fontId="38" fillId="78" borderId="2" xfId="61" quotePrefix="1" applyFont="1" applyFill="1" applyBorder="1" applyAlignment="1">
      <alignment horizontal="center" vertical="center"/>
    </xf>
    <xf numFmtId="0" fontId="38" fillId="78" borderId="2" xfId="61" quotePrefix="1" applyFont="1" applyFill="1" applyBorder="1" applyAlignment="1">
      <alignment vertical="center"/>
    </xf>
    <xf numFmtId="164" fontId="35" fillId="2" borderId="2" xfId="0" applyNumberFormat="1" applyFont="1" applyFill="1" applyBorder="1" applyAlignment="1">
      <alignment horizontal="left"/>
    </xf>
    <xf numFmtId="167" fontId="35" fillId="2" borderId="2" xfId="0" quotePrefix="1" applyNumberFormat="1" applyFont="1" applyFill="1" applyBorder="1"/>
    <xf numFmtId="0" fontId="35" fillId="2" borderId="0" xfId="0" applyFont="1" applyFill="1"/>
    <xf numFmtId="167" fontId="35" fillId="2" borderId="2" xfId="0" applyNumberFormat="1" applyFont="1" applyFill="1" applyBorder="1" applyAlignment="1">
      <alignment horizontal="center" vertical="center"/>
    </xf>
    <xf numFmtId="0" fontId="35" fillId="2" borderId="0" xfId="0" applyFont="1" applyFill="1" applyAlignment="1">
      <alignment horizontal="center"/>
    </xf>
    <xf numFmtId="0" fontId="35" fillId="2" borderId="2" xfId="0" applyFont="1" applyFill="1" applyBorder="1" applyAlignment="1">
      <alignment horizontal="left"/>
    </xf>
    <xf numFmtId="167" fontId="35" fillId="2" borderId="2" xfId="0" quotePrefix="1" applyNumberFormat="1" applyFont="1" applyFill="1" applyBorder="1" applyAlignment="1">
      <alignment horizontal="left"/>
    </xf>
    <xf numFmtId="167" fontId="35" fillId="2" borderId="2" xfId="0" quotePrefix="1" applyNumberFormat="1" applyFont="1" applyFill="1" applyBorder="1" applyAlignment="1">
      <alignment horizontal="center"/>
    </xf>
    <xf numFmtId="0" fontId="35" fillId="2" borderId="2" xfId="0" quotePrefix="1" applyFont="1" applyFill="1" applyBorder="1" applyAlignment="1">
      <alignment horizontal="center"/>
    </xf>
    <xf numFmtId="0" fontId="42" fillId="75" borderId="2" xfId="0" applyFont="1" applyFill="1" applyBorder="1" applyAlignment="1">
      <alignment vertical="center"/>
    </xf>
    <xf numFmtId="0" fontId="44" fillId="2" borderId="0" xfId="25" quotePrefix="1" applyFont="1" applyFill="1" applyAlignment="1">
      <alignment horizontal="left" vertical="center"/>
    </xf>
    <xf numFmtId="0" fontId="44" fillId="2" borderId="0" xfId="47" quotePrefix="1" applyFont="1" applyFill="1" applyAlignment="1">
      <alignment horizontal="left" vertical="center" wrapText="1"/>
    </xf>
    <xf numFmtId="0" fontId="47" fillId="79" borderId="2" xfId="0" applyFont="1" applyFill="1" applyBorder="1" applyAlignment="1">
      <alignment horizontal="center" vertical="center"/>
    </xf>
    <xf numFmtId="0" fontId="47" fillId="79" borderId="2" xfId="0" quotePrefix="1" applyFont="1" applyFill="1" applyBorder="1" applyAlignment="1">
      <alignment horizontal="center" vertical="center"/>
    </xf>
    <xf numFmtId="0" fontId="47" fillId="79" borderId="2" xfId="0" quotePrefix="1" applyFont="1" applyFill="1" applyBorder="1" applyAlignment="1">
      <alignment horizontal="left" vertical="center"/>
    </xf>
    <xf numFmtId="0" fontId="47" fillId="79" borderId="2" xfId="0" applyFont="1" applyFill="1" applyBorder="1" applyAlignment="1">
      <alignment vertical="center"/>
    </xf>
    <xf numFmtId="164" fontId="47" fillId="79" borderId="2" xfId="17" applyNumberFormat="1" applyFont="1" applyFill="1" applyBorder="1" applyAlignment="1">
      <alignment horizontal="left" vertical="center"/>
    </xf>
    <xf numFmtId="164" fontId="47" fillId="79" borderId="3" xfId="0" applyNumberFormat="1" applyFont="1" applyFill="1" applyBorder="1" applyAlignment="1">
      <alignment horizontal="center" vertical="center"/>
    </xf>
    <xf numFmtId="164" fontId="42" fillId="79" borderId="2" xfId="0" applyNumberFormat="1" applyFont="1" applyFill="1" applyBorder="1" applyAlignment="1">
      <alignment horizontal="center" vertical="center" wrapText="1"/>
    </xf>
    <xf numFmtId="0" fontId="51" fillId="79" borderId="2" xfId="56" applyFont="1" applyFill="1" applyBorder="1" applyAlignment="1">
      <alignment horizontal="center" vertical="center" wrapText="1"/>
    </xf>
    <xf numFmtId="1" fontId="47" fillId="79" borderId="2" xfId="0" applyNumberFormat="1" applyFont="1" applyFill="1" applyBorder="1" applyAlignment="1">
      <alignment horizontal="center" vertical="center"/>
    </xf>
    <xf numFmtId="0" fontId="47" fillId="79" borderId="2" xfId="17" applyFont="1" applyFill="1" applyBorder="1" applyAlignment="1">
      <alignment horizontal="center" vertical="center"/>
    </xf>
    <xf numFmtId="1" fontId="47" fillId="79" borderId="2" xfId="17" applyNumberFormat="1" applyFont="1" applyFill="1" applyBorder="1" applyAlignment="1">
      <alignment horizontal="left" vertical="center"/>
    </xf>
    <xf numFmtId="166" fontId="47" fillId="79" borderId="2" xfId="17" applyNumberFormat="1" applyFont="1" applyFill="1" applyBorder="1" applyAlignment="1">
      <alignment horizontal="left" vertical="center"/>
    </xf>
    <xf numFmtId="0" fontId="47" fillId="79" borderId="2" xfId="17" applyFont="1" applyFill="1" applyBorder="1" applyAlignment="1">
      <alignment vertical="center" wrapText="1"/>
    </xf>
    <xf numFmtId="0" fontId="35" fillId="79" borderId="2" xfId="17" quotePrefix="1" applyFont="1" applyFill="1" applyBorder="1" applyAlignment="1">
      <alignment horizontal="center" vertical="center"/>
    </xf>
    <xf numFmtId="0" fontId="47" fillId="79" borderId="2" xfId="17" quotePrefix="1" applyFont="1" applyFill="1" applyBorder="1" applyAlignment="1">
      <alignment horizontal="center" vertical="center"/>
    </xf>
    <xf numFmtId="0" fontId="47" fillId="79" borderId="17" xfId="0" quotePrefix="1" applyFont="1" applyFill="1" applyBorder="1" applyAlignment="1">
      <alignment vertical="center"/>
    </xf>
    <xf numFmtId="166" fontId="47" fillId="79" borderId="17" xfId="0" quotePrefix="1" applyNumberFormat="1" applyFont="1" applyFill="1" applyBorder="1" applyAlignment="1">
      <alignment vertical="center"/>
    </xf>
    <xf numFmtId="166" fontId="47" fillId="79" borderId="2" xfId="0" applyNumberFormat="1" applyFont="1" applyFill="1" applyBorder="1" applyAlignment="1">
      <alignment horizontal="center" vertical="center"/>
    </xf>
    <xf numFmtId="166" fontId="47" fillId="79" borderId="1" xfId="0" applyNumberFormat="1" applyFont="1" applyFill="1" applyBorder="1" applyAlignment="1">
      <alignment horizontal="center" vertical="center"/>
    </xf>
    <xf numFmtId="0" fontId="47" fillId="79" borderId="0" xfId="0" applyFont="1" applyFill="1"/>
    <xf numFmtId="164" fontId="38" fillId="2" borderId="17" xfId="0" applyNumberFormat="1" applyFont="1" applyFill="1" applyBorder="1" applyAlignment="1">
      <alignment horizontal="center"/>
    </xf>
    <xf numFmtId="0" fontId="38" fillId="2" borderId="17" xfId="0" applyFont="1" applyFill="1" applyBorder="1" applyAlignment="1">
      <alignment horizontal="center"/>
    </xf>
    <xf numFmtId="1" fontId="38" fillId="2" borderId="17" xfId="0" quotePrefix="1" applyNumberFormat="1" applyFont="1" applyFill="1" applyBorder="1" applyAlignment="1">
      <alignment horizontal="center" vertical="center"/>
    </xf>
    <xf numFmtId="0" fontId="38" fillId="2" borderId="17" xfId="0" quotePrefix="1" applyFont="1" applyFill="1" applyBorder="1" applyAlignment="1">
      <alignment horizontal="left"/>
    </xf>
    <xf numFmtId="164" fontId="42" fillId="2" borderId="2" xfId="0" applyNumberFormat="1" applyFont="1" applyFill="1" applyBorder="1" applyAlignment="1">
      <alignment horizontal="center" vertical="center" wrapText="1"/>
    </xf>
    <xf numFmtId="14" fontId="38" fillId="2" borderId="2" xfId="0" quotePrefix="1" applyNumberFormat="1" applyFont="1" applyFill="1" applyBorder="1" applyAlignment="1">
      <alignment horizontal="center" vertical="center"/>
    </xf>
    <xf numFmtId="0" fontId="42" fillId="2" borderId="4" xfId="59" applyFont="1" applyFill="1" applyBorder="1" applyAlignment="1">
      <alignment horizontal="center" vertical="center"/>
    </xf>
    <xf numFmtId="0" fontId="47" fillId="2" borderId="2" xfId="0" applyFont="1" applyFill="1" applyBorder="1" applyAlignment="1">
      <alignment horizontal="center"/>
    </xf>
    <xf numFmtId="0" fontId="47" fillId="2" borderId="2" xfId="0" applyFont="1" applyFill="1" applyBorder="1" applyAlignment="1">
      <alignment horizontal="left"/>
    </xf>
    <xf numFmtId="0" fontId="47" fillId="2" borderId="2" xfId="0" applyFont="1" applyFill="1" applyBorder="1"/>
    <xf numFmtId="164" fontId="47" fillId="2" borderId="2" xfId="0" applyNumberFormat="1" applyFont="1" applyFill="1" applyBorder="1" applyAlignment="1">
      <alignment horizontal="center"/>
    </xf>
    <xf numFmtId="1" fontId="47" fillId="2" borderId="2" xfId="0" quotePrefix="1" applyNumberFormat="1" applyFont="1" applyFill="1" applyBorder="1" applyAlignment="1">
      <alignment horizontal="center"/>
    </xf>
    <xf numFmtId="1" fontId="47" fillId="2" borderId="2" xfId="0" quotePrefix="1" applyNumberFormat="1" applyFont="1" applyFill="1" applyBorder="1" applyAlignment="1">
      <alignment horizontal="left"/>
    </xf>
    <xf numFmtId="166" fontId="47" fillId="2" borderId="2" xfId="0" quotePrefix="1" applyNumberFormat="1" applyFont="1" applyFill="1" applyBorder="1" applyAlignment="1">
      <alignment horizontal="left"/>
    </xf>
    <xf numFmtId="1" fontId="35" fillId="2" borderId="2" xfId="0" quotePrefix="1" applyNumberFormat="1" applyFont="1" applyFill="1" applyBorder="1" applyAlignment="1">
      <alignment horizontal="center"/>
    </xf>
    <xf numFmtId="166" fontId="47" fillId="2" borderId="17" xfId="0" quotePrefix="1" applyNumberFormat="1" applyFont="1" applyFill="1" applyBorder="1" applyAlignment="1">
      <alignment vertical="center"/>
    </xf>
    <xf numFmtId="166" fontId="47" fillId="2" borderId="2" xfId="0" applyNumberFormat="1" applyFont="1" applyFill="1" applyBorder="1" applyAlignment="1">
      <alignment horizontal="center"/>
    </xf>
    <xf numFmtId="166" fontId="47" fillId="2" borderId="2" xfId="0" applyNumberFormat="1" applyFont="1" applyFill="1" applyBorder="1" applyAlignment="1">
      <alignment horizontal="center" vertical="center"/>
    </xf>
    <xf numFmtId="0" fontId="23" fillId="2" borderId="2" xfId="12" applyNumberFormat="1" applyFont="1" applyFill="1" applyBorder="1" applyAlignment="1">
      <alignment horizontal="center" vertical="center"/>
    </xf>
    <xf numFmtId="167" fontId="38" fillId="2" borderId="2" xfId="0" applyNumberFormat="1" applyFont="1" applyFill="1" applyBorder="1" applyAlignment="1">
      <alignment horizontal="left" vertical="center"/>
    </xf>
    <xf numFmtId="164" fontId="35" fillId="2" borderId="2" xfId="0" applyNumberFormat="1" applyFont="1" applyFill="1" applyBorder="1" applyAlignment="1">
      <alignment horizontal="center"/>
    </xf>
    <xf numFmtId="1" fontId="35" fillId="2" borderId="2" xfId="0" quotePrefix="1" applyNumberFormat="1" applyFont="1" applyFill="1" applyBorder="1" applyAlignment="1">
      <alignment horizontal="left"/>
    </xf>
    <xf numFmtId="167" fontId="38" fillId="2" borderId="2" xfId="0" applyNumberFormat="1" applyFont="1" applyFill="1" applyBorder="1" applyAlignment="1">
      <alignment horizontal="center" vertical="center"/>
    </xf>
    <xf numFmtId="0" fontId="38" fillId="2" borderId="2" xfId="0" applyFont="1" applyFill="1" applyBorder="1" applyAlignment="1">
      <alignment horizontal="center" vertical="top"/>
    </xf>
    <xf numFmtId="14" fontId="38" fillId="2" borderId="2" xfId="0" applyNumberFormat="1" applyFont="1" applyFill="1" applyBorder="1" applyAlignment="1">
      <alignment horizontal="center"/>
    </xf>
    <xf numFmtId="0" fontId="18" fillId="80" borderId="2" xfId="0" applyFont="1" applyFill="1" applyBorder="1" applyAlignment="1">
      <alignment horizontal="center"/>
    </xf>
    <xf numFmtId="0" fontId="0" fillId="80" borderId="2" xfId="0" quotePrefix="1" applyFill="1" applyBorder="1" applyAlignment="1">
      <alignment horizontal="center"/>
    </xf>
    <xf numFmtId="0" fontId="0" fillId="80" borderId="2" xfId="0" applyFill="1" applyBorder="1"/>
    <xf numFmtId="0" fontId="0" fillId="80" borderId="2" xfId="0" applyFill="1" applyBorder="1" applyAlignment="1">
      <alignment horizontal="center"/>
    </xf>
    <xf numFmtId="164" fontId="0" fillId="80" borderId="2" xfId="0" applyNumberFormat="1" applyFill="1" applyBorder="1" applyAlignment="1">
      <alignment horizontal="right"/>
    </xf>
    <xf numFmtId="164" fontId="24" fillId="80" borderId="2" xfId="0" applyNumberFormat="1" applyFont="1" applyFill="1" applyBorder="1" applyAlignment="1">
      <alignment horizontal="center" vertical="center" wrapText="1"/>
    </xf>
    <xf numFmtId="1" fontId="0" fillId="80" borderId="2" xfId="0" quotePrefix="1" applyNumberFormat="1" applyFill="1" applyBorder="1"/>
    <xf numFmtId="0" fontId="0" fillId="80" borderId="2" xfId="0" quotePrefix="1" applyFill="1" applyBorder="1"/>
    <xf numFmtId="0" fontId="26" fillId="80" borderId="2" xfId="2" applyFill="1" applyBorder="1" applyAlignment="1" applyProtection="1"/>
    <xf numFmtId="166" fontId="0" fillId="80" borderId="2" xfId="0" applyNumberFormat="1" applyFill="1" applyBorder="1" applyAlignment="1">
      <alignment horizontal="center"/>
    </xf>
    <xf numFmtId="166" fontId="0" fillId="80" borderId="2" xfId="0" applyNumberFormat="1" applyFill="1" applyBorder="1"/>
    <xf numFmtId="0" fontId="0" fillId="80" borderId="0" xfId="0" applyFill="1"/>
    <xf numFmtId="1" fontId="0" fillId="4" borderId="2" xfId="0" applyNumberFormat="1" applyFill="1" applyBorder="1"/>
    <xf numFmtId="0" fontId="0" fillId="4" borderId="2" xfId="0" applyFill="1" applyBorder="1" applyAlignment="1">
      <alignment horizontal="center" vertical="center"/>
    </xf>
    <xf numFmtId="0" fontId="42" fillId="3" borderId="2" xfId="0" applyFont="1" applyFill="1" applyBorder="1" applyAlignment="1">
      <alignment vertical="top"/>
    </xf>
    <xf numFmtId="0" fontId="47" fillId="3" borderId="0" xfId="0" applyFont="1" applyFill="1" applyAlignment="1">
      <alignment horizontal="center"/>
    </xf>
    <xf numFmtId="0" fontId="47" fillId="3" borderId="0" xfId="0" quotePrefix="1" applyFont="1" applyFill="1" applyAlignment="1">
      <alignment horizontal="left"/>
    </xf>
    <xf numFmtId="0" fontId="47" fillId="3" borderId="0" xfId="0" applyFont="1" applyFill="1" applyAlignment="1">
      <alignment horizontal="left"/>
    </xf>
    <xf numFmtId="164" fontId="35" fillId="3" borderId="0" xfId="0" applyNumberFormat="1" applyFont="1" applyFill="1" applyAlignment="1">
      <alignment horizontal="center" vertical="center"/>
    </xf>
    <xf numFmtId="164" fontId="42" fillId="3" borderId="0" xfId="0" applyNumberFormat="1" applyFont="1" applyFill="1" applyAlignment="1">
      <alignment horizontal="center" vertical="center" wrapText="1"/>
    </xf>
    <xf numFmtId="1" fontId="47" fillId="3" borderId="0" xfId="0" applyNumberFormat="1" applyFont="1" applyFill="1" applyAlignment="1">
      <alignment horizontal="center" vertical="center"/>
    </xf>
    <xf numFmtId="1" fontId="47" fillId="3" borderId="0" xfId="17" applyNumberFormat="1" applyFont="1" applyFill="1" applyAlignment="1">
      <alignment horizontal="left" vertical="center"/>
    </xf>
    <xf numFmtId="168" fontId="45" fillId="3" borderId="0" xfId="62" quotePrefix="1" applyNumberFormat="1" applyFont="1" applyFill="1" applyAlignment="1">
      <alignment horizontal="center" vertical="center"/>
    </xf>
    <xf numFmtId="166" fontId="47" fillId="3" borderId="0" xfId="0" quotePrefix="1" applyNumberFormat="1" applyFont="1" applyFill="1" applyAlignment="1">
      <alignment vertical="center"/>
    </xf>
    <xf numFmtId="166" fontId="47" fillId="3" borderId="0" xfId="0" applyNumberFormat="1" applyFont="1" applyFill="1" applyAlignment="1">
      <alignment horizontal="center"/>
    </xf>
    <xf numFmtId="166" fontId="47" fillId="3" borderId="0" xfId="0" applyNumberFormat="1" applyFont="1" applyFill="1" applyAlignment="1">
      <alignment horizontal="center" vertical="center"/>
    </xf>
    <xf numFmtId="0" fontId="45" fillId="3" borderId="0" xfId="24" applyFont="1" applyFill="1" applyAlignment="1">
      <alignment horizontal="center" vertical="center"/>
    </xf>
    <xf numFmtId="166" fontId="47" fillId="0" borderId="2" xfId="0" quotePrefix="1" applyNumberFormat="1" applyFont="1" applyBorder="1" applyAlignment="1">
      <alignment vertical="center"/>
    </xf>
    <xf numFmtId="0" fontId="0" fillId="0" borderId="0" xfId="0" quotePrefix="1" applyAlignment="1">
      <alignment horizontal="center" vertical="center"/>
    </xf>
    <xf numFmtId="166" fontId="47" fillId="3" borderId="2" xfId="0" quotePrefix="1" applyNumberFormat="1" applyFont="1" applyFill="1" applyBorder="1" applyAlignment="1">
      <alignment vertical="center"/>
    </xf>
    <xf numFmtId="1" fontId="35" fillId="3" borderId="2" xfId="0" quotePrefix="1" applyNumberFormat="1" applyFont="1" applyFill="1" applyBorder="1" applyAlignment="1">
      <alignment horizontal="center"/>
    </xf>
    <xf numFmtId="1" fontId="38" fillId="3" borderId="17" xfId="0" quotePrefix="1" applyNumberFormat="1" applyFont="1" applyFill="1" applyBorder="1" applyAlignment="1">
      <alignment horizontal="center" vertical="center"/>
    </xf>
    <xf numFmtId="0" fontId="25" fillId="3" borderId="2" xfId="35" quotePrefix="1" applyFont="1" applyFill="1" applyBorder="1" applyAlignment="1">
      <alignment horizontal="center"/>
    </xf>
    <xf numFmtId="14" fontId="38" fillId="3" borderId="2" xfId="0" quotePrefix="1" applyNumberFormat="1" applyFont="1" applyFill="1" applyBorder="1" applyAlignment="1">
      <alignment horizontal="center" vertical="center"/>
    </xf>
    <xf numFmtId="0" fontId="38" fillId="2" borderId="2" xfId="55" applyNumberFormat="1" applyFont="1" applyFill="1" applyBorder="1" applyAlignment="1">
      <alignment vertical="center"/>
    </xf>
    <xf numFmtId="0" fontId="38" fillId="2" borderId="4" xfId="0" applyFont="1" applyFill="1" applyBorder="1" applyAlignment="1">
      <alignment vertical="center"/>
    </xf>
    <xf numFmtId="1" fontId="38" fillId="75" borderId="2" xfId="61" applyNumberFormat="1" applyFont="1" applyFill="1" applyBorder="1" applyAlignment="1">
      <alignment horizontal="center" vertical="center"/>
    </xf>
    <xf numFmtId="0" fontId="42" fillId="2" borderId="2" xfId="43" applyFont="1" applyFill="1" applyBorder="1" applyAlignment="1">
      <alignment vertical="center"/>
    </xf>
    <xf numFmtId="0" fontId="38" fillId="4" borderId="5" xfId="0" applyFont="1" applyFill="1" applyBorder="1"/>
    <xf numFmtId="0" fontId="0" fillId="0" borderId="0" xfId="0" applyAlignment="1">
      <alignment vertical="center" wrapText="1"/>
    </xf>
    <xf numFmtId="0" fontId="0" fillId="0" borderId="0" xfId="0" quotePrefix="1" applyAlignment="1">
      <alignment horizontal="center" vertical="center" wrapText="1"/>
    </xf>
    <xf numFmtId="0" fontId="0" fillId="0" borderId="2" xfId="0" quotePrefix="1" applyBorder="1" applyAlignment="1">
      <alignment horizontal="center" vertical="center" wrapText="1"/>
    </xf>
    <xf numFmtId="0" fontId="35" fillId="0" borderId="1" xfId="0" applyFont="1" applyBorder="1" applyAlignment="1">
      <alignment horizontal="center"/>
    </xf>
    <xf numFmtId="0" fontId="35" fillId="0" borderId="0" xfId="0" quotePrefix="1" applyFont="1" applyAlignment="1">
      <alignment horizontal="center" vertical="center" wrapText="1"/>
    </xf>
    <xf numFmtId="0" fontId="35" fillId="9" borderId="2" xfId="0" applyFont="1" applyFill="1" applyBorder="1" applyAlignment="1">
      <alignment horizontal="center" vertical="center"/>
    </xf>
    <xf numFmtId="0" fontId="35" fillId="5" borderId="2" xfId="0" applyFont="1" applyFill="1" applyBorder="1" applyAlignment="1">
      <alignment horizontal="center" vertical="center"/>
    </xf>
    <xf numFmtId="0" fontId="35" fillId="12" borderId="2" xfId="0" applyFont="1" applyFill="1" applyBorder="1" applyAlignment="1">
      <alignment horizontal="center" vertical="center"/>
    </xf>
    <xf numFmtId="49" fontId="57" fillId="12" borderId="2" xfId="19" applyNumberFormat="1" applyFont="1" applyFill="1" applyBorder="1" applyAlignment="1">
      <alignment horizontal="center" vertical="center"/>
    </xf>
    <xf numFmtId="0" fontId="35" fillId="75" borderId="2" xfId="0" applyFont="1" applyFill="1" applyBorder="1" applyAlignment="1">
      <alignment horizontal="center" vertical="center"/>
    </xf>
    <xf numFmtId="0" fontId="35" fillId="79" borderId="2" xfId="0" applyFont="1" applyFill="1" applyBorder="1" applyAlignment="1">
      <alignment horizontal="center" vertical="center"/>
    </xf>
    <xf numFmtId="1" fontId="35" fillId="3" borderId="2" xfId="0" quotePrefix="1" applyNumberFormat="1" applyFont="1" applyFill="1" applyBorder="1"/>
    <xf numFmtId="0" fontId="0" fillId="0" borderId="17" xfId="0" quotePrefix="1" applyBorder="1" applyAlignment="1">
      <alignment horizontal="center" vertical="center"/>
    </xf>
    <xf numFmtId="0" fontId="35" fillId="76" borderId="17" xfId="0" applyFont="1" applyFill="1" applyBorder="1" applyAlignment="1">
      <alignment horizontal="center"/>
    </xf>
    <xf numFmtId="166" fontId="35" fillId="0" borderId="17" xfId="0" applyNumberFormat="1" applyFont="1" applyBorder="1" applyAlignment="1">
      <alignment horizontal="center" vertical="center"/>
    </xf>
    <xf numFmtId="164" fontId="45" fillId="0" borderId="17" xfId="0" applyNumberFormat="1" applyFont="1" applyBorder="1" applyAlignment="1">
      <alignment horizontal="center" vertical="center" wrapText="1"/>
    </xf>
    <xf numFmtId="1" fontId="35" fillId="0" borderId="17" xfId="0" quotePrefix="1" applyNumberFormat="1" applyFont="1" applyBorder="1" applyAlignment="1">
      <alignment horizontal="center" vertical="center"/>
    </xf>
    <xf numFmtId="15" fontId="35" fillId="0" borderId="17" xfId="0" applyNumberFormat="1" applyFont="1" applyBorder="1" applyAlignment="1">
      <alignment horizontal="left"/>
    </xf>
    <xf numFmtId="0" fontId="35" fillId="0" borderId="19" xfId="0" quotePrefix="1" applyFont="1" applyBorder="1" applyAlignment="1">
      <alignment horizontal="center"/>
    </xf>
    <xf numFmtId="0" fontId="38" fillId="3" borderId="17" xfId="0" applyFont="1" applyFill="1" applyBorder="1" applyAlignment="1">
      <alignment vertical="center" wrapText="1"/>
    </xf>
    <xf numFmtId="0" fontId="38" fillId="3" borderId="17" xfId="0" applyFont="1" applyFill="1" applyBorder="1" applyAlignment="1">
      <alignment vertical="center"/>
    </xf>
    <xf numFmtId="164" fontId="38" fillId="3" borderId="18" xfId="0" applyNumberFormat="1" applyFont="1" applyFill="1" applyBorder="1" applyAlignment="1">
      <alignment horizontal="right" vertical="center"/>
    </xf>
    <xf numFmtId="0" fontId="42" fillId="3" borderId="17" xfId="20" applyFont="1" applyFill="1" applyBorder="1" applyAlignment="1">
      <alignment horizontal="center" vertical="center"/>
    </xf>
    <xf numFmtId="0" fontId="38" fillId="0" borderId="1" xfId="0" applyFont="1" applyBorder="1" applyAlignment="1">
      <alignment horizontal="center" vertical="center"/>
    </xf>
    <xf numFmtId="0" fontId="38" fillId="0" borderId="1" xfId="0" applyFont="1" applyBorder="1" applyAlignment="1">
      <alignment horizontal="center"/>
    </xf>
    <xf numFmtId="0" fontId="38" fillId="2" borderId="1" xfId="0" applyFont="1" applyFill="1" applyBorder="1" applyAlignment="1">
      <alignment horizontal="center"/>
    </xf>
    <xf numFmtId="0" fontId="38" fillId="2" borderId="1" xfId="0" quotePrefix="1" applyFont="1" applyFill="1" applyBorder="1" applyAlignment="1">
      <alignment horizontal="center" vertical="center"/>
    </xf>
    <xf numFmtId="164" fontId="38" fillId="0" borderId="1" xfId="0" applyNumberFormat="1" applyFont="1" applyBorder="1" applyAlignment="1">
      <alignment horizontal="center"/>
    </xf>
    <xf numFmtId="164" fontId="42" fillId="0" borderId="1" xfId="0" applyNumberFormat="1" applyFont="1" applyBorder="1" applyAlignment="1">
      <alignment horizontal="center" vertical="center" wrapText="1"/>
    </xf>
    <xf numFmtId="1" fontId="38" fillId="0" borderId="1" xfId="0" applyNumberFormat="1" applyFont="1" applyBorder="1" applyAlignment="1">
      <alignment horizontal="center"/>
    </xf>
    <xf numFmtId="0" fontId="38" fillId="0" borderId="1" xfId="0" applyFont="1" applyBorder="1" applyAlignment="1">
      <alignment horizontal="left"/>
    </xf>
    <xf numFmtId="14" fontId="38" fillId="2" borderId="1" xfId="0" applyNumberFormat="1" applyFont="1" applyFill="1" applyBorder="1" applyAlignment="1">
      <alignment horizontal="center" vertical="center"/>
    </xf>
    <xf numFmtId="49" fontId="44" fillId="78" borderId="2" xfId="47" applyNumberFormat="1" applyFont="1" applyFill="1" applyBorder="1" applyAlignment="1">
      <alignment horizontal="left" vertical="center"/>
    </xf>
    <xf numFmtId="0" fontId="38" fillId="78" borderId="0" xfId="0" applyFont="1" applyFill="1" applyAlignment="1">
      <alignment vertical="center"/>
    </xf>
    <xf numFmtId="0" fontId="38" fillId="2" borderId="0" xfId="22" applyFont="1" applyFill="1" applyAlignment="1">
      <alignment vertical="center"/>
    </xf>
    <xf numFmtId="164" fontId="42" fillId="2" borderId="0" xfId="0" applyNumberFormat="1" applyFont="1" applyFill="1" applyAlignment="1">
      <alignment horizontal="center" vertical="center" wrapText="1"/>
    </xf>
    <xf numFmtId="0" fontId="42" fillId="2" borderId="0" xfId="20" applyFont="1" applyFill="1" applyAlignment="1">
      <alignment horizontal="center" vertical="center"/>
    </xf>
    <xf numFmtId="14" fontId="38" fillId="2" borderId="0" xfId="0" quotePrefix="1" applyNumberFormat="1" applyFont="1" applyFill="1" applyAlignment="1">
      <alignment horizontal="center" vertical="center"/>
    </xf>
    <xf numFmtId="0" fontId="42" fillId="2" borderId="0" xfId="43" applyFont="1" applyFill="1" applyAlignment="1">
      <alignment vertical="center"/>
    </xf>
    <xf numFmtId="0" fontId="38" fillId="0" borderId="1" xfId="0" quotePrefix="1" applyFont="1" applyBorder="1" applyAlignment="1">
      <alignment horizontal="center"/>
    </xf>
    <xf numFmtId="0" fontId="38" fillId="2" borderId="1" xfId="22" applyFont="1" applyFill="1" applyBorder="1" applyAlignment="1">
      <alignment vertical="center"/>
    </xf>
    <xf numFmtId="0" fontId="38" fillId="2" borderId="1" xfId="0" applyFont="1" applyFill="1" applyBorder="1" applyAlignment="1">
      <alignment horizontal="center" vertical="center"/>
    </xf>
    <xf numFmtId="164" fontId="38" fillId="2" borderId="1" xfId="0" applyNumberFormat="1" applyFont="1" applyFill="1" applyBorder="1" applyAlignment="1">
      <alignment horizontal="right" vertical="center"/>
    </xf>
    <xf numFmtId="164" fontId="42" fillId="2" borderId="5" xfId="0" applyNumberFormat="1" applyFont="1" applyFill="1" applyBorder="1" applyAlignment="1">
      <alignment horizontal="center" vertical="center" wrapText="1"/>
    </xf>
    <xf numFmtId="0" fontId="38" fillId="2" borderId="21" xfId="0" applyFont="1" applyFill="1" applyBorder="1" applyAlignment="1">
      <alignment horizontal="center" vertical="center"/>
    </xf>
    <xf numFmtId="0" fontId="42" fillId="2" borderId="1" xfId="20" applyFont="1" applyFill="1" applyBorder="1" applyAlignment="1">
      <alignment horizontal="center" vertical="center"/>
    </xf>
    <xf numFmtId="1" fontId="38" fillId="2" borderId="1" xfId="0" quotePrefix="1" applyNumberFormat="1" applyFont="1" applyFill="1" applyBorder="1" applyAlignment="1">
      <alignment horizontal="center" vertical="center"/>
    </xf>
    <xf numFmtId="0" fontId="0" fillId="0" borderId="1" xfId="0" quotePrefix="1" applyBorder="1" applyAlignment="1">
      <alignment horizontal="center" vertical="center" wrapText="1"/>
    </xf>
    <xf numFmtId="14" fontId="38" fillId="2" borderId="1" xfId="0" quotePrefix="1" applyNumberFormat="1" applyFont="1" applyFill="1" applyBorder="1" applyAlignment="1">
      <alignment horizontal="center" vertical="center"/>
    </xf>
    <xf numFmtId="0" fontId="42" fillId="2" borderId="1" xfId="43" applyFont="1" applyFill="1" applyBorder="1" applyAlignment="1">
      <alignment vertical="center"/>
    </xf>
    <xf numFmtId="0" fontId="38" fillId="2" borderId="1" xfId="0" quotePrefix="1" applyFont="1" applyFill="1" applyBorder="1" applyAlignment="1">
      <alignment horizontal="left" vertical="center"/>
    </xf>
    <xf numFmtId="166" fontId="38" fillId="2" borderId="1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3" borderId="0" xfId="0" quotePrefix="1" applyFill="1" applyAlignment="1">
      <alignment horizontal="center"/>
    </xf>
    <xf numFmtId="0" fontId="2" fillId="75" borderId="2" xfId="0" applyFont="1" applyFill="1" applyBorder="1" applyAlignment="1">
      <alignment horizontal="center" vertical="center"/>
    </xf>
    <xf numFmtId="1" fontId="38" fillId="71" borderId="2" xfId="61" quotePrefix="1" applyNumberFormat="1" applyFont="1" applyFill="1" applyBorder="1" applyAlignment="1">
      <alignment horizontal="center" vertical="center"/>
    </xf>
    <xf numFmtId="0" fontId="38" fillId="71" borderId="0" xfId="0" applyFont="1" applyFill="1" applyAlignment="1">
      <alignment vertical="center"/>
    </xf>
    <xf numFmtId="0" fontId="0" fillId="0" borderId="1" xfId="0" quotePrefix="1" applyBorder="1" applyAlignment="1">
      <alignment horizontal="center"/>
    </xf>
    <xf numFmtId="0" fontId="38" fillId="4" borderId="2" xfId="0" applyFont="1" applyFill="1" applyBorder="1" applyAlignment="1">
      <alignment horizontal="center" vertical="center"/>
    </xf>
    <xf numFmtId="0" fontId="39" fillId="4" borderId="6" xfId="0" applyFont="1" applyFill="1" applyBorder="1" applyAlignment="1">
      <alignment horizontal="center" vertical="center"/>
    </xf>
    <xf numFmtId="0" fontId="39" fillId="4" borderId="12" xfId="0" applyFont="1" applyFill="1" applyBorder="1" applyAlignment="1">
      <alignment horizontal="center" vertical="center"/>
    </xf>
    <xf numFmtId="1" fontId="39" fillId="4" borderId="6" xfId="0" applyNumberFormat="1" applyFont="1" applyFill="1" applyBorder="1" applyAlignment="1">
      <alignment horizontal="left" vertical="center"/>
    </xf>
    <xf numFmtId="1" fontId="39" fillId="4" borderId="12" xfId="0" applyNumberFormat="1" applyFont="1" applyFill="1" applyBorder="1" applyAlignment="1">
      <alignment horizontal="left" vertical="center"/>
    </xf>
    <xf numFmtId="0" fontId="36" fillId="0" borderId="0" xfId="0" applyFont="1" applyAlignment="1">
      <alignment horizontal="left" wrapText="1"/>
    </xf>
    <xf numFmtId="0" fontId="101" fillId="0" borderId="0" xfId="0" applyFont="1" applyAlignment="1">
      <alignment horizontal="center" vertical="center"/>
    </xf>
    <xf numFmtId="0" fontId="36" fillId="0" borderId="45" xfId="0" applyFont="1" applyBorder="1" applyAlignment="1">
      <alignment horizontal="center" wrapText="1"/>
    </xf>
    <xf numFmtId="0" fontId="36" fillId="0" borderId="6" xfId="0" quotePrefix="1" applyFont="1" applyBorder="1" applyAlignment="1">
      <alignment horizontal="center" wrapText="1"/>
    </xf>
    <xf numFmtId="0" fontId="36" fillId="0" borderId="8" xfId="0" quotePrefix="1" applyFont="1" applyBorder="1" applyAlignment="1">
      <alignment horizontal="center"/>
    </xf>
    <xf numFmtId="0" fontId="36" fillId="0" borderId="6" xfId="0" quotePrefix="1" applyFont="1" applyBorder="1" applyAlignment="1">
      <alignment horizontal="center"/>
    </xf>
    <xf numFmtId="0" fontId="36" fillId="0" borderId="5" xfId="0" applyFont="1" applyBorder="1" applyAlignment="1">
      <alignment horizontal="center"/>
    </xf>
    <xf numFmtId="0" fontId="36" fillId="0" borderId="57" xfId="0" applyFont="1" applyBorder="1" applyAlignment="1">
      <alignment horizontal="center" vertical="top"/>
    </xf>
    <xf numFmtId="0" fontId="36" fillId="0" borderId="61" xfId="0" applyFont="1" applyBorder="1" applyAlignment="1">
      <alignment horizontal="center" vertical="top"/>
    </xf>
    <xf numFmtId="0" fontId="37" fillId="0" borderId="66" xfId="0" applyFont="1" applyBorder="1" applyAlignment="1">
      <alignment horizontal="left" vertical="top" wrapText="1" indent="1"/>
    </xf>
    <xf numFmtId="49" fontId="103" fillId="0" borderId="67" xfId="0" applyNumberFormat="1" applyFont="1" applyFill="1" applyBorder="1" applyAlignment="1">
      <alignment horizontal="right" vertical="top"/>
    </xf>
    <xf numFmtId="0" fontId="37" fillId="0" borderId="68" xfId="0" applyFont="1" applyBorder="1" applyAlignment="1">
      <alignment horizontal="left" vertical="top"/>
    </xf>
    <xf numFmtId="0" fontId="37" fillId="0" borderId="5" xfId="0" applyFont="1" applyBorder="1" applyAlignment="1">
      <alignment horizontal="left" vertical="top" wrapText="1" indent="1"/>
    </xf>
    <xf numFmtId="0" fontId="37" fillId="0" borderId="17" xfId="0" applyFont="1" applyBorder="1" applyAlignment="1">
      <alignment horizontal="left" vertical="top" wrapText="1" indent="1"/>
    </xf>
    <xf numFmtId="49" fontId="103" fillId="0" borderId="54" xfId="0" applyNumberFormat="1" applyFont="1" applyFill="1" applyBorder="1" applyAlignment="1">
      <alignment horizontal="right" vertical="top"/>
    </xf>
    <xf numFmtId="0" fontId="37" fillId="0" borderId="55" xfId="0" applyFont="1" applyBorder="1" applyAlignment="1">
      <alignment horizontal="left" vertical="top"/>
    </xf>
    <xf numFmtId="49" fontId="103" fillId="0" borderId="72" xfId="0" applyNumberFormat="1" applyFont="1" applyFill="1" applyBorder="1" applyAlignment="1">
      <alignment horizontal="right" vertical="top"/>
    </xf>
    <xf numFmtId="0" fontId="37" fillId="0" borderId="73" xfId="0" applyFont="1" applyBorder="1" applyAlignment="1">
      <alignment horizontal="left" vertical="top"/>
    </xf>
    <xf numFmtId="0" fontId="37" fillId="0" borderId="5" xfId="0" applyFont="1" applyBorder="1" applyAlignment="1">
      <alignment vertical="top"/>
    </xf>
    <xf numFmtId="0" fontId="37" fillId="0" borderId="17" xfId="0" applyFont="1" applyBorder="1" applyAlignment="1">
      <alignment vertical="top"/>
    </xf>
    <xf numFmtId="49" fontId="103" fillId="0" borderId="18" xfId="0" applyNumberFormat="1" applyFont="1" applyFill="1" applyBorder="1" applyAlignment="1">
      <alignment horizontal="right" vertical="top"/>
    </xf>
    <xf numFmtId="0" fontId="37" fillId="0" borderId="19" xfId="0" applyFont="1" applyBorder="1" applyAlignment="1">
      <alignment horizontal="left" vertical="top"/>
    </xf>
    <xf numFmtId="0" fontId="37" fillId="0" borderId="66" xfId="0" applyFont="1" applyBorder="1" applyAlignment="1">
      <alignment horizontal="left" vertical="top" indent="1"/>
    </xf>
    <xf numFmtId="0" fontId="37" fillId="0" borderId="5" xfId="0" applyFont="1" applyBorder="1" applyAlignment="1">
      <alignment horizontal="left" vertical="top" indent="1"/>
    </xf>
    <xf numFmtId="0" fontId="37" fillId="0" borderId="17" xfId="0" applyFont="1" applyBorder="1" applyAlignment="1">
      <alignment horizontal="left" vertical="top" indent="1"/>
    </xf>
    <xf numFmtId="20" fontId="37" fillId="0" borderId="17" xfId="0" applyNumberFormat="1" applyFont="1" applyBorder="1" applyAlignment="1">
      <alignment horizontal="left" vertical="top" indent="1"/>
    </xf>
    <xf numFmtId="0" fontId="37" fillId="0" borderId="17" xfId="0" applyFont="1" applyBorder="1" applyAlignment="1">
      <alignment vertical="top" wrapText="1"/>
    </xf>
    <xf numFmtId="0" fontId="37" fillId="0" borderId="5" xfId="0" applyFont="1" applyBorder="1" applyAlignment="1">
      <alignment vertical="top" wrapText="1"/>
    </xf>
    <xf numFmtId="49" fontId="103" fillId="0" borderId="5" xfId="0" applyNumberFormat="1" applyFont="1" applyFill="1" applyBorder="1" applyAlignment="1">
      <alignment horizontal="left" vertical="top" indent="1"/>
    </xf>
    <xf numFmtId="49" fontId="103" fillId="0" borderId="5" xfId="0" quotePrefix="1" applyNumberFormat="1" applyFont="1" applyFill="1" applyBorder="1" applyAlignment="1">
      <alignment horizontal="left" vertical="top" indent="1"/>
    </xf>
    <xf numFmtId="0" fontId="74" fillId="0" borderId="0" xfId="0" applyFont="1" applyFill="1"/>
    <xf numFmtId="0" fontId="74" fillId="0" borderId="0" xfId="0" applyFont="1"/>
    <xf numFmtId="0" fontId="108" fillId="0" borderId="0" xfId="0" applyFont="1" applyAlignment="1">
      <alignment vertical="center"/>
    </xf>
    <xf numFmtId="0" fontId="109" fillId="0" borderId="0" xfId="0" applyFont="1"/>
    <xf numFmtId="0" fontId="39" fillId="0" borderId="0" xfId="0" applyFont="1" applyAlignment="1">
      <alignment vertical="center"/>
    </xf>
    <xf numFmtId="0" fontId="98" fillId="0" borderId="0" xfId="0" applyFont="1"/>
    <xf numFmtId="0" fontId="98" fillId="0" borderId="0" xfId="0" applyFont="1" applyFill="1"/>
    <xf numFmtId="0" fontId="110" fillId="0" borderId="0" xfId="0" applyFont="1" applyFill="1" applyAlignment="1">
      <alignment vertical="center"/>
    </xf>
    <xf numFmtId="0" fontId="110" fillId="0" borderId="0" xfId="0" applyFont="1" applyAlignment="1">
      <alignment vertical="center"/>
    </xf>
    <xf numFmtId="0" fontId="111" fillId="0" borderId="0" xfId="0" applyFont="1" applyAlignment="1">
      <alignment horizontal="left" vertical="center"/>
    </xf>
    <xf numFmtId="0" fontId="74" fillId="0" borderId="0" xfId="0" applyFont="1" applyAlignment="1">
      <alignment horizontal="center"/>
    </xf>
    <xf numFmtId="0" fontId="19" fillId="0" borderId="0" xfId="0" applyFont="1" applyAlignment="1">
      <alignment horizontal="left" vertical="center"/>
    </xf>
    <xf numFmtId="0" fontId="0" fillId="0" borderId="0" xfId="0" applyFont="1"/>
    <xf numFmtId="0" fontId="74" fillId="0" borderId="0" xfId="0" applyFont="1" applyAlignment="1">
      <alignment horizontal="left"/>
    </xf>
    <xf numFmtId="0" fontId="38" fillId="75" borderId="2" xfId="0" quotePrefix="1" applyFont="1" applyFill="1" applyBorder="1" applyAlignment="1">
      <alignment horizontal="left" vertical="center"/>
    </xf>
    <xf numFmtId="0" fontId="42" fillId="75" borderId="2" xfId="0" applyFont="1" applyFill="1" applyBorder="1" applyAlignment="1">
      <alignment vertical="top"/>
    </xf>
    <xf numFmtId="164" fontId="38" fillId="75" borderId="2" xfId="0" applyNumberFormat="1" applyFont="1" applyFill="1" applyBorder="1"/>
    <xf numFmtId="0" fontId="0" fillId="75" borderId="2" xfId="0" applyFill="1" applyBorder="1" applyAlignment="1">
      <alignment horizontal="center"/>
    </xf>
    <xf numFmtId="0" fontId="38" fillId="75" borderId="2" xfId="0" quotePrefix="1" applyFont="1" applyFill="1" applyBorder="1"/>
    <xf numFmtId="166" fontId="38" fillId="75" borderId="2" xfId="0" applyNumberFormat="1" applyFont="1" applyFill="1" applyBorder="1" applyAlignment="1">
      <alignment horizontal="center"/>
    </xf>
    <xf numFmtId="0" fontId="19" fillId="0" borderId="0" xfId="0" applyFont="1" applyFill="1"/>
    <xf numFmtId="0" fontId="22" fillId="0" borderId="78" xfId="0" applyFont="1" applyBorder="1" applyAlignment="1">
      <alignment horizontal="center" vertical="center"/>
    </xf>
    <xf numFmtId="0" fontId="22" fillId="0" borderId="78" xfId="0" applyFont="1" applyFill="1" applyBorder="1" applyAlignment="1">
      <alignment horizontal="center" vertical="center"/>
    </xf>
    <xf numFmtId="166" fontId="22" fillId="0" borderId="78" xfId="0" applyNumberFormat="1" applyFont="1" applyFill="1" applyBorder="1" applyAlignment="1">
      <alignment horizontal="center" vertical="center"/>
    </xf>
    <xf numFmtId="14" fontId="22" fillId="0" borderId="78" xfId="0" applyNumberFormat="1" applyFont="1" applyFill="1" applyBorder="1" applyAlignment="1">
      <alignment horizontal="center" vertical="center"/>
    </xf>
    <xf numFmtId="0" fontId="23" fillId="0" borderId="78" xfId="103" applyFont="1" applyFill="1" applyBorder="1" applyAlignment="1">
      <alignment horizontal="center" vertical="center"/>
    </xf>
    <xf numFmtId="49" fontId="23" fillId="0" borderId="78" xfId="44" applyNumberFormat="1" applyFont="1" applyFill="1" applyBorder="1" applyAlignment="1">
      <alignment horizontal="center" vertical="center"/>
    </xf>
    <xf numFmtId="0" fontId="23" fillId="0" borderId="78" xfId="3488" quotePrefix="1" applyNumberFormat="1" applyFont="1" applyFill="1" applyBorder="1" applyAlignment="1">
      <alignment horizontal="center" vertical="center"/>
    </xf>
    <xf numFmtId="182" fontId="23" fillId="0" borderId="78" xfId="3488" quotePrefix="1" applyNumberFormat="1" applyFont="1" applyFill="1" applyBorder="1" applyAlignment="1">
      <alignment horizontal="center" vertical="center"/>
    </xf>
    <xf numFmtId="0" fontId="23" fillId="0" borderId="78" xfId="0" applyFont="1" applyFill="1" applyBorder="1" applyAlignment="1">
      <alignment horizontal="center" vertical="center"/>
    </xf>
    <xf numFmtId="166" fontId="23" fillId="0" borderId="78" xfId="0" applyNumberFormat="1" applyFont="1" applyFill="1" applyBorder="1" applyAlignment="1">
      <alignment horizontal="center" vertical="center"/>
    </xf>
    <xf numFmtId="1" fontId="23" fillId="0" borderId="78" xfId="0" quotePrefix="1" applyNumberFormat="1" applyFont="1" applyFill="1" applyBorder="1" applyAlignment="1">
      <alignment horizontal="center" vertical="center"/>
    </xf>
    <xf numFmtId="183" fontId="23" fillId="0" borderId="78" xfId="0" applyNumberFormat="1" applyFont="1" applyFill="1" applyBorder="1" applyAlignment="1">
      <alignment horizontal="center" vertical="center"/>
    </xf>
    <xf numFmtId="0" fontId="1" fillId="0" borderId="0" xfId="0" applyFont="1" applyFill="1"/>
    <xf numFmtId="0" fontId="112" fillId="0" borderId="0" xfId="0" applyFont="1" applyFill="1"/>
    <xf numFmtId="0" fontId="0" fillId="0" borderId="0" xfId="0" applyFill="1"/>
    <xf numFmtId="0" fontId="23" fillId="0" borderId="78" xfId="0" quotePrefix="1" applyFont="1" applyFill="1" applyBorder="1" applyAlignment="1">
      <alignment horizontal="center" vertical="center"/>
    </xf>
    <xf numFmtId="183" fontId="23" fillId="0" borderId="78" xfId="0" quotePrefix="1" applyNumberFormat="1" applyFont="1" applyFill="1" applyBorder="1" applyAlignment="1">
      <alignment horizontal="center" vertical="center"/>
    </xf>
    <xf numFmtId="0" fontId="23" fillId="0" borderId="78" xfId="44" applyFont="1" applyFill="1" applyBorder="1" applyAlignment="1">
      <alignment horizontal="center" vertical="center"/>
    </xf>
    <xf numFmtId="0" fontId="1" fillId="0" borderId="78" xfId="0" quotePrefix="1" applyFont="1" applyFill="1" applyBorder="1" applyAlignment="1">
      <alignment horizontal="center" vertical="center"/>
    </xf>
    <xf numFmtId="0" fontId="23" fillId="0" borderId="78" xfId="3489" quotePrefix="1" applyNumberFormat="1" applyFont="1" applyFill="1" applyBorder="1" applyAlignment="1">
      <alignment horizontal="center" vertical="center"/>
    </xf>
    <xf numFmtId="0" fontId="1" fillId="0" borderId="78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horizontal="center"/>
    </xf>
    <xf numFmtId="166" fontId="0" fillId="0" borderId="0" xfId="0" applyNumberFormat="1" applyFill="1"/>
    <xf numFmtId="14" fontId="0" fillId="0" borderId="0" xfId="0" applyNumberFormat="1"/>
    <xf numFmtId="0" fontId="37" fillId="0" borderId="0" xfId="0" applyNumberFormat="1" applyFont="1"/>
    <xf numFmtId="0" fontId="39" fillId="4" borderId="78" xfId="0" applyFont="1" applyFill="1" applyBorder="1" applyAlignment="1" applyProtection="1">
      <alignment horizontal="center" vertical="center"/>
    </xf>
    <xf numFmtId="166" fontId="38" fillId="4" borderId="78" xfId="0" applyNumberFormat="1" applyFont="1" applyFill="1" applyBorder="1" applyAlignment="1">
      <alignment horizontal="center" vertical="center"/>
    </xf>
    <xf numFmtId="166" fontId="39" fillId="4" borderId="78" xfId="0" applyNumberFormat="1" applyFont="1" applyFill="1" applyBorder="1" applyAlignment="1" applyProtection="1">
      <alignment horizontal="center" vertical="center"/>
    </xf>
    <xf numFmtId="0" fontId="38" fillId="0" borderId="78" xfId="0" applyFont="1" applyBorder="1" applyAlignment="1">
      <alignment horizontal="center"/>
    </xf>
    <xf numFmtId="0" fontId="113" fillId="0" borderId="78" xfId="0" applyFont="1" applyBorder="1" applyAlignment="1">
      <alignment horizontal="center"/>
    </xf>
    <xf numFmtId="49" fontId="98" fillId="0" borderId="78" xfId="44" applyNumberFormat="1" applyFont="1" applyFill="1" applyBorder="1" applyAlignment="1">
      <alignment horizontal="center" vertical="center"/>
    </xf>
    <xf numFmtId="0" fontId="98" fillId="0" borderId="78" xfId="0" applyFont="1" applyFill="1" applyBorder="1" applyAlignment="1">
      <alignment horizontal="center" vertical="center"/>
    </xf>
    <xf numFmtId="166" fontId="98" fillId="0" borderId="78" xfId="0" applyNumberFormat="1" applyFont="1" applyFill="1" applyBorder="1" applyAlignment="1">
      <alignment horizontal="center" vertical="center"/>
    </xf>
    <xf numFmtId="1" fontId="0" fillId="0" borderId="78" xfId="0" applyNumberFormat="1" applyFont="1" applyBorder="1" applyAlignment="1">
      <alignment horizontal="center"/>
    </xf>
    <xf numFmtId="0" fontId="0" fillId="0" borderId="78" xfId="0" applyFill="1" applyBorder="1" applyAlignment="1">
      <alignment horizontal="center" vertical="center"/>
    </xf>
    <xf numFmtId="0" fontId="38" fillId="0" borderId="78" xfId="0" applyFont="1" applyBorder="1" applyAlignment="1">
      <alignment horizontal="center" vertical="center"/>
    </xf>
    <xf numFmtId="0" fontId="98" fillId="0" borderId="78" xfId="0" quotePrefix="1" applyFont="1" applyFill="1" applyBorder="1" applyAlignment="1">
      <alignment horizontal="center" vertical="center"/>
    </xf>
    <xf numFmtId="0" fontId="98" fillId="0" borderId="78" xfId="3488" quotePrefix="1" applyNumberFormat="1" applyFont="1" applyFill="1" applyBorder="1" applyAlignment="1">
      <alignment horizontal="center" vertical="center"/>
    </xf>
    <xf numFmtId="1" fontId="98" fillId="0" borderId="78" xfId="0" quotePrefix="1" applyNumberFormat="1" applyFont="1" applyFill="1" applyBorder="1" applyAlignment="1">
      <alignment horizontal="center" vertical="center"/>
    </xf>
    <xf numFmtId="183" fontId="114" fillId="0" borderId="78" xfId="0" applyNumberFormat="1" applyFont="1" applyFill="1" applyBorder="1" applyAlignment="1">
      <alignment horizontal="center" vertical="center"/>
    </xf>
    <xf numFmtId="166" fontId="38" fillId="0" borderId="78" xfId="0" applyNumberFormat="1" applyFont="1" applyBorder="1" applyAlignment="1">
      <alignment horizontal="center"/>
    </xf>
    <xf numFmtId="166" fontId="0" fillId="0" borderId="78" xfId="0" applyNumberFormat="1" applyFont="1" applyBorder="1" applyAlignment="1">
      <alignment horizontal="center"/>
    </xf>
    <xf numFmtId="0" fontId="38" fillId="2" borderId="78" xfId="0" applyFont="1" applyFill="1" applyBorder="1" applyAlignment="1">
      <alignment horizontal="center" vertical="center"/>
    </xf>
    <xf numFmtId="0" fontId="0" fillId="2" borderId="78" xfId="0" quotePrefix="1" applyFill="1" applyBorder="1" applyAlignment="1">
      <alignment horizontal="center" vertical="center"/>
    </xf>
    <xf numFmtId="0" fontId="38" fillId="2" borderId="78" xfId="0" applyFont="1" applyFill="1" applyBorder="1" applyAlignment="1">
      <alignment horizontal="center"/>
    </xf>
    <xf numFmtId="166" fontId="38" fillId="2" borderId="78" xfId="0" applyNumberFormat="1" applyFont="1" applyFill="1" applyBorder="1" applyAlignment="1">
      <alignment horizontal="center" vertical="center"/>
    </xf>
    <xf numFmtId="0" fontId="38" fillId="0" borderId="0" xfId="0" applyFont="1" applyFill="1"/>
    <xf numFmtId="0" fontId="98" fillId="0" borderId="78" xfId="44" applyFont="1" applyFill="1" applyBorder="1" applyAlignment="1">
      <alignment horizontal="center" vertical="center"/>
    </xf>
    <xf numFmtId="0" fontId="98" fillId="0" borderId="78" xfId="24" applyNumberFormat="1" applyFont="1" applyFill="1" applyBorder="1" applyAlignment="1">
      <alignment horizontal="center" vertical="center"/>
    </xf>
    <xf numFmtId="0" fontId="38" fillId="0" borderId="78" xfId="0" applyFont="1" applyFill="1" applyBorder="1" applyAlignment="1">
      <alignment horizontal="center"/>
    </xf>
    <xf numFmtId="0" fontId="0" fillId="0" borderId="78" xfId="0" quotePrefix="1" applyFill="1" applyBorder="1" applyAlignment="1">
      <alignment horizontal="center" vertical="center"/>
    </xf>
    <xf numFmtId="1" fontId="0" fillId="0" borderId="78" xfId="0" applyNumberFormat="1" applyFont="1" applyFill="1" applyBorder="1" applyAlignment="1">
      <alignment horizontal="center"/>
    </xf>
    <xf numFmtId="0" fontId="38" fillId="0" borderId="78" xfId="0" applyFont="1" applyFill="1" applyBorder="1" applyAlignment="1">
      <alignment horizontal="center" vertical="center"/>
    </xf>
    <xf numFmtId="166" fontId="38" fillId="0" borderId="78" xfId="0" applyNumberFormat="1" applyFont="1" applyFill="1" applyBorder="1" applyAlignment="1">
      <alignment horizontal="center" vertical="center"/>
    </xf>
    <xf numFmtId="166" fontId="38" fillId="0" borderId="78" xfId="0" applyNumberFormat="1" applyFont="1" applyFill="1" applyBorder="1" applyAlignment="1">
      <alignment horizontal="center"/>
    </xf>
    <xf numFmtId="166" fontId="0" fillId="0" borderId="78" xfId="0" applyNumberFormat="1" applyFont="1" applyFill="1" applyBorder="1" applyAlignment="1">
      <alignment horizontal="center"/>
    </xf>
    <xf numFmtId="0" fontId="98" fillId="0" borderId="78" xfId="24" quotePrefix="1" applyNumberFormat="1" applyFont="1" applyFill="1" applyBorder="1" applyAlignment="1">
      <alignment horizontal="center" vertical="center"/>
    </xf>
    <xf numFmtId="166" fontId="38" fillId="2" borderId="78" xfId="0" applyNumberFormat="1" applyFont="1" applyFill="1" applyBorder="1" applyAlignment="1">
      <alignment horizontal="center"/>
    </xf>
    <xf numFmtId="0" fontId="0" fillId="2" borderId="78" xfId="0" quotePrefix="1" applyFill="1" applyBorder="1" applyAlignment="1">
      <alignment horizontal="center"/>
    </xf>
    <xf numFmtId="14" fontId="98" fillId="0" borderId="78" xfId="0" quotePrefix="1" applyNumberFormat="1" applyFont="1" applyFill="1" applyBorder="1" applyAlignment="1">
      <alignment horizontal="center" vertical="center"/>
    </xf>
    <xf numFmtId="0" fontId="98" fillId="0" borderId="78" xfId="0" quotePrefix="1" applyFont="1" applyFill="1" applyBorder="1" applyAlignment="1">
      <alignment horizontal="center" vertical="center" wrapText="1"/>
    </xf>
    <xf numFmtId="166" fontId="98" fillId="0" borderId="78" xfId="0" quotePrefix="1" applyNumberFormat="1" applyFont="1" applyFill="1" applyBorder="1" applyAlignment="1">
      <alignment horizontal="center" vertical="center"/>
    </xf>
    <xf numFmtId="166" fontId="98" fillId="0" borderId="78" xfId="361" applyNumberFormat="1" applyFont="1" applyFill="1" applyBorder="1" applyAlignment="1">
      <alignment horizontal="center" vertical="center"/>
    </xf>
    <xf numFmtId="14" fontId="98" fillId="0" borderId="78" xfId="0" applyNumberFormat="1" applyFont="1" applyFill="1" applyBorder="1" applyAlignment="1">
      <alignment horizontal="center" vertical="center"/>
    </xf>
    <xf numFmtId="0" fontId="75" fillId="0" borderId="78" xfId="0" applyFont="1" applyFill="1" applyBorder="1" applyAlignment="1">
      <alignment horizontal="center" vertical="center"/>
    </xf>
    <xf numFmtId="166" fontId="75" fillId="0" borderId="78" xfId="0" applyNumberFormat="1" applyFont="1" applyFill="1" applyBorder="1" applyAlignment="1">
      <alignment horizontal="center" vertical="center"/>
    </xf>
    <xf numFmtId="49" fontId="20" fillId="0" borderId="78" xfId="361" applyNumberFormat="1" applyFill="1" applyBorder="1" applyAlignment="1">
      <alignment horizontal="center" vertical="center"/>
    </xf>
    <xf numFmtId="166" fontId="115" fillId="0" borderId="78" xfId="24" applyNumberFormat="1" applyFont="1" applyFill="1" applyBorder="1" applyAlignment="1">
      <alignment horizontal="center" vertical="center"/>
    </xf>
    <xf numFmtId="0" fontId="98" fillId="0" borderId="78" xfId="24" applyNumberFormat="1" applyFont="1" applyFill="1" applyBorder="1" applyAlignment="1">
      <alignment horizontal="center"/>
    </xf>
    <xf numFmtId="0" fontId="23" fillId="0" borderId="78" xfId="24" quotePrefix="1" applyNumberFormat="1" applyFont="1" applyFill="1" applyBorder="1" applyAlignment="1">
      <alignment horizontal="center" vertical="center"/>
    </xf>
    <xf numFmtId="0" fontId="23" fillId="0" borderId="78" xfId="24" applyNumberFormat="1" applyFont="1" applyFill="1" applyBorder="1" applyAlignment="1">
      <alignment horizontal="center" vertical="center"/>
    </xf>
    <xf numFmtId="0" fontId="98" fillId="0" borderId="78" xfId="0" applyFont="1" applyFill="1" applyBorder="1" applyAlignment="1">
      <alignment horizontal="center" vertical="center" wrapText="1"/>
    </xf>
    <xf numFmtId="0" fontId="115" fillId="0" borderId="78" xfId="24" applyNumberFormat="1" applyFont="1" applyFill="1" applyBorder="1" applyAlignment="1">
      <alignment horizontal="center" vertical="center"/>
    </xf>
    <xf numFmtId="0" fontId="98" fillId="3" borderId="78" xfId="0" quotePrefix="1" applyFont="1" applyFill="1" applyBorder="1" applyAlignment="1">
      <alignment horizontal="center" vertical="center"/>
    </xf>
    <xf numFmtId="0" fontId="0" fillId="0" borderId="78" xfId="0" quotePrefix="1" applyFill="1" applyBorder="1" applyAlignment="1">
      <alignment horizontal="center"/>
    </xf>
    <xf numFmtId="166" fontId="98" fillId="0" borderId="78" xfId="24" applyNumberFormat="1" applyFont="1" applyFill="1" applyBorder="1" applyAlignment="1">
      <alignment horizontal="center" vertical="center"/>
    </xf>
    <xf numFmtId="0" fontId="98" fillId="0" borderId="78" xfId="24" applyFont="1" applyFill="1" applyBorder="1" applyAlignment="1">
      <alignment horizontal="center" vertical="center"/>
    </xf>
    <xf numFmtId="0" fontId="24" fillId="0" borderId="78" xfId="361" applyFont="1" applyFill="1" applyBorder="1" applyAlignment="1">
      <alignment horizontal="center" vertical="center"/>
    </xf>
    <xf numFmtId="184" fontId="98" fillId="0" borderId="78" xfId="0" applyNumberFormat="1" applyFont="1" applyFill="1" applyBorder="1" applyAlignment="1">
      <alignment horizontal="center" vertical="center"/>
    </xf>
    <xf numFmtId="166" fontId="0" fillId="0" borderId="78" xfId="0" applyNumberFormat="1" applyFill="1" applyBorder="1" applyAlignment="1">
      <alignment horizontal="center" vertical="center"/>
    </xf>
    <xf numFmtId="0" fontId="0" fillId="0" borderId="78" xfId="0" applyFill="1" applyBorder="1" applyAlignment="1">
      <alignment horizontal="center"/>
    </xf>
    <xf numFmtId="0" fontId="98" fillId="0" borderId="5" xfId="0" applyFont="1" applyFill="1" applyBorder="1" applyAlignment="1">
      <alignment horizontal="center" vertical="center"/>
    </xf>
    <xf numFmtId="14" fontId="0" fillId="0" borderId="78" xfId="0" applyNumberFormat="1" applyFill="1" applyBorder="1" applyAlignment="1">
      <alignment horizontal="center"/>
    </xf>
    <xf numFmtId="0" fontId="45" fillId="0" borderId="78" xfId="0" applyFont="1" applyFill="1" applyBorder="1" applyAlignment="1">
      <alignment horizontal="center" vertical="center" wrapText="1"/>
    </xf>
    <xf numFmtId="14" fontId="116" fillId="0" borderId="78" xfId="0" applyNumberFormat="1" applyFont="1" applyFill="1" applyBorder="1" applyAlignment="1">
      <alignment horizontal="center" vertical="center" wrapText="1"/>
    </xf>
    <xf numFmtId="185" fontId="0" fillId="0" borderId="78" xfId="0" applyNumberFormat="1" applyFill="1" applyBorder="1" applyAlignment="1">
      <alignment horizontal="center"/>
    </xf>
    <xf numFmtId="0" fontId="116" fillId="0" borderId="78" xfId="0" applyFont="1" applyFill="1" applyBorder="1" applyAlignment="1">
      <alignment horizontal="center" vertical="center" wrapText="1"/>
    </xf>
    <xf numFmtId="1" fontId="117" fillId="0" borderId="78" xfId="0" quotePrefix="1" applyNumberFormat="1" applyFont="1" applyFill="1" applyBorder="1" applyAlignment="1">
      <alignment horizontal="center" vertical="center" shrinkToFit="1"/>
    </xf>
    <xf numFmtId="185" fontId="116" fillId="0" borderId="78" xfId="0" quotePrefix="1" applyNumberFormat="1" applyFont="1" applyFill="1" applyBorder="1" applyAlignment="1">
      <alignment horizontal="center" vertical="center" wrapText="1"/>
    </xf>
    <xf numFmtId="186" fontId="117" fillId="0" borderId="78" xfId="0" quotePrefix="1" applyNumberFormat="1" applyFont="1" applyFill="1" applyBorder="1" applyAlignment="1">
      <alignment horizontal="center" vertical="center" shrinkToFit="1"/>
    </xf>
    <xf numFmtId="0" fontId="98" fillId="0" borderId="55" xfId="0" applyFont="1" applyFill="1" applyBorder="1" applyAlignment="1">
      <alignment horizontal="center" vertical="center"/>
    </xf>
    <xf numFmtId="1" fontId="117" fillId="3" borderId="78" xfId="0" quotePrefix="1" applyNumberFormat="1" applyFont="1" applyFill="1" applyBorder="1" applyAlignment="1">
      <alignment horizontal="center" vertical="center" shrinkToFit="1"/>
    </xf>
    <xf numFmtId="186" fontId="117" fillId="0" borderId="78" xfId="0" applyNumberFormat="1" applyFont="1" applyFill="1" applyBorder="1" applyAlignment="1">
      <alignment horizontal="center" vertical="center" shrinkToFit="1"/>
    </xf>
    <xf numFmtId="1" fontId="117" fillId="0" borderId="78" xfId="0" applyNumberFormat="1" applyFont="1" applyFill="1" applyBorder="1" applyAlignment="1">
      <alignment horizontal="center" vertical="center" shrinkToFit="1"/>
    </xf>
    <xf numFmtId="0" fontId="35" fillId="0" borderId="78" xfId="0" applyFont="1" applyFill="1" applyBorder="1" applyAlignment="1">
      <alignment horizontal="center"/>
    </xf>
    <xf numFmtId="0" fontId="35" fillId="0" borderId="78" xfId="0" quotePrefix="1" applyFont="1" applyFill="1" applyBorder="1" applyAlignment="1">
      <alignment horizontal="center"/>
    </xf>
    <xf numFmtId="0" fontId="35" fillId="0" borderId="78" xfId="0" quotePrefix="1" applyFont="1" applyFill="1" applyBorder="1" applyAlignment="1">
      <alignment horizontal="center" vertical="center"/>
    </xf>
    <xf numFmtId="14" fontId="35" fillId="0" borderId="78" xfId="0" quotePrefix="1" applyNumberFormat="1" applyFont="1" applyFill="1" applyBorder="1" applyAlignment="1">
      <alignment horizontal="center"/>
    </xf>
    <xf numFmtId="0" fontId="35" fillId="3" borderId="78" xfId="0" quotePrefix="1" applyFont="1" applyFill="1" applyBorder="1" applyAlignment="1">
      <alignment horizontal="center" vertical="center"/>
    </xf>
    <xf numFmtId="0" fontId="35" fillId="0" borderId="78" xfId="0" applyFont="1" applyFill="1" applyBorder="1" applyAlignment="1">
      <alignment horizontal="center" vertical="center"/>
    </xf>
    <xf numFmtId="0" fontId="1" fillId="0" borderId="78" xfId="0" applyFont="1" applyFill="1" applyBorder="1" applyAlignment="1">
      <alignment horizontal="center"/>
    </xf>
    <xf numFmtId="185" fontId="0" fillId="0" borderId="78" xfId="0" quotePrefix="1" applyNumberFormat="1" applyFill="1" applyBorder="1" applyAlignment="1">
      <alignment horizontal="center"/>
    </xf>
    <xf numFmtId="14" fontId="0" fillId="0" borderId="78" xfId="0" quotePrefix="1" applyNumberFormat="1" applyFill="1" applyBorder="1" applyAlignment="1">
      <alignment horizontal="center"/>
    </xf>
    <xf numFmtId="0" fontId="0" fillId="3" borderId="78" xfId="0" quotePrefix="1" applyFill="1" applyBorder="1" applyAlignment="1">
      <alignment horizontal="center"/>
    </xf>
    <xf numFmtId="0" fontId="0" fillId="3" borderId="78" xfId="0" applyFill="1" applyBorder="1" applyAlignment="1">
      <alignment horizontal="center"/>
    </xf>
    <xf numFmtId="187" fontId="0" fillId="0" borderId="78" xfId="0" quotePrefix="1" applyNumberFormat="1" applyFill="1" applyBorder="1" applyAlignment="1">
      <alignment horizontal="center"/>
    </xf>
    <xf numFmtId="0" fontId="0" fillId="0" borderId="66" xfId="0" applyFill="1" applyBorder="1" applyAlignment="1">
      <alignment horizontal="center"/>
    </xf>
    <xf numFmtId="0" fontId="0" fillId="0" borderId="78" xfId="0" applyBorder="1" applyAlignment="1">
      <alignment horizontal="center"/>
    </xf>
    <xf numFmtId="188" fontId="23" fillId="2" borderId="78" xfId="0" applyNumberFormat="1" applyFont="1" applyFill="1" applyBorder="1" applyAlignment="1">
      <alignment horizontal="center" vertical="center" wrapText="1"/>
    </xf>
    <xf numFmtId="166" fontId="0" fillId="0" borderId="78" xfId="0" applyNumberFormat="1" applyFill="1" applyBorder="1" applyAlignment="1">
      <alignment horizontal="center"/>
    </xf>
    <xf numFmtId="0" fontId="0" fillId="0" borderId="78" xfId="0" quotePrefix="1" applyBorder="1" applyAlignment="1">
      <alignment horizontal="center"/>
    </xf>
    <xf numFmtId="166" fontId="0" fillId="0" borderId="78" xfId="0" quotePrefix="1" applyNumberFormat="1" applyBorder="1" applyAlignment="1">
      <alignment horizontal="center"/>
    </xf>
    <xf numFmtId="14" fontId="0" fillId="0" borderId="78" xfId="0" applyNumberFormat="1" applyBorder="1" applyAlignment="1">
      <alignment horizontal="center"/>
    </xf>
    <xf numFmtId="166" fontId="0" fillId="0" borderId="78" xfId="0" quotePrefix="1" applyNumberFormat="1" applyFill="1" applyBorder="1" applyAlignment="1">
      <alignment horizontal="center"/>
    </xf>
    <xf numFmtId="166" fontId="0" fillId="0" borderId="78" xfId="0" applyNumberFormat="1" applyBorder="1" applyAlignment="1">
      <alignment horizontal="center"/>
    </xf>
    <xf numFmtId="0" fontId="0" fillId="0" borderId="78" xfId="0" applyBorder="1"/>
    <xf numFmtId="14" fontId="0" fillId="0" borderId="78" xfId="0" quotePrefix="1" applyNumberFormat="1" applyBorder="1" applyAlignment="1">
      <alignment horizontal="center"/>
    </xf>
    <xf numFmtId="0" fontId="0" fillId="3" borderId="78" xfId="0" applyFill="1" applyBorder="1" applyAlignment="1">
      <alignment horizontal="center" vertical="center"/>
    </xf>
    <xf numFmtId="0" fontId="23" fillId="0" borderId="78" xfId="0" quotePrefix="1" applyFont="1" applyBorder="1" applyAlignment="1">
      <alignment horizontal="center"/>
    </xf>
    <xf numFmtId="14" fontId="0" fillId="0" borderId="78" xfId="0" quotePrefix="1" applyNumberFormat="1" applyFont="1" applyBorder="1" applyAlignment="1">
      <alignment horizontal="center"/>
    </xf>
    <xf numFmtId="166" fontId="38" fillId="3" borderId="3" xfId="0" applyNumberFormat="1" applyFont="1" applyFill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1" fontId="19" fillId="0" borderId="1" xfId="0" applyNumberFormat="1" applyFont="1" applyBorder="1" applyAlignment="1">
      <alignment horizontal="center" vertical="center"/>
    </xf>
    <xf numFmtId="1" fontId="19" fillId="0" borderId="5" xfId="0" applyNumberFormat="1" applyFont="1" applyBorder="1" applyAlignment="1">
      <alignment horizontal="center" vertical="center"/>
    </xf>
    <xf numFmtId="166" fontId="19" fillId="0" borderId="3" xfId="0" applyNumberFormat="1" applyFont="1" applyBorder="1" applyAlignment="1">
      <alignment horizontal="center"/>
    </xf>
    <xf numFmtId="166" fontId="19" fillId="0" borderId="4" xfId="0" applyNumberFormat="1" applyFont="1" applyBorder="1" applyAlignment="1">
      <alignment horizontal="center"/>
    </xf>
    <xf numFmtId="0" fontId="22" fillId="0" borderId="1" xfId="0" applyFont="1" applyBorder="1" applyAlignment="1">
      <alignment horizontal="center" vertical="center"/>
    </xf>
    <xf numFmtId="0" fontId="22" fillId="0" borderId="5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 wrapText="1"/>
    </xf>
    <xf numFmtId="0" fontId="19" fillId="0" borderId="5" xfId="0" applyFont="1" applyBorder="1" applyAlignment="1">
      <alignment horizontal="center" vertical="center" wrapText="1"/>
    </xf>
    <xf numFmtId="164" fontId="19" fillId="0" borderId="1" xfId="0" applyNumberFormat="1" applyFont="1" applyBorder="1" applyAlignment="1">
      <alignment horizontal="center" vertical="center"/>
    </xf>
    <xf numFmtId="164" fontId="19" fillId="0" borderId="5" xfId="0" applyNumberFormat="1" applyFont="1" applyBorder="1" applyAlignment="1">
      <alignment horizontal="center" vertical="center"/>
    </xf>
    <xf numFmtId="0" fontId="41" fillId="4" borderId="9" xfId="20" applyFont="1" applyFill="1" applyBorder="1" applyAlignment="1">
      <alignment horizontal="center" vertical="center"/>
    </xf>
    <xf numFmtId="0" fontId="41" fillId="4" borderId="10" xfId="20" applyFont="1" applyFill="1" applyBorder="1" applyAlignment="1">
      <alignment horizontal="center" vertical="center"/>
    </xf>
    <xf numFmtId="0" fontId="41" fillId="4" borderId="11" xfId="20" applyFont="1" applyFill="1" applyBorder="1" applyAlignment="1">
      <alignment horizontal="center" vertical="center"/>
    </xf>
    <xf numFmtId="0" fontId="39" fillId="4" borderId="6" xfId="0" applyFont="1" applyFill="1" applyBorder="1" applyAlignment="1">
      <alignment horizontal="center" vertical="center"/>
    </xf>
    <xf numFmtId="0" fontId="39" fillId="4" borderId="12" xfId="0" applyFont="1" applyFill="1" applyBorder="1" applyAlignment="1">
      <alignment horizontal="center" vertical="center"/>
    </xf>
    <xf numFmtId="1" fontId="39" fillId="4" borderId="6" xfId="0" applyNumberFormat="1" applyFont="1" applyFill="1" applyBorder="1" applyAlignment="1">
      <alignment horizontal="center" vertical="center"/>
    </xf>
    <xf numFmtId="1" fontId="39" fillId="4" borderId="12" xfId="0" applyNumberFormat="1" applyFont="1" applyFill="1" applyBorder="1" applyAlignment="1">
      <alignment horizontal="center" vertical="center"/>
    </xf>
    <xf numFmtId="0" fontId="39" fillId="4" borderId="6" xfId="0" applyFont="1" applyFill="1" applyBorder="1" applyAlignment="1">
      <alignment horizontal="center" vertical="center" wrapText="1"/>
    </xf>
    <xf numFmtId="0" fontId="39" fillId="4" borderId="12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left" wrapText="1"/>
    </xf>
    <xf numFmtId="0" fontId="40" fillId="4" borderId="6" xfId="0" applyFont="1" applyFill="1" applyBorder="1" applyAlignment="1">
      <alignment horizontal="center" vertical="center"/>
    </xf>
    <xf numFmtId="0" fontId="40" fillId="4" borderId="12" xfId="0" applyFont="1" applyFill="1" applyBorder="1" applyAlignment="1">
      <alignment horizontal="center" vertical="center"/>
    </xf>
    <xf numFmtId="0" fontId="39" fillId="4" borderId="1" xfId="0" applyFont="1" applyFill="1" applyBorder="1" applyAlignment="1">
      <alignment horizontal="center" vertical="center"/>
    </xf>
    <xf numFmtId="0" fontId="39" fillId="4" borderId="17" xfId="0" applyFont="1" applyFill="1" applyBorder="1" applyAlignment="1">
      <alignment horizontal="center" vertical="center"/>
    </xf>
    <xf numFmtId="0" fontId="39" fillId="4" borderId="2" xfId="0" applyFont="1" applyFill="1" applyBorder="1" applyAlignment="1">
      <alignment horizontal="center" vertical="center"/>
    </xf>
    <xf numFmtId="0" fontId="39" fillId="4" borderId="8" xfId="0" applyFont="1" applyFill="1" applyBorder="1" applyAlignment="1">
      <alignment horizontal="center" vertical="center"/>
    </xf>
    <xf numFmtId="0" fontId="39" fillId="4" borderId="49" xfId="0" applyFont="1" applyFill="1" applyBorder="1" applyAlignment="1">
      <alignment horizontal="center" vertical="center"/>
    </xf>
    <xf numFmtId="164" fontId="39" fillId="4" borderId="6" xfId="0" applyNumberFormat="1" applyFont="1" applyFill="1" applyBorder="1" applyAlignment="1">
      <alignment horizontal="center" vertical="center"/>
    </xf>
    <xf numFmtId="164" fontId="39" fillId="4" borderId="12" xfId="0" applyNumberFormat="1" applyFont="1" applyFill="1" applyBorder="1" applyAlignment="1">
      <alignment horizontal="center" vertical="center"/>
    </xf>
    <xf numFmtId="1" fontId="39" fillId="4" borderId="6" xfId="0" applyNumberFormat="1" applyFont="1" applyFill="1" applyBorder="1" applyAlignment="1">
      <alignment horizontal="left" vertical="center"/>
    </xf>
    <xf numFmtId="1" fontId="39" fillId="4" borderId="12" xfId="0" applyNumberFormat="1" applyFont="1" applyFill="1" applyBorder="1" applyAlignment="1">
      <alignment horizontal="left" vertical="center"/>
    </xf>
    <xf numFmtId="0" fontId="38" fillId="4" borderId="2" xfId="0" applyFont="1" applyFill="1" applyBorder="1" applyAlignment="1">
      <alignment horizontal="center" vertical="center"/>
    </xf>
    <xf numFmtId="1" fontId="39" fillId="4" borderId="6" xfId="0" applyNumberFormat="1" applyFont="1" applyFill="1" applyBorder="1" applyAlignment="1">
      <alignment horizontal="center" vertical="center" wrapText="1"/>
    </xf>
    <xf numFmtId="1" fontId="39" fillId="4" borderId="12" xfId="0" applyNumberFormat="1" applyFont="1" applyFill="1" applyBorder="1" applyAlignment="1">
      <alignment horizontal="center" vertical="center" wrapText="1"/>
    </xf>
    <xf numFmtId="0" fontId="39" fillId="4" borderId="5" xfId="0" applyFont="1" applyFill="1" applyBorder="1" applyAlignment="1">
      <alignment horizontal="center" vertical="center" wrapText="1"/>
    </xf>
    <xf numFmtId="0" fontId="39" fillId="4" borderId="6" xfId="0" applyFont="1" applyFill="1" applyBorder="1" applyAlignment="1">
      <alignment horizontal="left" vertical="center"/>
    </xf>
    <xf numFmtId="0" fontId="39" fillId="4" borderId="12" xfId="0" applyFont="1" applyFill="1" applyBorder="1" applyAlignment="1">
      <alignment horizontal="left" vertical="center"/>
    </xf>
    <xf numFmtId="0" fontId="40" fillId="4" borderId="6" xfId="0" applyFont="1" applyFill="1" applyBorder="1" applyAlignment="1">
      <alignment vertical="center"/>
    </xf>
    <xf numFmtId="0" fontId="40" fillId="4" borderId="12" xfId="0" applyFont="1" applyFill="1" applyBorder="1" applyAlignment="1">
      <alignment vertical="center"/>
    </xf>
    <xf numFmtId="0" fontId="39" fillId="4" borderId="6" xfId="0" applyFont="1" applyFill="1" applyBorder="1" applyAlignment="1">
      <alignment vertical="center"/>
    </xf>
    <xf numFmtId="0" fontId="39" fillId="4" borderId="12" xfId="0" applyFont="1" applyFill="1" applyBorder="1" applyAlignment="1">
      <alignment vertical="center"/>
    </xf>
    <xf numFmtId="164" fontId="39" fillId="4" borderId="6" xfId="0" applyNumberFormat="1" applyFont="1" applyFill="1" applyBorder="1" applyAlignment="1">
      <alignment horizontal="right" vertical="center"/>
    </xf>
    <xf numFmtId="164" fontId="39" fillId="4" borderId="12" xfId="0" applyNumberFormat="1" applyFont="1" applyFill="1" applyBorder="1" applyAlignment="1">
      <alignment horizontal="right" vertical="center"/>
    </xf>
    <xf numFmtId="0" fontId="48" fillId="4" borderId="6" xfId="0" applyFont="1" applyFill="1" applyBorder="1" applyAlignment="1">
      <alignment horizontal="center" vertical="center"/>
    </xf>
    <xf numFmtId="0" fontId="48" fillId="4" borderId="12" xfId="0" applyFont="1" applyFill="1" applyBorder="1" applyAlignment="1">
      <alignment horizontal="center" vertical="center"/>
    </xf>
    <xf numFmtId="1" fontId="48" fillId="4" borderId="6" xfId="0" applyNumberFormat="1" applyFont="1" applyFill="1" applyBorder="1" applyAlignment="1">
      <alignment horizontal="center" vertical="center"/>
    </xf>
    <xf numFmtId="1" fontId="48" fillId="4" borderId="12" xfId="0" applyNumberFormat="1" applyFont="1" applyFill="1" applyBorder="1" applyAlignment="1">
      <alignment horizontal="center" vertical="center"/>
    </xf>
    <xf numFmtId="0" fontId="49" fillId="4" borderId="6" xfId="0" applyFont="1" applyFill="1" applyBorder="1" applyAlignment="1">
      <alignment horizontal="center" vertical="center"/>
    </xf>
    <xf numFmtId="0" fontId="49" fillId="4" borderId="12" xfId="0" applyFont="1" applyFill="1" applyBorder="1" applyAlignment="1">
      <alignment horizontal="center" vertical="center"/>
    </xf>
    <xf numFmtId="0" fontId="48" fillId="4" borderId="6" xfId="0" applyFont="1" applyFill="1" applyBorder="1" applyAlignment="1">
      <alignment horizontal="center" vertical="center" wrapText="1"/>
    </xf>
    <xf numFmtId="0" fontId="48" fillId="4" borderId="12" xfId="0" applyFont="1" applyFill="1" applyBorder="1" applyAlignment="1">
      <alignment horizontal="center" vertical="center" wrapText="1"/>
    </xf>
    <xf numFmtId="0" fontId="52" fillId="4" borderId="6" xfId="0" applyFont="1" applyFill="1" applyBorder="1" applyAlignment="1">
      <alignment horizontal="center" vertical="center" wrapText="1"/>
    </xf>
    <xf numFmtId="0" fontId="52" fillId="4" borderId="12" xfId="0" applyFont="1" applyFill="1" applyBorder="1" applyAlignment="1">
      <alignment horizontal="center" vertical="center" wrapText="1"/>
    </xf>
    <xf numFmtId="1" fontId="48" fillId="4" borderId="6" xfId="0" applyNumberFormat="1" applyFont="1" applyFill="1" applyBorder="1" applyAlignment="1">
      <alignment horizontal="left" vertical="center"/>
    </xf>
    <xf numFmtId="1" fontId="48" fillId="4" borderId="12" xfId="0" applyNumberFormat="1" applyFont="1" applyFill="1" applyBorder="1" applyAlignment="1">
      <alignment horizontal="left" vertical="center"/>
    </xf>
    <xf numFmtId="166" fontId="48" fillId="4" borderId="6" xfId="0" applyNumberFormat="1" applyFont="1" applyFill="1" applyBorder="1" applyAlignment="1">
      <alignment horizontal="left" vertical="center"/>
    </xf>
    <xf numFmtId="166" fontId="48" fillId="4" borderId="12" xfId="0" applyNumberFormat="1" applyFont="1" applyFill="1" applyBorder="1" applyAlignment="1">
      <alignment horizontal="left" vertical="center"/>
    </xf>
    <xf numFmtId="0" fontId="48" fillId="4" borderId="46" xfId="0" applyFont="1" applyFill="1" applyBorder="1" applyAlignment="1">
      <alignment horizontal="center" vertical="center"/>
    </xf>
    <xf numFmtId="0" fontId="48" fillId="4" borderId="48" xfId="0" applyFont="1" applyFill="1" applyBorder="1" applyAlignment="1">
      <alignment horizontal="center" vertical="center"/>
    </xf>
    <xf numFmtId="0" fontId="52" fillId="4" borderId="6" xfId="0" applyFont="1" applyFill="1" applyBorder="1" applyAlignment="1">
      <alignment horizontal="center" vertical="center"/>
    </xf>
    <xf numFmtId="0" fontId="52" fillId="4" borderId="12" xfId="0" applyFont="1" applyFill="1" applyBorder="1" applyAlignment="1">
      <alignment horizontal="center" vertical="center"/>
    </xf>
    <xf numFmtId="1" fontId="48" fillId="4" borderId="6" xfId="0" applyNumberFormat="1" applyFont="1" applyFill="1" applyBorder="1" applyAlignment="1">
      <alignment horizontal="center" vertical="center" wrapText="1"/>
    </xf>
    <xf numFmtId="1" fontId="48" fillId="4" borderId="12" xfId="0" applyNumberFormat="1" applyFont="1" applyFill="1" applyBorder="1" applyAlignment="1">
      <alignment horizontal="center" vertical="center" wrapText="1"/>
    </xf>
    <xf numFmtId="0" fontId="48" fillId="4" borderId="45" xfId="0" applyFont="1" applyFill="1" applyBorder="1" applyAlignment="1">
      <alignment horizontal="center" vertical="center"/>
    </xf>
    <xf numFmtId="0" fontId="48" fillId="4" borderId="47" xfId="0" applyFont="1" applyFill="1" applyBorder="1" applyAlignment="1">
      <alignment horizontal="center" vertical="center"/>
    </xf>
    <xf numFmtId="164" fontId="48" fillId="4" borderId="6" xfId="0" applyNumberFormat="1" applyFont="1" applyFill="1" applyBorder="1" applyAlignment="1">
      <alignment horizontal="center" vertical="center"/>
    </xf>
    <xf numFmtId="164" fontId="48" fillId="4" borderId="12" xfId="0" applyNumberFormat="1" applyFont="1" applyFill="1" applyBorder="1" applyAlignment="1">
      <alignment horizontal="center" vertical="center"/>
    </xf>
    <xf numFmtId="0" fontId="39" fillId="4" borderId="78" xfId="0" applyFont="1" applyFill="1" applyBorder="1" applyAlignment="1" applyProtection="1">
      <alignment horizontal="center" vertical="center"/>
    </xf>
    <xf numFmtId="0" fontId="39" fillId="4" borderId="78" xfId="0" applyFont="1" applyFill="1" applyBorder="1" applyAlignment="1">
      <alignment horizontal="center" vertical="center"/>
    </xf>
    <xf numFmtId="0" fontId="39" fillId="4" borderId="78" xfId="0" applyNumberFormat="1" applyFont="1" applyFill="1" applyBorder="1" applyAlignment="1">
      <alignment horizontal="center" vertical="center"/>
    </xf>
    <xf numFmtId="0" fontId="40" fillId="4" borderId="78" xfId="0" applyNumberFormat="1" applyFont="1" applyFill="1" applyBorder="1" applyAlignment="1" applyProtection="1">
      <alignment horizontal="center" vertical="center"/>
    </xf>
    <xf numFmtId="0" fontId="39" fillId="4" borderId="78" xfId="0" applyFont="1" applyFill="1" applyBorder="1" applyAlignment="1" applyProtection="1">
      <alignment horizontal="center" vertical="center" wrapText="1"/>
    </xf>
    <xf numFmtId="164" fontId="39" fillId="4" borderId="78" xfId="0" applyNumberFormat="1" applyFont="1" applyFill="1" applyBorder="1" applyAlignment="1" applyProtection="1">
      <alignment horizontal="center" vertical="center"/>
    </xf>
    <xf numFmtId="1" fontId="39" fillId="4" borderId="78" xfId="0" applyNumberFormat="1" applyFont="1" applyFill="1" applyBorder="1" applyAlignment="1" applyProtection="1">
      <alignment horizontal="center" vertical="center"/>
    </xf>
    <xf numFmtId="166" fontId="39" fillId="4" borderId="78" xfId="0" applyNumberFormat="1" applyFont="1" applyFill="1" applyBorder="1" applyAlignment="1" applyProtection="1">
      <alignment horizontal="center" vertical="center" wrapText="1"/>
    </xf>
    <xf numFmtId="0" fontId="39" fillId="4" borderId="66" xfId="0" applyFont="1" applyFill="1" applyBorder="1" applyAlignment="1" applyProtection="1">
      <alignment horizontal="center" vertical="center" wrapText="1"/>
    </xf>
    <xf numFmtId="0" fontId="39" fillId="4" borderId="17" xfId="0" applyFont="1" applyFill="1" applyBorder="1" applyAlignment="1" applyProtection="1">
      <alignment horizontal="center" vertical="center" wrapText="1"/>
    </xf>
    <xf numFmtId="0" fontId="52" fillId="4" borderId="78" xfId="0" applyFont="1" applyFill="1" applyBorder="1" applyAlignment="1">
      <alignment horizontal="center" vertical="center"/>
    </xf>
    <xf numFmtId="1" fontId="39" fillId="4" borderId="78" xfId="0" applyNumberFormat="1" applyFont="1" applyFill="1" applyBorder="1" applyAlignment="1" applyProtection="1">
      <alignment horizontal="center" vertical="top" wrapText="1"/>
    </xf>
    <xf numFmtId="0" fontId="101" fillId="0" borderId="0" xfId="0" applyFont="1" applyAlignment="1">
      <alignment horizontal="center" vertical="center"/>
    </xf>
    <xf numFmtId="178" fontId="102" fillId="0" borderId="51" xfId="0" applyNumberFormat="1" applyFont="1" applyBorder="1" applyAlignment="1">
      <alignment horizontal="left"/>
    </xf>
    <xf numFmtId="0" fontId="36" fillId="0" borderId="8" xfId="0" quotePrefix="1" applyFont="1" applyBorder="1" applyAlignment="1">
      <alignment horizontal="center"/>
    </xf>
    <xf numFmtId="0" fontId="36" fillId="0" borderId="50" xfId="0" quotePrefix="1" applyFont="1" applyBorder="1" applyAlignment="1">
      <alignment horizontal="center"/>
    </xf>
    <xf numFmtId="0" fontId="36" fillId="0" borderId="52" xfId="0" quotePrefix="1" applyFont="1" applyBorder="1" applyAlignment="1">
      <alignment horizontal="center"/>
    </xf>
    <xf numFmtId="0" fontId="36" fillId="0" borderId="53" xfId="0" applyFont="1" applyBorder="1" applyAlignment="1">
      <alignment horizontal="center" vertical="center" wrapText="1"/>
    </xf>
    <xf numFmtId="0" fontId="36" fillId="0" borderId="56" xfId="0" applyFont="1" applyBorder="1" applyAlignment="1">
      <alignment horizontal="center" vertical="center" wrapText="1"/>
    </xf>
    <xf numFmtId="0" fontId="36" fillId="0" borderId="5" xfId="0" applyFont="1" applyBorder="1" applyAlignment="1">
      <alignment horizontal="center" vertical="center" wrapText="1"/>
    </xf>
    <xf numFmtId="0" fontId="36" fillId="0" borderId="57" xfId="0" applyFont="1" applyBorder="1" applyAlignment="1">
      <alignment horizontal="center" vertical="center" wrapText="1"/>
    </xf>
    <xf numFmtId="0" fontId="36" fillId="0" borderId="5" xfId="0" applyFont="1" applyBorder="1" applyAlignment="1">
      <alignment horizontal="center" vertical="center"/>
    </xf>
    <xf numFmtId="0" fontId="36" fillId="0" borderId="57" xfId="0" applyFont="1" applyBorder="1" applyAlignment="1">
      <alignment horizontal="center" vertical="center"/>
    </xf>
    <xf numFmtId="0" fontId="36" fillId="0" borderId="54" xfId="0" applyFont="1" applyBorder="1" applyAlignment="1">
      <alignment horizontal="center"/>
    </xf>
    <xf numFmtId="0" fontId="36" fillId="0" borderId="55" xfId="0" applyFont="1" applyBorder="1" applyAlignment="1">
      <alignment horizontal="center"/>
    </xf>
    <xf numFmtId="49" fontId="103" fillId="0" borderId="63" xfId="0" applyNumberFormat="1" applyFont="1" applyFill="1" applyBorder="1" applyAlignment="1">
      <alignment horizontal="left" vertical="top" indent="1"/>
    </xf>
    <xf numFmtId="49" fontId="103" fillId="0" borderId="5" xfId="0" applyNumberFormat="1" applyFont="1" applyFill="1" applyBorder="1" applyAlignment="1">
      <alignment horizontal="left" vertical="top" indent="1"/>
    </xf>
    <xf numFmtId="0" fontId="37" fillId="0" borderId="63" xfId="0" applyFont="1" applyBorder="1" applyAlignment="1">
      <alignment horizontal="left" vertical="top" indent="1"/>
    </xf>
    <xf numFmtId="0" fontId="37" fillId="0" borderId="5" xfId="0" applyFont="1" applyBorder="1" applyAlignment="1">
      <alignment horizontal="left" vertical="top" indent="1"/>
    </xf>
    <xf numFmtId="0" fontId="37" fillId="0" borderId="63" xfId="0" applyFont="1" applyBorder="1" applyAlignment="1">
      <alignment horizontal="left" vertical="top" wrapText="1" indent="1"/>
    </xf>
    <xf numFmtId="0" fontId="37" fillId="0" borderId="5" xfId="0" applyFont="1" applyBorder="1" applyAlignment="1">
      <alignment horizontal="left" vertical="top" wrapText="1" indent="1"/>
    </xf>
    <xf numFmtId="0" fontId="37" fillId="0" borderId="63" xfId="0" quotePrefix="1" applyFont="1" applyBorder="1" applyAlignment="1">
      <alignment horizontal="left" vertical="top" wrapText="1" indent="1"/>
    </xf>
    <xf numFmtId="0" fontId="37" fillId="0" borderId="63" xfId="0" quotePrefix="1" applyFont="1" applyBorder="1" applyAlignment="1">
      <alignment horizontal="left" vertical="top" indent="1"/>
    </xf>
    <xf numFmtId="0" fontId="37" fillId="0" borderId="5" xfId="0" quotePrefix="1" applyFont="1" applyBorder="1" applyAlignment="1">
      <alignment horizontal="left" vertical="top" indent="1"/>
    </xf>
    <xf numFmtId="49" fontId="103" fillId="0" borderId="63" xfId="0" applyNumberFormat="1" applyFont="1" applyFill="1" applyBorder="1" applyAlignment="1">
      <alignment horizontal="center" vertical="top"/>
    </xf>
    <xf numFmtId="49" fontId="103" fillId="0" borderId="5" xfId="0" applyNumberFormat="1" applyFont="1" applyFill="1" applyBorder="1" applyAlignment="1">
      <alignment horizontal="center" vertical="top"/>
    </xf>
    <xf numFmtId="0" fontId="36" fillId="0" borderId="58" xfId="0" applyFont="1" applyBorder="1" applyAlignment="1">
      <alignment horizontal="center" vertical="top"/>
    </xf>
    <xf numFmtId="0" fontId="36" fillId="0" borderId="59" xfId="0" applyFont="1" applyBorder="1" applyAlignment="1">
      <alignment horizontal="center" vertical="top"/>
    </xf>
    <xf numFmtId="0" fontId="36" fillId="0" borderId="60" xfId="0" applyFont="1" applyBorder="1" applyAlignment="1">
      <alignment horizontal="center" vertical="top"/>
    </xf>
    <xf numFmtId="0" fontId="36" fillId="0" borderId="61" xfId="0" applyFont="1" applyBorder="1" applyAlignment="1">
      <alignment horizontal="center" vertical="top"/>
    </xf>
    <xf numFmtId="179" fontId="37" fillId="0" borderId="62" xfId="0" applyNumberFormat="1" applyFont="1" applyBorder="1" applyAlignment="1">
      <alignment horizontal="right" vertical="top"/>
    </xf>
    <xf numFmtId="179" fontId="37" fillId="0" borderId="53" xfId="0" applyNumberFormat="1" applyFont="1" applyBorder="1" applyAlignment="1">
      <alignment horizontal="right" vertical="top"/>
    </xf>
    <xf numFmtId="0" fontId="37" fillId="0" borderId="63" xfId="0" applyFont="1" applyBorder="1" applyAlignment="1">
      <alignment horizontal="center" vertical="top"/>
    </xf>
    <xf numFmtId="0" fontId="37" fillId="0" borderId="5" xfId="0" applyFont="1" applyBorder="1" applyAlignment="1">
      <alignment horizontal="center" vertical="top"/>
    </xf>
    <xf numFmtId="0" fontId="37" fillId="0" borderId="64" xfId="0" applyFont="1" applyBorder="1" applyAlignment="1">
      <alignment horizontal="right" vertical="top"/>
    </xf>
    <xf numFmtId="0" fontId="37" fillId="0" borderId="54" xfId="0" applyFont="1" applyBorder="1" applyAlignment="1">
      <alignment horizontal="right" vertical="top"/>
    </xf>
    <xf numFmtId="164" fontId="37" fillId="0" borderId="65" xfId="0" applyNumberFormat="1" applyFont="1" applyBorder="1" applyAlignment="1">
      <alignment horizontal="left" vertical="top"/>
    </xf>
    <xf numFmtId="164" fontId="37" fillId="0" borderId="55" xfId="0" applyNumberFormat="1" applyFont="1" applyBorder="1" applyAlignment="1">
      <alignment horizontal="left" vertical="top"/>
    </xf>
    <xf numFmtId="0" fontId="36" fillId="0" borderId="54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36" fillId="0" borderId="55" xfId="0" applyFont="1" applyBorder="1" applyAlignment="1">
      <alignment horizontal="center" vertical="center"/>
    </xf>
    <xf numFmtId="0" fontId="37" fillId="0" borderId="66" xfId="0" applyFont="1" applyBorder="1" applyAlignment="1">
      <alignment horizontal="left" vertical="top" wrapText="1" indent="1"/>
    </xf>
    <xf numFmtId="0" fontId="37" fillId="0" borderId="17" xfId="0" applyFont="1" applyBorder="1" applyAlignment="1">
      <alignment horizontal="left" vertical="top" wrapText="1" indent="1"/>
    </xf>
    <xf numFmtId="0" fontId="37" fillId="0" borderId="66" xfId="0" applyFont="1" applyBorder="1" applyAlignment="1">
      <alignment horizontal="left" vertical="top" indent="1"/>
    </xf>
    <xf numFmtId="0" fontId="37" fillId="0" borderId="17" xfId="0" applyFont="1" applyBorder="1" applyAlignment="1">
      <alignment horizontal="left" vertical="top" indent="1"/>
    </xf>
    <xf numFmtId="0" fontId="37" fillId="0" borderId="66" xfId="0" quotePrefix="1" applyFont="1" applyBorder="1" applyAlignment="1">
      <alignment horizontal="left" vertical="top" wrapText="1" indent="1"/>
    </xf>
    <xf numFmtId="0" fontId="37" fillId="0" borderId="66" xfId="0" quotePrefix="1" applyFont="1" applyBorder="1" applyAlignment="1">
      <alignment horizontal="left" vertical="top" indent="1"/>
    </xf>
    <xf numFmtId="0" fontId="37" fillId="0" borderId="17" xfId="0" quotePrefix="1" applyFont="1" applyBorder="1" applyAlignment="1">
      <alignment horizontal="left" vertical="top" indent="1"/>
    </xf>
    <xf numFmtId="179" fontId="37" fillId="0" borderId="69" xfId="0" applyNumberFormat="1" applyFont="1" applyBorder="1" applyAlignment="1">
      <alignment horizontal="right" vertical="top"/>
    </xf>
    <xf numFmtId="179" fontId="37" fillId="0" borderId="74" xfId="0" applyNumberFormat="1" applyFont="1" applyBorder="1" applyAlignment="1">
      <alignment horizontal="right" vertical="top"/>
    </xf>
    <xf numFmtId="0" fontId="37" fillId="0" borderId="66" xfId="0" applyFont="1" applyBorder="1" applyAlignment="1">
      <alignment horizontal="center" vertical="top"/>
    </xf>
    <xf numFmtId="0" fontId="37" fillId="0" borderId="17" xfId="0" applyFont="1" applyBorder="1" applyAlignment="1">
      <alignment horizontal="center" vertical="top"/>
    </xf>
    <xf numFmtId="0" fontId="37" fillId="0" borderId="70" xfId="0" applyFont="1" applyBorder="1" applyAlignment="1">
      <alignment horizontal="right" vertical="top"/>
    </xf>
    <xf numFmtId="0" fontId="37" fillId="0" borderId="18" xfId="0" applyFont="1" applyBorder="1" applyAlignment="1">
      <alignment horizontal="right" vertical="top"/>
    </xf>
    <xf numFmtId="164" fontId="37" fillId="0" borderId="71" xfId="0" applyNumberFormat="1" applyFont="1" applyBorder="1" applyAlignment="1">
      <alignment horizontal="left" vertical="top"/>
    </xf>
    <xf numFmtId="164" fontId="37" fillId="0" borderId="19" xfId="0" applyNumberFormat="1" applyFont="1" applyBorder="1" applyAlignment="1">
      <alignment horizontal="left" vertical="top"/>
    </xf>
    <xf numFmtId="49" fontId="104" fillId="0" borderId="63" xfId="3487" applyNumberFormat="1" applyFont="1" applyBorder="1" applyAlignment="1">
      <alignment horizontal="center" vertical="top"/>
    </xf>
    <xf numFmtId="49" fontId="104" fillId="0" borderId="5" xfId="3487" applyNumberFormat="1" applyFont="1" applyBorder="1" applyAlignment="1">
      <alignment horizontal="center" vertical="top"/>
    </xf>
    <xf numFmtId="0" fontId="37" fillId="0" borderId="64" xfId="0" quotePrefix="1" applyFont="1" applyBorder="1" applyAlignment="1">
      <alignment horizontal="right" vertical="top"/>
    </xf>
    <xf numFmtId="0" fontId="37" fillId="0" borderId="54" xfId="0" quotePrefix="1" applyFont="1" applyBorder="1" applyAlignment="1">
      <alignment horizontal="right" vertical="top"/>
    </xf>
    <xf numFmtId="0" fontId="37" fillId="0" borderId="65" xfId="0" quotePrefix="1" applyFont="1" applyBorder="1" applyAlignment="1">
      <alignment horizontal="left" vertical="top" indent="1"/>
    </xf>
    <xf numFmtId="0" fontId="37" fillId="0" borderId="55" xfId="0" quotePrefix="1" applyFont="1" applyBorder="1" applyAlignment="1">
      <alignment horizontal="left" vertical="top" indent="1"/>
    </xf>
    <xf numFmtId="164" fontId="37" fillId="0" borderId="63" xfId="0" quotePrefix="1" applyNumberFormat="1" applyFont="1" applyBorder="1" applyAlignment="1">
      <alignment horizontal="left" vertical="top" indent="1"/>
    </xf>
    <xf numFmtId="164" fontId="37" fillId="0" borderId="5" xfId="0" quotePrefix="1" applyNumberFormat="1" applyFont="1" applyBorder="1" applyAlignment="1">
      <alignment horizontal="left" vertical="top" indent="1"/>
    </xf>
    <xf numFmtId="0" fontId="37" fillId="0" borderId="71" xfId="0" quotePrefix="1" applyFont="1" applyBorder="1" applyAlignment="1">
      <alignment horizontal="left" vertical="top" indent="1"/>
    </xf>
    <xf numFmtId="0" fontId="37" fillId="0" borderId="19" xfId="0" quotePrefix="1" applyFont="1" applyBorder="1" applyAlignment="1">
      <alignment horizontal="left" vertical="top" indent="1"/>
    </xf>
    <xf numFmtId="164" fontId="37" fillId="0" borderId="66" xfId="0" quotePrefix="1" applyNumberFormat="1" applyFont="1" applyBorder="1" applyAlignment="1">
      <alignment horizontal="left" vertical="top" indent="1"/>
    </xf>
    <xf numFmtId="164" fontId="37" fillId="0" borderId="17" xfId="0" quotePrefix="1" applyNumberFormat="1" applyFont="1" applyBorder="1" applyAlignment="1">
      <alignment horizontal="left" vertical="top" indent="1"/>
    </xf>
    <xf numFmtId="49" fontId="103" fillId="0" borderId="66" xfId="0" applyNumberFormat="1" applyFont="1" applyFill="1" applyBorder="1" applyAlignment="1">
      <alignment horizontal="left" vertical="top" indent="1"/>
    </xf>
    <xf numFmtId="49" fontId="103" fillId="0" borderId="17" xfId="0" applyNumberFormat="1" applyFont="1" applyFill="1" applyBorder="1" applyAlignment="1">
      <alignment horizontal="left" vertical="top" indent="1"/>
    </xf>
    <xf numFmtId="49" fontId="103" fillId="0" borderId="66" xfId="0" applyNumberFormat="1" applyFont="1" applyFill="1" applyBorder="1" applyAlignment="1">
      <alignment horizontal="center" vertical="top"/>
    </xf>
    <xf numFmtId="49" fontId="103" fillId="0" borderId="17" xfId="0" applyNumberFormat="1" applyFont="1" applyFill="1" applyBorder="1" applyAlignment="1">
      <alignment horizontal="center" vertical="top"/>
    </xf>
    <xf numFmtId="49" fontId="104" fillId="0" borderId="66" xfId="3487" applyNumberFormat="1" applyFont="1" applyBorder="1" applyAlignment="1">
      <alignment horizontal="center" vertical="top"/>
    </xf>
    <xf numFmtId="49" fontId="104" fillId="0" borderId="17" xfId="3487" applyNumberFormat="1" applyFont="1" applyBorder="1" applyAlignment="1">
      <alignment horizontal="center" vertical="top"/>
    </xf>
    <xf numFmtId="0" fontId="37" fillId="0" borderId="70" xfId="0" quotePrefix="1" applyFont="1" applyBorder="1" applyAlignment="1">
      <alignment horizontal="right" vertical="top"/>
    </xf>
    <xf numFmtId="0" fontId="37" fillId="0" borderId="18" xfId="0" quotePrefix="1" applyFont="1" applyBorder="1" applyAlignment="1">
      <alignment horizontal="right" vertical="top"/>
    </xf>
    <xf numFmtId="0" fontId="37" fillId="0" borderId="67" xfId="0" quotePrefix="1" applyFont="1" applyBorder="1" applyAlignment="1">
      <alignment horizontal="right" vertical="top"/>
    </xf>
    <xf numFmtId="0" fontId="37" fillId="0" borderId="75" xfId="0" quotePrefix="1" applyFont="1" applyBorder="1" applyAlignment="1">
      <alignment horizontal="right" vertical="top"/>
    </xf>
    <xf numFmtId="164" fontId="37" fillId="0" borderId="71" xfId="0" quotePrefix="1" applyNumberFormat="1" applyFont="1" applyBorder="1" applyAlignment="1">
      <alignment horizontal="left" vertical="top" indent="1"/>
    </xf>
    <xf numFmtId="164" fontId="37" fillId="0" borderId="55" xfId="0" quotePrefix="1" applyNumberFormat="1" applyFont="1" applyBorder="1" applyAlignment="1">
      <alignment horizontal="left" vertical="top" indent="1"/>
    </xf>
    <xf numFmtId="164" fontId="37" fillId="0" borderId="19" xfId="0" quotePrefix="1" applyNumberFormat="1" applyFont="1" applyBorder="1" applyAlignment="1">
      <alignment horizontal="left" vertical="top" indent="1"/>
    </xf>
    <xf numFmtId="49" fontId="103" fillId="0" borderId="66" xfId="0" quotePrefix="1" applyNumberFormat="1" applyFont="1" applyFill="1" applyBorder="1" applyAlignment="1">
      <alignment horizontal="left" vertical="top" indent="1"/>
    </xf>
    <xf numFmtId="49" fontId="103" fillId="0" borderId="66" xfId="0" quotePrefix="1" applyNumberFormat="1" applyFont="1" applyFill="1" applyBorder="1" applyAlignment="1">
      <alignment horizontal="center" vertical="top"/>
    </xf>
    <xf numFmtId="49" fontId="103" fillId="0" borderId="5" xfId="0" quotePrefix="1" applyNumberFormat="1" applyFont="1" applyFill="1" applyBorder="1" applyAlignment="1">
      <alignment horizontal="left" vertical="top" indent="1"/>
    </xf>
    <xf numFmtId="49" fontId="103" fillId="0" borderId="17" xfId="0" quotePrefix="1" applyNumberFormat="1" applyFont="1" applyFill="1" applyBorder="1" applyAlignment="1">
      <alignment horizontal="left" vertical="top" indent="1"/>
    </xf>
    <xf numFmtId="0" fontId="37" fillId="0" borderId="5" xfId="0" quotePrefix="1" applyFont="1" applyBorder="1" applyAlignment="1">
      <alignment horizontal="left" vertical="top" wrapText="1" indent="1"/>
    </xf>
    <xf numFmtId="0" fontId="37" fillId="0" borderId="17" xfId="0" quotePrefix="1" applyFont="1" applyBorder="1" applyAlignment="1">
      <alignment horizontal="left" vertical="top" wrapText="1" indent="1"/>
    </xf>
    <xf numFmtId="0" fontId="37" fillId="0" borderId="71" xfId="0" quotePrefix="1" applyFont="1" applyBorder="1" applyAlignment="1">
      <alignment horizontal="left" vertical="top" wrapText="1" indent="1"/>
    </xf>
    <xf numFmtId="0" fontId="37" fillId="0" borderId="55" xfId="0" quotePrefix="1" applyFont="1" applyBorder="1" applyAlignment="1">
      <alignment horizontal="left" vertical="top" wrapText="1" indent="1"/>
    </xf>
    <xf numFmtId="0" fontId="37" fillId="0" borderId="19" xfId="0" quotePrefix="1" applyFont="1" applyBorder="1" applyAlignment="1">
      <alignment horizontal="left" vertical="top" wrapText="1" indent="1"/>
    </xf>
    <xf numFmtId="164" fontId="37" fillId="0" borderId="66" xfId="0" quotePrefix="1" applyNumberFormat="1" applyFont="1" applyBorder="1" applyAlignment="1">
      <alignment horizontal="left" vertical="top" wrapText="1" indent="1"/>
    </xf>
    <xf numFmtId="164" fontId="37" fillId="0" borderId="5" xfId="0" quotePrefix="1" applyNumberFormat="1" applyFont="1" applyBorder="1" applyAlignment="1">
      <alignment horizontal="left" vertical="top" wrapText="1" indent="1"/>
    </xf>
    <xf numFmtId="164" fontId="37" fillId="0" borderId="17" xfId="0" quotePrefix="1" applyNumberFormat="1" applyFont="1" applyBorder="1" applyAlignment="1">
      <alignment horizontal="left" vertical="top" wrapText="1" indent="1"/>
    </xf>
    <xf numFmtId="49" fontId="103" fillId="81" borderId="66" xfId="0" applyNumberFormat="1" applyFont="1" applyFill="1" applyBorder="1" applyAlignment="1">
      <alignment horizontal="center" vertical="top"/>
    </xf>
    <xf numFmtId="49" fontId="103" fillId="81" borderId="5" xfId="0" applyNumberFormat="1" applyFont="1" applyFill="1" applyBorder="1" applyAlignment="1">
      <alignment horizontal="center" vertical="top"/>
    </xf>
    <xf numFmtId="49" fontId="103" fillId="81" borderId="17" xfId="0" applyNumberFormat="1" applyFont="1" applyFill="1" applyBorder="1" applyAlignment="1">
      <alignment horizontal="center" vertical="top"/>
    </xf>
    <xf numFmtId="49" fontId="104" fillId="0" borderId="66" xfId="3487" quotePrefix="1" applyNumberFormat="1" applyFont="1" applyBorder="1" applyAlignment="1">
      <alignment horizontal="center" vertical="top"/>
    </xf>
    <xf numFmtId="49" fontId="104" fillId="0" borderId="5" xfId="3487" quotePrefix="1" applyNumberFormat="1" applyFont="1" applyBorder="1" applyAlignment="1">
      <alignment horizontal="center" vertical="top"/>
    </xf>
    <xf numFmtId="49" fontId="104" fillId="0" borderId="17" xfId="3487" quotePrefix="1" applyNumberFormat="1" applyFont="1" applyBorder="1" applyAlignment="1">
      <alignment horizontal="center" vertical="top"/>
    </xf>
    <xf numFmtId="49" fontId="103" fillId="81" borderId="66" xfId="0" applyNumberFormat="1" applyFont="1" applyFill="1" applyBorder="1" applyAlignment="1">
      <alignment horizontal="center" vertical="top" wrapText="1" shrinkToFit="1"/>
    </xf>
    <xf numFmtId="49" fontId="103" fillId="81" borderId="5" xfId="0" applyNumberFormat="1" applyFont="1" applyFill="1" applyBorder="1" applyAlignment="1">
      <alignment horizontal="center" vertical="top" wrapText="1" shrinkToFit="1"/>
    </xf>
    <xf numFmtId="49" fontId="103" fillId="81" borderId="17" xfId="0" applyNumberFormat="1" applyFont="1" applyFill="1" applyBorder="1" applyAlignment="1">
      <alignment horizontal="center" vertical="top" wrapText="1" shrinkToFit="1"/>
    </xf>
    <xf numFmtId="0" fontId="107" fillId="0" borderId="66" xfId="0" quotePrefix="1" applyFont="1" applyBorder="1" applyAlignment="1">
      <alignment horizontal="left" vertical="top" indent="1"/>
    </xf>
    <xf numFmtId="0" fontId="107" fillId="0" borderId="5" xfId="0" quotePrefix="1" applyFont="1" applyBorder="1" applyAlignment="1">
      <alignment horizontal="left" vertical="top" indent="1"/>
    </xf>
    <xf numFmtId="0" fontId="107" fillId="0" borderId="17" xfId="0" quotePrefix="1" applyFont="1" applyBorder="1" applyAlignment="1">
      <alignment horizontal="left" vertical="top" indent="1"/>
    </xf>
    <xf numFmtId="0" fontId="106" fillId="0" borderId="66" xfId="806" quotePrefix="1" applyFont="1" applyFill="1" applyBorder="1" applyAlignment="1">
      <alignment horizontal="center" vertical="top"/>
    </xf>
    <xf numFmtId="0" fontId="106" fillId="0" borderId="5" xfId="806" quotePrefix="1" applyFont="1" applyFill="1" applyBorder="1" applyAlignment="1">
      <alignment horizontal="center" vertical="top"/>
    </xf>
    <xf numFmtId="0" fontId="106" fillId="0" borderId="17" xfId="806" quotePrefix="1" applyFont="1" applyFill="1" applyBorder="1" applyAlignment="1">
      <alignment horizontal="center" vertical="top"/>
    </xf>
    <xf numFmtId="0" fontId="37" fillId="0" borderId="76" xfId="0" applyFont="1" applyBorder="1" applyAlignment="1">
      <alignment horizontal="left" vertical="top" wrapText="1" indent="1"/>
    </xf>
    <xf numFmtId="1" fontId="104" fillId="0" borderId="66" xfId="3487" applyNumberFormat="1" applyFont="1" applyBorder="1" applyAlignment="1">
      <alignment horizontal="center" vertical="top"/>
    </xf>
    <xf numFmtId="1" fontId="104" fillId="0" borderId="5" xfId="3487" applyNumberFormat="1" applyFont="1" applyBorder="1" applyAlignment="1">
      <alignment horizontal="center" vertical="top"/>
    </xf>
    <xf numFmtId="1" fontId="104" fillId="0" borderId="17" xfId="3487" applyNumberFormat="1" applyFont="1" applyBorder="1" applyAlignment="1">
      <alignment horizontal="center" vertical="top"/>
    </xf>
    <xf numFmtId="0" fontId="106" fillId="0" borderId="66" xfId="806" applyFont="1" applyBorder="1" applyAlignment="1">
      <alignment horizontal="center" vertical="top"/>
    </xf>
    <xf numFmtId="0" fontId="106" fillId="0" borderId="5" xfId="806" applyFont="1" applyBorder="1" applyAlignment="1">
      <alignment horizontal="center" vertical="top"/>
    </xf>
    <xf numFmtId="0" fontId="106" fillId="0" borderId="17" xfId="806" applyFont="1" applyBorder="1" applyAlignment="1">
      <alignment horizontal="center" vertical="top"/>
    </xf>
    <xf numFmtId="0" fontId="37" fillId="0" borderId="66" xfId="0" quotePrefix="1" applyFont="1" applyFill="1" applyBorder="1" applyAlignment="1">
      <alignment horizontal="left" vertical="top" wrapText="1" indent="1"/>
    </xf>
    <xf numFmtId="0" fontId="37" fillId="0" borderId="5" xfId="0" applyFont="1" applyFill="1" applyBorder="1" applyAlignment="1">
      <alignment horizontal="left" vertical="top" wrapText="1" indent="1"/>
    </xf>
    <xf numFmtId="0" fontId="37" fillId="0" borderId="17" xfId="0" applyFont="1" applyFill="1" applyBorder="1" applyAlignment="1">
      <alignment horizontal="left" vertical="top" wrapText="1" indent="1"/>
    </xf>
    <xf numFmtId="49" fontId="37" fillId="0" borderId="66" xfId="0" quotePrefix="1" applyNumberFormat="1" applyFont="1" applyBorder="1" applyAlignment="1">
      <alignment horizontal="left" vertical="top" indent="1"/>
    </xf>
    <xf numFmtId="49" fontId="37" fillId="0" borderId="5" xfId="0" quotePrefix="1" applyNumberFormat="1" applyFont="1" applyBorder="1" applyAlignment="1">
      <alignment horizontal="left" vertical="top" indent="1"/>
    </xf>
    <xf numFmtId="49" fontId="37" fillId="0" borderId="17" xfId="0" quotePrefix="1" applyNumberFormat="1" applyFont="1" applyBorder="1" applyAlignment="1">
      <alignment horizontal="left" vertical="top" indent="1"/>
    </xf>
    <xf numFmtId="180" fontId="0" fillId="0" borderId="77" xfId="0" applyNumberFormat="1" applyBorder="1" applyAlignment="1">
      <alignment horizontal="left" indent="1"/>
    </xf>
    <xf numFmtId="0" fontId="22" fillId="0" borderId="78" xfId="0" applyFont="1" applyBorder="1" applyAlignment="1">
      <alignment horizontal="center" vertical="center"/>
    </xf>
    <xf numFmtId="0" fontId="22" fillId="0" borderId="75" xfId="0" applyFont="1" applyBorder="1" applyAlignment="1">
      <alignment horizontal="center" vertical="center"/>
    </xf>
    <xf numFmtId="0" fontId="22" fillId="0" borderId="79" xfId="0" applyFont="1" applyBorder="1" applyAlignment="1">
      <alignment horizontal="center" vertical="center"/>
    </xf>
    <xf numFmtId="0" fontId="22" fillId="0" borderId="80" xfId="0" applyFont="1" applyBorder="1" applyAlignment="1">
      <alignment horizontal="center" vertical="center"/>
    </xf>
    <xf numFmtId="1" fontId="52" fillId="4" borderId="6" xfId="0" applyNumberFormat="1" applyFont="1" applyFill="1" applyBorder="1" applyAlignment="1">
      <alignment horizontal="center" vertical="center"/>
    </xf>
    <xf numFmtId="1" fontId="52" fillId="4" borderId="12" xfId="0" applyNumberFormat="1" applyFont="1" applyFill="1" applyBorder="1" applyAlignment="1">
      <alignment horizontal="center" vertical="center"/>
    </xf>
    <xf numFmtId="0" fontId="52" fillId="4" borderId="5" xfId="0" applyFont="1" applyFill="1" applyBorder="1" applyAlignment="1">
      <alignment horizontal="center" vertical="center" wrapText="1"/>
    </xf>
    <xf numFmtId="0" fontId="52" fillId="4" borderId="5" xfId="0" applyFont="1" applyFill="1" applyBorder="1" applyAlignment="1">
      <alignment horizontal="center" vertical="center"/>
    </xf>
    <xf numFmtId="0" fontId="52" fillId="4" borderId="6" xfId="0" applyFont="1" applyFill="1" applyBorder="1" applyAlignment="1">
      <alignment horizontal="left" vertical="center"/>
    </xf>
    <xf numFmtId="0" fontId="52" fillId="4" borderId="5" xfId="0" applyFont="1" applyFill="1" applyBorder="1" applyAlignment="1">
      <alignment horizontal="left" vertical="center"/>
    </xf>
    <xf numFmtId="1" fontId="52" fillId="4" borderId="6" xfId="0" applyNumberFormat="1" applyFont="1" applyFill="1" applyBorder="1" applyAlignment="1">
      <alignment horizontal="left" vertical="center"/>
    </xf>
    <xf numFmtId="1" fontId="52" fillId="4" borderId="5" xfId="0" applyNumberFormat="1" applyFont="1" applyFill="1" applyBorder="1" applyAlignment="1">
      <alignment horizontal="left" vertical="center"/>
    </xf>
    <xf numFmtId="1" fontId="52" fillId="4" borderId="6" xfId="0" applyNumberFormat="1" applyFont="1" applyFill="1" applyBorder="1" applyAlignment="1">
      <alignment horizontal="center" vertical="center" wrapText="1"/>
    </xf>
    <xf numFmtId="1" fontId="52" fillId="4" borderId="5" xfId="0" applyNumberFormat="1" applyFont="1" applyFill="1" applyBorder="1" applyAlignment="1">
      <alignment horizontal="center" vertical="center" wrapText="1"/>
    </xf>
    <xf numFmtId="0" fontId="52" fillId="0" borderId="0" xfId="0" applyFont="1" applyAlignment="1">
      <alignment horizontal="left" wrapText="1"/>
    </xf>
    <xf numFmtId="0" fontId="54" fillId="4" borderId="6" xfId="0" applyFont="1" applyFill="1" applyBorder="1" applyAlignment="1">
      <alignment horizontal="left" vertical="center"/>
    </xf>
    <xf numFmtId="0" fontId="54" fillId="4" borderId="5" xfId="0" applyFont="1" applyFill="1" applyBorder="1" applyAlignment="1">
      <alignment horizontal="left" vertical="center"/>
    </xf>
    <xf numFmtId="166" fontId="52" fillId="4" borderId="6" xfId="0" applyNumberFormat="1" applyFont="1" applyFill="1" applyBorder="1" applyAlignment="1">
      <alignment horizontal="center" vertical="center"/>
    </xf>
    <xf numFmtId="166" fontId="52" fillId="4" borderId="5" xfId="0" applyNumberFormat="1" applyFont="1" applyFill="1" applyBorder="1" applyAlignment="1">
      <alignment horizontal="center" vertical="center"/>
    </xf>
    <xf numFmtId="164" fontId="52" fillId="4" borderId="6" xfId="0" applyNumberFormat="1" applyFont="1" applyFill="1" applyBorder="1" applyAlignment="1">
      <alignment horizontal="center" vertical="center"/>
    </xf>
    <xf numFmtId="164" fontId="52" fillId="4" borderId="5" xfId="0" applyNumberFormat="1" applyFont="1" applyFill="1" applyBorder="1" applyAlignment="1">
      <alignment horizontal="center" vertical="center"/>
    </xf>
    <xf numFmtId="1" fontId="52" fillId="4" borderId="5" xfId="0" applyNumberFormat="1" applyFont="1" applyFill="1" applyBorder="1" applyAlignment="1">
      <alignment horizontal="center" vertical="center"/>
    </xf>
    <xf numFmtId="1" fontId="39" fillId="4" borderId="2" xfId="0" applyNumberFormat="1" applyFont="1" applyFill="1" applyBorder="1" applyAlignment="1">
      <alignment horizontal="center" vertical="center"/>
    </xf>
    <xf numFmtId="0" fontId="39" fillId="14" borderId="2" xfId="0" applyFont="1" applyFill="1" applyBorder="1" applyAlignment="1">
      <alignment horizontal="center" vertical="center"/>
    </xf>
    <xf numFmtId="166" fontId="38" fillId="3" borderId="3" xfId="0" applyNumberFormat="1" applyFont="1" applyFill="1" applyBorder="1" applyAlignment="1">
      <alignment horizontal="center" vertical="center"/>
    </xf>
    <xf numFmtId="166" fontId="38" fillId="3" borderId="4" xfId="0" applyNumberFormat="1" applyFont="1" applyFill="1" applyBorder="1" applyAlignment="1">
      <alignment horizontal="center" vertical="center"/>
    </xf>
    <xf numFmtId="1" fontId="39" fillId="4" borderId="1" xfId="0" applyNumberFormat="1" applyFont="1" applyFill="1" applyBorder="1" applyAlignment="1">
      <alignment horizontal="center" vertical="center" wrapText="1"/>
    </xf>
    <xf numFmtId="1" fontId="39" fillId="4" borderId="17" xfId="0" applyNumberFormat="1" applyFont="1" applyFill="1" applyBorder="1" applyAlignment="1">
      <alignment horizontal="center" vertical="center" wrapText="1"/>
    </xf>
    <xf numFmtId="166" fontId="38" fillId="3" borderId="3" xfId="0" applyNumberFormat="1" applyFont="1" applyFill="1" applyBorder="1" applyAlignment="1">
      <alignment vertical="top" wrapText="1"/>
    </xf>
    <xf numFmtId="166" fontId="38" fillId="3" borderId="4" xfId="0" applyNumberFormat="1" applyFont="1" applyFill="1" applyBorder="1" applyAlignment="1">
      <alignment vertical="top"/>
    </xf>
    <xf numFmtId="166" fontId="38" fillId="3" borderId="3" xfId="0" applyNumberFormat="1" applyFont="1" applyFill="1" applyBorder="1" applyAlignment="1">
      <alignment horizontal="left" vertical="center"/>
    </xf>
    <xf numFmtId="166" fontId="38" fillId="3" borderId="4" xfId="0" applyNumberFormat="1" applyFont="1" applyFill="1" applyBorder="1" applyAlignment="1">
      <alignment horizontal="left" vertical="center"/>
    </xf>
    <xf numFmtId="1" fontId="39" fillId="4" borderId="1" xfId="0" applyNumberFormat="1" applyFont="1" applyFill="1" applyBorder="1" applyAlignment="1">
      <alignment horizontal="center" vertical="center"/>
    </xf>
    <xf numFmtId="1" fontId="39" fillId="4" borderId="17" xfId="0" applyNumberFormat="1" applyFont="1" applyFill="1" applyBorder="1" applyAlignment="1">
      <alignment horizontal="center" vertical="center"/>
    </xf>
    <xf numFmtId="166" fontId="39" fillId="4" borderId="1" xfId="0" applyNumberFormat="1" applyFont="1" applyFill="1" applyBorder="1" applyAlignment="1">
      <alignment horizontal="center" vertical="center" wrapText="1"/>
    </xf>
    <xf numFmtId="166" fontId="39" fillId="4" borderId="17" xfId="0" applyNumberFormat="1" applyFont="1" applyFill="1" applyBorder="1" applyAlignment="1">
      <alignment horizontal="center" vertical="center" wrapText="1"/>
    </xf>
    <xf numFmtId="1" fontId="39" fillId="14" borderId="2" xfId="0" applyNumberFormat="1" applyFont="1" applyFill="1" applyBorder="1" applyAlignment="1">
      <alignment horizontal="center" vertical="center"/>
    </xf>
    <xf numFmtId="166" fontId="39" fillId="14" borderId="20" xfId="0" applyNumberFormat="1" applyFont="1" applyFill="1" applyBorder="1" applyAlignment="1">
      <alignment horizontal="center" vertical="center" wrapText="1"/>
    </xf>
    <xf numFmtId="166" fontId="39" fillId="14" borderId="21" xfId="0" applyNumberFormat="1" applyFont="1" applyFill="1" applyBorder="1" applyAlignment="1">
      <alignment horizontal="center" vertical="center" wrapText="1"/>
    </xf>
    <xf numFmtId="166" fontId="39" fillId="14" borderId="18" xfId="0" applyNumberFormat="1" applyFont="1" applyFill="1" applyBorder="1" applyAlignment="1">
      <alignment horizontal="center" vertical="center" wrapText="1"/>
    </xf>
    <xf numFmtId="166" fontId="39" fillId="14" borderId="19" xfId="0" applyNumberFormat="1" applyFont="1" applyFill="1" applyBorder="1" applyAlignment="1">
      <alignment horizontal="center" vertical="center" wrapText="1"/>
    </xf>
    <xf numFmtId="1" fontId="39" fillId="14" borderId="1" xfId="0" applyNumberFormat="1" applyFont="1" applyFill="1" applyBorder="1" applyAlignment="1">
      <alignment horizontal="center" vertical="center" wrapText="1"/>
    </xf>
    <xf numFmtId="1" fontId="39" fillId="14" borderId="17" xfId="0" applyNumberFormat="1" applyFont="1" applyFill="1" applyBorder="1" applyAlignment="1">
      <alignment horizontal="center" vertical="center" wrapText="1"/>
    </xf>
    <xf numFmtId="0" fontId="39" fillId="4" borderId="2" xfId="0" applyFont="1" applyFill="1" applyBorder="1" applyAlignment="1">
      <alignment horizontal="center" vertical="center" wrapText="1"/>
    </xf>
    <xf numFmtId="167" fontId="39" fillId="4" borderId="2" xfId="0" applyNumberFormat="1" applyFont="1" applyFill="1" applyBorder="1" applyAlignment="1">
      <alignment horizontal="center" vertical="center"/>
    </xf>
    <xf numFmtId="0" fontId="40" fillId="4" borderId="2" xfId="0" applyFont="1" applyFill="1" applyBorder="1" applyAlignment="1">
      <alignment horizontal="center" vertical="center"/>
    </xf>
    <xf numFmtId="164" fontId="39" fillId="4" borderId="2" xfId="0" applyNumberFormat="1" applyFont="1" applyFill="1" applyBorder="1" applyAlignment="1">
      <alignment horizontal="center" vertical="center"/>
    </xf>
    <xf numFmtId="167" fontId="39" fillId="4" borderId="1" xfId="0" applyNumberFormat="1" applyFont="1" applyFill="1" applyBorder="1" applyAlignment="1">
      <alignment horizontal="center" vertical="center"/>
    </xf>
    <xf numFmtId="167" fontId="39" fillId="4" borderId="17" xfId="0" applyNumberFormat="1" applyFont="1" applyFill="1" applyBorder="1" applyAlignment="1">
      <alignment horizontal="center" vertical="center"/>
    </xf>
    <xf numFmtId="0" fontId="40" fillId="14" borderId="2" xfId="0" applyFont="1" applyFill="1" applyBorder="1" applyAlignment="1">
      <alignment horizontal="center" vertical="center"/>
    </xf>
    <xf numFmtId="0" fontId="39" fillId="14" borderId="2" xfId="0" applyFont="1" applyFill="1" applyBorder="1" applyAlignment="1">
      <alignment horizontal="center" vertical="center" wrapText="1"/>
    </xf>
    <xf numFmtId="0" fontId="39" fillId="14" borderId="1" xfId="0" applyFont="1" applyFill="1" applyBorder="1" applyAlignment="1">
      <alignment horizontal="center" vertical="center"/>
    </xf>
    <xf numFmtId="0" fontId="39" fillId="14" borderId="17" xfId="0" applyFont="1" applyFill="1" applyBorder="1" applyAlignment="1">
      <alignment horizontal="center" vertical="center"/>
    </xf>
    <xf numFmtId="164" fontId="39" fillId="14" borderId="2" xfId="0" applyNumberFormat="1" applyFont="1" applyFill="1" applyBorder="1" applyAlignment="1">
      <alignment horizontal="center" vertical="center"/>
    </xf>
    <xf numFmtId="166" fontId="39" fillId="14" borderId="1" xfId="0" applyNumberFormat="1" applyFont="1" applyFill="1" applyBorder="1" applyAlignment="1">
      <alignment horizontal="center" vertical="center" wrapText="1"/>
    </xf>
    <xf numFmtId="166" fontId="39" fillId="14" borderId="17" xfId="0" applyNumberFormat="1" applyFont="1" applyFill="1" applyBorder="1" applyAlignment="1">
      <alignment horizontal="center" vertical="center" wrapText="1"/>
    </xf>
    <xf numFmtId="0" fontId="39" fillId="14" borderId="2" xfId="0" applyFont="1" applyFill="1" applyBorder="1" applyAlignment="1">
      <alignment horizontal="left" vertical="center"/>
    </xf>
    <xf numFmtId="1" fontId="39" fillId="14" borderId="2" xfId="0" applyNumberFormat="1" applyFont="1" applyFill="1" applyBorder="1" applyAlignment="1">
      <alignment horizontal="center" vertical="top" wrapText="1"/>
    </xf>
    <xf numFmtId="0" fontId="52" fillId="4" borderId="2" xfId="0" applyFont="1" applyFill="1" applyBorder="1" applyAlignment="1">
      <alignment horizontal="center" vertical="center"/>
    </xf>
    <xf numFmtId="0" fontId="35" fillId="4" borderId="2" xfId="0" applyFont="1" applyFill="1" applyBorder="1" applyAlignment="1">
      <alignment horizontal="center" wrapText="1"/>
    </xf>
    <xf numFmtId="1" fontId="52" fillId="4" borderId="2" xfId="0" applyNumberFormat="1" applyFont="1" applyFill="1" applyBorder="1" applyAlignment="1">
      <alignment horizontal="center" vertical="center"/>
    </xf>
    <xf numFmtId="166" fontId="52" fillId="4" borderId="1" xfId="0" applyNumberFormat="1" applyFont="1" applyFill="1" applyBorder="1" applyAlignment="1">
      <alignment horizontal="center" vertical="center" wrapText="1"/>
    </xf>
    <xf numFmtId="166" fontId="52" fillId="4" borderId="17" xfId="0" applyNumberFormat="1" applyFont="1" applyFill="1" applyBorder="1" applyAlignment="1">
      <alignment horizontal="center" vertical="center" wrapText="1"/>
    </xf>
    <xf numFmtId="0" fontId="52" fillId="4" borderId="2" xfId="0" applyFont="1" applyFill="1" applyBorder="1" applyAlignment="1">
      <alignment horizontal="center" vertical="center" wrapText="1"/>
    </xf>
    <xf numFmtId="2" fontId="52" fillId="4" borderId="2" xfId="0" applyNumberFormat="1" applyFont="1" applyFill="1" applyBorder="1" applyAlignment="1">
      <alignment horizontal="center" vertical="center"/>
    </xf>
    <xf numFmtId="0" fontId="54" fillId="4" borderId="2" xfId="0" applyFont="1" applyFill="1" applyBorder="1" applyAlignment="1">
      <alignment horizontal="center" vertical="center" wrapText="1"/>
    </xf>
    <xf numFmtId="0" fontId="54" fillId="4" borderId="2" xfId="0" applyFont="1" applyFill="1" applyBorder="1" applyAlignment="1">
      <alignment horizontal="center" vertical="center"/>
    </xf>
    <xf numFmtId="0" fontId="52" fillId="4" borderId="1" xfId="0" applyFont="1" applyFill="1" applyBorder="1" applyAlignment="1">
      <alignment horizontal="center" vertical="center"/>
    </xf>
    <xf numFmtId="0" fontId="52" fillId="4" borderId="17" xfId="0" applyFont="1" applyFill="1" applyBorder="1" applyAlignment="1">
      <alignment horizontal="center" vertical="center"/>
    </xf>
    <xf numFmtId="0" fontId="52" fillId="4" borderId="2" xfId="0" applyFont="1" applyFill="1" applyBorder="1" applyAlignment="1">
      <alignment horizontal="center" wrapText="1"/>
    </xf>
    <xf numFmtId="164" fontId="52" fillId="4" borderId="1" xfId="0" applyNumberFormat="1" applyFont="1" applyFill="1" applyBorder="1" applyAlignment="1">
      <alignment horizontal="center" vertical="center"/>
    </xf>
    <xf numFmtId="164" fontId="52" fillId="4" borderId="17" xfId="0" applyNumberFormat="1" applyFont="1" applyFill="1" applyBorder="1" applyAlignment="1">
      <alignment horizontal="center" vertical="center"/>
    </xf>
    <xf numFmtId="164" fontId="52" fillId="4" borderId="2" xfId="0" applyNumberFormat="1" applyFont="1" applyFill="1" applyBorder="1" applyAlignment="1">
      <alignment horizontal="center" vertical="center"/>
    </xf>
    <xf numFmtId="1" fontId="52" fillId="4" borderId="2" xfId="0" applyNumberFormat="1" applyFont="1" applyFill="1" applyBorder="1" applyAlignment="1">
      <alignment horizontal="center" vertical="top" wrapText="1"/>
    </xf>
    <xf numFmtId="1" fontId="52" fillId="4" borderId="2" xfId="0" applyNumberFormat="1" applyFont="1" applyFill="1" applyBorder="1" applyAlignment="1">
      <alignment horizontal="left" vertical="center"/>
    </xf>
    <xf numFmtId="164" fontId="39" fillId="14" borderId="1" xfId="0" applyNumberFormat="1" applyFont="1" applyFill="1" applyBorder="1" applyAlignment="1">
      <alignment horizontal="center" vertical="center"/>
    </xf>
    <xf numFmtId="164" fontId="39" fillId="14" borderId="17" xfId="0" applyNumberFormat="1" applyFont="1" applyFill="1" applyBorder="1" applyAlignment="1">
      <alignment horizontal="center" vertical="center"/>
    </xf>
    <xf numFmtId="0" fontId="39" fillId="14" borderId="1" xfId="0" applyFont="1" applyFill="1" applyBorder="1" applyAlignment="1">
      <alignment horizontal="center" vertical="center" wrapText="1"/>
    </xf>
    <xf numFmtId="0" fontId="39" fillId="14" borderId="17" xfId="0" applyFont="1" applyFill="1" applyBorder="1" applyAlignment="1">
      <alignment horizontal="center" vertical="center" wrapText="1"/>
    </xf>
    <xf numFmtId="2" fontId="39" fillId="14" borderId="2" xfId="0" applyNumberFormat="1" applyFont="1" applyFill="1" applyBorder="1" applyAlignment="1">
      <alignment horizontal="center" vertical="center"/>
    </xf>
    <xf numFmtId="166" fontId="38" fillId="3" borderId="3" xfId="0" applyNumberFormat="1" applyFont="1" applyFill="1" applyBorder="1" applyAlignment="1">
      <alignment horizontal="center" vertical="center" wrapText="1"/>
    </xf>
    <xf numFmtId="166" fontId="38" fillId="3" borderId="4" xfId="0" applyNumberFormat="1" applyFont="1" applyFill="1" applyBorder="1" applyAlignment="1">
      <alignment horizontal="center" vertical="center" wrapText="1"/>
    </xf>
    <xf numFmtId="1" fontId="39" fillId="4" borderId="2" xfId="0" applyNumberFormat="1" applyFont="1" applyFill="1" applyBorder="1" applyAlignment="1">
      <alignment horizontal="center" vertical="top" wrapText="1"/>
    </xf>
    <xf numFmtId="0" fontId="39" fillId="4" borderId="1" xfId="0" applyFont="1" applyFill="1" applyBorder="1" applyAlignment="1">
      <alignment horizontal="center" vertical="center" wrapText="1"/>
    </xf>
    <xf numFmtId="0" fontId="39" fillId="4" borderId="17" xfId="0" applyFont="1" applyFill="1" applyBorder="1" applyAlignment="1">
      <alignment horizontal="center" vertical="center" wrapText="1"/>
    </xf>
    <xf numFmtId="167" fontId="52" fillId="4" borderId="2" xfId="0" applyNumberFormat="1" applyFont="1" applyFill="1" applyBorder="1" applyAlignment="1">
      <alignment horizontal="center" vertical="center"/>
    </xf>
    <xf numFmtId="164" fontId="52" fillId="4" borderId="2" xfId="0" applyNumberFormat="1" applyFont="1" applyFill="1" applyBorder="1" applyAlignment="1">
      <alignment horizontal="left" vertical="center"/>
    </xf>
    <xf numFmtId="166" fontId="39" fillId="4" borderId="2" xfId="0" applyNumberFormat="1" applyFont="1" applyFill="1" applyBorder="1" applyAlignment="1">
      <alignment horizontal="center" vertical="center"/>
    </xf>
    <xf numFmtId="1" fontId="39" fillId="4" borderId="2" xfId="0" applyNumberFormat="1" applyFont="1" applyFill="1" applyBorder="1" applyAlignment="1">
      <alignment horizontal="center" vertical="center" wrapText="1"/>
    </xf>
    <xf numFmtId="1" fontId="39" fillId="4" borderId="2" xfId="0" applyNumberFormat="1" applyFont="1" applyFill="1" applyBorder="1" applyAlignment="1">
      <alignment horizontal="left" vertical="center"/>
    </xf>
    <xf numFmtId="1" fontId="39" fillId="4" borderId="2" xfId="0" applyNumberFormat="1" applyFont="1" applyFill="1" applyBorder="1" applyAlignment="1">
      <alignment horizontal="left" vertical="top" wrapText="1"/>
    </xf>
    <xf numFmtId="0" fontId="38" fillId="3" borderId="1" xfId="0" quotePrefix="1" applyFont="1" applyFill="1" applyBorder="1" applyAlignment="1">
      <alignment horizontal="center" vertical="center"/>
    </xf>
    <xf numFmtId="164" fontId="42" fillId="3" borderId="5" xfId="0" applyNumberFormat="1" applyFont="1" applyFill="1" applyBorder="1" applyAlignment="1">
      <alignment horizontal="center" vertical="center" wrapText="1"/>
    </xf>
    <xf numFmtId="0" fontId="0" fillId="3" borderId="2" xfId="0" quotePrefix="1" applyFill="1" applyBorder="1" applyAlignment="1">
      <alignment horizontal="center" vertical="center" wrapText="1"/>
    </xf>
    <xf numFmtId="0" fontId="0" fillId="3" borderId="2" xfId="0" applyFill="1" applyBorder="1" applyAlignment="1">
      <alignment vertical="center" wrapText="1"/>
    </xf>
    <xf numFmtId="0" fontId="38" fillId="75" borderId="2" xfId="0" quotePrefix="1" applyFont="1" applyFill="1" applyBorder="1" applyAlignment="1">
      <alignment horizontal="center"/>
    </xf>
    <xf numFmtId="0" fontId="38" fillId="75" borderId="2" xfId="0" applyFont="1" applyFill="1" applyBorder="1" applyAlignment="1">
      <alignment horizontal="left" vertical="center"/>
    </xf>
    <xf numFmtId="0" fontId="38" fillId="75" borderId="2" xfId="0" applyFont="1" applyFill="1" applyBorder="1" applyAlignment="1">
      <alignment vertical="center"/>
    </xf>
    <xf numFmtId="164" fontId="38" fillId="75" borderId="2" xfId="0" applyNumberFormat="1" applyFont="1" applyFill="1" applyBorder="1" applyAlignment="1">
      <alignment horizontal="right" vertical="center"/>
    </xf>
    <xf numFmtId="0" fontId="42" fillId="75" borderId="2" xfId="59" applyFont="1" applyFill="1" applyBorder="1" applyAlignment="1">
      <alignment horizontal="center" vertical="center"/>
    </xf>
    <xf numFmtId="0" fontId="42" fillId="75" borderId="2" xfId="20" applyFont="1" applyFill="1" applyBorder="1" applyAlignment="1">
      <alignment horizontal="center" vertical="center"/>
    </xf>
    <xf numFmtId="0" fontId="38" fillId="75" borderId="2" xfId="23" applyFont="1" applyFill="1" applyBorder="1" applyAlignment="1">
      <alignment vertical="center"/>
    </xf>
    <xf numFmtId="1" fontId="38" fillId="75" borderId="2" xfId="0" quotePrefix="1" applyNumberFormat="1" applyFont="1" applyFill="1" applyBorder="1" applyAlignment="1">
      <alignment horizontal="center" vertical="center" wrapText="1"/>
    </xf>
    <xf numFmtId="1" fontId="42" fillId="75" borderId="2" xfId="3" applyNumberFormat="1" applyFont="1" applyFill="1" applyBorder="1" applyAlignment="1">
      <alignment horizontal="center" vertical="center"/>
    </xf>
  </cellXfs>
  <cellStyles count="3490">
    <cellStyle name="20% - Accent1 2" xfId="66"/>
    <cellStyle name="20% - Accent1 2 2" xfId="124"/>
    <cellStyle name="20% - Accent1 2 3" xfId="3219"/>
    <cellStyle name="20% - Accent1 2 4" xfId="3341"/>
    <cellStyle name="20% - Accent1 3" xfId="125"/>
    <cellStyle name="20% - Accent1 4" xfId="126"/>
    <cellStyle name="20% - Accent1 5" xfId="127"/>
    <cellStyle name="20% - Accent2 2" xfId="67"/>
    <cellStyle name="20% - Accent2 2 2" xfId="128"/>
    <cellStyle name="20% - Accent2 2 3" xfId="3250"/>
    <cellStyle name="20% - Accent2 2 4" xfId="3321"/>
    <cellStyle name="20% - Accent2 3" xfId="129"/>
    <cellStyle name="20% - Accent2 4" xfId="130"/>
    <cellStyle name="20% - Accent2 5" xfId="131"/>
    <cellStyle name="20% - Accent3 2" xfId="68"/>
    <cellStyle name="20% - Accent3 2 2" xfId="132"/>
    <cellStyle name="20% - Accent3 2 3" xfId="3220"/>
    <cellStyle name="20% - Accent3 2 4" xfId="3324"/>
    <cellStyle name="20% - Accent3 3" xfId="133"/>
    <cellStyle name="20% - Accent3 4" xfId="134"/>
    <cellStyle name="20% - Accent3 5" xfId="135"/>
    <cellStyle name="20% - Accent4 2" xfId="69"/>
    <cellStyle name="20% - Accent4 2 2" xfId="136"/>
    <cellStyle name="20% - Accent4 2 3" xfId="3222"/>
    <cellStyle name="20% - Accent4 2 4" xfId="3323"/>
    <cellStyle name="20% - Accent4 3" xfId="137"/>
    <cellStyle name="20% - Accent4 4" xfId="138"/>
    <cellStyle name="20% - Accent4 5" xfId="139"/>
    <cellStyle name="20% - Accent5 2" xfId="70"/>
    <cellStyle name="20% - Accent5 2 2" xfId="140"/>
    <cellStyle name="20% - Accent5 2 3" xfId="3225"/>
    <cellStyle name="20% - Accent5 2 4" xfId="3322"/>
    <cellStyle name="20% - Accent5 3" xfId="141"/>
    <cellStyle name="20% - Accent5 4" xfId="142"/>
    <cellStyle name="20% - Accent5 5" xfId="143"/>
    <cellStyle name="20% - Accent6 2" xfId="71"/>
    <cellStyle name="20% - Accent6 2 2" xfId="144"/>
    <cellStyle name="20% - Accent6 2 3" xfId="3280"/>
    <cellStyle name="20% - Accent6 2 4" xfId="3386"/>
    <cellStyle name="20% - Accent6 3" xfId="145"/>
    <cellStyle name="20% - Accent6 4" xfId="146"/>
    <cellStyle name="20% - Accent6 5" xfId="147"/>
    <cellStyle name="40% - Accent1 2" xfId="72"/>
    <cellStyle name="40% - Accent1 2 2" xfId="148"/>
    <cellStyle name="40% - Accent1 2 3" xfId="3274"/>
    <cellStyle name="40% - Accent1 2 4" xfId="3384"/>
    <cellStyle name="40% - Accent1 3" xfId="149"/>
    <cellStyle name="40% - Accent1 4" xfId="150"/>
    <cellStyle name="40% - Accent1 5" xfId="151"/>
    <cellStyle name="40% - Accent2 2" xfId="73"/>
    <cellStyle name="40% - Accent2 2 2" xfId="152"/>
    <cellStyle name="40% - Accent2 2 3" xfId="3252"/>
    <cellStyle name="40% - Accent2 2 4" xfId="3315"/>
    <cellStyle name="40% - Accent2 3" xfId="153"/>
    <cellStyle name="40% - Accent2 4" xfId="154"/>
    <cellStyle name="40% - Accent2 5" xfId="155"/>
    <cellStyle name="40% - Accent3 2" xfId="74"/>
    <cellStyle name="40% - Accent3 2 2" xfId="156"/>
    <cellStyle name="40% - Accent3 2 3" xfId="3272"/>
    <cellStyle name="40% - Accent3 2 4" xfId="3383"/>
    <cellStyle name="40% - Accent3 3" xfId="157"/>
    <cellStyle name="40% - Accent3 4" xfId="158"/>
    <cellStyle name="40% - Accent3 5" xfId="159"/>
    <cellStyle name="40% - Accent4 2" xfId="75"/>
    <cellStyle name="40% - Accent4 2 2" xfId="160"/>
    <cellStyle name="40% - Accent4 2 3" xfId="3244"/>
    <cellStyle name="40% - Accent4 2 4" xfId="3361"/>
    <cellStyle name="40% - Accent4 3" xfId="161"/>
    <cellStyle name="40% - Accent4 4" xfId="162"/>
    <cellStyle name="40% - Accent4 5" xfId="163"/>
    <cellStyle name="40% - Accent5 2" xfId="76"/>
    <cellStyle name="40% - Accent5 2 2" xfId="164"/>
    <cellStyle name="40% - Accent5 2 3" xfId="3238"/>
    <cellStyle name="40% - Accent5 2 4" xfId="3372"/>
    <cellStyle name="40% - Accent5 3" xfId="165"/>
    <cellStyle name="40% - Accent5 4" xfId="166"/>
    <cellStyle name="40% - Accent5 5" xfId="167"/>
    <cellStyle name="40% - Accent6 2" xfId="77"/>
    <cellStyle name="40% - Accent6 2 2" xfId="168"/>
    <cellStyle name="40% - Accent6 2 3" xfId="3277"/>
    <cellStyle name="40% - Accent6 2 4" xfId="3350"/>
    <cellStyle name="40% - Accent6 3" xfId="169"/>
    <cellStyle name="40% - Accent6 4" xfId="170"/>
    <cellStyle name="40% - Accent6 5" xfId="171"/>
    <cellStyle name="60% - Accent1 2" xfId="78"/>
    <cellStyle name="60% - Accent1 2 2" xfId="172"/>
    <cellStyle name="60% - Accent1 2 3" xfId="3237"/>
    <cellStyle name="60% - Accent1 2 4" xfId="3371"/>
    <cellStyle name="60% - Accent1 3" xfId="173"/>
    <cellStyle name="60% - Accent1 4" xfId="174"/>
    <cellStyle name="60% - Accent1 5" xfId="175"/>
    <cellStyle name="60% - Accent2 2" xfId="79"/>
    <cellStyle name="60% - Accent2 2 2" xfId="176"/>
    <cellStyle name="60% - Accent2 2 3" xfId="3275"/>
    <cellStyle name="60% - Accent2 2 4" xfId="3380"/>
    <cellStyle name="60% - Accent2 3" xfId="177"/>
    <cellStyle name="60% - Accent2 4" xfId="178"/>
    <cellStyle name="60% - Accent2 5" xfId="179"/>
    <cellStyle name="60% - Accent3 2" xfId="80"/>
    <cellStyle name="60% - Accent3 2 2" xfId="180"/>
    <cellStyle name="60% - Accent3 2 3" xfId="3235"/>
    <cellStyle name="60% - Accent3 2 4" xfId="3360"/>
    <cellStyle name="60% - Accent3 3" xfId="181"/>
    <cellStyle name="60% - Accent3 4" xfId="182"/>
    <cellStyle name="60% - Accent3 5" xfId="183"/>
    <cellStyle name="60% - Accent4 2" xfId="81"/>
    <cellStyle name="60% - Accent4 2 2" xfId="184"/>
    <cellStyle name="60% - Accent4 2 3" xfId="3290"/>
    <cellStyle name="60% - Accent4 2 4" xfId="3349"/>
    <cellStyle name="60% - Accent4 3" xfId="185"/>
    <cellStyle name="60% - Accent4 4" xfId="186"/>
    <cellStyle name="60% - Accent4 5" xfId="187"/>
    <cellStyle name="60% - Accent5 2" xfId="82"/>
    <cellStyle name="60% - Accent5 2 2" xfId="188"/>
    <cellStyle name="60% - Accent5 2 3" xfId="3289"/>
    <cellStyle name="60% - Accent5 2 4" xfId="3369"/>
    <cellStyle name="60% - Accent5 3" xfId="189"/>
    <cellStyle name="60% - Accent5 4" xfId="190"/>
    <cellStyle name="60% - Accent5 5" xfId="191"/>
    <cellStyle name="60% - Accent6 2" xfId="83"/>
    <cellStyle name="60% - Accent6 2 2" xfId="192"/>
    <cellStyle name="60% - Accent6 2 3" xfId="3233"/>
    <cellStyle name="60% - Accent6 2 4" xfId="3377"/>
    <cellStyle name="60% - Accent6 3" xfId="193"/>
    <cellStyle name="60% - Accent6 4" xfId="194"/>
    <cellStyle name="60% - Accent6 5" xfId="195"/>
    <cellStyle name="Accent1 2" xfId="84"/>
    <cellStyle name="Accent1 2 2" xfId="196"/>
    <cellStyle name="Accent1 2 3" xfId="3226"/>
    <cellStyle name="Accent1 2 4" xfId="3358"/>
    <cellStyle name="Accent1 3" xfId="197"/>
    <cellStyle name="Accent1 4" xfId="198"/>
    <cellStyle name="Accent1 5" xfId="199"/>
    <cellStyle name="Accent2 2" xfId="85"/>
    <cellStyle name="Accent2 2 2" xfId="200"/>
    <cellStyle name="Accent2 2 3" xfId="3267"/>
    <cellStyle name="Accent2 2 4" xfId="3346"/>
    <cellStyle name="Accent2 3" xfId="201"/>
    <cellStyle name="Accent2 4" xfId="202"/>
    <cellStyle name="Accent2 5" xfId="203"/>
    <cellStyle name="Accent3 2" xfId="86"/>
    <cellStyle name="Accent3 2 2" xfId="204"/>
    <cellStyle name="Accent3 2 3" xfId="3230"/>
    <cellStyle name="Accent3 2 4" xfId="3364"/>
    <cellStyle name="Accent3 3" xfId="205"/>
    <cellStyle name="Accent3 4" xfId="206"/>
    <cellStyle name="Accent3 5" xfId="207"/>
    <cellStyle name="Accent4 2" xfId="87"/>
    <cellStyle name="Accent4 2 2" xfId="208"/>
    <cellStyle name="Accent4 2 3" xfId="3255"/>
    <cellStyle name="Accent4 2 4" xfId="3375"/>
    <cellStyle name="Accent4 3" xfId="209"/>
    <cellStyle name="Accent4 4" xfId="210"/>
    <cellStyle name="Accent4 5" xfId="211"/>
    <cellStyle name="Accent5 2" xfId="88"/>
    <cellStyle name="Accent5 2 2" xfId="212"/>
    <cellStyle name="Accent5 2 3" xfId="3260"/>
    <cellStyle name="Accent5 2 4" xfId="3353"/>
    <cellStyle name="Accent5 3" xfId="213"/>
    <cellStyle name="Accent5 4" xfId="214"/>
    <cellStyle name="Accent5 5" xfId="215"/>
    <cellStyle name="Accent6 2" xfId="89"/>
    <cellStyle name="Accent6 2 2" xfId="216"/>
    <cellStyle name="Accent6 2 3" xfId="3248"/>
    <cellStyle name="Accent6 2 4" xfId="3340"/>
    <cellStyle name="Accent6 3" xfId="217"/>
    <cellStyle name="Accent6 4" xfId="218"/>
    <cellStyle name="Accent6 5" xfId="219"/>
    <cellStyle name="Bad 2" xfId="90"/>
    <cellStyle name="Bad 2 2" xfId="220"/>
    <cellStyle name="Bad 2 3" xfId="3271"/>
    <cellStyle name="Bad 2 4" xfId="3319"/>
    <cellStyle name="Bad 3" xfId="221"/>
    <cellStyle name="Bad 4" xfId="222"/>
    <cellStyle name="Bad 5" xfId="223"/>
    <cellStyle name="blank 5" xfId="224"/>
    <cellStyle name="Calculation 2" xfId="91"/>
    <cellStyle name="Calculation 2 2" xfId="225"/>
    <cellStyle name="Calculation 2 3" xfId="3232"/>
    <cellStyle name="Calculation 2 4" xfId="3320"/>
    <cellStyle name="Calculation 3" xfId="226"/>
    <cellStyle name="Calculation 4" xfId="227"/>
    <cellStyle name="Calculation 5" xfId="228"/>
    <cellStyle name="Check Cell 2" xfId="92"/>
    <cellStyle name="Check Cell 2 2" xfId="229"/>
    <cellStyle name="Check Cell 2 3" xfId="3268"/>
    <cellStyle name="Check Cell 2 4" xfId="3385"/>
    <cellStyle name="Check Cell 3" xfId="230"/>
    <cellStyle name="Check Cell 4" xfId="231"/>
    <cellStyle name="Check Cell 5" xfId="232"/>
    <cellStyle name="Comma" xfId="54" builtinId="3"/>
    <cellStyle name="Comma [0]" xfId="55" builtinId="6"/>
    <cellStyle name="Comma [0] 10" xfId="233"/>
    <cellStyle name="Comma [0] 10 2" xfId="452"/>
    <cellStyle name="Comma [0] 10 3" xfId="1276"/>
    <cellStyle name="Comma [0] 10 3 2" xfId="1663"/>
    <cellStyle name="Comma [0] 10 3 2 2" xfId="2507"/>
    <cellStyle name="Comma [0] 10 3 3" xfId="2141"/>
    <cellStyle name="Comma [0] 10 4" xfId="1560"/>
    <cellStyle name="Comma [0] 10 4 2" xfId="2404"/>
    <cellStyle name="Comma [0] 10 5" xfId="2038"/>
    <cellStyle name="Comma [0] 11" xfId="234"/>
    <cellStyle name="Comma [0] 11 2" xfId="453"/>
    <cellStyle name="Comma [0] 11 3" xfId="3298"/>
    <cellStyle name="Comma [0] 11 3 2" xfId="3446"/>
    <cellStyle name="Comma [0] 11 4" xfId="3420"/>
    <cellStyle name="Comma [0] 12" xfId="435"/>
    <cellStyle name="Comma [0] 12 2" xfId="1289"/>
    <cellStyle name="Comma [0] 12 2 2" xfId="1676"/>
    <cellStyle name="Comma [0] 12 2 2 2" xfId="2520"/>
    <cellStyle name="Comma [0] 12 2 3" xfId="2154"/>
    <cellStyle name="Comma [0] 12 3" xfId="1573"/>
    <cellStyle name="Comma [0] 12 3 2" xfId="2417"/>
    <cellStyle name="Comma [0] 12 4" xfId="2051"/>
    <cellStyle name="Comma [0] 13" xfId="235"/>
    <cellStyle name="Comma [0] 14" xfId="449"/>
    <cellStyle name="Comma [0] 14 2" xfId="1295"/>
    <cellStyle name="Comma [0] 14 2 2" xfId="1678"/>
    <cellStyle name="Comma [0] 14 2 2 2" xfId="2522"/>
    <cellStyle name="Comma [0] 14 2 3" xfId="2156"/>
    <cellStyle name="Comma [0] 14 3" xfId="1575"/>
    <cellStyle name="Comma [0] 14 3 2" xfId="2419"/>
    <cellStyle name="Comma [0] 14 4" xfId="2053"/>
    <cellStyle name="Comma [0] 15" xfId="1380"/>
    <cellStyle name="Comma [0] 15 2" xfId="1761"/>
    <cellStyle name="Comma [0] 15 2 2" xfId="2605"/>
    <cellStyle name="Comma [0] 15 3" xfId="2239"/>
    <cellStyle name="Comma [0] 16" xfId="236"/>
    <cellStyle name="Comma [0] 17" xfId="237"/>
    <cellStyle name="Comma [0] 18" xfId="238"/>
    <cellStyle name="Comma [0] 19" xfId="239"/>
    <cellStyle name="Comma [0] 2" xfId="110"/>
    <cellStyle name="Comma [0] 2 10" xfId="455"/>
    <cellStyle name="Comma [0] 2 11" xfId="456"/>
    <cellStyle name="Comma [0] 2 12" xfId="457"/>
    <cellStyle name="Comma [0] 2 13" xfId="458"/>
    <cellStyle name="Comma [0] 2 14" xfId="459"/>
    <cellStyle name="Comma [0] 2 15" xfId="460"/>
    <cellStyle name="Comma [0] 2 16" xfId="461"/>
    <cellStyle name="Comma [0] 2 17" xfId="462"/>
    <cellStyle name="Comma [0] 2 18" xfId="463"/>
    <cellStyle name="Comma [0] 2 19" xfId="464"/>
    <cellStyle name="Comma [0] 2 2" xfId="118"/>
    <cellStyle name="Comma [0] 2 2 10" xfId="3077"/>
    <cellStyle name="Comma [0] 2 2 2" xfId="242"/>
    <cellStyle name="Comma [0] 2 2 2 2" xfId="243"/>
    <cellStyle name="Comma [0] 2 2 2 2 2" xfId="467"/>
    <cellStyle name="Comma [0] 2 2 2 2 3" xfId="468"/>
    <cellStyle name="Comma [0] 2 2 2 2 4" xfId="466"/>
    <cellStyle name="Comma [0] 2 2 2 3" xfId="244"/>
    <cellStyle name="Comma [0] 2 2 2 4" xfId="245"/>
    <cellStyle name="Comma [0] 2 2 2 5" xfId="469"/>
    <cellStyle name="Comma [0] 2 2 3" xfId="246"/>
    <cellStyle name="Comma [0] 2 2 4" xfId="247"/>
    <cellStyle name="Comma [0] 2 2 5" xfId="241"/>
    <cellStyle name="Comma [0] 2 2 5 2" xfId="470"/>
    <cellStyle name="Comma [0] 2 2 5 3" xfId="1277"/>
    <cellStyle name="Comma [0] 2 2 5 3 2" xfId="1664"/>
    <cellStyle name="Comma [0] 2 2 5 3 2 2" xfId="2508"/>
    <cellStyle name="Comma [0] 2 2 5 3 3" xfId="2142"/>
    <cellStyle name="Comma [0] 2 2 5 4" xfId="1561"/>
    <cellStyle name="Comma [0] 2 2 5 4 2" xfId="2405"/>
    <cellStyle name="Comma [0] 2 2 5 5" xfId="2039"/>
    <cellStyle name="Comma [0] 2 2 6" xfId="465"/>
    <cellStyle name="Comma [0] 2 2 7" xfId="1270"/>
    <cellStyle name="Comma [0] 2 2 7 2" xfId="1657"/>
    <cellStyle name="Comma [0] 2 2 7 2 2" xfId="2501"/>
    <cellStyle name="Comma [0] 2 2 7 3" xfId="2135"/>
    <cellStyle name="Comma [0] 2 2 8" xfId="1554"/>
    <cellStyle name="Comma [0] 2 2 8 2" xfId="2398"/>
    <cellStyle name="Comma [0] 2 2 9" xfId="2032"/>
    <cellStyle name="Comma [0] 2 20" xfId="471"/>
    <cellStyle name="Comma [0] 2 21" xfId="472"/>
    <cellStyle name="Comma [0] 2 22" xfId="473"/>
    <cellStyle name="Comma [0] 2 23" xfId="474"/>
    <cellStyle name="Comma [0] 2 24" xfId="475"/>
    <cellStyle name="Comma [0] 2 25" xfId="476"/>
    <cellStyle name="Comma [0] 2 26" xfId="477"/>
    <cellStyle name="Comma [0] 2 27" xfId="478"/>
    <cellStyle name="Comma [0] 2 28" xfId="479"/>
    <cellStyle name="Comma [0] 2 29" xfId="480"/>
    <cellStyle name="Comma [0] 2 3" xfId="248"/>
    <cellStyle name="Comma [0] 2 3 2" xfId="249"/>
    <cellStyle name="Comma [0] 2 30" xfId="481"/>
    <cellStyle name="Comma [0] 2 31" xfId="482"/>
    <cellStyle name="Comma [0] 2 32" xfId="483"/>
    <cellStyle name="Comma [0] 2 33" xfId="484"/>
    <cellStyle name="Comma [0] 2 34" xfId="485"/>
    <cellStyle name="Comma [0] 2 35" xfId="486"/>
    <cellStyle name="Comma [0] 2 36" xfId="487"/>
    <cellStyle name="Comma [0] 2 37" xfId="488"/>
    <cellStyle name="Comma [0] 2 38" xfId="489"/>
    <cellStyle name="Comma [0] 2 39" xfId="490"/>
    <cellStyle name="Comma [0] 2 4" xfId="250"/>
    <cellStyle name="Comma [0] 2 40" xfId="491"/>
    <cellStyle name="Comma [0] 2 41" xfId="492"/>
    <cellStyle name="Comma [0] 2 42" xfId="493"/>
    <cellStyle name="Comma [0] 2 43" xfId="494"/>
    <cellStyle name="Comma [0] 2 44" xfId="495"/>
    <cellStyle name="Comma [0] 2 45" xfId="496"/>
    <cellStyle name="Comma [0] 2 46" xfId="497"/>
    <cellStyle name="Comma [0] 2 47" xfId="498"/>
    <cellStyle name="Comma [0] 2 48" xfId="499"/>
    <cellStyle name="Comma [0] 2 49" xfId="500"/>
    <cellStyle name="Comma [0] 2 5" xfId="251"/>
    <cellStyle name="Comma [0] 2 50" xfId="501"/>
    <cellStyle name="Comma [0] 2 51" xfId="502"/>
    <cellStyle name="Comma [0] 2 52" xfId="503"/>
    <cellStyle name="Comma [0] 2 53" xfId="504"/>
    <cellStyle name="Comma [0] 2 54" xfId="505"/>
    <cellStyle name="Comma [0] 2 55" xfId="506"/>
    <cellStyle name="Comma [0] 2 56" xfId="507"/>
    <cellStyle name="Comma [0] 2 57" xfId="508"/>
    <cellStyle name="Comma [0] 2 58" xfId="509"/>
    <cellStyle name="Comma [0] 2 59" xfId="510"/>
    <cellStyle name="Comma [0] 2 6" xfId="252"/>
    <cellStyle name="Comma [0] 2 60" xfId="511"/>
    <cellStyle name="Comma [0] 2 61" xfId="512"/>
    <cellStyle name="Comma [0] 2 62" xfId="513"/>
    <cellStyle name="Comma [0] 2 63" xfId="514"/>
    <cellStyle name="Comma [0] 2 64" xfId="515"/>
    <cellStyle name="Comma [0] 2 65" xfId="516"/>
    <cellStyle name="Comma [0] 2 66" xfId="517"/>
    <cellStyle name="Comma [0] 2 67" xfId="518"/>
    <cellStyle name="Comma [0] 2 68" xfId="519"/>
    <cellStyle name="Comma [0] 2 69" xfId="520"/>
    <cellStyle name="Comma [0] 2 7" xfId="253"/>
    <cellStyle name="Comma [0] 2 70" xfId="521"/>
    <cellStyle name="Comma [0] 2 71" xfId="522"/>
    <cellStyle name="Comma [0] 2 72" xfId="523"/>
    <cellStyle name="Comma [0] 2 72 2" xfId="1298"/>
    <cellStyle name="Comma [0] 2 72 2 2" xfId="1681"/>
    <cellStyle name="Comma [0] 2 72 2 2 2" xfId="2525"/>
    <cellStyle name="Comma [0] 2 72 2 3" xfId="2159"/>
    <cellStyle name="Comma [0] 2 72 3" xfId="1540"/>
    <cellStyle name="Comma [0] 2 72 3 2" xfId="1913"/>
    <cellStyle name="Comma [0] 2 72 3 2 2" xfId="2751"/>
    <cellStyle name="Comma [0] 2 72 3 3" xfId="2385"/>
    <cellStyle name="Comma [0] 2 72 4" xfId="1578"/>
    <cellStyle name="Comma [0] 2 72 4 2" xfId="2422"/>
    <cellStyle name="Comma [0] 2 72 5" xfId="2015"/>
    <cellStyle name="Comma [0] 2 72 5 2" xfId="2840"/>
    <cellStyle name="Comma [0] 2 72 6" xfId="2056"/>
    <cellStyle name="Comma [0] 2 72 7" xfId="2934"/>
    <cellStyle name="Comma [0] 2 72 8" xfId="3030"/>
    <cellStyle name="Comma [0] 2 72 9" xfId="3157"/>
    <cellStyle name="Comma [0] 2 73" xfId="524"/>
    <cellStyle name="Comma [0] 2 73 2" xfId="1299"/>
    <cellStyle name="Comma [0] 2 73 2 2" xfId="1682"/>
    <cellStyle name="Comma [0] 2 73 2 2 2" xfId="2526"/>
    <cellStyle name="Comma [0] 2 73 2 3" xfId="2160"/>
    <cellStyle name="Comma [0] 2 73 3" xfId="1544"/>
    <cellStyle name="Comma [0] 2 73 3 2" xfId="1917"/>
    <cellStyle name="Comma [0] 2 73 3 2 2" xfId="2755"/>
    <cellStyle name="Comma [0] 2 73 3 3" xfId="2389"/>
    <cellStyle name="Comma [0] 2 73 4" xfId="1579"/>
    <cellStyle name="Comma [0] 2 73 4 2" xfId="2423"/>
    <cellStyle name="Comma [0] 2 73 5" xfId="2019"/>
    <cellStyle name="Comma [0] 2 73 5 2" xfId="2844"/>
    <cellStyle name="Comma [0] 2 73 6" xfId="2057"/>
    <cellStyle name="Comma [0] 2 73 7" xfId="2938"/>
    <cellStyle name="Comma [0] 2 73 8" xfId="3034"/>
    <cellStyle name="Comma [0] 2 73 9" xfId="3161"/>
    <cellStyle name="Comma [0] 2 74" xfId="525"/>
    <cellStyle name="Comma [0] 2 75" xfId="454"/>
    <cellStyle name="Comma [0] 2 75 2" xfId="1297"/>
    <cellStyle name="Comma [0] 2 75 2 2" xfId="1680"/>
    <cellStyle name="Comma [0] 2 75 2 2 2" xfId="2524"/>
    <cellStyle name="Comma [0] 2 75 2 3" xfId="2158"/>
    <cellStyle name="Comma [0] 2 75 3" xfId="1577"/>
    <cellStyle name="Comma [0] 2 75 3 2" xfId="2421"/>
    <cellStyle name="Comma [0] 2 75 4" xfId="2055"/>
    <cellStyle name="Comma [0] 2 76" xfId="1452"/>
    <cellStyle name="Comma [0] 2 76 2" xfId="1830"/>
    <cellStyle name="Comma [0] 2 76 2 2" xfId="2674"/>
    <cellStyle name="Comma [0] 2 76 3" xfId="2308"/>
    <cellStyle name="Comma [0] 2 77" xfId="1465"/>
    <cellStyle name="Comma [0] 2 77 2" xfId="1838"/>
    <cellStyle name="Comma [0] 2 77 2 2" xfId="2680"/>
    <cellStyle name="Comma [0] 2 77 3" xfId="2314"/>
    <cellStyle name="Comma [0] 2 78" xfId="1549"/>
    <cellStyle name="Comma [0] 2 78 2" xfId="1922"/>
    <cellStyle name="Comma [0] 2 78 2 2" xfId="2760"/>
    <cellStyle name="Comma [0] 2 78 3" xfId="2394"/>
    <cellStyle name="Comma [0] 2 79" xfId="1940"/>
    <cellStyle name="Comma [0] 2 79 2" xfId="2770"/>
    <cellStyle name="Comma [0] 2 8" xfId="240"/>
    <cellStyle name="Comma [0] 2 8 2" xfId="526"/>
    <cellStyle name="Comma [0] 2 80" xfId="2858"/>
    <cellStyle name="Comma [0] 2 81" xfId="2864"/>
    <cellStyle name="Comma [0] 2 82" xfId="2961"/>
    <cellStyle name="Comma [0] 2 83" xfId="3068"/>
    <cellStyle name="Comma [0] 2 84" xfId="3196"/>
    <cellStyle name="Comma [0] 2 85" xfId="3204"/>
    <cellStyle name="Comma [0] 2 9" xfId="527"/>
    <cellStyle name="Comma [0] 20" xfId="1933"/>
    <cellStyle name="Comma [0] 20 2" xfId="2766"/>
    <cellStyle name="Comma [0] 21" xfId="2854"/>
    <cellStyle name="Comma [0] 22" xfId="2951"/>
    <cellStyle name="Comma [0] 23" xfId="3195"/>
    <cellStyle name="Comma [0] 24" xfId="3203"/>
    <cellStyle name="Comma [0] 3" xfId="119"/>
    <cellStyle name="Comma [0] 3 2" xfId="255"/>
    <cellStyle name="Comma [0] 3 2 2" xfId="528"/>
    <cellStyle name="Comma [0] 3 2 3" xfId="1278"/>
    <cellStyle name="Comma [0] 3 2 3 2" xfId="1665"/>
    <cellStyle name="Comma [0] 3 2 3 2 2" xfId="2509"/>
    <cellStyle name="Comma [0] 3 2 3 3" xfId="2143"/>
    <cellStyle name="Comma [0] 3 2 4" xfId="1562"/>
    <cellStyle name="Comma [0] 3 2 4 2" xfId="2406"/>
    <cellStyle name="Comma [0] 3 2 5" xfId="2040"/>
    <cellStyle name="Comma [0] 3 3" xfId="256"/>
    <cellStyle name="Comma [0] 3 4" xfId="257"/>
    <cellStyle name="Comma [0] 3 5" xfId="254"/>
    <cellStyle name="Comma [0] 3 6" xfId="1271"/>
    <cellStyle name="Comma [0] 3 6 2" xfId="1658"/>
    <cellStyle name="Comma [0] 3 6 2 2" xfId="2502"/>
    <cellStyle name="Comma [0] 3 6 3" xfId="2136"/>
    <cellStyle name="Comma [0] 3 7" xfId="1454"/>
    <cellStyle name="Comma [0] 3 7 2" xfId="3308"/>
    <cellStyle name="Comma [0] 3 7 2 2" xfId="3456"/>
    <cellStyle name="Comma [0] 3 7 3" xfId="3429"/>
    <cellStyle name="Comma [0] 3 8" xfId="1555"/>
    <cellStyle name="Comma [0] 3 8 2" xfId="2399"/>
    <cellStyle name="Comma [0] 3 9" xfId="2033"/>
    <cellStyle name="Comma [0] 4" xfId="258"/>
    <cellStyle name="Comma [0] 4 2" xfId="259"/>
    <cellStyle name="Comma [0] 4 2 2" xfId="1931"/>
    <cellStyle name="Comma [0] 4 3" xfId="260"/>
    <cellStyle name="Comma [0] 4 4" xfId="261"/>
    <cellStyle name="Comma [0] 5" xfId="262"/>
    <cellStyle name="Comma [0] 5 2" xfId="263"/>
    <cellStyle name="Comma [0] 5 3" xfId="264"/>
    <cellStyle name="Comma [0] 6" xfId="265"/>
    <cellStyle name="Comma [0] 6 2" xfId="266"/>
    <cellStyle name="Comma [0] 6 3" xfId="267"/>
    <cellStyle name="Comma [0] 6 3 2" xfId="529"/>
    <cellStyle name="Comma [0] 6 3 3" xfId="3299"/>
    <cellStyle name="Comma [0] 6 3 3 2" xfId="3447"/>
    <cellStyle name="Comma [0] 6 3 4" xfId="3421"/>
    <cellStyle name="Comma [0] 7" xfId="268"/>
    <cellStyle name="Comma [0] 7 10" xfId="531"/>
    <cellStyle name="Comma [0] 7 11" xfId="532"/>
    <cellStyle name="Comma [0] 7 12" xfId="533"/>
    <cellStyle name="Comma [0] 7 13" xfId="534"/>
    <cellStyle name="Comma [0] 7 14" xfId="535"/>
    <cellStyle name="Comma [0] 7 15" xfId="536"/>
    <cellStyle name="Comma [0] 7 16" xfId="537"/>
    <cellStyle name="Comma [0] 7 17" xfId="538"/>
    <cellStyle name="Comma [0] 7 18" xfId="539"/>
    <cellStyle name="Comma [0] 7 19" xfId="540"/>
    <cellStyle name="Comma [0] 7 2" xfId="269"/>
    <cellStyle name="Comma [0] 7 2 2" xfId="542"/>
    <cellStyle name="Comma [0] 7 2 3" xfId="543"/>
    <cellStyle name="Comma [0] 7 2 4" xfId="541"/>
    <cellStyle name="Comma [0] 7 20" xfId="544"/>
    <cellStyle name="Comma [0] 7 21" xfId="545"/>
    <cellStyle name="Comma [0] 7 22" xfId="546"/>
    <cellStyle name="Comma [0] 7 23" xfId="547"/>
    <cellStyle name="Comma [0] 7 24" xfId="548"/>
    <cellStyle name="Comma [0] 7 25" xfId="549"/>
    <cellStyle name="Comma [0] 7 26" xfId="550"/>
    <cellStyle name="Comma [0] 7 27" xfId="551"/>
    <cellStyle name="Comma [0] 7 28" xfId="552"/>
    <cellStyle name="Comma [0] 7 29" xfId="553"/>
    <cellStyle name="Comma [0] 7 3" xfId="554"/>
    <cellStyle name="Comma [0] 7 30" xfId="555"/>
    <cellStyle name="Comma [0] 7 31" xfId="556"/>
    <cellStyle name="Comma [0] 7 32" xfId="557"/>
    <cellStyle name="Comma [0] 7 33" xfId="558"/>
    <cellStyle name="Comma [0] 7 34" xfId="559"/>
    <cellStyle name="Comma [0] 7 35" xfId="560"/>
    <cellStyle name="Comma [0] 7 36" xfId="561"/>
    <cellStyle name="Comma [0] 7 37" xfId="562"/>
    <cellStyle name="Comma [0] 7 38" xfId="563"/>
    <cellStyle name="Comma [0] 7 39" xfId="564"/>
    <cellStyle name="Comma [0] 7 4" xfId="565"/>
    <cellStyle name="Comma [0] 7 40" xfId="566"/>
    <cellStyle name="Comma [0] 7 41" xfId="567"/>
    <cellStyle name="Comma [0] 7 42" xfId="568"/>
    <cellStyle name="Comma [0] 7 43" xfId="569"/>
    <cellStyle name="Comma [0] 7 44" xfId="570"/>
    <cellStyle name="Comma [0] 7 45" xfId="571"/>
    <cellStyle name="Comma [0] 7 46" xfId="572"/>
    <cellStyle name="Comma [0] 7 47" xfId="573"/>
    <cellStyle name="Comma [0] 7 48" xfId="574"/>
    <cellStyle name="Comma [0] 7 49" xfId="575"/>
    <cellStyle name="Comma [0] 7 5" xfId="576"/>
    <cellStyle name="Comma [0] 7 50" xfId="577"/>
    <cellStyle name="Comma [0] 7 51" xfId="578"/>
    <cellStyle name="Comma [0] 7 52" xfId="579"/>
    <cellStyle name="Comma [0] 7 53" xfId="580"/>
    <cellStyle name="Comma [0] 7 54" xfId="581"/>
    <cellStyle name="Comma [0] 7 55" xfId="582"/>
    <cellStyle name="Comma [0] 7 56" xfId="583"/>
    <cellStyle name="Comma [0] 7 57" xfId="584"/>
    <cellStyle name="Comma [0] 7 58" xfId="585"/>
    <cellStyle name="Comma [0] 7 59" xfId="586"/>
    <cellStyle name="Comma [0] 7 6" xfId="587"/>
    <cellStyle name="Comma [0] 7 60" xfId="588"/>
    <cellStyle name="Comma [0] 7 61" xfId="589"/>
    <cellStyle name="Comma [0] 7 62" xfId="590"/>
    <cellStyle name="Comma [0] 7 63" xfId="591"/>
    <cellStyle name="Comma [0] 7 64" xfId="592"/>
    <cellStyle name="Comma [0] 7 65" xfId="593"/>
    <cellStyle name="Comma [0] 7 66" xfId="594"/>
    <cellStyle name="Comma [0] 7 67" xfId="595"/>
    <cellStyle name="Comma [0] 7 67 2" xfId="1301"/>
    <cellStyle name="Comma [0] 7 67 2 2" xfId="1684"/>
    <cellStyle name="Comma [0] 7 67 2 2 2" xfId="2528"/>
    <cellStyle name="Comma [0] 7 67 2 3" xfId="2162"/>
    <cellStyle name="Comma [0] 7 67 3" xfId="1539"/>
    <cellStyle name="Comma [0] 7 67 3 2" xfId="1912"/>
    <cellStyle name="Comma [0] 7 67 3 2 2" xfId="2750"/>
    <cellStyle name="Comma [0] 7 67 3 3" xfId="2384"/>
    <cellStyle name="Comma [0] 7 67 4" xfId="1581"/>
    <cellStyle name="Comma [0] 7 67 4 2" xfId="2425"/>
    <cellStyle name="Comma [0] 7 67 5" xfId="2014"/>
    <cellStyle name="Comma [0] 7 67 5 2" xfId="2839"/>
    <cellStyle name="Comma [0] 7 67 6" xfId="2059"/>
    <cellStyle name="Comma [0] 7 67 7" xfId="2933"/>
    <cellStyle name="Comma [0] 7 67 8" xfId="3029"/>
    <cellStyle name="Comma [0] 7 67 9" xfId="3156"/>
    <cellStyle name="Comma [0] 7 68" xfId="596"/>
    <cellStyle name="Comma [0] 7 68 2" xfId="1302"/>
    <cellStyle name="Comma [0] 7 68 2 2" xfId="1685"/>
    <cellStyle name="Comma [0] 7 68 2 2 2" xfId="2529"/>
    <cellStyle name="Comma [0] 7 68 2 3" xfId="2163"/>
    <cellStyle name="Comma [0] 7 68 3" xfId="1543"/>
    <cellStyle name="Comma [0] 7 68 3 2" xfId="1916"/>
    <cellStyle name="Comma [0] 7 68 3 2 2" xfId="2754"/>
    <cellStyle name="Comma [0] 7 68 3 3" xfId="2388"/>
    <cellStyle name="Comma [0] 7 68 4" xfId="1582"/>
    <cellStyle name="Comma [0] 7 68 4 2" xfId="2426"/>
    <cellStyle name="Comma [0] 7 68 5" xfId="2018"/>
    <cellStyle name="Comma [0] 7 68 5 2" xfId="2843"/>
    <cellStyle name="Comma [0] 7 68 6" xfId="2060"/>
    <cellStyle name="Comma [0] 7 68 7" xfId="2937"/>
    <cellStyle name="Comma [0] 7 68 8" xfId="3033"/>
    <cellStyle name="Comma [0] 7 68 9" xfId="3160"/>
    <cellStyle name="Comma [0] 7 69" xfId="597"/>
    <cellStyle name="Comma [0] 7 7" xfId="598"/>
    <cellStyle name="Comma [0] 7 70" xfId="530"/>
    <cellStyle name="Comma [0] 7 70 2" xfId="1300"/>
    <cellStyle name="Comma [0] 7 70 2 2" xfId="1683"/>
    <cellStyle name="Comma [0] 7 70 2 2 2" xfId="2527"/>
    <cellStyle name="Comma [0] 7 70 2 3" xfId="2161"/>
    <cellStyle name="Comma [0] 7 70 3" xfId="1580"/>
    <cellStyle name="Comma [0] 7 70 3 2" xfId="2424"/>
    <cellStyle name="Comma [0] 7 70 4" xfId="2058"/>
    <cellStyle name="Comma [0] 7 71" xfId="1464"/>
    <cellStyle name="Comma [0] 7 71 2" xfId="1837"/>
    <cellStyle name="Comma [0] 7 71 2 2" xfId="2679"/>
    <cellStyle name="Comma [0] 7 71 3" xfId="2313"/>
    <cellStyle name="Comma [0] 7 72" xfId="1939"/>
    <cellStyle name="Comma [0] 7 72 2" xfId="2769"/>
    <cellStyle name="Comma [0] 7 73" xfId="2863"/>
    <cellStyle name="Comma [0] 7 74" xfId="2960"/>
    <cellStyle name="Comma [0] 7 75" xfId="3082"/>
    <cellStyle name="Comma [0] 7 8" xfId="599"/>
    <cellStyle name="Comma [0] 7 9" xfId="600"/>
    <cellStyle name="Comma [0] 8" xfId="270"/>
    <cellStyle name="Comma [0] 8 2" xfId="271"/>
    <cellStyle name="Comma [0] 9" xfId="272"/>
    <cellStyle name="Comma 10" xfId="3"/>
    <cellStyle name="Comma 10 2" xfId="3074"/>
    <cellStyle name="Comma 10 3" xfId="3197"/>
    <cellStyle name="Comma 11" xfId="273"/>
    <cellStyle name="Comma 11 10" xfId="3405"/>
    <cellStyle name="Comma 11 2" xfId="4"/>
    <cellStyle name="Comma 12" xfId="328"/>
    <cellStyle name="Comma 13" xfId="432"/>
    <cellStyle name="Comma 14" xfId="274"/>
    <cellStyle name="Comma 14 2" xfId="601"/>
    <cellStyle name="Comma 14 3" xfId="1279"/>
    <cellStyle name="Comma 14 3 2" xfId="1666"/>
    <cellStyle name="Comma 14 3 2 2" xfId="2510"/>
    <cellStyle name="Comma 14 3 3" xfId="2144"/>
    <cellStyle name="Comma 14 4" xfId="1563"/>
    <cellStyle name="Comma 14 4 2" xfId="2407"/>
    <cellStyle name="Comma 14 5" xfId="2041"/>
    <cellStyle name="Comma 15" xfId="434"/>
    <cellStyle name="Comma 16" xfId="433"/>
    <cellStyle name="Comma 17" xfId="436"/>
    <cellStyle name="Comma 18" xfId="437"/>
    <cellStyle name="Comma 19" xfId="439"/>
    <cellStyle name="Comma 2" xfId="108"/>
    <cellStyle name="Comma 2 10" xfId="603"/>
    <cellStyle name="Comma 2 10 4" xfId="5"/>
    <cellStyle name="Comma 2 100" xfId="604"/>
    <cellStyle name="Comma 2 101" xfId="605"/>
    <cellStyle name="Comma 2 102" xfId="606"/>
    <cellStyle name="Comma 2 103" xfId="607"/>
    <cellStyle name="Comma 2 104" xfId="608"/>
    <cellStyle name="Comma 2 105" xfId="609"/>
    <cellStyle name="Comma 2 106" xfId="610"/>
    <cellStyle name="Comma 2 107" xfId="611"/>
    <cellStyle name="Comma 2 108" xfId="612"/>
    <cellStyle name="Comma 2 109" xfId="602"/>
    <cellStyle name="Comma 2 11" xfId="613"/>
    <cellStyle name="Comma 2 110" xfId="2030"/>
    <cellStyle name="Comma 2 111" xfId="2029"/>
    <cellStyle name="Comma 2 112" xfId="3167"/>
    <cellStyle name="Comma 2 12" xfId="614"/>
    <cellStyle name="Comma 2 13" xfId="615"/>
    <cellStyle name="Comma 2 14" xfId="616"/>
    <cellStyle name="Comma 2 15" xfId="617"/>
    <cellStyle name="Comma 2 16" xfId="618"/>
    <cellStyle name="Comma 2 17" xfId="619"/>
    <cellStyle name="Comma 2 18" xfId="620"/>
    <cellStyle name="Comma 2 19" xfId="621"/>
    <cellStyle name="Comma 2 2" xfId="6"/>
    <cellStyle name="Comma 2 2 10" xfId="623"/>
    <cellStyle name="Comma 2 2 11" xfId="624"/>
    <cellStyle name="Comma 2 2 12" xfId="625"/>
    <cellStyle name="Comma 2 2 13" xfId="626"/>
    <cellStyle name="Comma 2 2 14" xfId="627"/>
    <cellStyle name="Comma 2 2 15" xfId="628"/>
    <cellStyle name="Comma 2 2 16" xfId="629"/>
    <cellStyle name="Comma 2 2 17" xfId="630"/>
    <cellStyle name="Comma 2 2 18" xfId="631"/>
    <cellStyle name="Comma 2 2 19" xfId="632"/>
    <cellStyle name="Comma 2 2 2" xfId="64"/>
    <cellStyle name="Comma 2 2 2 10" xfId="2042"/>
    <cellStyle name="Comma 2 2 2 11" xfId="2862"/>
    <cellStyle name="Comma 2 2 2 12" xfId="3085"/>
    <cellStyle name="Comma 2 2 2 13" xfId="3213"/>
    <cellStyle name="Comma 2 2 2 14" xfId="276"/>
    <cellStyle name="Comma 2 2 2 2" xfId="277"/>
    <cellStyle name="Comma 2 2 2 2 2" xfId="445"/>
    <cellStyle name="Comma 2 2 2 2 2 2" xfId="446"/>
    <cellStyle name="Comma 2 2 2 2 2 2 2" xfId="635"/>
    <cellStyle name="Comma 2 2 2 2 2 2 2 2" xfId="3043"/>
    <cellStyle name="Comma 2 2 2 2 2 2 2 3" xfId="3045"/>
    <cellStyle name="Comma 2 2 2 2 2 2 2 4" xfId="3042"/>
    <cellStyle name="Comma 2 2 2 2 2 2 3" xfId="2025"/>
    <cellStyle name="Comma 2 2 2 2 2 2 4" xfId="1942"/>
    <cellStyle name="Comma 2 2 2 2 2 3" xfId="636"/>
    <cellStyle name="Comma 2 2 2 2 2 4" xfId="634"/>
    <cellStyle name="Comma 2 2 2 2 2 4 2" xfId="3054"/>
    <cellStyle name="Comma 2 2 2 2 2 4 2 2" xfId="3185"/>
    <cellStyle name="Comma 2 2 2 2 2 4 2 3" xfId="3177"/>
    <cellStyle name="Comma 2 2 2 2 2 4 3" xfId="3062"/>
    <cellStyle name="Comma 2 2 2 2 2 4 4" xfId="3041"/>
    <cellStyle name="Comma 2 2 2 2 2 5" xfId="3046"/>
    <cellStyle name="Comma 2 2 2 2 2 5 2" xfId="3179"/>
    <cellStyle name="Comma 2 2 2 2 2 5 3" xfId="3170"/>
    <cellStyle name="Comma 2 2 2 2 2 6" xfId="3088"/>
    <cellStyle name="Comma 2 2 2 2 3" xfId="637"/>
    <cellStyle name="Comma 2 2 2 2 4" xfId="2024"/>
    <cellStyle name="Comma 2 2 2 2 4 2" xfId="3053"/>
    <cellStyle name="Comma 2 2 2 2 4 2 2" xfId="3184"/>
    <cellStyle name="Comma 2 2 2 2 4 2 3" xfId="3176"/>
    <cellStyle name="Comma 2 2 2 2 4 3" xfId="3061"/>
    <cellStyle name="Comma 2 2 2 2 4 4" xfId="3040"/>
    <cellStyle name="Comma 2 2 2 2 5" xfId="1941"/>
    <cellStyle name="Comma 2 2 2 2 5 2" xfId="3180"/>
    <cellStyle name="Comma 2 2 2 2 5 3" xfId="3169"/>
    <cellStyle name="Comma 2 2 2 2 6" xfId="3087"/>
    <cellStyle name="Comma 2 2 2 3" xfId="278"/>
    <cellStyle name="Comma 2 2 2 4" xfId="279"/>
    <cellStyle name="Comma 2 2 2 5" xfId="638"/>
    <cellStyle name="Comma 2 2 2 6" xfId="633"/>
    <cellStyle name="Comma 2 2 2 6 2" xfId="3052"/>
    <cellStyle name="Comma 2 2 2 6 2 2" xfId="3183"/>
    <cellStyle name="Comma 2 2 2 6 2 3" xfId="3175"/>
    <cellStyle name="Comma 2 2 2 6 3" xfId="3060"/>
    <cellStyle name="Comma 2 2 2 6 4" xfId="3039"/>
    <cellStyle name="Comma 2 2 2 7" xfId="1280"/>
    <cellStyle name="Comma 2 2 2 7 2" xfId="1667"/>
    <cellStyle name="Comma 2 2 2 7 2 2" xfId="2511"/>
    <cellStyle name="Comma 2 2 2 7 2 3" xfId="3181"/>
    <cellStyle name="Comma 2 2 2 7 3" xfId="2145"/>
    <cellStyle name="Comma 2 2 2 7 4" xfId="3047"/>
    <cellStyle name="Comma 2 2 2 7 5" xfId="3168"/>
    <cellStyle name="Comma 2 2 2 8" xfId="1564"/>
    <cellStyle name="Comma 2 2 2 8 2" xfId="2408"/>
    <cellStyle name="Comma 2 2 2 9" xfId="1938"/>
    <cellStyle name="Comma 2 2 2 9 2" xfId="2768"/>
    <cellStyle name="Comma 2 2 20" xfId="639"/>
    <cellStyle name="Comma 2 2 21" xfId="640"/>
    <cellStyle name="Comma 2 2 22" xfId="641"/>
    <cellStyle name="Comma 2 2 23" xfId="642"/>
    <cellStyle name="Comma 2 2 24" xfId="643"/>
    <cellStyle name="Comma 2 2 25" xfId="644"/>
    <cellStyle name="Comma 2 2 26" xfId="645"/>
    <cellStyle name="Comma 2 2 27" xfId="646"/>
    <cellStyle name="Comma 2 2 28" xfId="647"/>
    <cellStyle name="Comma 2 2 29" xfId="648"/>
    <cellStyle name="Comma 2 2 3" xfId="280"/>
    <cellStyle name="Comma 2 2 3 2" xfId="649"/>
    <cellStyle name="Comma 2 2 3 3" xfId="1281"/>
    <cellStyle name="Comma 2 2 3 3 2" xfId="1668"/>
    <cellStyle name="Comma 2 2 3 3 2 2" xfId="2512"/>
    <cellStyle name="Comma 2 2 3 3 3" xfId="2146"/>
    <cellStyle name="Comma 2 2 3 4" xfId="1565"/>
    <cellStyle name="Comma 2 2 3 4 2" xfId="2409"/>
    <cellStyle name="Comma 2 2 3 5" xfId="2043"/>
    <cellStyle name="Comma 2 2 3 6" xfId="3214"/>
    <cellStyle name="Comma 2 2 30" xfId="650"/>
    <cellStyle name="Comma 2 2 31" xfId="651"/>
    <cellStyle name="Comma 2 2 32" xfId="652"/>
    <cellStyle name="Comma 2 2 33" xfId="653"/>
    <cellStyle name="Comma 2 2 34" xfId="654"/>
    <cellStyle name="Comma 2 2 35" xfId="655"/>
    <cellStyle name="Comma 2 2 36" xfId="656"/>
    <cellStyle name="Comma 2 2 37" xfId="657"/>
    <cellStyle name="Comma 2 2 38" xfId="658"/>
    <cellStyle name="Comma 2 2 39" xfId="659"/>
    <cellStyle name="Comma 2 2 4" xfId="281"/>
    <cellStyle name="Comma 2 2 4 2" xfId="660"/>
    <cellStyle name="Comma 2 2 4 3" xfId="1282"/>
    <cellStyle name="Comma 2 2 4 3 2" xfId="1669"/>
    <cellStyle name="Comma 2 2 4 3 2 2" xfId="2513"/>
    <cellStyle name="Comma 2 2 4 3 3" xfId="2147"/>
    <cellStyle name="Comma 2 2 4 4" xfId="1566"/>
    <cellStyle name="Comma 2 2 4 4 2" xfId="2410"/>
    <cellStyle name="Comma 2 2 4 5" xfId="2044"/>
    <cellStyle name="Comma 2 2 40" xfId="661"/>
    <cellStyle name="Comma 2 2 41" xfId="662"/>
    <cellStyle name="Comma 2 2 42" xfId="663"/>
    <cellStyle name="Comma 2 2 43" xfId="664"/>
    <cellStyle name="Comma 2 2 44" xfId="665"/>
    <cellStyle name="Comma 2 2 45" xfId="666"/>
    <cellStyle name="Comma 2 2 46" xfId="667"/>
    <cellStyle name="Comma 2 2 47" xfId="668"/>
    <cellStyle name="Comma 2 2 48" xfId="669"/>
    <cellStyle name="Comma 2 2 49" xfId="670"/>
    <cellStyle name="Comma 2 2 5" xfId="275"/>
    <cellStyle name="Comma 2 2 5 2" xfId="671"/>
    <cellStyle name="Comma 2 2 50" xfId="672"/>
    <cellStyle name="Comma 2 2 51" xfId="673"/>
    <cellStyle name="Comma 2 2 52" xfId="674"/>
    <cellStyle name="Comma 2 2 53" xfId="675"/>
    <cellStyle name="Comma 2 2 54" xfId="676"/>
    <cellStyle name="Comma 2 2 55" xfId="677"/>
    <cellStyle name="Comma 2 2 56" xfId="678"/>
    <cellStyle name="Comma 2 2 57" xfId="679"/>
    <cellStyle name="Comma 2 2 58" xfId="680"/>
    <cellStyle name="Comma 2 2 59" xfId="681"/>
    <cellStyle name="Comma 2 2 6" xfId="682"/>
    <cellStyle name="Comma 2 2 60" xfId="683"/>
    <cellStyle name="Comma 2 2 61" xfId="684"/>
    <cellStyle name="Comma 2 2 62" xfId="685"/>
    <cellStyle name="Comma 2 2 63" xfId="686"/>
    <cellStyle name="Comma 2 2 64" xfId="687"/>
    <cellStyle name="Comma 2 2 65" xfId="688"/>
    <cellStyle name="Comma 2 2 66" xfId="689"/>
    <cellStyle name="Comma 2 2 67" xfId="690"/>
    <cellStyle name="Comma 2 2 68" xfId="691"/>
    <cellStyle name="Comma 2 2 69" xfId="692"/>
    <cellStyle name="Comma 2 2 69 2" xfId="1304"/>
    <cellStyle name="Comma 2 2 69 2 2" xfId="1687"/>
    <cellStyle name="Comma 2 2 69 2 2 2" xfId="2531"/>
    <cellStyle name="Comma 2 2 69 2 3" xfId="2165"/>
    <cellStyle name="Comma 2 2 69 3" xfId="1538"/>
    <cellStyle name="Comma 2 2 69 3 2" xfId="1911"/>
    <cellStyle name="Comma 2 2 69 3 2 2" xfId="2749"/>
    <cellStyle name="Comma 2 2 69 3 3" xfId="2383"/>
    <cellStyle name="Comma 2 2 69 4" xfId="1584"/>
    <cellStyle name="Comma 2 2 69 4 2" xfId="2428"/>
    <cellStyle name="Comma 2 2 69 5" xfId="2013"/>
    <cellStyle name="Comma 2 2 69 5 2" xfId="2838"/>
    <cellStyle name="Comma 2 2 69 6" xfId="2062"/>
    <cellStyle name="Comma 2 2 69 7" xfId="2932"/>
    <cellStyle name="Comma 2 2 69 8" xfId="3028"/>
    <cellStyle name="Comma 2 2 69 9" xfId="3155"/>
    <cellStyle name="Comma 2 2 7" xfId="693"/>
    <cellStyle name="Comma 2 2 70" xfId="694"/>
    <cellStyle name="Comma 2 2 70 2" xfId="1305"/>
    <cellStyle name="Comma 2 2 70 2 2" xfId="1688"/>
    <cellStyle name="Comma 2 2 70 2 2 2" xfId="2532"/>
    <cellStyle name="Comma 2 2 70 2 3" xfId="2166"/>
    <cellStyle name="Comma 2 2 70 3" xfId="1542"/>
    <cellStyle name="Comma 2 2 70 3 2" xfId="1915"/>
    <cellStyle name="Comma 2 2 70 3 2 2" xfId="2753"/>
    <cellStyle name="Comma 2 2 70 3 3" xfId="2387"/>
    <cellStyle name="Comma 2 2 70 4" xfId="1585"/>
    <cellStyle name="Comma 2 2 70 4 2" xfId="2429"/>
    <cellStyle name="Comma 2 2 70 5" xfId="2017"/>
    <cellStyle name="Comma 2 2 70 5 2" xfId="2842"/>
    <cellStyle name="Comma 2 2 70 6" xfId="2063"/>
    <cellStyle name="Comma 2 2 70 7" xfId="2936"/>
    <cellStyle name="Comma 2 2 70 8" xfId="3032"/>
    <cellStyle name="Comma 2 2 70 9" xfId="3159"/>
    <cellStyle name="Comma 2 2 71" xfId="695"/>
    <cellStyle name="Comma 2 2 72" xfId="622"/>
    <cellStyle name="Comma 2 2 72 2" xfId="1303"/>
    <cellStyle name="Comma 2 2 72 2 2" xfId="1686"/>
    <cellStyle name="Comma 2 2 72 2 2 2" xfId="2530"/>
    <cellStyle name="Comma 2 2 72 2 2 3" xfId="3182"/>
    <cellStyle name="Comma 2 2 72 2 3" xfId="2164"/>
    <cellStyle name="Comma 2 2 72 2 4" xfId="3051"/>
    <cellStyle name="Comma 2 2 72 2 5" xfId="3174"/>
    <cellStyle name="Comma 2 2 72 3" xfId="1583"/>
    <cellStyle name="Comma 2 2 72 3 2" xfId="2427"/>
    <cellStyle name="Comma 2 2 72 3 3" xfId="3059"/>
    <cellStyle name="Comma 2 2 72 3 4" xfId="3190"/>
    <cellStyle name="Comma 2 2 72 4" xfId="2023"/>
    <cellStyle name="Comma 2 2 72 4 2" xfId="2848"/>
    <cellStyle name="Comma 2 2 72 5" xfId="2061"/>
    <cellStyle name="Comma 2 2 72 6" xfId="2942"/>
    <cellStyle name="Comma 2 2 72 7" xfId="3038"/>
    <cellStyle name="Comma 2 2 72 8" xfId="3165"/>
    <cellStyle name="Comma 2 2 73" xfId="1463"/>
    <cellStyle name="Comma 2 2 73 2" xfId="1836"/>
    <cellStyle name="Comma 2 2 73 2 2" xfId="2678"/>
    <cellStyle name="Comma 2 2 73 3" xfId="2312"/>
    <cellStyle name="Comma 2 2 73 4" xfId="3048"/>
    <cellStyle name="Comma 2 2 74" xfId="1935"/>
    <cellStyle name="Comma 2 2 75" xfId="2958"/>
    <cellStyle name="Comma 2 2 76" xfId="3083"/>
    <cellStyle name="Comma 2 2 8" xfId="696"/>
    <cellStyle name="Comma 2 2 9" xfId="697"/>
    <cellStyle name="Comma 2 20" xfId="698"/>
    <cellStyle name="Comma 2 21" xfId="699"/>
    <cellStyle name="Comma 2 22" xfId="700"/>
    <cellStyle name="Comma 2 23" xfId="701"/>
    <cellStyle name="Comma 2 24" xfId="702"/>
    <cellStyle name="Comma 2 25" xfId="703"/>
    <cellStyle name="Comma 2 26" xfId="704"/>
    <cellStyle name="Comma 2 27" xfId="705"/>
    <cellStyle name="Comma 2 28" xfId="706"/>
    <cellStyle name="Comma 2 29" xfId="707"/>
    <cellStyle name="Comma 2 3" xfId="282"/>
    <cellStyle name="Comma 2 3 2" xfId="283"/>
    <cellStyle name="Comma 2 3 2 2" xfId="1944"/>
    <cellStyle name="Comma 2 3 2 2 2" xfId="2943"/>
    <cellStyle name="Comma 2 3 2 2 2 2" xfId="3055"/>
    <cellStyle name="Comma 2 3 2 2 2 2 2" xfId="3186"/>
    <cellStyle name="Comma 2 3 2 2 2 2 3" xfId="3187"/>
    <cellStyle name="Comma 2 3 2 2 2 3" xfId="3063"/>
    <cellStyle name="Comma 2 3 2 2 2 4" xfId="3056"/>
    <cellStyle name="Comma 2 3 2 2 3" xfId="2944"/>
    <cellStyle name="Comma 2 3 2 2 3 2" xfId="3191"/>
    <cellStyle name="Comma 2 3 2 2 3 3" xfId="3171"/>
    <cellStyle name="Comma 2 3 2 3" xfId="2027"/>
    <cellStyle name="Comma 2 3 2 4" xfId="1943"/>
    <cellStyle name="Comma 2 3 2 4 2" xfId="3050"/>
    <cellStyle name="Comma 2 3 3" xfId="2026"/>
    <cellStyle name="Comma 2 3 3 2" xfId="2947"/>
    <cellStyle name="Comma 2 3 3 2 2" xfId="3058"/>
    <cellStyle name="Comma 2 3 3 2 2 2" xfId="3189"/>
    <cellStyle name="Comma 2 3 3 2 2 3" xfId="3188"/>
    <cellStyle name="Comma 2 3 3 2 3" xfId="3065"/>
    <cellStyle name="Comma 2 3 3 2 4" xfId="3057"/>
    <cellStyle name="Comma 2 3 3 3" xfId="2945"/>
    <cellStyle name="Comma 2 3 3 3 2" xfId="3192"/>
    <cellStyle name="Comma 2 3 3 3 3" xfId="3178"/>
    <cellStyle name="Comma 2 3 4" xfId="1937"/>
    <cellStyle name="Comma 2 3 4 2" xfId="3044"/>
    <cellStyle name="Comma 2 30" xfId="708"/>
    <cellStyle name="Comma 2 31" xfId="709"/>
    <cellStyle name="Comma 2 32" xfId="710"/>
    <cellStyle name="Comma 2 33" xfId="711"/>
    <cellStyle name="Comma 2 34" xfId="712"/>
    <cellStyle name="Comma 2 35" xfId="713"/>
    <cellStyle name="Comma 2 36" xfId="714"/>
    <cellStyle name="Comma 2 37" xfId="715"/>
    <cellStyle name="Comma 2 38" xfId="716"/>
    <cellStyle name="Comma 2 39" xfId="717"/>
    <cellStyle name="Comma 2 4" xfId="284"/>
    <cellStyle name="Comma 2 40" xfId="718"/>
    <cellStyle name="Comma 2 41" xfId="719"/>
    <cellStyle name="Comma 2 42" xfId="720"/>
    <cellStyle name="Comma 2 43" xfId="721"/>
    <cellStyle name="Comma 2 44" xfId="722"/>
    <cellStyle name="Comma 2 45" xfId="723"/>
    <cellStyle name="Comma 2 46" xfId="724"/>
    <cellStyle name="Comma 2 47" xfId="725"/>
    <cellStyle name="Comma 2 48" xfId="726"/>
    <cellStyle name="Comma 2 49" xfId="727"/>
    <cellStyle name="Comma 2 5" xfId="1"/>
    <cellStyle name="Comma 2 5 2" xfId="285"/>
    <cellStyle name="Comma 2 5 3" xfId="3242"/>
    <cellStyle name="Comma 2 5 4" xfId="3334"/>
    <cellStyle name="Comma 2 50" xfId="728"/>
    <cellStyle name="Comma 2 51" xfId="729"/>
    <cellStyle name="Comma 2 52" xfId="730"/>
    <cellStyle name="Comma 2 53" xfId="731"/>
    <cellStyle name="Comma 2 54" xfId="732"/>
    <cellStyle name="Comma 2 55" xfId="733"/>
    <cellStyle name="Comma 2 56" xfId="734"/>
    <cellStyle name="Comma 2 57" xfId="735"/>
    <cellStyle name="Comma 2 58" xfId="736"/>
    <cellStyle name="Comma 2 59" xfId="737"/>
    <cellStyle name="Comma 2 6" xfId="286"/>
    <cellStyle name="Comma 2 60" xfId="738"/>
    <cellStyle name="Comma 2 61" xfId="739"/>
    <cellStyle name="Comma 2 62" xfId="740"/>
    <cellStyle name="Comma 2 63" xfId="741"/>
    <cellStyle name="Comma 2 64" xfId="742"/>
    <cellStyle name="Comma 2 65" xfId="743"/>
    <cellStyle name="Comma 2 66" xfId="744"/>
    <cellStyle name="Comma 2 67" xfId="745"/>
    <cellStyle name="Comma 2 68" xfId="746"/>
    <cellStyle name="Comma 2 69" xfId="747"/>
    <cellStyle name="Comma 2 7" xfId="748"/>
    <cellStyle name="Comma 2 70" xfId="749"/>
    <cellStyle name="Comma 2 71" xfId="750"/>
    <cellStyle name="Comma 2 72" xfId="751"/>
    <cellStyle name="Comma 2 73" xfId="752"/>
    <cellStyle name="Comma 2 74" xfId="753"/>
    <cellStyle name="Comma 2 75" xfId="754"/>
    <cellStyle name="Comma 2 76" xfId="755"/>
    <cellStyle name="Comma 2 77" xfId="756"/>
    <cellStyle name="Comma 2 78" xfId="757"/>
    <cellStyle name="Comma 2 79" xfId="758"/>
    <cellStyle name="Comma 2 8" xfId="759"/>
    <cellStyle name="Comma 2 80" xfId="760"/>
    <cellStyle name="Comma 2 81" xfId="761"/>
    <cellStyle name="Comma 2 82" xfId="762"/>
    <cellStyle name="Comma 2 83" xfId="763"/>
    <cellStyle name="Comma 2 84" xfId="764"/>
    <cellStyle name="Comma 2 85" xfId="765"/>
    <cellStyle name="Comma 2 86" xfId="766"/>
    <cellStyle name="Comma 2 87" xfId="767"/>
    <cellStyle name="Comma 2 88" xfId="768"/>
    <cellStyle name="Comma 2 89" xfId="769"/>
    <cellStyle name="Comma 2 9" xfId="770"/>
    <cellStyle name="Comma 2 90" xfId="771"/>
    <cellStyle name="Comma 2 91" xfId="772"/>
    <cellStyle name="Comma 2 92" xfId="773"/>
    <cellStyle name="Comma 2 93" xfId="774"/>
    <cellStyle name="Comma 2 94" xfId="775"/>
    <cellStyle name="Comma 2 95" xfId="776"/>
    <cellStyle name="Comma 2 96" xfId="777"/>
    <cellStyle name="Comma 2 97" xfId="778"/>
    <cellStyle name="Comma 2 98" xfId="779"/>
    <cellStyle name="Comma 2 99" xfId="780"/>
    <cellStyle name="Comma 20" xfId="442"/>
    <cellStyle name="Comma 21" xfId="444"/>
    <cellStyle name="Comma 21 2" xfId="1291"/>
    <cellStyle name="Comma 22" xfId="7"/>
    <cellStyle name="Comma 22 2" xfId="1293"/>
    <cellStyle name="Comma 23" xfId="451"/>
    <cellStyle name="Comma 24" xfId="287"/>
    <cellStyle name="Comma 25" xfId="1377"/>
    <cellStyle name="Comma 26" xfId="1447"/>
    <cellStyle name="Comma 27" xfId="1446"/>
    <cellStyle name="Comma 28" xfId="8"/>
    <cellStyle name="Comma 29" xfId="1378"/>
    <cellStyle name="Comma 3" xfId="115"/>
    <cellStyle name="Comma 3 2" xfId="109"/>
    <cellStyle name="Comma 3 2 2" xfId="289"/>
    <cellStyle name="Comma 3 2 3" xfId="288"/>
    <cellStyle name="Comma 3 2 4" xfId="301"/>
    <cellStyle name="Comma 3 3" xfId="290"/>
    <cellStyle name="Comma 3 3 2" xfId="291"/>
    <cellStyle name="Comma 3 4" xfId="292"/>
    <cellStyle name="Comma 3 5" xfId="293"/>
    <cellStyle name="Comma 3 6" xfId="3172"/>
    <cellStyle name="Comma 30" xfId="1450"/>
    <cellStyle name="Comma 31" xfId="1460"/>
    <cellStyle name="Comma 32" xfId="1462"/>
    <cellStyle name="Comma 32 2" xfId="1835"/>
    <cellStyle name="Comma 33" xfId="1535"/>
    <cellStyle name="Comma 33 2" xfId="1908"/>
    <cellStyle name="Comma 34" xfId="1532"/>
    <cellStyle name="Comma 34 2" xfId="1905"/>
    <cellStyle name="Comma 35" xfId="1533"/>
    <cellStyle name="Comma 35 2" xfId="1906"/>
    <cellStyle name="Comma 36" xfId="1553"/>
    <cellStyle name="Comma 37" xfId="1926"/>
    <cellStyle name="Comma 38" xfId="1928"/>
    <cellStyle name="Comma 39" xfId="1927"/>
    <cellStyle name="Comma 4" xfId="116"/>
    <cellStyle name="Comma 4 2" xfId="295"/>
    <cellStyle name="Comma 4 2 2" xfId="9"/>
    <cellStyle name="Comma 4 3" xfId="294"/>
    <cellStyle name="Comma 40" xfId="1930"/>
    <cellStyle name="Comma 41" xfId="2011"/>
    <cellStyle name="Comma 42" xfId="2849"/>
    <cellStyle name="Comma 43" xfId="2850"/>
    <cellStyle name="Comma 44" xfId="2851"/>
    <cellStyle name="Comma 45" xfId="2852"/>
    <cellStyle name="Comma 46" xfId="2856"/>
    <cellStyle name="Comma 47" xfId="2949"/>
    <cellStyle name="Comma 48" xfId="2950"/>
    <cellStyle name="Comma 49" xfId="2955"/>
    <cellStyle name="Comma 5" xfId="10"/>
    <cellStyle name="Comma 5 2" xfId="297"/>
    <cellStyle name="Comma 5 3" xfId="296"/>
    <cellStyle name="Comma 5 4" xfId="117"/>
    <cellStyle name="Comma 5 5" xfId="3273"/>
    <cellStyle name="Comma 5 6" xfId="3312"/>
    <cellStyle name="Comma 50" xfId="2954"/>
    <cellStyle name="Comma 51" xfId="2956"/>
    <cellStyle name="Comma 52" xfId="3066"/>
    <cellStyle name="Comma 53" xfId="3073"/>
    <cellStyle name="Comma 54" xfId="3070"/>
    <cellStyle name="Comma 55" xfId="3079"/>
    <cellStyle name="Comma 56" xfId="3080"/>
    <cellStyle name="Comma 57" xfId="3194"/>
    <cellStyle name="Comma 58" xfId="3200"/>
    <cellStyle name="Comma 59" xfId="3209"/>
    <cellStyle name="Comma 6" xfId="112"/>
    <cellStyle name="Comma 6 2" xfId="11"/>
    <cellStyle name="Comma 60" xfId="3212"/>
    <cellStyle name="Comma 61" xfId="3283"/>
    <cellStyle name="Comma 62" xfId="3218"/>
    <cellStyle name="Comma 62 2" xfId="3390"/>
    <cellStyle name="Comma 62 2 2" xfId="3470"/>
    <cellStyle name="Comma 62 3" xfId="3434"/>
    <cellStyle name="Comma 63" xfId="3217"/>
    <cellStyle name="Comma 63 2" xfId="3389"/>
    <cellStyle name="Comma 63 2 2" xfId="3469"/>
    <cellStyle name="Comma 63 3" xfId="3433"/>
    <cellStyle name="Comma 64" xfId="3351"/>
    <cellStyle name="Comma 65" xfId="3297"/>
    <cellStyle name="Comma 65 2" xfId="3445"/>
    <cellStyle name="Comma 66" xfId="3305"/>
    <cellStyle name="Comma 66 2" xfId="3453"/>
    <cellStyle name="Comma 67" xfId="3488"/>
    <cellStyle name="Comma 68" xfId="3215"/>
    <cellStyle name="Comma 68 2" xfId="3311"/>
    <cellStyle name="Comma 68 2 2" xfId="3459"/>
    <cellStyle name="Comma 68 3" xfId="3432"/>
    <cellStyle name="Comma 7" xfId="114"/>
    <cellStyle name="Comma 7 2" xfId="299"/>
    <cellStyle name="Comma 7 2 2" xfId="782"/>
    <cellStyle name="Comma 7 2 3" xfId="3300"/>
    <cellStyle name="Comma 7 2 3 2" xfId="3448"/>
    <cellStyle name="Comma 7 2 4" xfId="3422"/>
    <cellStyle name="Comma 7 3" xfId="298"/>
    <cellStyle name="Comma 7 3 2" xfId="1283"/>
    <cellStyle name="Comma 7 3 2 2" xfId="1670"/>
    <cellStyle name="Comma 7 3 2 2 2" xfId="2514"/>
    <cellStyle name="Comma 7 3 2 3" xfId="2148"/>
    <cellStyle name="Comma 7 3 3" xfId="1567"/>
    <cellStyle name="Comma 7 3 3 2" xfId="2411"/>
    <cellStyle name="Comma 7 3 4" xfId="2045"/>
    <cellStyle name="Comma 7 4" xfId="781"/>
    <cellStyle name="Comma 8" xfId="12"/>
    <cellStyle name="Comma 8 2" xfId="13"/>
    <cellStyle name="Comma 8 2 2" xfId="1284"/>
    <cellStyle name="Comma 8 2 2 2" xfId="1671"/>
    <cellStyle name="Comma 8 2 2 2 2" xfId="2515"/>
    <cellStyle name="Comma 8 2 2 3" xfId="2149"/>
    <cellStyle name="Comma 8 2 3" xfId="1568"/>
    <cellStyle name="Comma 8 2 3 2" xfId="2412"/>
    <cellStyle name="Comma 8 2 4" xfId="2046"/>
    <cellStyle name="Comma 8 2 5" xfId="300"/>
    <cellStyle name="Comma 8 2 6" xfId="3258"/>
    <cellStyle name="Comma 8 2 7" xfId="3333"/>
    <cellStyle name="Comma 8 3" xfId="783"/>
    <cellStyle name="Comma 9" xfId="14"/>
    <cellStyle name="Comma 9 2" xfId="15"/>
    <cellStyle name="Comma 9 2 2" xfId="1458"/>
    <cellStyle name="Comma 9 2 3" xfId="3245"/>
    <cellStyle name="Comma 9 2 4" xfId="3382"/>
    <cellStyle name="Currency [0] 2" xfId="302"/>
    <cellStyle name="Currency [0] 2 2" xfId="303"/>
    <cellStyle name="Currency [0] 2 3" xfId="784"/>
    <cellStyle name="Currency [0] 2 4" xfId="1285"/>
    <cellStyle name="Currency [0] 2 4 2" xfId="1672"/>
    <cellStyle name="Currency [0] 2 4 2 2" xfId="2516"/>
    <cellStyle name="Currency [0] 2 4 3" xfId="2150"/>
    <cellStyle name="Currency [0] 2 5" xfId="1569"/>
    <cellStyle name="Currency [0] 2 5 2" xfId="2413"/>
    <cellStyle name="Currency [0] 2 6" xfId="2047"/>
    <cellStyle name="Excel Built-in Normal" xfId="3210"/>
    <cellStyle name="Explanatory Text 2" xfId="93"/>
    <cellStyle name="Explanatory Text 2 2" xfId="304"/>
    <cellStyle name="Explanatory Text 2 3" xfId="3234"/>
    <cellStyle name="Explanatory Text 2 4" xfId="3314"/>
    <cellStyle name="Explanatory Text 3" xfId="305"/>
    <cellStyle name="Explanatory Text 4" xfId="306"/>
    <cellStyle name="Explanatory Text 5" xfId="307"/>
    <cellStyle name="Good 2" xfId="94"/>
    <cellStyle name="Good 2 2" xfId="308"/>
    <cellStyle name="Good 2 3" xfId="3240"/>
    <cellStyle name="Good 2 4" xfId="3317"/>
    <cellStyle name="Good 3" xfId="309"/>
    <cellStyle name="Good 4" xfId="310"/>
    <cellStyle name="Good 5" xfId="311"/>
    <cellStyle name="Heading 1 2" xfId="95"/>
    <cellStyle name="Heading 1 2 2" xfId="312"/>
    <cellStyle name="Heading 1 2 3" xfId="3257"/>
    <cellStyle name="Heading 1 2 4" xfId="3318"/>
    <cellStyle name="Heading 1 3" xfId="313"/>
    <cellStyle name="Heading 1 4" xfId="314"/>
    <cellStyle name="Heading 1 5" xfId="315"/>
    <cellStyle name="Heading 2 2" xfId="96"/>
    <cellStyle name="Heading 2 2 2" xfId="316"/>
    <cellStyle name="Heading 2 2 3" xfId="3243"/>
    <cellStyle name="Heading 2 2 4" xfId="3313"/>
    <cellStyle name="Heading 2 3" xfId="317"/>
    <cellStyle name="Heading 2 4" xfId="318"/>
    <cellStyle name="Heading 2 5" xfId="319"/>
    <cellStyle name="Heading 3 2" xfId="97"/>
    <cellStyle name="Heading 3 2 2" xfId="320"/>
    <cellStyle name="Heading 3 2 3" xfId="3224"/>
    <cellStyle name="Heading 3 2 4" xfId="3339"/>
    <cellStyle name="Heading 3 3" xfId="321"/>
    <cellStyle name="Heading 3 4" xfId="322"/>
    <cellStyle name="Heading 3 5" xfId="323"/>
    <cellStyle name="Heading 4 2" xfId="98"/>
    <cellStyle name="Heading 4 2 2" xfId="324"/>
    <cellStyle name="Heading 4 2 3" xfId="3269"/>
    <cellStyle name="Heading 4 2 4" xfId="3338"/>
    <cellStyle name="Heading 4 3" xfId="325"/>
    <cellStyle name="Heading 4 4" xfId="326"/>
    <cellStyle name="Heading 4 5" xfId="327"/>
    <cellStyle name="headrow" xfId="99"/>
    <cellStyle name="headrow 2" xfId="329"/>
    <cellStyle name="headrow 3" xfId="440"/>
    <cellStyle name="Hyperlink" xfId="2" builtinId="8"/>
    <cellStyle name="Input 2" xfId="100"/>
    <cellStyle name="Input 2 2" xfId="330"/>
    <cellStyle name="Input 2 3" xfId="3231"/>
    <cellStyle name="Input 2 4" xfId="3337"/>
    <cellStyle name="Input 3" xfId="331"/>
    <cellStyle name="Input 4" xfId="332"/>
    <cellStyle name="Input 5" xfId="333"/>
    <cellStyle name="Linked Cell 2" xfId="101"/>
    <cellStyle name="Linked Cell 2 2" xfId="334"/>
    <cellStyle name="Linked Cell 2 3" xfId="3293"/>
    <cellStyle name="Linked Cell 2 4" xfId="3336"/>
    <cellStyle name="Linked Cell 3" xfId="335"/>
    <cellStyle name="Linked Cell 4" xfId="336"/>
    <cellStyle name="Linked Cell 5" xfId="337"/>
    <cellStyle name="Neutral 2" xfId="102"/>
    <cellStyle name="Neutral 2 2" xfId="338"/>
    <cellStyle name="Neutral 2 3" xfId="3285"/>
    <cellStyle name="Neutral 2 4" xfId="3345"/>
    <cellStyle name="Neutral 3" xfId="339"/>
    <cellStyle name="Neutral 4" xfId="340"/>
    <cellStyle name="Neutral 5" xfId="341"/>
    <cellStyle name="Normal" xfId="0" builtinId="0"/>
    <cellStyle name="Normal 10" xfId="113"/>
    <cellStyle name="Normal 10 2" xfId="343"/>
    <cellStyle name="Normal 10 3" xfId="344"/>
    <cellStyle name="Normal 10 3 2" xfId="345"/>
    <cellStyle name="Normal 10 4" xfId="16"/>
    <cellStyle name="Normal 10 4 2" xfId="346"/>
    <cellStyle name="Normal 10 4 3" xfId="3281"/>
    <cellStyle name="Normal 10 4 4" xfId="3363"/>
    <cellStyle name="Normal 10 5" xfId="342"/>
    <cellStyle name="Normal 11" xfId="347"/>
    <cellStyle name="Normal 11 2" xfId="348"/>
    <cellStyle name="Normal 11 2 2" xfId="349"/>
    <cellStyle name="Normal 11 3" xfId="350"/>
    <cellStyle name="Normal 11 4" xfId="1459"/>
    <cellStyle name="Normal 12" xfId="351"/>
    <cellStyle name="Normal 12 2" xfId="352"/>
    <cellStyle name="Normal 12 3" xfId="3075"/>
    <cellStyle name="Normal 13" xfId="353"/>
    <cellStyle name="Normal 13 2" xfId="354"/>
    <cellStyle name="Normal 14" xfId="355"/>
    <cellStyle name="Normal 15" xfId="17"/>
    <cellStyle name="Normal 15 2" xfId="356"/>
    <cellStyle name="Normal 15 3" xfId="3249"/>
    <cellStyle name="Normal 15 4" xfId="3374"/>
    <cellStyle name="Normal 16" xfId="18"/>
    <cellStyle name="Normal 16 2" xfId="357"/>
    <cellStyle name="Normal 16 3" xfId="3270"/>
    <cellStyle name="Normal 16 4" xfId="3352"/>
    <cellStyle name="Normal 17" xfId="358"/>
    <cellStyle name="Normal 18" xfId="359"/>
    <cellStyle name="Normal 19" xfId="360"/>
    <cellStyle name="Normal 2" xfId="19"/>
    <cellStyle name="Normal 2 10" xfId="361"/>
    <cellStyle name="Normal 2 10 2" xfId="786"/>
    <cellStyle name="Normal 2 10 2 2" xfId="1306"/>
    <cellStyle name="Normal 2 10 2 2 2" xfId="1689"/>
    <cellStyle name="Normal 2 10 2 2 2 2" xfId="2533"/>
    <cellStyle name="Normal 2 10 2 2 3" xfId="2167"/>
    <cellStyle name="Normal 2 10 2 3" xfId="1466"/>
    <cellStyle name="Normal 2 10 2 3 2" xfId="1839"/>
    <cellStyle name="Normal 2 10 2 3 2 2" xfId="2681"/>
    <cellStyle name="Normal 2 10 2 3 3" xfId="2315"/>
    <cellStyle name="Normal 2 10 2 4" xfId="1586"/>
    <cellStyle name="Normal 2 10 2 4 2" xfId="2430"/>
    <cellStyle name="Normal 2 10 2 5" xfId="1945"/>
    <cellStyle name="Normal 2 10 2 5 2" xfId="2771"/>
    <cellStyle name="Normal 2 10 2 6" xfId="2064"/>
    <cellStyle name="Normal 2 10 2 7" xfId="2865"/>
    <cellStyle name="Normal 2 10 2 8" xfId="2962"/>
    <cellStyle name="Normal 2 10 2 9" xfId="3089"/>
    <cellStyle name="Normal 2 10 3" xfId="787"/>
    <cellStyle name="Normal 2 10 3 2" xfId="1307"/>
    <cellStyle name="Normal 2 10 3 2 2" xfId="1690"/>
    <cellStyle name="Normal 2 10 3 2 2 2" xfId="2534"/>
    <cellStyle name="Normal 2 10 3 2 3" xfId="2168"/>
    <cellStyle name="Normal 2 10 3 3" xfId="1547"/>
    <cellStyle name="Normal 2 10 3 3 2" xfId="1920"/>
    <cellStyle name="Normal 2 10 3 3 2 2" xfId="2758"/>
    <cellStyle name="Normal 2 10 3 3 3" xfId="2392"/>
    <cellStyle name="Normal 2 10 3 4" xfId="1587"/>
    <cellStyle name="Normal 2 10 3 4 2" xfId="2431"/>
    <cellStyle name="Normal 2 10 3 5" xfId="2022"/>
    <cellStyle name="Normal 2 10 3 5 2" xfId="2847"/>
    <cellStyle name="Normal 2 10 3 6" xfId="2065"/>
    <cellStyle name="Normal 2 10 3 7" xfId="2941"/>
    <cellStyle name="Normal 2 10 3 8" xfId="3037"/>
    <cellStyle name="Normal 2 10 3 9" xfId="3164"/>
    <cellStyle name="Normal 2 10 4" xfId="785"/>
    <cellStyle name="Normal 2 10 5" xfId="1286"/>
    <cellStyle name="Normal 2 10 5 2" xfId="1673"/>
    <cellStyle name="Normal 2 10 5 2 2" xfId="2517"/>
    <cellStyle name="Normal 2 10 5 3" xfId="2151"/>
    <cellStyle name="Normal 2 10 6" xfId="1381"/>
    <cellStyle name="Normal 2 10 6 2" xfId="1762"/>
    <cellStyle name="Normal 2 10 6 2 2" xfId="2606"/>
    <cellStyle name="Normal 2 10 6 3" xfId="2240"/>
    <cellStyle name="Normal 2 10 7" xfId="1570"/>
    <cellStyle name="Normal 2 10 7 2" xfId="2414"/>
    <cellStyle name="Normal 2 10 8" xfId="2048"/>
    <cellStyle name="Normal 2 100" xfId="788"/>
    <cellStyle name="Normal 2 101" xfId="789"/>
    <cellStyle name="Normal 2 102" xfId="790"/>
    <cellStyle name="Normal 2 103" xfId="791"/>
    <cellStyle name="Normal 2 104" xfId="792"/>
    <cellStyle name="Normal 2 105" xfId="793"/>
    <cellStyle name="Normal 2 106" xfId="794"/>
    <cellStyle name="Normal 2 107" xfId="795"/>
    <cellStyle name="Normal 2 108" xfId="796"/>
    <cellStyle name="Normal 2 109" xfId="797"/>
    <cellStyle name="Normal 2 11" xfId="20"/>
    <cellStyle name="Normal 2 11 2" xfId="798"/>
    <cellStyle name="Normal 2 11 3" xfId="3229"/>
    <cellStyle name="Normal 2 11 4" xfId="3379"/>
    <cellStyle name="Normal 2 110" xfId="799"/>
    <cellStyle name="Normal 2 111" xfId="800"/>
    <cellStyle name="Normal 2 112" xfId="801"/>
    <cellStyle name="Normal 2 113" xfId="802"/>
    <cellStyle name="Normal 2 114" xfId="803"/>
    <cellStyle name="Normal 2 115" xfId="804"/>
    <cellStyle name="Normal 2 116" xfId="805"/>
    <cellStyle name="Normal 2 117" xfId="806"/>
    <cellStyle name="Normal 2 118" xfId="21"/>
    <cellStyle name="Normal 2 119" xfId="807"/>
    <cellStyle name="Normal 2 12" xfId="22"/>
    <cellStyle name="Normal 2 12 2" xfId="808"/>
    <cellStyle name="Normal 2 12 3" xfId="3253"/>
    <cellStyle name="Normal 2 12 4" xfId="3348"/>
    <cellStyle name="Normal 2 120" xfId="1929"/>
    <cellStyle name="Normal 2 120 2" xfId="1934"/>
    <cellStyle name="Normal 2 120 3" xfId="2764"/>
    <cellStyle name="Normal 2 121" xfId="2853"/>
    <cellStyle name="Normal 2 121 2" xfId="2946"/>
    <cellStyle name="Normal 2 122" xfId="2952"/>
    <cellStyle name="Normal 2 122 2" xfId="3049"/>
    <cellStyle name="Normal 2 123" xfId="2957"/>
    <cellStyle name="Normal 2 124" xfId="3081"/>
    <cellStyle name="Normal 2 125" xfId="3201"/>
    <cellStyle name="Normal 2 126" xfId="3236"/>
    <cellStyle name="Normal 2 127" xfId="3370"/>
    <cellStyle name="Normal 2 13" xfId="23"/>
    <cellStyle name="Normal 2 13 2" xfId="809"/>
    <cellStyle name="Normal 2 13 3" xfId="3286"/>
    <cellStyle name="Normal 2 13 4" xfId="3368"/>
    <cellStyle name="Normal 2 14" xfId="810"/>
    <cellStyle name="Normal 2 15" xfId="811"/>
    <cellStyle name="Normal 2 16" xfId="812"/>
    <cellStyle name="Normal 2 17" xfId="813"/>
    <cellStyle name="Normal 2 18" xfId="814"/>
    <cellStyle name="Normal 2 19" xfId="815"/>
    <cellStyle name="Normal 2 2" xfId="24"/>
    <cellStyle name="Normal 2 2 10" xfId="816"/>
    <cellStyle name="Normal 2 2 10 10" xfId="3090"/>
    <cellStyle name="Normal 2 2 10 2" xfId="1308"/>
    <cellStyle name="Normal 2 2 10 2 2" xfId="1691"/>
    <cellStyle name="Normal 2 2 10 2 2 2" xfId="2535"/>
    <cellStyle name="Normal 2 2 10 2 3" xfId="2169"/>
    <cellStyle name="Normal 2 2 10 3" xfId="1382"/>
    <cellStyle name="Normal 2 2 10 3 2" xfId="1763"/>
    <cellStyle name="Normal 2 2 10 3 2 2" xfId="2607"/>
    <cellStyle name="Normal 2 2 10 3 3" xfId="2241"/>
    <cellStyle name="Normal 2 2 10 4" xfId="1467"/>
    <cellStyle name="Normal 2 2 10 4 2" xfId="1840"/>
    <cellStyle name="Normal 2 2 10 4 2 2" xfId="2682"/>
    <cellStyle name="Normal 2 2 10 4 3" xfId="2316"/>
    <cellStyle name="Normal 2 2 10 5" xfId="1588"/>
    <cellStyle name="Normal 2 2 10 5 2" xfId="2432"/>
    <cellStyle name="Normal 2 2 10 6" xfId="1946"/>
    <cellStyle name="Normal 2 2 10 6 2" xfId="2772"/>
    <cellStyle name="Normal 2 2 10 7" xfId="2066"/>
    <cellStyle name="Normal 2 2 10 8" xfId="2866"/>
    <cellStyle name="Normal 2 2 10 9" xfId="2963"/>
    <cellStyle name="Normal 2 2 100" xfId="817"/>
    <cellStyle name="Normal 2 2 101" xfId="818"/>
    <cellStyle name="Normal 2 2 102" xfId="819"/>
    <cellStyle name="Normal 2 2 103" xfId="820"/>
    <cellStyle name="Normal 2 2 104" xfId="821"/>
    <cellStyle name="Normal 2 2 105" xfId="822"/>
    <cellStyle name="Normal 2 2 106" xfId="823"/>
    <cellStyle name="Normal 2 2 107" xfId="824"/>
    <cellStyle name="Normal 2 2 108" xfId="825"/>
    <cellStyle name="Normal 2 2 109" xfId="3489"/>
    <cellStyle name="Normal 2 2 11" xfId="826"/>
    <cellStyle name="Normal 2 2 11 10" xfId="3091"/>
    <cellStyle name="Normal 2 2 11 2" xfId="1309"/>
    <cellStyle name="Normal 2 2 11 2 2" xfId="1692"/>
    <cellStyle name="Normal 2 2 11 2 2 2" xfId="2536"/>
    <cellStyle name="Normal 2 2 11 2 3" xfId="2170"/>
    <cellStyle name="Normal 2 2 11 3" xfId="1383"/>
    <cellStyle name="Normal 2 2 11 3 2" xfId="1764"/>
    <cellStyle name="Normal 2 2 11 3 2 2" xfId="2608"/>
    <cellStyle name="Normal 2 2 11 3 3" xfId="2242"/>
    <cellStyle name="Normal 2 2 11 4" xfId="1468"/>
    <cellStyle name="Normal 2 2 11 4 2" xfId="1841"/>
    <cellStyle name="Normal 2 2 11 4 2 2" xfId="2683"/>
    <cellStyle name="Normal 2 2 11 4 3" xfId="2317"/>
    <cellStyle name="Normal 2 2 11 5" xfId="1589"/>
    <cellStyle name="Normal 2 2 11 5 2" xfId="2433"/>
    <cellStyle name="Normal 2 2 11 6" xfId="1947"/>
    <cellStyle name="Normal 2 2 11 6 2" xfId="2773"/>
    <cellStyle name="Normal 2 2 11 7" xfId="2067"/>
    <cellStyle name="Normal 2 2 11 8" xfId="2867"/>
    <cellStyle name="Normal 2 2 11 9" xfId="2964"/>
    <cellStyle name="Normal 2 2 12" xfId="827"/>
    <cellStyle name="Normal 2 2 12 10" xfId="3092"/>
    <cellStyle name="Normal 2 2 12 2" xfId="1310"/>
    <cellStyle name="Normal 2 2 12 2 2" xfId="1693"/>
    <cellStyle name="Normal 2 2 12 2 2 2" xfId="2537"/>
    <cellStyle name="Normal 2 2 12 2 3" xfId="2171"/>
    <cellStyle name="Normal 2 2 12 3" xfId="1384"/>
    <cellStyle name="Normal 2 2 12 3 2" xfId="1765"/>
    <cellStyle name="Normal 2 2 12 3 2 2" xfId="2609"/>
    <cellStyle name="Normal 2 2 12 3 3" xfId="2243"/>
    <cellStyle name="Normal 2 2 12 4" xfId="1469"/>
    <cellStyle name="Normal 2 2 12 4 2" xfId="1842"/>
    <cellStyle name="Normal 2 2 12 4 2 2" xfId="2684"/>
    <cellStyle name="Normal 2 2 12 4 3" xfId="2318"/>
    <cellStyle name="Normal 2 2 12 5" xfId="1590"/>
    <cellStyle name="Normal 2 2 12 5 2" xfId="2434"/>
    <cellStyle name="Normal 2 2 12 6" xfId="1948"/>
    <cellStyle name="Normal 2 2 12 6 2" xfId="2774"/>
    <cellStyle name="Normal 2 2 12 7" xfId="2068"/>
    <cellStyle name="Normal 2 2 12 8" xfId="2868"/>
    <cellStyle name="Normal 2 2 12 9" xfId="2965"/>
    <cellStyle name="Normal 2 2 13" xfId="828"/>
    <cellStyle name="Normal 2 2 13 10" xfId="3093"/>
    <cellStyle name="Normal 2 2 13 2" xfId="1311"/>
    <cellStyle name="Normal 2 2 13 2 2" xfId="1694"/>
    <cellStyle name="Normal 2 2 13 2 2 2" xfId="2538"/>
    <cellStyle name="Normal 2 2 13 2 3" xfId="2172"/>
    <cellStyle name="Normal 2 2 13 3" xfId="1385"/>
    <cellStyle name="Normal 2 2 13 3 2" xfId="1766"/>
    <cellStyle name="Normal 2 2 13 3 2 2" xfId="2610"/>
    <cellStyle name="Normal 2 2 13 3 3" xfId="2244"/>
    <cellStyle name="Normal 2 2 13 4" xfId="1470"/>
    <cellStyle name="Normal 2 2 13 4 2" xfId="1843"/>
    <cellStyle name="Normal 2 2 13 4 2 2" xfId="2685"/>
    <cellStyle name="Normal 2 2 13 4 3" xfId="2319"/>
    <cellStyle name="Normal 2 2 13 5" xfId="1591"/>
    <cellStyle name="Normal 2 2 13 5 2" xfId="2435"/>
    <cellStyle name="Normal 2 2 13 6" xfId="1949"/>
    <cellStyle name="Normal 2 2 13 6 2" xfId="2775"/>
    <cellStyle name="Normal 2 2 13 7" xfId="2069"/>
    <cellStyle name="Normal 2 2 13 8" xfId="2869"/>
    <cellStyle name="Normal 2 2 13 9" xfId="2966"/>
    <cellStyle name="Normal 2 2 14" xfId="829"/>
    <cellStyle name="Normal 2 2 14 10" xfId="3094"/>
    <cellStyle name="Normal 2 2 14 2" xfId="1312"/>
    <cellStyle name="Normal 2 2 14 2 2" xfId="1695"/>
    <cellStyle name="Normal 2 2 14 2 2 2" xfId="2539"/>
    <cellStyle name="Normal 2 2 14 2 3" xfId="2173"/>
    <cellStyle name="Normal 2 2 14 3" xfId="1386"/>
    <cellStyle name="Normal 2 2 14 3 2" xfId="1767"/>
    <cellStyle name="Normal 2 2 14 3 2 2" xfId="2611"/>
    <cellStyle name="Normal 2 2 14 3 3" xfId="2245"/>
    <cellStyle name="Normal 2 2 14 4" xfId="1471"/>
    <cellStyle name="Normal 2 2 14 4 2" xfId="1844"/>
    <cellStyle name="Normal 2 2 14 4 2 2" xfId="2686"/>
    <cellStyle name="Normal 2 2 14 4 3" xfId="2320"/>
    <cellStyle name="Normal 2 2 14 5" xfId="1592"/>
    <cellStyle name="Normal 2 2 14 5 2" xfId="2436"/>
    <cellStyle name="Normal 2 2 14 6" xfId="1950"/>
    <cellStyle name="Normal 2 2 14 6 2" xfId="2776"/>
    <cellStyle name="Normal 2 2 14 7" xfId="2070"/>
    <cellStyle name="Normal 2 2 14 8" xfId="2870"/>
    <cellStyle name="Normal 2 2 14 9" xfId="2967"/>
    <cellStyle name="Normal 2 2 15" xfId="830"/>
    <cellStyle name="Normal 2 2 15 10" xfId="3095"/>
    <cellStyle name="Normal 2 2 15 2" xfId="1313"/>
    <cellStyle name="Normal 2 2 15 2 2" xfId="1696"/>
    <cellStyle name="Normal 2 2 15 2 2 2" xfId="2540"/>
    <cellStyle name="Normal 2 2 15 2 3" xfId="2174"/>
    <cellStyle name="Normal 2 2 15 3" xfId="1387"/>
    <cellStyle name="Normal 2 2 15 3 2" xfId="1768"/>
    <cellStyle name="Normal 2 2 15 3 2 2" xfId="2612"/>
    <cellStyle name="Normal 2 2 15 3 3" xfId="2246"/>
    <cellStyle name="Normal 2 2 15 4" xfId="1472"/>
    <cellStyle name="Normal 2 2 15 4 2" xfId="1845"/>
    <cellStyle name="Normal 2 2 15 4 2 2" xfId="2687"/>
    <cellStyle name="Normal 2 2 15 4 3" xfId="2321"/>
    <cellStyle name="Normal 2 2 15 5" xfId="1593"/>
    <cellStyle name="Normal 2 2 15 5 2" xfId="2437"/>
    <cellStyle name="Normal 2 2 15 6" xfId="1951"/>
    <cellStyle name="Normal 2 2 15 6 2" xfId="2777"/>
    <cellStyle name="Normal 2 2 15 7" xfId="2071"/>
    <cellStyle name="Normal 2 2 15 8" xfId="2871"/>
    <cellStyle name="Normal 2 2 15 9" xfId="2968"/>
    <cellStyle name="Normal 2 2 16" xfId="831"/>
    <cellStyle name="Normal 2 2 16 10" xfId="3096"/>
    <cellStyle name="Normal 2 2 16 2" xfId="1314"/>
    <cellStyle name="Normal 2 2 16 2 2" xfId="1697"/>
    <cellStyle name="Normal 2 2 16 2 2 2" xfId="2541"/>
    <cellStyle name="Normal 2 2 16 2 3" xfId="2175"/>
    <cellStyle name="Normal 2 2 16 3" xfId="1388"/>
    <cellStyle name="Normal 2 2 16 3 2" xfId="1769"/>
    <cellStyle name="Normal 2 2 16 3 2 2" xfId="2613"/>
    <cellStyle name="Normal 2 2 16 3 3" xfId="2247"/>
    <cellStyle name="Normal 2 2 16 4" xfId="1473"/>
    <cellStyle name="Normal 2 2 16 4 2" xfId="1846"/>
    <cellStyle name="Normal 2 2 16 4 2 2" xfId="2688"/>
    <cellStyle name="Normal 2 2 16 4 3" xfId="2322"/>
    <cellStyle name="Normal 2 2 16 5" xfId="1594"/>
    <cellStyle name="Normal 2 2 16 5 2" xfId="2438"/>
    <cellStyle name="Normal 2 2 16 6" xfId="1952"/>
    <cellStyle name="Normal 2 2 16 6 2" xfId="2778"/>
    <cellStyle name="Normal 2 2 16 7" xfId="2072"/>
    <cellStyle name="Normal 2 2 16 8" xfId="2872"/>
    <cellStyle name="Normal 2 2 16 9" xfId="2969"/>
    <cellStyle name="Normal 2 2 17" xfId="832"/>
    <cellStyle name="Normal 2 2 17 10" xfId="3097"/>
    <cellStyle name="Normal 2 2 17 2" xfId="1315"/>
    <cellStyle name="Normal 2 2 17 2 2" xfId="1698"/>
    <cellStyle name="Normal 2 2 17 2 2 2" xfId="2542"/>
    <cellStyle name="Normal 2 2 17 2 3" xfId="2176"/>
    <cellStyle name="Normal 2 2 17 3" xfId="1389"/>
    <cellStyle name="Normal 2 2 17 3 2" xfId="1770"/>
    <cellStyle name="Normal 2 2 17 3 2 2" xfId="2614"/>
    <cellStyle name="Normal 2 2 17 3 3" xfId="2248"/>
    <cellStyle name="Normal 2 2 17 4" xfId="1474"/>
    <cellStyle name="Normal 2 2 17 4 2" xfId="1847"/>
    <cellStyle name="Normal 2 2 17 4 2 2" xfId="2689"/>
    <cellStyle name="Normal 2 2 17 4 3" xfId="2323"/>
    <cellStyle name="Normal 2 2 17 5" xfId="1595"/>
    <cellStyle name="Normal 2 2 17 5 2" xfId="2439"/>
    <cellStyle name="Normal 2 2 17 6" xfId="1953"/>
    <cellStyle name="Normal 2 2 17 6 2" xfId="2779"/>
    <cellStyle name="Normal 2 2 17 7" xfId="2073"/>
    <cellStyle name="Normal 2 2 17 8" xfId="2873"/>
    <cellStyle name="Normal 2 2 17 9" xfId="2970"/>
    <cellStyle name="Normal 2 2 18" xfId="833"/>
    <cellStyle name="Normal 2 2 18 10" xfId="3098"/>
    <cellStyle name="Normal 2 2 18 2" xfId="1316"/>
    <cellStyle name="Normal 2 2 18 2 2" xfId="1699"/>
    <cellStyle name="Normal 2 2 18 2 2 2" xfId="2543"/>
    <cellStyle name="Normal 2 2 18 2 3" xfId="2177"/>
    <cellStyle name="Normal 2 2 18 3" xfId="1390"/>
    <cellStyle name="Normal 2 2 18 3 2" xfId="1771"/>
    <cellStyle name="Normal 2 2 18 3 2 2" xfId="2615"/>
    <cellStyle name="Normal 2 2 18 3 3" xfId="2249"/>
    <cellStyle name="Normal 2 2 18 4" xfId="1475"/>
    <cellStyle name="Normal 2 2 18 4 2" xfId="1848"/>
    <cellStyle name="Normal 2 2 18 4 2 2" xfId="2690"/>
    <cellStyle name="Normal 2 2 18 4 3" xfId="2324"/>
    <cellStyle name="Normal 2 2 18 5" xfId="1596"/>
    <cellStyle name="Normal 2 2 18 5 2" xfId="2440"/>
    <cellStyle name="Normal 2 2 18 6" xfId="1954"/>
    <cellStyle name="Normal 2 2 18 6 2" xfId="2780"/>
    <cellStyle name="Normal 2 2 18 7" xfId="2074"/>
    <cellStyle name="Normal 2 2 18 8" xfId="2874"/>
    <cellStyle name="Normal 2 2 18 9" xfId="2971"/>
    <cellStyle name="Normal 2 2 19" xfId="834"/>
    <cellStyle name="Normal 2 2 19 10" xfId="3099"/>
    <cellStyle name="Normal 2 2 19 2" xfId="1317"/>
    <cellStyle name="Normal 2 2 19 2 2" xfId="1700"/>
    <cellStyle name="Normal 2 2 19 2 2 2" xfId="2544"/>
    <cellStyle name="Normal 2 2 19 2 3" xfId="2178"/>
    <cellStyle name="Normal 2 2 19 3" xfId="1391"/>
    <cellStyle name="Normal 2 2 19 3 2" xfId="1772"/>
    <cellStyle name="Normal 2 2 19 3 2 2" xfId="2616"/>
    <cellStyle name="Normal 2 2 19 3 3" xfId="2250"/>
    <cellStyle name="Normal 2 2 19 4" xfId="1476"/>
    <cellStyle name="Normal 2 2 19 4 2" xfId="1849"/>
    <cellStyle name="Normal 2 2 19 4 2 2" xfId="2691"/>
    <cellStyle name="Normal 2 2 19 4 3" xfId="2325"/>
    <cellStyle name="Normal 2 2 19 5" xfId="1597"/>
    <cellStyle name="Normal 2 2 19 5 2" xfId="2441"/>
    <cellStyle name="Normal 2 2 19 6" xfId="1955"/>
    <cellStyle name="Normal 2 2 19 6 2" xfId="2781"/>
    <cellStyle name="Normal 2 2 19 7" xfId="2075"/>
    <cellStyle name="Normal 2 2 19 8" xfId="2875"/>
    <cellStyle name="Normal 2 2 19 9" xfId="2972"/>
    <cellStyle name="Normal 2 2 2" xfId="363"/>
    <cellStyle name="Normal 2 2 2 2" xfId="364"/>
    <cellStyle name="Normal 2 2 2 2 2" xfId="835"/>
    <cellStyle name="Normal 2 2 2 2 2 2" xfId="836"/>
    <cellStyle name="Normal 2 2 2 2 2 3" xfId="837"/>
    <cellStyle name="Normal 2 2 2 2 3" xfId="838"/>
    <cellStyle name="Normal 2 2 2 2 4" xfId="839"/>
    <cellStyle name="Normal 2 2 2 2 5" xfId="840"/>
    <cellStyle name="Normal 2 2 2 3" xfId="365"/>
    <cellStyle name="Normal 2 2 2 4" xfId="841"/>
    <cellStyle name="Normal 2 2 2 5" xfId="842"/>
    <cellStyle name="Normal 2 2 2 6" xfId="843"/>
    <cellStyle name="Normal 2 2 2 7" xfId="3205"/>
    <cellStyle name="Normal 2 2 2 7 2" xfId="3310"/>
    <cellStyle name="Normal 2 2 2 7 2 2" xfId="3458"/>
    <cellStyle name="Normal 2 2 2 7 3" xfId="3431"/>
    <cellStyle name="Normal 2 2 20" xfId="844"/>
    <cellStyle name="Normal 2 2 20 10" xfId="3100"/>
    <cellStyle name="Normal 2 2 20 2" xfId="1318"/>
    <cellStyle name="Normal 2 2 20 2 2" xfId="1701"/>
    <cellStyle name="Normal 2 2 20 2 2 2" xfId="2545"/>
    <cellStyle name="Normal 2 2 20 2 3" xfId="2179"/>
    <cellStyle name="Normal 2 2 20 3" xfId="1392"/>
    <cellStyle name="Normal 2 2 20 3 2" xfId="1773"/>
    <cellStyle name="Normal 2 2 20 3 2 2" xfId="2617"/>
    <cellStyle name="Normal 2 2 20 3 3" xfId="2251"/>
    <cellStyle name="Normal 2 2 20 4" xfId="1477"/>
    <cellStyle name="Normal 2 2 20 4 2" xfId="1850"/>
    <cellStyle name="Normal 2 2 20 4 2 2" xfId="2692"/>
    <cellStyle name="Normal 2 2 20 4 3" xfId="2326"/>
    <cellStyle name="Normal 2 2 20 5" xfId="1598"/>
    <cellStyle name="Normal 2 2 20 5 2" xfId="2442"/>
    <cellStyle name="Normal 2 2 20 6" xfId="1956"/>
    <cellStyle name="Normal 2 2 20 6 2" xfId="2782"/>
    <cellStyle name="Normal 2 2 20 7" xfId="2076"/>
    <cellStyle name="Normal 2 2 20 8" xfId="2876"/>
    <cellStyle name="Normal 2 2 20 9" xfId="2973"/>
    <cellStyle name="Normal 2 2 21" xfId="845"/>
    <cellStyle name="Normal 2 2 21 10" xfId="3101"/>
    <cellStyle name="Normal 2 2 21 2" xfId="1319"/>
    <cellStyle name="Normal 2 2 21 2 2" xfId="1702"/>
    <cellStyle name="Normal 2 2 21 2 2 2" xfId="2546"/>
    <cellStyle name="Normal 2 2 21 2 3" xfId="2180"/>
    <cellStyle name="Normal 2 2 21 3" xfId="1393"/>
    <cellStyle name="Normal 2 2 21 3 2" xfId="1774"/>
    <cellStyle name="Normal 2 2 21 3 2 2" xfId="2618"/>
    <cellStyle name="Normal 2 2 21 3 3" xfId="2252"/>
    <cellStyle name="Normal 2 2 21 4" xfId="1478"/>
    <cellStyle name="Normal 2 2 21 4 2" xfId="1851"/>
    <cellStyle name="Normal 2 2 21 4 2 2" xfId="2693"/>
    <cellStyle name="Normal 2 2 21 4 3" xfId="2327"/>
    <cellStyle name="Normal 2 2 21 5" xfId="1599"/>
    <cellStyle name="Normal 2 2 21 5 2" xfId="2443"/>
    <cellStyle name="Normal 2 2 21 6" xfId="1957"/>
    <cellStyle name="Normal 2 2 21 6 2" xfId="2783"/>
    <cellStyle name="Normal 2 2 21 7" xfId="2077"/>
    <cellStyle name="Normal 2 2 21 8" xfId="2877"/>
    <cellStyle name="Normal 2 2 21 9" xfId="2974"/>
    <cellStyle name="Normal 2 2 22" xfId="846"/>
    <cellStyle name="Normal 2 2 22 10" xfId="3102"/>
    <cellStyle name="Normal 2 2 22 2" xfId="1320"/>
    <cellStyle name="Normal 2 2 22 2 2" xfId="1703"/>
    <cellStyle name="Normal 2 2 22 2 2 2" xfId="2547"/>
    <cellStyle name="Normal 2 2 22 2 3" xfId="2181"/>
    <cellStyle name="Normal 2 2 22 3" xfId="1394"/>
    <cellStyle name="Normal 2 2 22 3 2" xfId="1775"/>
    <cellStyle name="Normal 2 2 22 3 2 2" xfId="2619"/>
    <cellStyle name="Normal 2 2 22 3 3" xfId="2253"/>
    <cellStyle name="Normal 2 2 22 4" xfId="1479"/>
    <cellStyle name="Normal 2 2 22 4 2" xfId="1852"/>
    <cellStyle name="Normal 2 2 22 4 2 2" xfId="2694"/>
    <cellStyle name="Normal 2 2 22 4 3" xfId="2328"/>
    <cellStyle name="Normal 2 2 22 5" xfId="1600"/>
    <cellStyle name="Normal 2 2 22 5 2" xfId="2444"/>
    <cellStyle name="Normal 2 2 22 6" xfId="1958"/>
    <cellStyle name="Normal 2 2 22 6 2" xfId="2784"/>
    <cellStyle name="Normal 2 2 22 7" xfId="2078"/>
    <cellStyle name="Normal 2 2 22 8" xfId="2878"/>
    <cellStyle name="Normal 2 2 22 9" xfId="2975"/>
    <cellStyle name="Normal 2 2 23" xfId="847"/>
    <cellStyle name="Normal 2 2 23 10" xfId="3103"/>
    <cellStyle name="Normal 2 2 23 2" xfId="1321"/>
    <cellStyle name="Normal 2 2 23 2 2" xfId="1704"/>
    <cellStyle name="Normal 2 2 23 2 2 2" xfId="2548"/>
    <cellStyle name="Normal 2 2 23 2 3" xfId="2182"/>
    <cellStyle name="Normal 2 2 23 3" xfId="1395"/>
    <cellStyle name="Normal 2 2 23 3 2" xfId="1776"/>
    <cellStyle name="Normal 2 2 23 3 2 2" xfId="2620"/>
    <cellStyle name="Normal 2 2 23 3 3" xfId="2254"/>
    <cellStyle name="Normal 2 2 23 4" xfId="1480"/>
    <cellStyle name="Normal 2 2 23 4 2" xfId="1853"/>
    <cellStyle name="Normal 2 2 23 4 2 2" xfId="2695"/>
    <cellStyle name="Normal 2 2 23 4 3" xfId="2329"/>
    <cellStyle name="Normal 2 2 23 5" xfId="1601"/>
    <cellStyle name="Normal 2 2 23 5 2" xfId="2445"/>
    <cellStyle name="Normal 2 2 23 6" xfId="1959"/>
    <cellStyle name="Normal 2 2 23 6 2" xfId="2785"/>
    <cellStyle name="Normal 2 2 23 7" xfId="2079"/>
    <cellStyle name="Normal 2 2 23 8" xfId="2879"/>
    <cellStyle name="Normal 2 2 23 9" xfId="2976"/>
    <cellStyle name="Normal 2 2 24" xfId="848"/>
    <cellStyle name="Normal 2 2 24 10" xfId="3104"/>
    <cellStyle name="Normal 2 2 24 2" xfId="1322"/>
    <cellStyle name="Normal 2 2 24 2 2" xfId="1705"/>
    <cellStyle name="Normal 2 2 24 2 2 2" xfId="2549"/>
    <cellStyle name="Normal 2 2 24 2 3" xfId="2183"/>
    <cellStyle name="Normal 2 2 24 3" xfId="1396"/>
    <cellStyle name="Normal 2 2 24 3 2" xfId="1777"/>
    <cellStyle name="Normal 2 2 24 3 2 2" xfId="2621"/>
    <cellStyle name="Normal 2 2 24 3 3" xfId="2255"/>
    <cellStyle name="Normal 2 2 24 4" xfId="1481"/>
    <cellStyle name="Normal 2 2 24 4 2" xfId="1854"/>
    <cellStyle name="Normal 2 2 24 4 2 2" xfId="2696"/>
    <cellStyle name="Normal 2 2 24 4 3" xfId="2330"/>
    <cellStyle name="Normal 2 2 24 5" xfId="1602"/>
    <cellStyle name="Normal 2 2 24 5 2" xfId="2446"/>
    <cellStyle name="Normal 2 2 24 6" xfId="1960"/>
    <cellStyle name="Normal 2 2 24 6 2" xfId="2786"/>
    <cellStyle name="Normal 2 2 24 7" xfId="2080"/>
    <cellStyle name="Normal 2 2 24 8" xfId="2880"/>
    <cellStyle name="Normal 2 2 24 9" xfId="2977"/>
    <cellStyle name="Normal 2 2 25" xfId="849"/>
    <cellStyle name="Normal 2 2 25 10" xfId="3105"/>
    <cellStyle name="Normal 2 2 25 2" xfId="1323"/>
    <cellStyle name="Normal 2 2 25 2 2" xfId="1706"/>
    <cellStyle name="Normal 2 2 25 2 2 2" xfId="2550"/>
    <cellStyle name="Normal 2 2 25 2 3" xfId="2184"/>
    <cellStyle name="Normal 2 2 25 3" xfId="1397"/>
    <cellStyle name="Normal 2 2 25 3 2" xfId="1778"/>
    <cellStyle name="Normal 2 2 25 3 2 2" xfId="2622"/>
    <cellStyle name="Normal 2 2 25 3 3" xfId="2256"/>
    <cellStyle name="Normal 2 2 25 4" xfId="1482"/>
    <cellStyle name="Normal 2 2 25 4 2" xfId="1855"/>
    <cellStyle name="Normal 2 2 25 4 2 2" xfId="2697"/>
    <cellStyle name="Normal 2 2 25 4 3" xfId="2331"/>
    <cellStyle name="Normal 2 2 25 5" xfId="1603"/>
    <cellStyle name="Normal 2 2 25 5 2" xfId="2447"/>
    <cellStyle name="Normal 2 2 25 6" xfId="1961"/>
    <cellStyle name="Normal 2 2 25 6 2" xfId="2787"/>
    <cellStyle name="Normal 2 2 25 7" xfId="2081"/>
    <cellStyle name="Normal 2 2 25 8" xfId="2881"/>
    <cellStyle name="Normal 2 2 25 9" xfId="2978"/>
    <cellStyle name="Normal 2 2 26" xfId="850"/>
    <cellStyle name="Normal 2 2 26 10" xfId="3106"/>
    <cellStyle name="Normal 2 2 26 2" xfId="1324"/>
    <cellStyle name="Normal 2 2 26 2 2" xfId="1707"/>
    <cellStyle name="Normal 2 2 26 2 2 2" xfId="2551"/>
    <cellStyle name="Normal 2 2 26 2 3" xfId="2185"/>
    <cellStyle name="Normal 2 2 26 3" xfId="1398"/>
    <cellStyle name="Normal 2 2 26 3 2" xfId="1779"/>
    <cellStyle name="Normal 2 2 26 3 2 2" xfId="2623"/>
    <cellStyle name="Normal 2 2 26 3 3" xfId="2257"/>
    <cellStyle name="Normal 2 2 26 4" xfId="1483"/>
    <cellStyle name="Normal 2 2 26 4 2" xfId="1856"/>
    <cellStyle name="Normal 2 2 26 4 2 2" xfId="2698"/>
    <cellStyle name="Normal 2 2 26 4 3" xfId="2332"/>
    <cellStyle name="Normal 2 2 26 5" xfId="1604"/>
    <cellStyle name="Normal 2 2 26 5 2" xfId="2448"/>
    <cellStyle name="Normal 2 2 26 6" xfId="1962"/>
    <cellStyle name="Normal 2 2 26 6 2" xfId="2788"/>
    <cellStyle name="Normal 2 2 26 7" xfId="2082"/>
    <cellStyle name="Normal 2 2 26 8" xfId="2882"/>
    <cellStyle name="Normal 2 2 26 9" xfId="2979"/>
    <cellStyle name="Normal 2 2 27" xfId="851"/>
    <cellStyle name="Normal 2 2 27 10" xfId="3107"/>
    <cellStyle name="Normal 2 2 27 2" xfId="1325"/>
    <cellStyle name="Normal 2 2 27 2 2" xfId="1708"/>
    <cellStyle name="Normal 2 2 27 2 2 2" xfId="2552"/>
    <cellStyle name="Normal 2 2 27 2 3" xfId="2186"/>
    <cellStyle name="Normal 2 2 27 3" xfId="1399"/>
    <cellStyle name="Normal 2 2 27 3 2" xfId="1780"/>
    <cellStyle name="Normal 2 2 27 3 2 2" xfId="2624"/>
    <cellStyle name="Normal 2 2 27 3 3" xfId="2258"/>
    <cellStyle name="Normal 2 2 27 4" xfId="1484"/>
    <cellStyle name="Normal 2 2 27 4 2" xfId="1857"/>
    <cellStyle name="Normal 2 2 27 4 2 2" xfId="2699"/>
    <cellStyle name="Normal 2 2 27 4 3" xfId="2333"/>
    <cellStyle name="Normal 2 2 27 5" xfId="1605"/>
    <cellStyle name="Normal 2 2 27 5 2" xfId="2449"/>
    <cellStyle name="Normal 2 2 27 6" xfId="1963"/>
    <cellStyle name="Normal 2 2 27 6 2" xfId="2789"/>
    <cellStyle name="Normal 2 2 27 7" xfId="2083"/>
    <cellStyle name="Normal 2 2 27 8" xfId="2883"/>
    <cellStyle name="Normal 2 2 27 9" xfId="2980"/>
    <cellStyle name="Normal 2 2 28" xfId="852"/>
    <cellStyle name="Normal 2 2 28 10" xfId="3108"/>
    <cellStyle name="Normal 2 2 28 2" xfId="1326"/>
    <cellStyle name="Normal 2 2 28 2 2" xfId="1709"/>
    <cellStyle name="Normal 2 2 28 2 2 2" xfId="2553"/>
    <cellStyle name="Normal 2 2 28 2 3" xfId="2187"/>
    <cellStyle name="Normal 2 2 28 3" xfId="1400"/>
    <cellStyle name="Normal 2 2 28 3 2" xfId="1781"/>
    <cellStyle name="Normal 2 2 28 3 2 2" xfId="2625"/>
    <cellStyle name="Normal 2 2 28 3 3" xfId="2259"/>
    <cellStyle name="Normal 2 2 28 4" xfId="1485"/>
    <cellStyle name="Normal 2 2 28 4 2" xfId="1858"/>
    <cellStyle name="Normal 2 2 28 4 2 2" xfId="2700"/>
    <cellStyle name="Normal 2 2 28 4 3" xfId="2334"/>
    <cellStyle name="Normal 2 2 28 5" xfId="1606"/>
    <cellStyle name="Normal 2 2 28 5 2" xfId="2450"/>
    <cellStyle name="Normal 2 2 28 6" xfId="1964"/>
    <cellStyle name="Normal 2 2 28 6 2" xfId="2790"/>
    <cellStyle name="Normal 2 2 28 7" xfId="2084"/>
    <cellStyle name="Normal 2 2 28 8" xfId="2884"/>
    <cellStyle name="Normal 2 2 28 9" xfId="2981"/>
    <cellStyle name="Normal 2 2 29" xfId="853"/>
    <cellStyle name="Normal 2 2 29 10" xfId="3109"/>
    <cellStyle name="Normal 2 2 29 2" xfId="1327"/>
    <cellStyle name="Normal 2 2 29 2 2" xfId="1710"/>
    <cellStyle name="Normal 2 2 29 2 2 2" xfId="2554"/>
    <cellStyle name="Normal 2 2 29 2 3" xfId="2188"/>
    <cellStyle name="Normal 2 2 29 3" xfId="1401"/>
    <cellStyle name="Normal 2 2 29 3 2" xfId="1782"/>
    <cellStyle name="Normal 2 2 29 3 2 2" xfId="2626"/>
    <cellStyle name="Normal 2 2 29 3 3" xfId="2260"/>
    <cellStyle name="Normal 2 2 29 4" xfId="1486"/>
    <cellStyle name="Normal 2 2 29 4 2" xfId="1859"/>
    <cellStyle name="Normal 2 2 29 4 2 2" xfId="2701"/>
    <cellStyle name="Normal 2 2 29 4 3" xfId="2335"/>
    <cellStyle name="Normal 2 2 29 5" xfId="1607"/>
    <cellStyle name="Normal 2 2 29 5 2" xfId="2451"/>
    <cellStyle name="Normal 2 2 29 6" xfId="1965"/>
    <cellStyle name="Normal 2 2 29 6 2" xfId="2791"/>
    <cellStyle name="Normal 2 2 29 7" xfId="2085"/>
    <cellStyle name="Normal 2 2 29 8" xfId="2885"/>
    <cellStyle name="Normal 2 2 29 9" xfId="2982"/>
    <cellStyle name="Normal 2 2 3" xfId="366"/>
    <cellStyle name="Normal 2 2 30" xfId="854"/>
    <cellStyle name="Normal 2 2 30 10" xfId="3110"/>
    <cellStyle name="Normal 2 2 30 2" xfId="1328"/>
    <cellStyle name="Normal 2 2 30 2 2" xfId="1711"/>
    <cellStyle name="Normal 2 2 30 2 2 2" xfId="2555"/>
    <cellStyle name="Normal 2 2 30 2 3" xfId="2189"/>
    <cellStyle name="Normal 2 2 30 3" xfId="1402"/>
    <cellStyle name="Normal 2 2 30 3 2" xfId="1783"/>
    <cellStyle name="Normal 2 2 30 3 2 2" xfId="2627"/>
    <cellStyle name="Normal 2 2 30 3 3" xfId="2261"/>
    <cellStyle name="Normal 2 2 30 4" xfId="1487"/>
    <cellStyle name="Normal 2 2 30 4 2" xfId="1860"/>
    <cellStyle name="Normal 2 2 30 4 2 2" xfId="2702"/>
    <cellStyle name="Normal 2 2 30 4 3" xfId="2336"/>
    <cellStyle name="Normal 2 2 30 5" xfId="1608"/>
    <cellStyle name="Normal 2 2 30 5 2" xfId="2452"/>
    <cellStyle name="Normal 2 2 30 6" xfId="1966"/>
    <cellStyle name="Normal 2 2 30 6 2" xfId="2792"/>
    <cellStyle name="Normal 2 2 30 7" xfId="2086"/>
    <cellStyle name="Normal 2 2 30 8" xfId="2886"/>
    <cellStyle name="Normal 2 2 30 9" xfId="2983"/>
    <cellStyle name="Normal 2 2 31" xfId="855"/>
    <cellStyle name="Normal 2 2 31 10" xfId="3111"/>
    <cellStyle name="Normal 2 2 31 2" xfId="1329"/>
    <cellStyle name="Normal 2 2 31 2 2" xfId="1712"/>
    <cellStyle name="Normal 2 2 31 2 2 2" xfId="2556"/>
    <cellStyle name="Normal 2 2 31 2 3" xfId="2190"/>
    <cellStyle name="Normal 2 2 31 3" xfId="1403"/>
    <cellStyle name="Normal 2 2 31 3 2" xfId="1784"/>
    <cellStyle name="Normal 2 2 31 3 2 2" xfId="2628"/>
    <cellStyle name="Normal 2 2 31 3 3" xfId="2262"/>
    <cellStyle name="Normal 2 2 31 4" xfId="1488"/>
    <cellStyle name="Normal 2 2 31 4 2" xfId="1861"/>
    <cellStyle name="Normal 2 2 31 4 2 2" xfId="2703"/>
    <cellStyle name="Normal 2 2 31 4 3" xfId="2337"/>
    <cellStyle name="Normal 2 2 31 5" xfId="1609"/>
    <cellStyle name="Normal 2 2 31 5 2" xfId="2453"/>
    <cellStyle name="Normal 2 2 31 6" xfId="1967"/>
    <cellStyle name="Normal 2 2 31 6 2" xfId="2793"/>
    <cellStyle name="Normal 2 2 31 7" xfId="2087"/>
    <cellStyle name="Normal 2 2 31 8" xfId="2887"/>
    <cellStyle name="Normal 2 2 31 9" xfId="2984"/>
    <cellStyle name="Normal 2 2 32" xfId="856"/>
    <cellStyle name="Normal 2 2 32 10" xfId="3112"/>
    <cellStyle name="Normal 2 2 32 2" xfId="1330"/>
    <cellStyle name="Normal 2 2 32 2 2" xfId="1713"/>
    <cellStyle name="Normal 2 2 32 2 2 2" xfId="2557"/>
    <cellStyle name="Normal 2 2 32 2 3" xfId="2191"/>
    <cellStyle name="Normal 2 2 32 3" xfId="1404"/>
    <cellStyle name="Normal 2 2 32 3 2" xfId="1785"/>
    <cellStyle name="Normal 2 2 32 3 2 2" xfId="2629"/>
    <cellStyle name="Normal 2 2 32 3 3" xfId="2263"/>
    <cellStyle name="Normal 2 2 32 4" xfId="1489"/>
    <cellStyle name="Normal 2 2 32 4 2" xfId="1862"/>
    <cellStyle name="Normal 2 2 32 4 2 2" xfId="2704"/>
    <cellStyle name="Normal 2 2 32 4 3" xfId="2338"/>
    <cellStyle name="Normal 2 2 32 5" xfId="1610"/>
    <cellStyle name="Normal 2 2 32 5 2" xfId="2454"/>
    <cellStyle name="Normal 2 2 32 6" xfId="1968"/>
    <cellStyle name="Normal 2 2 32 6 2" xfId="2794"/>
    <cellStyle name="Normal 2 2 32 7" xfId="2088"/>
    <cellStyle name="Normal 2 2 32 8" xfId="2888"/>
    <cellStyle name="Normal 2 2 32 9" xfId="2985"/>
    <cellStyle name="Normal 2 2 33" xfId="857"/>
    <cellStyle name="Normal 2 2 33 10" xfId="3113"/>
    <cellStyle name="Normal 2 2 33 2" xfId="1331"/>
    <cellStyle name="Normal 2 2 33 2 2" xfId="1714"/>
    <cellStyle name="Normal 2 2 33 2 2 2" xfId="2558"/>
    <cellStyle name="Normal 2 2 33 2 3" xfId="2192"/>
    <cellStyle name="Normal 2 2 33 3" xfId="1405"/>
    <cellStyle name="Normal 2 2 33 3 2" xfId="1786"/>
    <cellStyle name="Normal 2 2 33 3 2 2" xfId="2630"/>
    <cellStyle name="Normal 2 2 33 3 3" xfId="2264"/>
    <cellStyle name="Normal 2 2 33 4" xfId="1490"/>
    <cellStyle name="Normal 2 2 33 4 2" xfId="1863"/>
    <cellStyle name="Normal 2 2 33 4 2 2" xfId="2705"/>
    <cellStyle name="Normal 2 2 33 4 3" xfId="2339"/>
    <cellStyle name="Normal 2 2 33 5" xfId="1611"/>
    <cellStyle name="Normal 2 2 33 5 2" xfId="2455"/>
    <cellStyle name="Normal 2 2 33 6" xfId="1969"/>
    <cellStyle name="Normal 2 2 33 6 2" xfId="2795"/>
    <cellStyle name="Normal 2 2 33 7" xfId="2089"/>
    <cellStyle name="Normal 2 2 33 8" xfId="2889"/>
    <cellStyle name="Normal 2 2 33 9" xfId="2986"/>
    <cellStyle name="Normal 2 2 34" xfId="858"/>
    <cellStyle name="Normal 2 2 34 10" xfId="3114"/>
    <cellStyle name="Normal 2 2 34 2" xfId="1332"/>
    <cellStyle name="Normal 2 2 34 2 2" xfId="1715"/>
    <cellStyle name="Normal 2 2 34 2 2 2" xfId="2559"/>
    <cellStyle name="Normal 2 2 34 2 3" xfId="2193"/>
    <cellStyle name="Normal 2 2 34 3" xfId="1406"/>
    <cellStyle name="Normal 2 2 34 3 2" xfId="1787"/>
    <cellStyle name="Normal 2 2 34 3 2 2" xfId="2631"/>
    <cellStyle name="Normal 2 2 34 3 3" xfId="2265"/>
    <cellStyle name="Normal 2 2 34 4" xfId="1491"/>
    <cellStyle name="Normal 2 2 34 4 2" xfId="1864"/>
    <cellStyle name="Normal 2 2 34 4 2 2" xfId="2706"/>
    <cellStyle name="Normal 2 2 34 4 3" xfId="2340"/>
    <cellStyle name="Normal 2 2 34 5" xfId="1612"/>
    <cellStyle name="Normal 2 2 34 5 2" xfId="2456"/>
    <cellStyle name="Normal 2 2 34 6" xfId="1970"/>
    <cellStyle name="Normal 2 2 34 6 2" xfId="2796"/>
    <cellStyle name="Normal 2 2 34 7" xfId="2090"/>
    <cellStyle name="Normal 2 2 34 8" xfId="2890"/>
    <cellStyle name="Normal 2 2 34 9" xfId="2987"/>
    <cellStyle name="Normal 2 2 35" xfId="859"/>
    <cellStyle name="Normal 2 2 35 10" xfId="3115"/>
    <cellStyle name="Normal 2 2 35 2" xfId="1333"/>
    <cellStyle name="Normal 2 2 35 2 2" xfId="1716"/>
    <cellStyle name="Normal 2 2 35 2 2 2" xfId="2560"/>
    <cellStyle name="Normal 2 2 35 2 3" xfId="2194"/>
    <cellStyle name="Normal 2 2 35 3" xfId="1407"/>
    <cellStyle name="Normal 2 2 35 3 2" xfId="1788"/>
    <cellStyle name="Normal 2 2 35 3 2 2" xfId="2632"/>
    <cellStyle name="Normal 2 2 35 3 3" xfId="2266"/>
    <cellStyle name="Normal 2 2 35 4" xfId="1492"/>
    <cellStyle name="Normal 2 2 35 4 2" xfId="1865"/>
    <cellStyle name="Normal 2 2 35 4 2 2" xfId="2707"/>
    <cellStyle name="Normal 2 2 35 4 3" xfId="2341"/>
    <cellStyle name="Normal 2 2 35 5" xfId="1613"/>
    <cellStyle name="Normal 2 2 35 5 2" xfId="2457"/>
    <cellStyle name="Normal 2 2 35 6" xfId="1971"/>
    <cellStyle name="Normal 2 2 35 6 2" xfId="2797"/>
    <cellStyle name="Normal 2 2 35 7" xfId="2091"/>
    <cellStyle name="Normal 2 2 35 8" xfId="2891"/>
    <cellStyle name="Normal 2 2 35 9" xfId="2988"/>
    <cellStyle name="Normal 2 2 36" xfId="860"/>
    <cellStyle name="Normal 2 2 36 10" xfId="3116"/>
    <cellStyle name="Normal 2 2 36 2" xfId="1334"/>
    <cellStyle name="Normal 2 2 36 2 2" xfId="1717"/>
    <cellStyle name="Normal 2 2 36 2 2 2" xfId="2561"/>
    <cellStyle name="Normal 2 2 36 2 3" xfId="2195"/>
    <cellStyle name="Normal 2 2 36 3" xfId="1408"/>
    <cellStyle name="Normal 2 2 36 3 2" xfId="1789"/>
    <cellStyle name="Normal 2 2 36 3 2 2" xfId="2633"/>
    <cellStyle name="Normal 2 2 36 3 3" xfId="2267"/>
    <cellStyle name="Normal 2 2 36 4" xfId="1493"/>
    <cellStyle name="Normal 2 2 36 4 2" xfId="1866"/>
    <cellStyle name="Normal 2 2 36 4 2 2" xfId="2708"/>
    <cellStyle name="Normal 2 2 36 4 3" xfId="2342"/>
    <cellStyle name="Normal 2 2 36 5" xfId="1614"/>
    <cellStyle name="Normal 2 2 36 5 2" xfId="2458"/>
    <cellStyle name="Normal 2 2 36 6" xfId="1972"/>
    <cellStyle name="Normal 2 2 36 6 2" xfId="2798"/>
    <cellStyle name="Normal 2 2 36 7" xfId="2092"/>
    <cellStyle name="Normal 2 2 36 8" xfId="2892"/>
    <cellStyle name="Normal 2 2 36 9" xfId="2989"/>
    <cellStyle name="Normal 2 2 37" xfId="861"/>
    <cellStyle name="Normal 2 2 37 10" xfId="3117"/>
    <cellStyle name="Normal 2 2 37 2" xfId="1335"/>
    <cellStyle name="Normal 2 2 37 2 2" xfId="1718"/>
    <cellStyle name="Normal 2 2 37 2 2 2" xfId="2562"/>
    <cellStyle name="Normal 2 2 37 2 3" xfId="2196"/>
    <cellStyle name="Normal 2 2 37 3" xfId="1409"/>
    <cellStyle name="Normal 2 2 37 3 2" xfId="1790"/>
    <cellStyle name="Normal 2 2 37 3 2 2" xfId="2634"/>
    <cellStyle name="Normal 2 2 37 3 3" xfId="2268"/>
    <cellStyle name="Normal 2 2 37 4" xfId="1494"/>
    <cellStyle name="Normal 2 2 37 4 2" xfId="1867"/>
    <cellStyle name="Normal 2 2 37 4 2 2" xfId="2709"/>
    <cellStyle name="Normal 2 2 37 4 3" xfId="2343"/>
    <cellStyle name="Normal 2 2 37 5" xfId="1615"/>
    <cellStyle name="Normal 2 2 37 5 2" xfId="2459"/>
    <cellStyle name="Normal 2 2 37 6" xfId="1973"/>
    <cellStyle name="Normal 2 2 37 6 2" xfId="2799"/>
    <cellStyle name="Normal 2 2 37 7" xfId="2093"/>
    <cellStyle name="Normal 2 2 37 8" xfId="2893"/>
    <cellStyle name="Normal 2 2 37 9" xfId="2990"/>
    <cellStyle name="Normal 2 2 38" xfId="862"/>
    <cellStyle name="Normal 2 2 38 10" xfId="3118"/>
    <cellStyle name="Normal 2 2 38 2" xfId="1336"/>
    <cellStyle name="Normal 2 2 38 2 2" xfId="1719"/>
    <cellStyle name="Normal 2 2 38 2 2 2" xfId="2563"/>
    <cellStyle name="Normal 2 2 38 2 3" xfId="2197"/>
    <cellStyle name="Normal 2 2 38 3" xfId="1410"/>
    <cellStyle name="Normal 2 2 38 3 2" xfId="1791"/>
    <cellStyle name="Normal 2 2 38 3 2 2" xfId="2635"/>
    <cellStyle name="Normal 2 2 38 3 3" xfId="2269"/>
    <cellStyle name="Normal 2 2 38 4" xfId="1495"/>
    <cellStyle name="Normal 2 2 38 4 2" xfId="1868"/>
    <cellStyle name="Normal 2 2 38 4 2 2" xfId="2710"/>
    <cellStyle name="Normal 2 2 38 4 3" xfId="2344"/>
    <cellStyle name="Normal 2 2 38 5" xfId="1616"/>
    <cellStyle name="Normal 2 2 38 5 2" xfId="2460"/>
    <cellStyle name="Normal 2 2 38 6" xfId="1974"/>
    <cellStyle name="Normal 2 2 38 6 2" xfId="2800"/>
    <cellStyle name="Normal 2 2 38 7" xfId="2094"/>
    <cellStyle name="Normal 2 2 38 8" xfId="2894"/>
    <cellStyle name="Normal 2 2 38 9" xfId="2991"/>
    <cellStyle name="Normal 2 2 39" xfId="863"/>
    <cellStyle name="Normal 2 2 39 10" xfId="3119"/>
    <cellStyle name="Normal 2 2 39 2" xfId="1337"/>
    <cellStyle name="Normal 2 2 39 2 2" xfId="1720"/>
    <cellStyle name="Normal 2 2 39 2 2 2" xfId="2564"/>
    <cellStyle name="Normal 2 2 39 2 3" xfId="2198"/>
    <cellStyle name="Normal 2 2 39 3" xfId="1411"/>
    <cellStyle name="Normal 2 2 39 3 2" xfId="1792"/>
    <cellStyle name="Normal 2 2 39 3 2 2" xfId="2636"/>
    <cellStyle name="Normal 2 2 39 3 3" xfId="2270"/>
    <cellStyle name="Normal 2 2 39 4" xfId="1496"/>
    <cellStyle name="Normal 2 2 39 4 2" xfId="1869"/>
    <cellStyle name="Normal 2 2 39 4 2 2" xfId="2711"/>
    <cellStyle name="Normal 2 2 39 4 3" xfId="2345"/>
    <cellStyle name="Normal 2 2 39 5" xfId="1617"/>
    <cellStyle name="Normal 2 2 39 5 2" xfId="2461"/>
    <cellStyle name="Normal 2 2 39 6" xfId="1975"/>
    <cellStyle name="Normal 2 2 39 6 2" xfId="2801"/>
    <cellStyle name="Normal 2 2 39 7" xfId="2095"/>
    <cellStyle name="Normal 2 2 39 8" xfId="2895"/>
    <cellStyle name="Normal 2 2 39 9" xfId="2992"/>
    <cellStyle name="Normal 2 2 4" xfId="367"/>
    <cellStyle name="Normal 2 2 4 2" xfId="368"/>
    <cellStyle name="Normal 2 2 40" xfId="864"/>
    <cellStyle name="Normal 2 2 40 10" xfId="3120"/>
    <cellStyle name="Normal 2 2 40 2" xfId="1338"/>
    <cellStyle name="Normal 2 2 40 2 2" xfId="1721"/>
    <cellStyle name="Normal 2 2 40 2 2 2" xfId="2565"/>
    <cellStyle name="Normal 2 2 40 2 3" xfId="2199"/>
    <cellStyle name="Normal 2 2 40 3" xfId="1412"/>
    <cellStyle name="Normal 2 2 40 3 2" xfId="1793"/>
    <cellStyle name="Normal 2 2 40 3 2 2" xfId="2637"/>
    <cellStyle name="Normal 2 2 40 3 3" xfId="2271"/>
    <cellStyle name="Normal 2 2 40 4" xfId="1497"/>
    <cellStyle name="Normal 2 2 40 4 2" xfId="1870"/>
    <cellStyle name="Normal 2 2 40 4 2 2" xfId="2712"/>
    <cellStyle name="Normal 2 2 40 4 3" xfId="2346"/>
    <cellStyle name="Normal 2 2 40 5" xfId="1618"/>
    <cellStyle name="Normal 2 2 40 5 2" xfId="2462"/>
    <cellStyle name="Normal 2 2 40 6" xfId="1976"/>
    <cellStyle name="Normal 2 2 40 6 2" xfId="2802"/>
    <cellStyle name="Normal 2 2 40 7" xfId="2096"/>
    <cellStyle name="Normal 2 2 40 8" xfId="2896"/>
    <cellStyle name="Normal 2 2 40 9" xfId="2993"/>
    <cellStyle name="Normal 2 2 41" xfId="865"/>
    <cellStyle name="Normal 2 2 41 10" xfId="3121"/>
    <cellStyle name="Normal 2 2 41 2" xfId="1339"/>
    <cellStyle name="Normal 2 2 41 2 2" xfId="1722"/>
    <cellStyle name="Normal 2 2 41 2 2 2" xfId="2566"/>
    <cellStyle name="Normal 2 2 41 2 3" xfId="2200"/>
    <cellStyle name="Normal 2 2 41 3" xfId="1413"/>
    <cellStyle name="Normal 2 2 41 3 2" xfId="1794"/>
    <cellStyle name="Normal 2 2 41 3 2 2" xfId="2638"/>
    <cellStyle name="Normal 2 2 41 3 3" xfId="2272"/>
    <cellStyle name="Normal 2 2 41 4" xfId="1498"/>
    <cellStyle name="Normal 2 2 41 4 2" xfId="1871"/>
    <cellStyle name="Normal 2 2 41 4 2 2" xfId="2713"/>
    <cellStyle name="Normal 2 2 41 4 3" xfId="2347"/>
    <cellStyle name="Normal 2 2 41 5" xfId="1619"/>
    <cellStyle name="Normal 2 2 41 5 2" xfId="2463"/>
    <cellStyle name="Normal 2 2 41 6" xfId="1977"/>
    <cellStyle name="Normal 2 2 41 6 2" xfId="2803"/>
    <cellStyle name="Normal 2 2 41 7" xfId="2097"/>
    <cellStyle name="Normal 2 2 41 8" xfId="2897"/>
    <cellStyle name="Normal 2 2 41 9" xfId="2994"/>
    <cellStyle name="Normal 2 2 42" xfId="866"/>
    <cellStyle name="Normal 2 2 42 10" xfId="3122"/>
    <cellStyle name="Normal 2 2 42 2" xfId="1340"/>
    <cellStyle name="Normal 2 2 42 2 2" xfId="1723"/>
    <cellStyle name="Normal 2 2 42 2 2 2" xfId="2567"/>
    <cellStyle name="Normal 2 2 42 2 3" xfId="2201"/>
    <cellStyle name="Normal 2 2 42 3" xfId="1414"/>
    <cellStyle name="Normal 2 2 42 3 2" xfId="1795"/>
    <cellStyle name="Normal 2 2 42 3 2 2" xfId="2639"/>
    <cellStyle name="Normal 2 2 42 3 3" xfId="2273"/>
    <cellStyle name="Normal 2 2 42 4" xfId="1499"/>
    <cellStyle name="Normal 2 2 42 4 2" xfId="1872"/>
    <cellStyle name="Normal 2 2 42 4 2 2" xfId="2714"/>
    <cellStyle name="Normal 2 2 42 4 3" xfId="2348"/>
    <cellStyle name="Normal 2 2 42 5" xfId="1620"/>
    <cellStyle name="Normal 2 2 42 5 2" xfId="2464"/>
    <cellStyle name="Normal 2 2 42 6" xfId="1978"/>
    <cellStyle name="Normal 2 2 42 6 2" xfId="2804"/>
    <cellStyle name="Normal 2 2 42 7" xfId="2098"/>
    <cellStyle name="Normal 2 2 42 8" xfId="2898"/>
    <cellStyle name="Normal 2 2 42 9" xfId="2995"/>
    <cellStyle name="Normal 2 2 43" xfId="867"/>
    <cellStyle name="Normal 2 2 43 10" xfId="3123"/>
    <cellStyle name="Normal 2 2 43 2" xfId="1341"/>
    <cellStyle name="Normal 2 2 43 2 2" xfId="1724"/>
    <cellStyle name="Normal 2 2 43 2 2 2" xfId="2568"/>
    <cellStyle name="Normal 2 2 43 2 3" xfId="2202"/>
    <cellStyle name="Normal 2 2 43 3" xfId="1415"/>
    <cellStyle name="Normal 2 2 43 3 2" xfId="1796"/>
    <cellStyle name="Normal 2 2 43 3 2 2" xfId="2640"/>
    <cellStyle name="Normal 2 2 43 3 3" xfId="2274"/>
    <cellStyle name="Normal 2 2 43 4" xfId="1500"/>
    <cellStyle name="Normal 2 2 43 4 2" xfId="1873"/>
    <cellStyle name="Normal 2 2 43 4 2 2" xfId="2715"/>
    <cellStyle name="Normal 2 2 43 4 3" xfId="2349"/>
    <cellStyle name="Normal 2 2 43 5" xfId="1621"/>
    <cellStyle name="Normal 2 2 43 5 2" xfId="2465"/>
    <cellStyle name="Normal 2 2 43 6" xfId="1979"/>
    <cellStyle name="Normal 2 2 43 6 2" xfId="2805"/>
    <cellStyle name="Normal 2 2 43 7" xfId="2099"/>
    <cellStyle name="Normal 2 2 43 8" xfId="2899"/>
    <cellStyle name="Normal 2 2 43 9" xfId="2996"/>
    <cellStyle name="Normal 2 2 44" xfId="868"/>
    <cellStyle name="Normal 2 2 44 10" xfId="3124"/>
    <cellStyle name="Normal 2 2 44 2" xfId="1342"/>
    <cellStyle name="Normal 2 2 44 2 2" xfId="1725"/>
    <cellStyle name="Normal 2 2 44 2 2 2" xfId="2569"/>
    <cellStyle name="Normal 2 2 44 2 3" xfId="2203"/>
    <cellStyle name="Normal 2 2 44 3" xfId="1416"/>
    <cellStyle name="Normal 2 2 44 3 2" xfId="1797"/>
    <cellStyle name="Normal 2 2 44 3 2 2" xfId="2641"/>
    <cellStyle name="Normal 2 2 44 3 3" xfId="2275"/>
    <cellStyle name="Normal 2 2 44 4" xfId="1501"/>
    <cellStyle name="Normal 2 2 44 4 2" xfId="1874"/>
    <cellStyle name="Normal 2 2 44 4 2 2" xfId="2716"/>
    <cellStyle name="Normal 2 2 44 4 3" xfId="2350"/>
    <cellStyle name="Normal 2 2 44 5" xfId="1622"/>
    <cellStyle name="Normal 2 2 44 5 2" xfId="2466"/>
    <cellStyle name="Normal 2 2 44 6" xfId="1980"/>
    <cellStyle name="Normal 2 2 44 6 2" xfId="2806"/>
    <cellStyle name="Normal 2 2 44 7" xfId="2100"/>
    <cellStyle name="Normal 2 2 44 8" xfId="2900"/>
    <cellStyle name="Normal 2 2 44 9" xfId="2997"/>
    <cellStyle name="Normal 2 2 45" xfId="869"/>
    <cellStyle name="Normal 2 2 45 10" xfId="3125"/>
    <cellStyle name="Normal 2 2 45 2" xfId="1343"/>
    <cellStyle name="Normal 2 2 45 2 2" xfId="1726"/>
    <cellStyle name="Normal 2 2 45 2 2 2" xfId="2570"/>
    <cellStyle name="Normal 2 2 45 2 3" xfId="2204"/>
    <cellStyle name="Normal 2 2 45 3" xfId="1417"/>
    <cellStyle name="Normal 2 2 45 3 2" xfId="1798"/>
    <cellStyle name="Normal 2 2 45 3 2 2" xfId="2642"/>
    <cellStyle name="Normal 2 2 45 3 3" xfId="2276"/>
    <cellStyle name="Normal 2 2 45 4" xfId="1502"/>
    <cellStyle name="Normal 2 2 45 4 2" xfId="1875"/>
    <cellStyle name="Normal 2 2 45 4 2 2" xfId="2717"/>
    <cellStyle name="Normal 2 2 45 4 3" xfId="2351"/>
    <cellStyle name="Normal 2 2 45 5" xfId="1623"/>
    <cellStyle name="Normal 2 2 45 5 2" xfId="2467"/>
    <cellStyle name="Normal 2 2 45 6" xfId="1981"/>
    <cellStyle name="Normal 2 2 45 6 2" xfId="2807"/>
    <cellStyle name="Normal 2 2 45 7" xfId="2101"/>
    <cellStyle name="Normal 2 2 45 8" xfId="2901"/>
    <cellStyle name="Normal 2 2 45 9" xfId="2998"/>
    <cellStyle name="Normal 2 2 46" xfId="870"/>
    <cellStyle name="Normal 2 2 46 10" xfId="3126"/>
    <cellStyle name="Normal 2 2 46 2" xfId="1344"/>
    <cellStyle name="Normal 2 2 46 2 2" xfId="1727"/>
    <cellStyle name="Normal 2 2 46 2 2 2" xfId="2571"/>
    <cellStyle name="Normal 2 2 46 2 3" xfId="2205"/>
    <cellStyle name="Normal 2 2 46 3" xfId="1418"/>
    <cellStyle name="Normal 2 2 46 3 2" xfId="1799"/>
    <cellStyle name="Normal 2 2 46 3 2 2" xfId="2643"/>
    <cellStyle name="Normal 2 2 46 3 3" xfId="2277"/>
    <cellStyle name="Normal 2 2 46 4" xfId="1503"/>
    <cellStyle name="Normal 2 2 46 4 2" xfId="1876"/>
    <cellStyle name="Normal 2 2 46 4 2 2" xfId="2718"/>
    <cellStyle name="Normal 2 2 46 4 3" xfId="2352"/>
    <cellStyle name="Normal 2 2 46 5" xfId="1624"/>
    <cellStyle name="Normal 2 2 46 5 2" xfId="2468"/>
    <cellStyle name="Normal 2 2 46 6" xfId="1982"/>
    <cellStyle name="Normal 2 2 46 6 2" xfId="2808"/>
    <cellStyle name="Normal 2 2 46 7" xfId="2102"/>
    <cellStyle name="Normal 2 2 46 8" xfId="2902"/>
    <cellStyle name="Normal 2 2 46 9" xfId="2999"/>
    <cellStyle name="Normal 2 2 47" xfId="871"/>
    <cellStyle name="Normal 2 2 47 10" xfId="3127"/>
    <cellStyle name="Normal 2 2 47 2" xfId="1345"/>
    <cellStyle name="Normal 2 2 47 2 2" xfId="1728"/>
    <cellStyle name="Normal 2 2 47 2 2 2" xfId="2572"/>
    <cellStyle name="Normal 2 2 47 2 3" xfId="2206"/>
    <cellStyle name="Normal 2 2 47 3" xfId="1419"/>
    <cellStyle name="Normal 2 2 47 3 2" xfId="1800"/>
    <cellStyle name="Normal 2 2 47 3 2 2" xfId="2644"/>
    <cellStyle name="Normal 2 2 47 3 3" xfId="2278"/>
    <cellStyle name="Normal 2 2 47 4" xfId="1504"/>
    <cellStyle name="Normal 2 2 47 4 2" xfId="1877"/>
    <cellStyle name="Normal 2 2 47 4 2 2" xfId="2719"/>
    <cellStyle name="Normal 2 2 47 4 3" xfId="2353"/>
    <cellStyle name="Normal 2 2 47 5" xfId="1625"/>
    <cellStyle name="Normal 2 2 47 5 2" xfId="2469"/>
    <cellStyle name="Normal 2 2 47 6" xfId="1983"/>
    <cellStyle name="Normal 2 2 47 6 2" xfId="2809"/>
    <cellStyle name="Normal 2 2 47 7" xfId="2103"/>
    <cellStyle name="Normal 2 2 47 8" xfId="2903"/>
    <cellStyle name="Normal 2 2 47 9" xfId="3000"/>
    <cellStyle name="Normal 2 2 48" xfId="872"/>
    <cellStyle name="Normal 2 2 48 10" xfId="3128"/>
    <cellStyle name="Normal 2 2 48 2" xfId="1346"/>
    <cellStyle name="Normal 2 2 48 2 2" xfId="1729"/>
    <cellStyle name="Normal 2 2 48 2 2 2" xfId="2573"/>
    <cellStyle name="Normal 2 2 48 2 3" xfId="2207"/>
    <cellStyle name="Normal 2 2 48 3" xfId="1420"/>
    <cellStyle name="Normal 2 2 48 3 2" xfId="1801"/>
    <cellStyle name="Normal 2 2 48 3 2 2" xfId="2645"/>
    <cellStyle name="Normal 2 2 48 3 3" xfId="2279"/>
    <cellStyle name="Normal 2 2 48 4" xfId="1505"/>
    <cellStyle name="Normal 2 2 48 4 2" xfId="1878"/>
    <cellStyle name="Normal 2 2 48 4 2 2" xfId="2720"/>
    <cellStyle name="Normal 2 2 48 4 3" xfId="2354"/>
    <cellStyle name="Normal 2 2 48 5" xfId="1626"/>
    <cellStyle name="Normal 2 2 48 5 2" xfId="2470"/>
    <cellStyle name="Normal 2 2 48 6" xfId="1984"/>
    <cellStyle name="Normal 2 2 48 6 2" xfId="2810"/>
    <cellStyle name="Normal 2 2 48 7" xfId="2104"/>
    <cellStyle name="Normal 2 2 48 8" xfId="2904"/>
    <cellStyle name="Normal 2 2 48 9" xfId="3001"/>
    <cellStyle name="Normal 2 2 49" xfId="873"/>
    <cellStyle name="Normal 2 2 49 10" xfId="3129"/>
    <cellStyle name="Normal 2 2 49 2" xfId="1347"/>
    <cellStyle name="Normal 2 2 49 2 2" xfId="1730"/>
    <cellStyle name="Normal 2 2 49 2 2 2" xfId="2574"/>
    <cellStyle name="Normal 2 2 49 2 3" xfId="2208"/>
    <cellStyle name="Normal 2 2 49 3" xfId="1421"/>
    <cellStyle name="Normal 2 2 49 3 2" xfId="1802"/>
    <cellStyle name="Normal 2 2 49 3 2 2" xfId="2646"/>
    <cellStyle name="Normal 2 2 49 3 3" xfId="2280"/>
    <cellStyle name="Normal 2 2 49 4" xfId="1506"/>
    <cellStyle name="Normal 2 2 49 4 2" xfId="1879"/>
    <cellStyle name="Normal 2 2 49 4 2 2" xfId="2721"/>
    <cellStyle name="Normal 2 2 49 4 3" xfId="2355"/>
    <cellStyle name="Normal 2 2 49 5" xfId="1627"/>
    <cellStyle name="Normal 2 2 49 5 2" xfId="2471"/>
    <cellStyle name="Normal 2 2 49 6" xfId="1985"/>
    <cellStyle name="Normal 2 2 49 6 2" xfId="2811"/>
    <cellStyle name="Normal 2 2 49 7" xfId="2105"/>
    <cellStyle name="Normal 2 2 49 8" xfId="2905"/>
    <cellStyle name="Normal 2 2 49 9" xfId="3002"/>
    <cellStyle name="Normal 2 2 5" xfId="362"/>
    <cellStyle name="Normal 2 2 5 2" xfId="874"/>
    <cellStyle name="Normal 2 2 5 2 2" xfId="1348"/>
    <cellStyle name="Normal 2 2 5 2 2 2" xfId="1731"/>
    <cellStyle name="Normal 2 2 5 2 2 2 2" xfId="2575"/>
    <cellStyle name="Normal 2 2 5 2 2 3" xfId="2209"/>
    <cellStyle name="Normal 2 2 5 2 3" xfId="1628"/>
    <cellStyle name="Normal 2 2 5 2 3 2" xfId="2472"/>
    <cellStyle name="Normal 2 2 5 2 4" xfId="2106"/>
    <cellStyle name="Normal 2 2 5 3" xfId="1422"/>
    <cellStyle name="Normal 2 2 5 3 2" xfId="1803"/>
    <cellStyle name="Normal 2 2 5 3 2 2" xfId="2647"/>
    <cellStyle name="Normal 2 2 5 3 3" xfId="2281"/>
    <cellStyle name="Normal 2 2 5 4" xfId="1507"/>
    <cellStyle name="Normal 2 2 5 4 2" xfId="1880"/>
    <cellStyle name="Normal 2 2 5 4 2 2" xfId="2722"/>
    <cellStyle name="Normal 2 2 5 4 3" xfId="2356"/>
    <cellStyle name="Normal 2 2 5 5" xfId="1986"/>
    <cellStyle name="Normal 2 2 5 5 2" xfId="2812"/>
    <cellStyle name="Normal 2 2 5 6" xfId="2906"/>
    <cellStyle name="Normal 2 2 5 7" xfId="2959"/>
    <cellStyle name="Normal 2 2 5 8" xfId="3084"/>
    <cellStyle name="Normal 2 2 50" xfId="875"/>
    <cellStyle name="Normal 2 2 50 10" xfId="3130"/>
    <cellStyle name="Normal 2 2 50 2" xfId="1349"/>
    <cellStyle name="Normal 2 2 50 2 2" xfId="1732"/>
    <cellStyle name="Normal 2 2 50 2 2 2" xfId="2576"/>
    <cellStyle name="Normal 2 2 50 2 3" xfId="2210"/>
    <cellStyle name="Normal 2 2 50 3" xfId="1423"/>
    <cellStyle name="Normal 2 2 50 3 2" xfId="1804"/>
    <cellStyle name="Normal 2 2 50 3 2 2" xfId="2648"/>
    <cellStyle name="Normal 2 2 50 3 3" xfId="2282"/>
    <cellStyle name="Normal 2 2 50 4" xfId="1508"/>
    <cellStyle name="Normal 2 2 50 4 2" xfId="1881"/>
    <cellStyle name="Normal 2 2 50 4 2 2" xfId="2723"/>
    <cellStyle name="Normal 2 2 50 4 3" xfId="2357"/>
    <cellStyle name="Normal 2 2 50 5" xfId="1629"/>
    <cellStyle name="Normal 2 2 50 5 2" xfId="2473"/>
    <cellStyle name="Normal 2 2 50 6" xfId="1987"/>
    <cellStyle name="Normal 2 2 50 6 2" xfId="2813"/>
    <cellStyle name="Normal 2 2 50 7" xfId="2107"/>
    <cellStyle name="Normal 2 2 50 8" xfId="2907"/>
    <cellStyle name="Normal 2 2 50 9" xfId="3003"/>
    <cellStyle name="Normal 2 2 51" xfId="876"/>
    <cellStyle name="Normal 2 2 51 10" xfId="3131"/>
    <cellStyle name="Normal 2 2 51 2" xfId="1350"/>
    <cellStyle name="Normal 2 2 51 2 2" xfId="1733"/>
    <cellStyle name="Normal 2 2 51 2 2 2" xfId="2577"/>
    <cellStyle name="Normal 2 2 51 2 3" xfId="2211"/>
    <cellStyle name="Normal 2 2 51 3" xfId="1424"/>
    <cellStyle name="Normal 2 2 51 3 2" xfId="1805"/>
    <cellStyle name="Normal 2 2 51 3 2 2" xfId="2649"/>
    <cellStyle name="Normal 2 2 51 3 3" xfId="2283"/>
    <cellStyle name="Normal 2 2 51 4" xfId="1509"/>
    <cellStyle name="Normal 2 2 51 4 2" xfId="1882"/>
    <cellStyle name="Normal 2 2 51 4 2 2" xfId="2724"/>
    <cellStyle name="Normal 2 2 51 4 3" xfId="2358"/>
    <cellStyle name="Normal 2 2 51 5" xfId="1630"/>
    <cellStyle name="Normal 2 2 51 5 2" xfId="2474"/>
    <cellStyle name="Normal 2 2 51 6" xfId="1988"/>
    <cellStyle name="Normal 2 2 51 6 2" xfId="2814"/>
    <cellStyle name="Normal 2 2 51 7" xfId="2108"/>
    <cellStyle name="Normal 2 2 51 8" xfId="2908"/>
    <cellStyle name="Normal 2 2 51 9" xfId="3004"/>
    <cellStyle name="Normal 2 2 52" xfId="877"/>
    <cellStyle name="Normal 2 2 52 10" xfId="3132"/>
    <cellStyle name="Normal 2 2 52 2" xfId="1351"/>
    <cellStyle name="Normal 2 2 52 2 2" xfId="1734"/>
    <cellStyle name="Normal 2 2 52 2 2 2" xfId="2578"/>
    <cellStyle name="Normal 2 2 52 2 3" xfId="2212"/>
    <cellStyle name="Normal 2 2 52 3" xfId="1425"/>
    <cellStyle name="Normal 2 2 52 3 2" xfId="1806"/>
    <cellStyle name="Normal 2 2 52 3 2 2" xfId="2650"/>
    <cellStyle name="Normal 2 2 52 3 3" xfId="2284"/>
    <cellStyle name="Normal 2 2 52 4" xfId="1510"/>
    <cellStyle name="Normal 2 2 52 4 2" xfId="1883"/>
    <cellStyle name="Normal 2 2 52 4 2 2" xfId="2725"/>
    <cellStyle name="Normal 2 2 52 4 3" xfId="2359"/>
    <cellStyle name="Normal 2 2 52 5" xfId="1631"/>
    <cellStyle name="Normal 2 2 52 5 2" xfId="2475"/>
    <cellStyle name="Normal 2 2 52 6" xfId="1989"/>
    <cellStyle name="Normal 2 2 52 6 2" xfId="2815"/>
    <cellStyle name="Normal 2 2 52 7" xfId="2109"/>
    <cellStyle name="Normal 2 2 52 8" xfId="2909"/>
    <cellStyle name="Normal 2 2 52 9" xfId="3005"/>
    <cellStyle name="Normal 2 2 53" xfId="878"/>
    <cellStyle name="Normal 2 2 53 10" xfId="3133"/>
    <cellStyle name="Normal 2 2 53 2" xfId="1352"/>
    <cellStyle name="Normal 2 2 53 2 2" xfId="1735"/>
    <cellStyle name="Normal 2 2 53 2 2 2" xfId="2579"/>
    <cellStyle name="Normal 2 2 53 2 3" xfId="2213"/>
    <cellStyle name="Normal 2 2 53 3" xfId="1426"/>
    <cellStyle name="Normal 2 2 53 3 2" xfId="1807"/>
    <cellStyle name="Normal 2 2 53 3 2 2" xfId="2651"/>
    <cellStyle name="Normal 2 2 53 3 3" xfId="2285"/>
    <cellStyle name="Normal 2 2 53 4" xfId="1511"/>
    <cellStyle name="Normal 2 2 53 4 2" xfId="1884"/>
    <cellStyle name="Normal 2 2 53 4 2 2" xfId="2726"/>
    <cellStyle name="Normal 2 2 53 4 3" xfId="2360"/>
    <cellStyle name="Normal 2 2 53 5" xfId="1632"/>
    <cellStyle name="Normal 2 2 53 5 2" xfId="2476"/>
    <cellStyle name="Normal 2 2 53 6" xfId="1990"/>
    <cellStyle name="Normal 2 2 53 6 2" xfId="2816"/>
    <cellStyle name="Normal 2 2 53 7" xfId="2110"/>
    <cellStyle name="Normal 2 2 53 8" xfId="2910"/>
    <cellStyle name="Normal 2 2 53 9" xfId="3006"/>
    <cellStyle name="Normal 2 2 54" xfId="879"/>
    <cellStyle name="Normal 2 2 54 10" xfId="3134"/>
    <cellStyle name="Normal 2 2 54 2" xfId="1353"/>
    <cellStyle name="Normal 2 2 54 2 2" xfId="1736"/>
    <cellStyle name="Normal 2 2 54 2 2 2" xfId="2580"/>
    <cellStyle name="Normal 2 2 54 2 3" xfId="2214"/>
    <cellStyle name="Normal 2 2 54 3" xfId="1427"/>
    <cellStyle name="Normal 2 2 54 3 2" xfId="1808"/>
    <cellStyle name="Normal 2 2 54 3 2 2" xfId="2652"/>
    <cellStyle name="Normal 2 2 54 3 3" xfId="2286"/>
    <cellStyle name="Normal 2 2 54 4" xfId="1512"/>
    <cellStyle name="Normal 2 2 54 4 2" xfId="1885"/>
    <cellStyle name="Normal 2 2 54 4 2 2" xfId="2727"/>
    <cellStyle name="Normal 2 2 54 4 3" xfId="2361"/>
    <cellStyle name="Normal 2 2 54 5" xfId="1633"/>
    <cellStyle name="Normal 2 2 54 5 2" xfId="2477"/>
    <cellStyle name="Normal 2 2 54 6" xfId="1991"/>
    <cellStyle name="Normal 2 2 54 6 2" xfId="2817"/>
    <cellStyle name="Normal 2 2 54 7" xfId="2111"/>
    <cellStyle name="Normal 2 2 54 8" xfId="2911"/>
    <cellStyle name="Normal 2 2 54 9" xfId="3007"/>
    <cellStyle name="Normal 2 2 55" xfId="880"/>
    <cellStyle name="Normal 2 2 55 10" xfId="3135"/>
    <cellStyle name="Normal 2 2 55 2" xfId="1354"/>
    <cellStyle name="Normal 2 2 55 2 2" xfId="1737"/>
    <cellStyle name="Normal 2 2 55 2 2 2" xfId="2581"/>
    <cellStyle name="Normal 2 2 55 2 3" xfId="2215"/>
    <cellStyle name="Normal 2 2 55 3" xfId="1428"/>
    <cellStyle name="Normal 2 2 55 3 2" xfId="1809"/>
    <cellStyle name="Normal 2 2 55 3 2 2" xfId="2653"/>
    <cellStyle name="Normal 2 2 55 3 3" xfId="2287"/>
    <cellStyle name="Normal 2 2 55 4" xfId="1513"/>
    <cellStyle name="Normal 2 2 55 4 2" xfId="1886"/>
    <cellStyle name="Normal 2 2 55 4 2 2" xfId="2728"/>
    <cellStyle name="Normal 2 2 55 4 3" xfId="2362"/>
    <cellStyle name="Normal 2 2 55 5" xfId="1634"/>
    <cellStyle name="Normal 2 2 55 5 2" xfId="2478"/>
    <cellStyle name="Normal 2 2 55 6" xfId="1992"/>
    <cellStyle name="Normal 2 2 55 6 2" xfId="2818"/>
    <cellStyle name="Normal 2 2 55 7" xfId="2112"/>
    <cellStyle name="Normal 2 2 55 8" xfId="2912"/>
    <cellStyle name="Normal 2 2 55 9" xfId="3008"/>
    <cellStyle name="Normal 2 2 56" xfId="881"/>
    <cellStyle name="Normal 2 2 56 10" xfId="3136"/>
    <cellStyle name="Normal 2 2 56 2" xfId="1355"/>
    <cellStyle name="Normal 2 2 56 2 2" xfId="1738"/>
    <cellStyle name="Normal 2 2 56 2 2 2" xfId="2582"/>
    <cellStyle name="Normal 2 2 56 2 3" xfId="2216"/>
    <cellStyle name="Normal 2 2 56 3" xfId="1429"/>
    <cellStyle name="Normal 2 2 56 3 2" xfId="1810"/>
    <cellStyle name="Normal 2 2 56 3 2 2" xfId="2654"/>
    <cellStyle name="Normal 2 2 56 3 3" xfId="2288"/>
    <cellStyle name="Normal 2 2 56 4" xfId="1514"/>
    <cellStyle name="Normal 2 2 56 4 2" xfId="1887"/>
    <cellStyle name="Normal 2 2 56 4 2 2" xfId="2729"/>
    <cellStyle name="Normal 2 2 56 4 3" xfId="2363"/>
    <cellStyle name="Normal 2 2 56 5" xfId="1635"/>
    <cellStyle name="Normal 2 2 56 5 2" xfId="2479"/>
    <cellStyle name="Normal 2 2 56 6" xfId="1993"/>
    <cellStyle name="Normal 2 2 56 6 2" xfId="2819"/>
    <cellStyle name="Normal 2 2 56 7" xfId="2113"/>
    <cellStyle name="Normal 2 2 56 8" xfId="2913"/>
    <cellStyle name="Normal 2 2 56 9" xfId="3009"/>
    <cellStyle name="Normal 2 2 57" xfId="882"/>
    <cellStyle name="Normal 2 2 57 10" xfId="3137"/>
    <cellStyle name="Normal 2 2 57 2" xfId="1356"/>
    <cellStyle name="Normal 2 2 57 2 2" xfId="1739"/>
    <cellStyle name="Normal 2 2 57 2 2 2" xfId="2583"/>
    <cellStyle name="Normal 2 2 57 2 3" xfId="2217"/>
    <cellStyle name="Normal 2 2 57 3" xfId="1430"/>
    <cellStyle name="Normal 2 2 57 3 2" xfId="1811"/>
    <cellStyle name="Normal 2 2 57 3 2 2" xfId="2655"/>
    <cellStyle name="Normal 2 2 57 3 3" xfId="2289"/>
    <cellStyle name="Normal 2 2 57 4" xfId="1515"/>
    <cellStyle name="Normal 2 2 57 4 2" xfId="1888"/>
    <cellStyle name="Normal 2 2 57 4 2 2" xfId="2730"/>
    <cellStyle name="Normal 2 2 57 4 3" xfId="2364"/>
    <cellStyle name="Normal 2 2 57 5" xfId="1636"/>
    <cellStyle name="Normal 2 2 57 5 2" xfId="2480"/>
    <cellStyle name="Normal 2 2 57 6" xfId="1994"/>
    <cellStyle name="Normal 2 2 57 6 2" xfId="2820"/>
    <cellStyle name="Normal 2 2 57 7" xfId="2114"/>
    <cellStyle name="Normal 2 2 57 8" xfId="2914"/>
    <cellStyle name="Normal 2 2 57 9" xfId="3010"/>
    <cellStyle name="Normal 2 2 58" xfId="883"/>
    <cellStyle name="Normal 2 2 58 10" xfId="3138"/>
    <cellStyle name="Normal 2 2 58 2" xfId="1357"/>
    <cellStyle name="Normal 2 2 58 2 2" xfId="1740"/>
    <cellStyle name="Normal 2 2 58 2 2 2" xfId="2584"/>
    <cellStyle name="Normal 2 2 58 2 3" xfId="2218"/>
    <cellStyle name="Normal 2 2 58 3" xfId="1431"/>
    <cellStyle name="Normal 2 2 58 3 2" xfId="1812"/>
    <cellStyle name="Normal 2 2 58 3 2 2" xfId="2656"/>
    <cellStyle name="Normal 2 2 58 3 3" xfId="2290"/>
    <cellStyle name="Normal 2 2 58 4" xfId="1516"/>
    <cellStyle name="Normal 2 2 58 4 2" xfId="1889"/>
    <cellStyle name="Normal 2 2 58 4 2 2" xfId="2731"/>
    <cellStyle name="Normal 2 2 58 4 3" xfId="2365"/>
    <cellStyle name="Normal 2 2 58 5" xfId="1637"/>
    <cellStyle name="Normal 2 2 58 5 2" xfId="2481"/>
    <cellStyle name="Normal 2 2 58 6" xfId="1995"/>
    <cellStyle name="Normal 2 2 58 6 2" xfId="2821"/>
    <cellStyle name="Normal 2 2 58 7" xfId="2115"/>
    <cellStyle name="Normal 2 2 58 8" xfId="2915"/>
    <cellStyle name="Normal 2 2 58 9" xfId="3011"/>
    <cellStyle name="Normal 2 2 59" xfId="884"/>
    <cellStyle name="Normal 2 2 59 10" xfId="3139"/>
    <cellStyle name="Normal 2 2 59 2" xfId="1358"/>
    <cellStyle name="Normal 2 2 59 2 2" xfId="1741"/>
    <cellStyle name="Normal 2 2 59 2 2 2" xfId="2585"/>
    <cellStyle name="Normal 2 2 59 2 3" xfId="2219"/>
    <cellStyle name="Normal 2 2 59 3" xfId="1432"/>
    <cellStyle name="Normal 2 2 59 3 2" xfId="1813"/>
    <cellStyle name="Normal 2 2 59 3 2 2" xfId="2657"/>
    <cellStyle name="Normal 2 2 59 3 3" xfId="2291"/>
    <cellStyle name="Normal 2 2 59 4" xfId="1517"/>
    <cellStyle name="Normal 2 2 59 4 2" xfId="1890"/>
    <cellStyle name="Normal 2 2 59 4 2 2" xfId="2732"/>
    <cellStyle name="Normal 2 2 59 4 3" xfId="2366"/>
    <cellStyle name="Normal 2 2 59 5" xfId="1638"/>
    <cellStyle name="Normal 2 2 59 5 2" xfId="2482"/>
    <cellStyle name="Normal 2 2 59 6" xfId="1996"/>
    <cellStyle name="Normal 2 2 59 6 2" xfId="2822"/>
    <cellStyle name="Normal 2 2 59 7" xfId="2116"/>
    <cellStyle name="Normal 2 2 59 8" xfId="2916"/>
    <cellStyle name="Normal 2 2 59 9" xfId="3012"/>
    <cellStyle name="Normal 2 2 6" xfId="885"/>
    <cellStyle name="Normal 2 2 6 10" xfId="3140"/>
    <cellStyle name="Normal 2 2 6 2" xfId="1359"/>
    <cellStyle name="Normal 2 2 6 2 2" xfId="1742"/>
    <cellStyle name="Normal 2 2 6 2 2 2" xfId="2586"/>
    <cellStyle name="Normal 2 2 6 2 3" xfId="2220"/>
    <cellStyle name="Normal 2 2 6 3" xfId="1433"/>
    <cellStyle name="Normal 2 2 6 3 2" xfId="1814"/>
    <cellStyle name="Normal 2 2 6 3 2 2" xfId="2658"/>
    <cellStyle name="Normal 2 2 6 3 3" xfId="2292"/>
    <cellStyle name="Normal 2 2 6 4" xfId="1518"/>
    <cellStyle name="Normal 2 2 6 4 2" xfId="1891"/>
    <cellStyle name="Normal 2 2 6 4 2 2" xfId="2733"/>
    <cellStyle name="Normal 2 2 6 4 3" xfId="2367"/>
    <cellStyle name="Normal 2 2 6 5" xfId="1639"/>
    <cellStyle name="Normal 2 2 6 5 2" xfId="2483"/>
    <cellStyle name="Normal 2 2 6 6" xfId="1997"/>
    <cellStyle name="Normal 2 2 6 6 2" xfId="2823"/>
    <cellStyle name="Normal 2 2 6 7" xfId="2117"/>
    <cellStyle name="Normal 2 2 6 8" xfId="2917"/>
    <cellStyle name="Normal 2 2 6 9" xfId="3013"/>
    <cellStyle name="Normal 2 2 60" xfId="886"/>
    <cellStyle name="Normal 2 2 60 10" xfId="3141"/>
    <cellStyle name="Normal 2 2 60 2" xfId="1360"/>
    <cellStyle name="Normal 2 2 60 2 2" xfId="1743"/>
    <cellStyle name="Normal 2 2 60 2 2 2" xfId="2587"/>
    <cellStyle name="Normal 2 2 60 2 3" xfId="2221"/>
    <cellStyle name="Normal 2 2 60 3" xfId="1434"/>
    <cellStyle name="Normal 2 2 60 3 2" xfId="1815"/>
    <cellStyle name="Normal 2 2 60 3 2 2" xfId="2659"/>
    <cellStyle name="Normal 2 2 60 3 3" xfId="2293"/>
    <cellStyle name="Normal 2 2 60 4" xfId="1519"/>
    <cellStyle name="Normal 2 2 60 4 2" xfId="1892"/>
    <cellStyle name="Normal 2 2 60 4 2 2" xfId="2734"/>
    <cellStyle name="Normal 2 2 60 4 3" xfId="2368"/>
    <cellStyle name="Normal 2 2 60 5" xfId="1640"/>
    <cellStyle name="Normal 2 2 60 5 2" xfId="2484"/>
    <cellStyle name="Normal 2 2 60 6" xfId="1998"/>
    <cellStyle name="Normal 2 2 60 6 2" xfId="2824"/>
    <cellStyle name="Normal 2 2 60 7" xfId="2118"/>
    <cellStyle name="Normal 2 2 60 8" xfId="2918"/>
    <cellStyle name="Normal 2 2 60 9" xfId="3014"/>
    <cellStyle name="Normal 2 2 61" xfId="887"/>
    <cellStyle name="Normal 2 2 61 10" xfId="3142"/>
    <cellStyle name="Normal 2 2 61 2" xfId="1361"/>
    <cellStyle name="Normal 2 2 61 2 2" xfId="1744"/>
    <cellStyle name="Normal 2 2 61 2 2 2" xfId="2588"/>
    <cellStyle name="Normal 2 2 61 2 3" xfId="2222"/>
    <cellStyle name="Normal 2 2 61 3" xfId="1435"/>
    <cellStyle name="Normal 2 2 61 3 2" xfId="1816"/>
    <cellStyle name="Normal 2 2 61 3 2 2" xfId="2660"/>
    <cellStyle name="Normal 2 2 61 3 3" xfId="2294"/>
    <cellStyle name="Normal 2 2 61 4" xfId="1520"/>
    <cellStyle name="Normal 2 2 61 4 2" xfId="1893"/>
    <cellStyle name="Normal 2 2 61 4 2 2" xfId="2735"/>
    <cellStyle name="Normal 2 2 61 4 3" xfId="2369"/>
    <cellStyle name="Normal 2 2 61 5" xfId="1641"/>
    <cellStyle name="Normal 2 2 61 5 2" xfId="2485"/>
    <cellStyle name="Normal 2 2 61 6" xfId="1999"/>
    <cellStyle name="Normal 2 2 61 6 2" xfId="2825"/>
    <cellStyle name="Normal 2 2 61 7" xfId="2119"/>
    <cellStyle name="Normal 2 2 61 8" xfId="2919"/>
    <cellStyle name="Normal 2 2 61 9" xfId="3015"/>
    <cellStyle name="Normal 2 2 62" xfId="888"/>
    <cellStyle name="Normal 2 2 62 10" xfId="3143"/>
    <cellStyle name="Normal 2 2 62 2" xfId="1362"/>
    <cellStyle name="Normal 2 2 62 2 2" xfId="1745"/>
    <cellStyle name="Normal 2 2 62 2 2 2" xfId="2589"/>
    <cellStyle name="Normal 2 2 62 2 3" xfId="2223"/>
    <cellStyle name="Normal 2 2 62 3" xfId="1436"/>
    <cellStyle name="Normal 2 2 62 3 2" xfId="1817"/>
    <cellStyle name="Normal 2 2 62 3 2 2" xfId="2661"/>
    <cellStyle name="Normal 2 2 62 3 3" xfId="2295"/>
    <cellStyle name="Normal 2 2 62 4" xfId="1521"/>
    <cellStyle name="Normal 2 2 62 4 2" xfId="1894"/>
    <cellStyle name="Normal 2 2 62 4 2 2" xfId="2736"/>
    <cellStyle name="Normal 2 2 62 4 3" xfId="2370"/>
    <cellStyle name="Normal 2 2 62 5" xfId="1642"/>
    <cellStyle name="Normal 2 2 62 5 2" xfId="2486"/>
    <cellStyle name="Normal 2 2 62 6" xfId="2000"/>
    <cellStyle name="Normal 2 2 62 6 2" xfId="2826"/>
    <cellStyle name="Normal 2 2 62 7" xfId="2120"/>
    <cellStyle name="Normal 2 2 62 8" xfId="2920"/>
    <cellStyle name="Normal 2 2 62 9" xfId="3016"/>
    <cellStyle name="Normal 2 2 63" xfId="889"/>
    <cellStyle name="Normal 2 2 63 10" xfId="3144"/>
    <cellStyle name="Normal 2 2 63 2" xfId="1363"/>
    <cellStyle name="Normal 2 2 63 2 2" xfId="1746"/>
    <cellStyle name="Normal 2 2 63 2 2 2" xfId="2590"/>
    <cellStyle name="Normal 2 2 63 2 3" xfId="2224"/>
    <cellStyle name="Normal 2 2 63 3" xfId="1437"/>
    <cellStyle name="Normal 2 2 63 3 2" xfId="1818"/>
    <cellStyle name="Normal 2 2 63 3 2 2" xfId="2662"/>
    <cellStyle name="Normal 2 2 63 3 3" xfId="2296"/>
    <cellStyle name="Normal 2 2 63 4" xfId="1522"/>
    <cellStyle name="Normal 2 2 63 4 2" xfId="1895"/>
    <cellStyle name="Normal 2 2 63 4 2 2" xfId="2737"/>
    <cellStyle name="Normal 2 2 63 4 3" xfId="2371"/>
    <cellStyle name="Normal 2 2 63 5" xfId="1643"/>
    <cellStyle name="Normal 2 2 63 5 2" xfId="2487"/>
    <cellStyle name="Normal 2 2 63 6" xfId="2001"/>
    <cellStyle name="Normal 2 2 63 6 2" xfId="2827"/>
    <cellStyle name="Normal 2 2 63 7" xfId="2121"/>
    <cellStyle name="Normal 2 2 63 8" xfId="2921"/>
    <cellStyle name="Normal 2 2 63 9" xfId="3017"/>
    <cellStyle name="Normal 2 2 64" xfId="890"/>
    <cellStyle name="Normal 2 2 64 10" xfId="3145"/>
    <cellStyle name="Normal 2 2 64 2" xfId="1364"/>
    <cellStyle name="Normal 2 2 64 2 2" xfId="1747"/>
    <cellStyle name="Normal 2 2 64 2 2 2" xfId="2591"/>
    <cellStyle name="Normal 2 2 64 2 3" xfId="2225"/>
    <cellStyle name="Normal 2 2 64 3" xfId="1438"/>
    <cellStyle name="Normal 2 2 64 3 2" xfId="1819"/>
    <cellStyle name="Normal 2 2 64 3 2 2" xfId="2663"/>
    <cellStyle name="Normal 2 2 64 3 3" xfId="2297"/>
    <cellStyle name="Normal 2 2 64 4" xfId="1523"/>
    <cellStyle name="Normal 2 2 64 4 2" xfId="1896"/>
    <cellStyle name="Normal 2 2 64 4 2 2" xfId="2738"/>
    <cellStyle name="Normal 2 2 64 4 3" xfId="2372"/>
    <cellStyle name="Normal 2 2 64 5" xfId="1644"/>
    <cellStyle name="Normal 2 2 64 5 2" xfId="2488"/>
    <cellStyle name="Normal 2 2 64 6" xfId="2002"/>
    <cellStyle name="Normal 2 2 64 6 2" xfId="2828"/>
    <cellStyle name="Normal 2 2 64 7" xfId="2122"/>
    <cellStyle name="Normal 2 2 64 8" xfId="2922"/>
    <cellStyle name="Normal 2 2 64 9" xfId="3018"/>
    <cellStyle name="Normal 2 2 65" xfId="891"/>
    <cellStyle name="Normal 2 2 65 10" xfId="3146"/>
    <cellStyle name="Normal 2 2 65 2" xfId="1365"/>
    <cellStyle name="Normal 2 2 65 2 2" xfId="1748"/>
    <cellStyle name="Normal 2 2 65 2 2 2" xfId="2592"/>
    <cellStyle name="Normal 2 2 65 2 3" xfId="2226"/>
    <cellStyle name="Normal 2 2 65 3" xfId="1439"/>
    <cellStyle name="Normal 2 2 65 3 2" xfId="1820"/>
    <cellStyle name="Normal 2 2 65 3 2 2" xfId="2664"/>
    <cellStyle name="Normal 2 2 65 3 3" xfId="2298"/>
    <cellStyle name="Normal 2 2 65 4" xfId="1524"/>
    <cellStyle name="Normal 2 2 65 4 2" xfId="1897"/>
    <cellStyle name="Normal 2 2 65 4 2 2" xfId="2739"/>
    <cellStyle name="Normal 2 2 65 4 3" xfId="2373"/>
    <cellStyle name="Normal 2 2 65 5" xfId="1645"/>
    <cellStyle name="Normal 2 2 65 5 2" xfId="2489"/>
    <cellStyle name="Normal 2 2 65 6" xfId="2003"/>
    <cellStyle name="Normal 2 2 65 6 2" xfId="2829"/>
    <cellStyle name="Normal 2 2 65 7" xfId="2123"/>
    <cellStyle name="Normal 2 2 65 8" xfId="2923"/>
    <cellStyle name="Normal 2 2 65 9" xfId="3019"/>
    <cellStyle name="Normal 2 2 66" xfId="892"/>
    <cellStyle name="Normal 2 2 66 10" xfId="3147"/>
    <cellStyle name="Normal 2 2 66 2" xfId="1366"/>
    <cellStyle name="Normal 2 2 66 2 2" xfId="1749"/>
    <cellStyle name="Normal 2 2 66 2 2 2" xfId="2593"/>
    <cellStyle name="Normal 2 2 66 2 3" xfId="2227"/>
    <cellStyle name="Normal 2 2 66 3" xfId="1440"/>
    <cellStyle name="Normal 2 2 66 3 2" xfId="1821"/>
    <cellStyle name="Normal 2 2 66 3 2 2" xfId="2665"/>
    <cellStyle name="Normal 2 2 66 3 3" xfId="2299"/>
    <cellStyle name="Normal 2 2 66 4" xfId="1525"/>
    <cellStyle name="Normal 2 2 66 4 2" xfId="1898"/>
    <cellStyle name="Normal 2 2 66 4 2 2" xfId="2740"/>
    <cellStyle name="Normal 2 2 66 4 3" xfId="2374"/>
    <cellStyle name="Normal 2 2 66 5" xfId="1646"/>
    <cellStyle name="Normal 2 2 66 5 2" xfId="2490"/>
    <cellStyle name="Normal 2 2 66 6" xfId="2004"/>
    <cellStyle name="Normal 2 2 66 6 2" xfId="2830"/>
    <cellStyle name="Normal 2 2 66 7" xfId="2124"/>
    <cellStyle name="Normal 2 2 66 8" xfId="2924"/>
    <cellStyle name="Normal 2 2 66 9" xfId="3020"/>
    <cellStyle name="Normal 2 2 67" xfId="893"/>
    <cellStyle name="Normal 2 2 67 10" xfId="3148"/>
    <cellStyle name="Normal 2 2 67 2" xfId="1367"/>
    <cellStyle name="Normal 2 2 67 2 2" xfId="1750"/>
    <cellStyle name="Normal 2 2 67 2 2 2" xfId="2594"/>
    <cellStyle name="Normal 2 2 67 2 3" xfId="2228"/>
    <cellStyle name="Normal 2 2 67 3" xfId="1441"/>
    <cellStyle name="Normal 2 2 67 3 2" xfId="1822"/>
    <cellStyle name="Normal 2 2 67 3 2 2" xfId="2666"/>
    <cellStyle name="Normal 2 2 67 3 3" xfId="2300"/>
    <cellStyle name="Normal 2 2 67 4" xfId="1526"/>
    <cellStyle name="Normal 2 2 67 4 2" xfId="1899"/>
    <cellStyle name="Normal 2 2 67 4 2 2" xfId="2741"/>
    <cellStyle name="Normal 2 2 67 4 3" xfId="2375"/>
    <cellStyle name="Normal 2 2 67 5" xfId="1647"/>
    <cellStyle name="Normal 2 2 67 5 2" xfId="2491"/>
    <cellStyle name="Normal 2 2 67 6" xfId="2005"/>
    <cellStyle name="Normal 2 2 67 6 2" xfId="2831"/>
    <cellStyle name="Normal 2 2 67 7" xfId="2125"/>
    <cellStyle name="Normal 2 2 67 8" xfId="2925"/>
    <cellStyle name="Normal 2 2 67 9" xfId="3021"/>
    <cellStyle name="Normal 2 2 68" xfId="894"/>
    <cellStyle name="Normal 2 2 68 10" xfId="3149"/>
    <cellStyle name="Normal 2 2 68 2" xfId="1368"/>
    <cellStyle name="Normal 2 2 68 2 2" xfId="1751"/>
    <cellStyle name="Normal 2 2 68 2 2 2" xfId="2595"/>
    <cellStyle name="Normal 2 2 68 2 3" xfId="2229"/>
    <cellStyle name="Normal 2 2 68 3" xfId="1442"/>
    <cellStyle name="Normal 2 2 68 3 2" xfId="1823"/>
    <cellStyle name="Normal 2 2 68 3 2 2" xfId="2667"/>
    <cellStyle name="Normal 2 2 68 3 3" xfId="2301"/>
    <cellStyle name="Normal 2 2 68 4" xfId="1527"/>
    <cellStyle name="Normal 2 2 68 4 2" xfId="1900"/>
    <cellStyle name="Normal 2 2 68 4 2 2" xfId="2742"/>
    <cellStyle name="Normal 2 2 68 4 3" xfId="2376"/>
    <cellStyle name="Normal 2 2 68 5" xfId="1648"/>
    <cellStyle name="Normal 2 2 68 5 2" xfId="2492"/>
    <cellStyle name="Normal 2 2 68 6" xfId="2006"/>
    <cellStyle name="Normal 2 2 68 6 2" xfId="2832"/>
    <cellStyle name="Normal 2 2 68 7" xfId="2126"/>
    <cellStyle name="Normal 2 2 68 8" xfId="2926"/>
    <cellStyle name="Normal 2 2 68 9" xfId="3022"/>
    <cellStyle name="Normal 2 2 69" xfId="895"/>
    <cellStyle name="Normal 2 2 7" xfId="896"/>
    <cellStyle name="Normal 2 2 7 10" xfId="3150"/>
    <cellStyle name="Normal 2 2 7 2" xfId="1369"/>
    <cellStyle name="Normal 2 2 7 2 2" xfId="1752"/>
    <cellStyle name="Normal 2 2 7 2 2 2" xfId="2596"/>
    <cellStyle name="Normal 2 2 7 2 3" xfId="2230"/>
    <cellStyle name="Normal 2 2 7 3" xfId="1443"/>
    <cellStyle name="Normal 2 2 7 3 2" xfId="1824"/>
    <cellStyle name="Normal 2 2 7 3 2 2" xfId="2668"/>
    <cellStyle name="Normal 2 2 7 3 3" xfId="2302"/>
    <cellStyle name="Normal 2 2 7 4" xfId="1528"/>
    <cellStyle name="Normal 2 2 7 4 2" xfId="1901"/>
    <cellStyle name="Normal 2 2 7 4 2 2" xfId="2743"/>
    <cellStyle name="Normal 2 2 7 4 3" xfId="2377"/>
    <cellStyle name="Normal 2 2 7 5" xfId="1649"/>
    <cellStyle name="Normal 2 2 7 5 2" xfId="2493"/>
    <cellStyle name="Normal 2 2 7 6" xfId="2007"/>
    <cellStyle name="Normal 2 2 7 6 2" xfId="2833"/>
    <cellStyle name="Normal 2 2 7 7" xfId="2127"/>
    <cellStyle name="Normal 2 2 7 8" xfId="2927"/>
    <cellStyle name="Normal 2 2 7 9" xfId="3023"/>
    <cellStyle name="Normal 2 2 70" xfId="897"/>
    <cellStyle name="Normal 2 2 70 2" xfId="1370"/>
    <cellStyle name="Normal 2 2 70 2 2" xfId="1753"/>
    <cellStyle name="Normal 2 2 70 2 2 2" xfId="2597"/>
    <cellStyle name="Normal 2 2 70 2 3" xfId="2231"/>
    <cellStyle name="Normal 2 2 70 3" xfId="1537"/>
    <cellStyle name="Normal 2 2 70 3 2" xfId="1910"/>
    <cellStyle name="Normal 2 2 70 3 2 2" xfId="2748"/>
    <cellStyle name="Normal 2 2 70 3 3" xfId="2382"/>
    <cellStyle name="Normal 2 2 70 4" xfId="1650"/>
    <cellStyle name="Normal 2 2 70 4 2" xfId="2494"/>
    <cellStyle name="Normal 2 2 70 5" xfId="2012"/>
    <cellStyle name="Normal 2 2 70 5 2" xfId="2837"/>
    <cellStyle name="Normal 2 2 70 6" xfId="2128"/>
    <cellStyle name="Normal 2 2 70 7" xfId="2931"/>
    <cellStyle name="Normal 2 2 70 8" xfId="3027"/>
    <cellStyle name="Normal 2 2 70 9" xfId="3154"/>
    <cellStyle name="Normal 2 2 71" xfId="898"/>
    <cellStyle name="Normal 2 2 71 2" xfId="1371"/>
    <cellStyle name="Normal 2 2 71 2 2" xfId="1754"/>
    <cellStyle name="Normal 2 2 71 2 2 2" xfId="2598"/>
    <cellStyle name="Normal 2 2 71 2 3" xfId="2232"/>
    <cellStyle name="Normal 2 2 71 3" xfId="1541"/>
    <cellStyle name="Normal 2 2 71 3 2" xfId="1914"/>
    <cellStyle name="Normal 2 2 71 3 2 2" xfId="2752"/>
    <cellStyle name="Normal 2 2 71 3 3" xfId="2386"/>
    <cellStyle name="Normal 2 2 71 4" xfId="1651"/>
    <cellStyle name="Normal 2 2 71 4 2" xfId="2495"/>
    <cellStyle name="Normal 2 2 71 5" xfId="2016"/>
    <cellStyle name="Normal 2 2 71 5 2" xfId="2841"/>
    <cellStyle name="Normal 2 2 71 6" xfId="2129"/>
    <cellStyle name="Normal 2 2 71 7" xfId="2935"/>
    <cellStyle name="Normal 2 2 71 8" xfId="3031"/>
    <cellStyle name="Normal 2 2 71 9" xfId="3158"/>
    <cellStyle name="Normal 2 2 72" xfId="899"/>
    <cellStyle name="Normal 2 2 73" xfId="900"/>
    <cellStyle name="Normal 2 2 74" xfId="901"/>
    <cellStyle name="Normal 2 2 75" xfId="902"/>
    <cellStyle name="Normal 2 2 76" xfId="903"/>
    <cellStyle name="Normal 2 2 77" xfId="904"/>
    <cellStyle name="Normal 2 2 78" xfId="905"/>
    <cellStyle name="Normal 2 2 79" xfId="906"/>
    <cellStyle name="Normal 2 2 8" xfId="907"/>
    <cellStyle name="Normal 2 2 8 10" xfId="3151"/>
    <cellStyle name="Normal 2 2 8 2" xfId="1372"/>
    <cellStyle name="Normal 2 2 8 2 2" xfId="1755"/>
    <cellStyle name="Normal 2 2 8 2 2 2" xfId="2599"/>
    <cellStyle name="Normal 2 2 8 2 3" xfId="2233"/>
    <cellStyle name="Normal 2 2 8 3" xfId="1444"/>
    <cellStyle name="Normal 2 2 8 3 2" xfId="1825"/>
    <cellStyle name="Normal 2 2 8 3 2 2" xfId="2669"/>
    <cellStyle name="Normal 2 2 8 3 3" xfId="2303"/>
    <cellStyle name="Normal 2 2 8 4" xfId="1529"/>
    <cellStyle name="Normal 2 2 8 4 2" xfId="1902"/>
    <cellStyle name="Normal 2 2 8 4 2 2" xfId="2744"/>
    <cellStyle name="Normal 2 2 8 4 3" xfId="2378"/>
    <cellStyle name="Normal 2 2 8 5" xfId="1652"/>
    <cellStyle name="Normal 2 2 8 5 2" xfId="2496"/>
    <cellStyle name="Normal 2 2 8 6" xfId="2008"/>
    <cellStyle name="Normal 2 2 8 6 2" xfId="2834"/>
    <cellStyle name="Normal 2 2 8 7" xfId="2130"/>
    <cellStyle name="Normal 2 2 8 8" xfId="2928"/>
    <cellStyle name="Normal 2 2 8 9" xfId="3024"/>
    <cellStyle name="Normal 2 2 80" xfId="908"/>
    <cellStyle name="Normal 2 2 81" xfId="909"/>
    <cellStyle name="Normal 2 2 82" xfId="910"/>
    <cellStyle name="Normal 2 2 83" xfId="911"/>
    <cellStyle name="Normal 2 2 84" xfId="912"/>
    <cellStyle name="Normal 2 2 85" xfId="913"/>
    <cellStyle name="Normal 2 2 86" xfId="914"/>
    <cellStyle name="Normal 2 2 87" xfId="915"/>
    <cellStyle name="Normal 2 2 88" xfId="916"/>
    <cellStyle name="Normal 2 2 89" xfId="917"/>
    <cellStyle name="Normal 2 2 9" xfId="918"/>
    <cellStyle name="Normal 2 2 9 10" xfId="3152"/>
    <cellStyle name="Normal 2 2 9 2" xfId="1373"/>
    <cellStyle name="Normal 2 2 9 2 2" xfId="1756"/>
    <cellStyle name="Normal 2 2 9 2 2 2" xfId="2600"/>
    <cellStyle name="Normal 2 2 9 2 3" xfId="2234"/>
    <cellStyle name="Normal 2 2 9 3" xfId="1445"/>
    <cellStyle name="Normal 2 2 9 3 2" xfId="1826"/>
    <cellStyle name="Normal 2 2 9 3 2 2" xfId="2670"/>
    <cellStyle name="Normal 2 2 9 3 3" xfId="2304"/>
    <cellStyle name="Normal 2 2 9 4" xfId="1530"/>
    <cellStyle name="Normal 2 2 9 4 2" xfId="1903"/>
    <cellStyle name="Normal 2 2 9 4 2 2" xfId="2745"/>
    <cellStyle name="Normal 2 2 9 4 3" xfId="2379"/>
    <cellStyle name="Normal 2 2 9 5" xfId="1653"/>
    <cellStyle name="Normal 2 2 9 5 2" xfId="2497"/>
    <cellStyle name="Normal 2 2 9 6" xfId="2009"/>
    <cellStyle name="Normal 2 2 9 6 2" xfId="2835"/>
    <cellStyle name="Normal 2 2 9 7" xfId="2131"/>
    <cellStyle name="Normal 2 2 9 8" xfId="2929"/>
    <cellStyle name="Normal 2 2 9 9" xfId="3025"/>
    <cellStyle name="Normal 2 2 90" xfId="919"/>
    <cellStyle name="Normal 2 2 91" xfId="920"/>
    <cellStyle name="Normal 2 2 92" xfId="921"/>
    <cellStyle name="Normal 2 2 93" xfId="922"/>
    <cellStyle name="Normal 2 2 94" xfId="923"/>
    <cellStyle name="Normal 2 2 95" xfId="924"/>
    <cellStyle name="Normal 2 2 96" xfId="925"/>
    <cellStyle name="Normal 2 2 97" xfId="926"/>
    <cellStyle name="Normal 2 2 98" xfId="927"/>
    <cellStyle name="Normal 2 2 99" xfId="928"/>
    <cellStyle name="Normal 2 20" xfId="929"/>
    <cellStyle name="Normal 2 21" xfId="930"/>
    <cellStyle name="Normal 2 22" xfId="931"/>
    <cellStyle name="Normal 2 23" xfId="932"/>
    <cellStyle name="Normal 2 24" xfId="933"/>
    <cellStyle name="Normal 2 25" xfId="934"/>
    <cellStyle name="Normal 2 26" xfId="935"/>
    <cellStyle name="Normal 2 27" xfId="25"/>
    <cellStyle name="Normal 2 27 2" xfId="936"/>
    <cellStyle name="Normal 2 27 3" xfId="3292"/>
    <cellStyle name="Normal 2 27 4" xfId="3357"/>
    <cellStyle name="Normal 2 28" xfId="937"/>
    <cellStyle name="Normal 2 29" xfId="938"/>
    <cellStyle name="Normal 2 3" xfId="26"/>
    <cellStyle name="Normal 2 3 10" xfId="3344"/>
    <cellStyle name="Normal 2 3 10 2" xfId="3461"/>
    <cellStyle name="Normal 2 3 11" xfId="3411"/>
    <cellStyle name="Normal 2 3 2" xfId="62"/>
    <cellStyle name="Normal 2 3 2 2" xfId="371"/>
    <cellStyle name="Normal 2 3 2 3" xfId="940"/>
    <cellStyle name="Normal 2 3 2 4" xfId="939"/>
    <cellStyle name="Normal 2 3 2 5" xfId="370"/>
    <cellStyle name="Normal 2 3 2 6" xfId="3221"/>
    <cellStyle name="Normal 2 3 2 6 2" xfId="3391"/>
    <cellStyle name="Normal 2 3 2 6 2 2" xfId="3471"/>
    <cellStyle name="Normal 2 3 2 6 3" xfId="3435"/>
    <cellStyle name="Normal 2 3 2 7" xfId="3347"/>
    <cellStyle name="Normal 2 3 2 7 2" xfId="3462"/>
    <cellStyle name="Normal 2 3 2 8" xfId="3417"/>
    <cellStyle name="Normal 2 3 3" xfId="372"/>
    <cellStyle name="Normal 2 3 4" xfId="941"/>
    <cellStyle name="Normal 2 3 5" xfId="942"/>
    <cellStyle name="Normal 2 3 6" xfId="943"/>
    <cellStyle name="Normal 2 3 7" xfId="3206"/>
    <cellStyle name="Normal 2 3 8" xfId="369"/>
    <cellStyle name="Normal 2 3 9" xfId="3294"/>
    <cellStyle name="Normal 2 3 9 2" xfId="3398"/>
    <cellStyle name="Normal 2 3 9 2 2" xfId="3478"/>
    <cellStyle name="Normal 2 3 9 3" xfId="3442"/>
    <cellStyle name="Normal 2 30" xfId="944"/>
    <cellStyle name="Normal 2 31" xfId="945"/>
    <cellStyle name="Normal 2 32" xfId="946"/>
    <cellStyle name="Normal 2 33" xfId="947"/>
    <cellStyle name="Normal 2 34" xfId="948"/>
    <cellStyle name="Normal 2 35" xfId="949"/>
    <cellStyle name="Normal 2 36" xfId="950"/>
    <cellStyle name="Normal 2 37" xfId="951"/>
    <cellStyle name="Normal 2 38" xfId="952"/>
    <cellStyle name="Normal 2 39" xfId="953"/>
    <cellStyle name="Normal 2 4" xfId="27"/>
    <cellStyle name="Normal 2 4 2" xfId="56"/>
    <cellStyle name="Normal 2 4 2 2" xfId="374"/>
    <cellStyle name="Normal 2 4 2 3" xfId="3265"/>
    <cellStyle name="Normal 2 4 2 3 2" xfId="3396"/>
    <cellStyle name="Normal 2 4 2 3 2 2" xfId="3476"/>
    <cellStyle name="Normal 2 4 2 3 3" xfId="3440"/>
    <cellStyle name="Normal 2 4 2 4" xfId="3381"/>
    <cellStyle name="Normal 2 4 2 4 2" xfId="3468"/>
    <cellStyle name="Normal 2 4 2 5" xfId="3414"/>
    <cellStyle name="Normal 2 4 3" xfId="373"/>
    <cellStyle name="Normal 2 4 4" xfId="3279"/>
    <cellStyle name="Normal 2 4 4 2" xfId="3397"/>
    <cellStyle name="Normal 2 4 4 2 2" xfId="3477"/>
    <cellStyle name="Normal 2 4 4 3" xfId="3441"/>
    <cellStyle name="Normal 2 4 5" xfId="3366"/>
    <cellStyle name="Normal 2 4 5 2" xfId="3466"/>
    <cellStyle name="Normal 2 4 6" xfId="3412"/>
    <cellStyle name="Normal 2 40" xfId="954"/>
    <cellStyle name="Normal 2 41" xfId="955"/>
    <cellStyle name="Normal 2 42" xfId="956"/>
    <cellStyle name="Normal 2 43" xfId="957"/>
    <cellStyle name="Normal 2 44" xfId="958"/>
    <cellStyle name="Normal 2 45" xfId="959"/>
    <cellStyle name="Normal 2 46" xfId="960"/>
    <cellStyle name="Normal 2 47" xfId="961"/>
    <cellStyle name="Normal 2 48" xfId="962"/>
    <cellStyle name="Normal 2 49" xfId="963"/>
    <cellStyle name="Normal 2 5" xfId="375"/>
    <cellStyle name="Normal 2 5 2" xfId="376"/>
    <cellStyle name="Normal 2 50" xfId="964"/>
    <cellStyle name="Normal 2 51" xfId="965"/>
    <cellStyle name="Normal 2 52" xfId="966"/>
    <cellStyle name="Normal 2 53" xfId="967"/>
    <cellStyle name="Normal 2 54" xfId="968"/>
    <cellStyle name="Normal 2 55" xfId="969"/>
    <cellStyle name="Normal 2 56" xfId="970"/>
    <cellStyle name="Normal 2 57" xfId="971"/>
    <cellStyle name="Normal 2 58" xfId="972"/>
    <cellStyle name="Normal 2 59" xfId="973"/>
    <cellStyle name="Normal 2 6" xfId="377"/>
    <cellStyle name="Normal 2 6 10" xfId="975"/>
    <cellStyle name="Normal 2 6 11" xfId="976"/>
    <cellStyle name="Normal 2 6 12" xfId="977"/>
    <cellStyle name="Normal 2 6 13" xfId="978"/>
    <cellStyle name="Normal 2 6 14" xfId="979"/>
    <cellStyle name="Normal 2 6 15" xfId="980"/>
    <cellStyle name="Normal 2 6 16" xfId="981"/>
    <cellStyle name="Normal 2 6 17" xfId="982"/>
    <cellStyle name="Normal 2 6 18" xfId="983"/>
    <cellStyle name="Normal 2 6 19" xfId="984"/>
    <cellStyle name="Normal 2 6 2" xfId="378"/>
    <cellStyle name="Normal 2 6 20" xfId="985"/>
    <cellStyle name="Normal 2 6 21" xfId="986"/>
    <cellStyle name="Normal 2 6 22" xfId="987"/>
    <cellStyle name="Normal 2 6 23" xfId="988"/>
    <cellStyle name="Normal 2 6 24" xfId="989"/>
    <cellStyle name="Normal 2 6 25" xfId="990"/>
    <cellStyle name="Normal 2 6 26" xfId="991"/>
    <cellStyle name="Normal 2 6 27" xfId="992"/>
    <cellStyle name="Normal 2 6 28" xfId="993"/>
    <cellStyle name="Normal 2 6 29" xfId="994"/>
    <cellStyle name="Normal 2 6 3" xfId="995"/>
    <cellStyle name="Normal 2 6 30" xfId="996"/>
    <cellStyle name="Normal 2 6 31" xfId="997"/>
    <cellStyle name="Normal 2 6 32" xfId="998"/>
    <cellStyle name="Normal 2 6 33" xfId="999"/>
    <cellStyle name="Normal 2 6 34" xfId="1000"/>
    <cellStyle name="Normal 2 6 35" xfId="1001"/>
    <cellStyle name="Normal 2 6 36" xfId="1002"/>
    <cellStyle name="Normal 2 6 37" xfId="1003"/>
    <cellStyle name="Normal 2 6 38" xfId="1004"/>
    <cellStyle name="Normal 2 6 39" xfId="1005"/>
    <cellStyle name="Normal 2 6 4" xfId="1006"/>
    <cellStyle name="Normal 2 6 40" xfId="1007"/>
    <cellStyle name="Normal 2 6 41" xfId="1008"/>
    <cellStyle name="Normal 2 6 42" xfId="1009"/>
    <cellStyle name="Normal 2 6 43" xfId="1010"/>
    <cellStyle name="Normal 2 6 44" xfId="1011"/>
    <cellStyle name="Normal 2 6 45" xfId="1012"/>
    <cellStyle name="Normal 2 6 46" xfId="1013"/>
    <cellStyle name="Normal 2 6 47" xfId="1014"/>
    <cellStyle name="Normal 2 6 48" xfId="1015"/>
    <cellStyle name="Normal 2 6 49" xfId="1016"/>
    <cellStyle name="Normal 2 6 5" xfId="1017"/>
    <cellStyle name="Normal 2 6 50" xfId="1018"/>
    <cellStyle name="Normal 2 6 51" xfId="1019"/>
    <cellStyle name="Normal 2 6 52" xfId="1020"/>
    <cellStyle name="Normal 2 6 53" xfId="1021"/>
    <cellStyle name="Normal 2 6 54" xfId="1022"/>
    <cellStyle name="Normal 2 6 55" xfId="1023"/>
    <cellStyle name="Normal 2 6 56" xfId="1024"/>
    <cellStyle name="Normal 2 6 57" xfId="1025"/>
    <cellStyle name="Normal 2 6 58" xfId="1026"/>
    <cellStyle name="Normal 2 6 59" xfId="1027"/>
    <cellStyle name="Normal 2 6 6" xfId="1028"/>
    <cellStyle name="Normal 2 6 60" xfId="1029"/>
    <cellStyle name="Normal 2 6 61" xfId="1030"/>
    <cellStyle name="Normal 2 6 62" xfId="1031"/>
    <cellStyle name="Normal 2 6 63" xfId="1032"/>
    <cellStyle name="Normal 2 6 64" xfId="1033"/>
    <cellStyle name="Normal 2 6 65" xfId="1034"/>
    <cellStyle name="Normal 2 6 66" xfId="1035"/>
    <cellStyle name="Normal 2 6 67" xfId="1036"/>
    <cellStyle name="Normal 2 6 68" xfId="1037"/>
    <cellStyle name="Normal 2 6 69" xfId="1038"/>
    <cellStyle name="Normal 2 6 7" xfId="1039"/>
    <cellStyle name="Normal 2 6 70" xfId="974"/>
    <cellStyle name="Normal 2 6 8" xfId="1040"/>
    <cellStyle name="Normal 2 6 9" xfId="1041"/>
    <cellStyle name="Normal 2 60" xfId="1042"/>
    <cellStyle name="Normal 2 61" xfId="1043"/>
    <cellStyle name="Normal 2 62" xfId="1044"/>
    <cellStyle name="Normal 2 63" xfId="1045"/>
    <cellStyle name="Normal 2 64" xfId="1046"/>
    <cellStyle name="Normal 2 65" xfId="1047"/>
    <cellStyle name="Normal 2 66" xfId="1048"/>
    <cellStyle name="Normal 2 67" xfId="1049"/>
    <cellStyle name="Normal 2 68" xfId="1050"/>
    <cellStyle name="Normal 2 69" xfId="1051"/>
    <cellStyle name="Normal 2 7" xfId="379"/>
    <cellStyle name="Normal 2 7 10" xfId="1053"/>
    <cellStyle name="Normal 2 7 11" xfId="1054"/>
    <cellStyle name="Normal 2 7 12" xfId="1055"/>
    <cellStyle name="Normal 2 7 13" xfId="1056"/>
    <cellStyle name="Normal 2 7 14" xfId="1057"/>
    <cellStyle name="Normal 2 7 15" xfId="1058"/>
    <cellStyle name="Normal 2 7 16" xfId="1059"/>
    <cellStyle name="Normal 2 7 17" xfId="1060"/>
    <cellStyle name="Normal 2 7 18" xfId="1061"/>
    <cellStyle name="Normal 2 7 19" xfId="1062"/>
    <cellStyle name="Normal 2 7 2" xfId="1063"/>
    <cellStyle name="Normal 2 7 2 2" xfId="1064"/>
    <cellStyle name="Normal 2 7 2 3" xfId="1065"/>
    <cellStyle name="Normal 2 7 2 4" xfId="3306"/>
    <cellStyle name="Normal 2 7 2 4 2" xfId="3454"/>
    <cellStyle name="Normal 2 7 2 5" xfId="3427"/>
    <cellStyle name="Normal 2 7 20" xfId="1066"/>
    <cellStyle name="Normal 2 7 21" xfId="1067"/>
    <cellStyle name="Normal 2 7 22" xfId="1068"/>
    <cellStyle name="Normal 2 7 23" xfId="1069"/>
    <cellStyle name="Normal 2 7 24" xfId="1070"/>
    <cellStyle name="Normal 2 7 25" xfId="1071"/>
    <cellStyle name="Normal 2 7 26" xfId="1072"/>
    <cellStyle name="Normal 2 7 27" xfId="1073"/>
    <cellStyle name="Normal 2 7 28" xfId="1074"/>
    <cellStyle name="Normal 2 7 29" xfId="1075"/>
    <cellStyle name="Normal 2 7 3" xfId="1076"/>
    <cellStyle name="Normal 2 7 30" xfId="1077"/>
    <cellStyle name="Normal 2 7 31" xfId="1078"/>
    <cellStyle name="Normal 2 7 32" xfId="1079"/>
    <cellStyle name="Normal 2 7 33" xfId="1080"/>
    <cellStyle name="Normal 2 7 34" xfId="1081"/>
    <cellStyle name="Normal 2 7 35" xfId="1082"/>
    <cellStyle name="Normal 2 7 36" xfId="1083"/>
    <cellStyle name="Normal 2 7 37" xfId="1084"/>
    <cellStyle name="Normal 2 7 38" xfId="1085"/>
    <cellStyle name="Normal 2 7 39" xfId="1086"/>
    <cellStyle name="Normal 2 7 4" xfId="1087"/>
    <cellStyle name="Normal 2 7 40" xfId="1088"/>
    <cellStyle name="Normal 2 7 41" xfId="1089"/>
    <cellStyle name="Normal 2 7 42" xfId="1090"/>
    <cellStyle name="Normal 2 7 43" xfId="1091"/>
    <cellStyle name="Normal 2 7 44" xfId="1092"/>
    <cellStyle name="Normal 2 7 45" xfId="1093"/>
    <cellStyle name="Normal 2 7 46" xfId="1094"/>
    <cellStyle name="Normal 2 7 47" xfId="1095"/>
    <cellStyle name="Normal 2 7 48" xfId="1096"/>
    <cellStyle name="Normal 2 7 49" xfId="1097"/>
    <cellStyle name="Normal 2 7 5" xfId="1098"/>
    <cellStyle name="Normal 2 7 50" xfId="1099"/>
    <cellStyle name="Normal 2 7 51" xfId="1100"/>
    <cellStyle name="Normal 2 7 52" xfId="1101"/>
    <cellStyle name="Normal 2 7 53" xfId="1102"/>
    <cellStyle name="Normal 2 7 54" xfId="1103"/>
    <cellStyle name="Normal 2 7 55" xfId="1104"/>
    <cellStyle name="Normal 2 7 56" xfId="1105"/>
    <cellStyle name="Normal 2 7 57" xfId="1106"/>
    <cellStyle name="Normal 2 7 58" xfId="1107"/>
    <cellStyle name="Normal 2 7 59" xfId="1108"/>
    <cellStyle name="Normal 2 7 6" xfId="1109"/>
    <cellStyle name="Normal 2 7 60" xfId="1110"/>
    <cellStyle name="Normal 2 7 61" xfId="1111"/>
    <cellStyle name="Normal 2 7 62" xfId="1112"/>
    <cellStyle name="Normal 2 7 63" xfId="1113"/>
    <cellStyle name="Normal 2 7 64" xfId="1114"/>
    <cellStyle name="Normal 2 7 65" xfId="1115"/>
    <cellStyle name="Normal 2 7 66" xfId="1116"/>
    <cellStyle name="Normal 2 7 67" xfId="1117"/>
    <cellStyle name="Normal 2 7 68" xfId="1118"/>
    <cellStyle name="Normal 2 7 68 2" xfId="3307"/>
    <cellStyle name="Normal 2 7 68 2 2" xfId="3455"/>
    <cellStyle name="Normal 2 7 68 3" xfId="3428"/>
    <cellStyle name="Normal 2 7 69" xfId="1052"/>
    <cellStyle name="Normal 2 7 7" xfId="1119"/>
    <cellStyle name="Normal 2 7 70" xfId="3301"/>
    <cellStyle name="Normal 2 7 70 2" xfId="3449"/>
    <cellStyle name="Normal 2 7 71" xfId="3423"/>
    <cellStyle name="Normal 2 7 8" xfId="1120"/>
    <cellStyle name="Normal 2 7 9" xfId="1121"/>
    <cellStyle name="Normal 2 70" xfId="1122"/>
    <cellStyle name="Normal 2 71" xfId="1123"/>
    <cellStyle name="Normal 2 72" xfId="1124"/>
    <cellStyle name="Normal 2 73" xfId="1125"/>
    <cellStyle name="Normal 2 74" xfId="1126"/>
    <cellStyle name="Normal 2 75" xfId="1127"/>
    <cellStyle name="Normal 2 76" xfId="1128"/>
    <cellStyle name="Normal 2 77" xfId="1129"/>
    <cellStyle name="Normal 2 78" xfId="1130"/>
    <cellStyle name="Normal 2 79" xfId="1131"/>
    <cellStyle name="Normal 2 8" xfId="380"/>
    <cellStyle name="Normal 2 80" xfId="1132"/>
    <cellStyle name="Normal 2 81" xfId="1133"/>
    <cellStyle name="Normal 2 82" xfId="1134"/>
    <cellStyle name="Normal 2 83" xfId="1135"/>
    <cellStyle name="Normal 2 84" xfId="1136"/>
    <cellStyle name="Normal 2 85" xfId="1137"/>
    <cellStyle name="Normal 2 86" xfId="1138"/>
    <cellStyle name="Normal 2 87" xfId="1139"/>
    <cellStyle name="Normal 2 88" xfId="1140"/>
    <cellStyle name="Normal 2 89" xfId="1141"/>
    <cellStyle name="Normal 2 9" xfId="381"/>
    <cellStyle name="Normal 2 90" xfId="1142"/>
    <cellStyle name="Normal 2 91" xfId="1143"/>
    <cellStyle name="Normal 2 92" xfId="1144"/>
    <cellStyle name="Normal 2 93" xfId="1145"/>
    <cellStyle name="Normal 2 94" xfId="1146"/>
    <cellStyle name="Normal 2 95" xfId="1147"/>
    <cellStyle name="Normal 2 96" xfId="1148"/>
    <cellStyle name="Normal 2 97" xfId="1149"/>
    <cellStyle name="Normal 2 98" xfId="1150"/>
    <cellStyle name="Normal 2 99" xfId="1151"/>
    <cellStyle name="Normal 20" xfId="28"/>
    <cellStyle name="Normal 20 2" xfId="382"/>
    <cellStyle name="Normal 20 3" xfId="3247"/>
    <cellStyle name="Normal 20 4" xfId="3376"/>
    <cellStyle name="Normal 21" xfId="29"/>
    <cellStyle name="Normal 21 2" xfId="61"/>
    <cellStyle name="Normal 21 2 2" xfId="3246"/>
    <cellStyle name="Normal 21 2 2 2" xfId="3393"/>
    <cellStyle name="Normal 21 2 2 2 2" xfId="3473"/>
    <cellStyle name="Normal 21 2 2 3" xfId="3437"/>
    <cellStyle name="Normal 21 2 3" xfId="3359"/>
    <cellStyle name="Normal 21 2 3 2" xfId="3464"/>
    <cellStyle name="Normal 21 2 4" xfId="3416"/>
    <cellStyle name="Normal 21 3" xfId="383"/>
    <cellStyle name="Normal 21 4" xfId="3227"/>
    <cellStyle name="Normal 21 4 2" xfId="3392"/>
    <cellStyle name="Normal 21 4 2 2" xfId="3472"/>
    <cellStyle name="Normal 21 4 3" xfId="3436"/>
    <cellStyle name="Normal 21 5" xfId="3355"/>
    <cellStyle name="Normal 21 5 2" xfId="3463"/>
    <cellStyle name="Normal 21 6" xfId="3413"/>
    <cellStyle name="Normal 22" xfId="384"/>
    <cellStyle name="Normal 22 2" xfId="3302"/>
    <cellStyle name="Normal 22 2 2" xfId="3450"/>
    <cellStyle name="Normal 22 3" xfId="3424"/>
    <cellStyle name="Normal 23" xfId="30"/>
    <cellStyle name="Normal 23 2" xfId="2031"/>
    <cellStyle name="Normal 23 3" xfId="3064"/>
    <cellStyle name="Normal 23 4" xfId="438"/>
    <cellStyle name="Normal 23 5" xfId="3287"/>
    <cellStyle name="Normal 23 6" xfId="3342"/>
    <cellStyle name="Normal 233" xfId="3406"/>
    <cellStyle name="Normal 24" xfId="31"/>
    <cellStyle name="Normal 24 2" xfId="1290"/>
    <cellStyle name="Normal 24 3" xfId="2028"/>
    <cellStyle name="Normal 24 4" xfId="443"/>
    <cellStyle name="Normal 24 5" xfId="3259"/>
    <cellStyle name="Normal 24 6" xfId="3331"/>
    <cellStyle name="Normal 25" xfId="447"/>
    <cellStyle name="Normal 25 2" xfId="1292"/>
    <cellStyle name="Normal 25 3" xfId="3166"/>
    <cellStyle name="Normal 26" xfId="32"/>
    <cellStyle name="Normal 26 2" xfId="1294"/>
    <cellStyle name="Normal 26 2 2" xfId="1677"/>
    <cellStyle name="Normal 26 2 2 2" xfId="2521"/>
    <cellStyle name="Normal 26 2 3" xfId="2155"/>
    <cellStyle name="Normal 26 3" xfId="1574"/>
    <cellStyle name="Normal 26 3 2" xfId="2418"/>
    <cellStyle name="Normal 26 4" xfId="2052"/>
    <cellStyle name="Normal 26 5" xfId="448"/>
    <cellStyle name="Normal 26 6" xfId="3284"/>
    <cellStyle name="Normal 26 7" xfId="3387"/>
    <cellStyle name="Normal 27" xfId="1461"/>
    <cellStyle name="Normal 27 2" xfId="1834"/>
    <cellStyle name="Normal 28" xfId="33"/>
    <cellStyle name="Normal 28 2" xfId="1909"/>
    <cellStyle name="Normal 28 3" xfId="1536"/>
    <cellStyle name="Normal 28 4" xfId="3282"/>
    <cellStyle name="Normal 28 5" xfId="3332"/>
    <cellStyle name="Normal 29" xfId="34"/>
    <cellStyle name="Normal 29 2" xfId="2765"/>
    <cellStyle name="Normal 29 3" xfId="1932"/>
    <cellStyle name="Normal 29 4" xfId="3266"/>
    <cellStyle name="Normal 29 5" xfId="3388"/>
    <cellStyle name="Normal 3" xfId="35"/>
    <cellStyle name="Normal 3 10" xfId="36"/>
    <cellStyle name="Normal 3 10 2" xfId="1152"/>
    <cellStyle name="Normal 3 10 3" xfId="3256"/>
    <cellStyle name="Normal 3 10 4" xfId="3316"/>
    <cellStyle name="Normal 3 11" xfId="1153"/>
    <cellStyle name="Normal 3 12" xfId="1154"/>
    <cellStyle name="Normal 3 13" xfId="1155"/>
    <cellStyle name="Normal 3 14" xfId="1156"/>
    <cellStyle name="Normal 3 15" xfId="1157"/>
    <cellStyle name="Normal 3 16" xfId="1158"/>
    <cellStyle name="Normal 3 17" xfId="1159"/>
    <cellStyle name="Normal 3 18" xfId="1160"/>
    <cellStyle name="Normal 3 19" xfId="1161"/>
    <cellStyle name="Normal 3 2" xfId="386"/>
    <cellStyle name="Normal 3 2 2" xfId="387"/>
    <cellStyle name="Normal 3 2 2 2" xfId="1163"/>
    <cellStyle name="Normal 3 2 2 3" xfId="1164"/>
    <cellStyle name="Normal 3 2 2 4" xfId="1162"/>
    <cellStyle name="Normal 3 2 3" xfId="388"/>
    <cellStyle name="Normal 3 2 4" xfId="1165"/>
    <cellStyle name="Normal 3 2 5" xfId="1166"/>
    <cellStyle name="Normal 3 2 6" xfId="1167"/>
    <cellStyle name="Normal 3 2 7" xfId="3076"/>
    <cellStyle name="Normal 3 20" xfId="1168"/>
    <cellStyle name="Normal 3 21" xfId="1169"/>
    <cellStyle name="Normal 3 22" xfId="1170"/>
    <cellStyle name="Normal 3 23" xfId="1171"/>
    <cellStyle name="Normal 3 24" xfId="1172"/>
    <cellStyle name="Normal 3 25" xfId="1173"/>
    <cellStyle name="Normal 3 26" xfId="1174"/>
    <cellStyle name="Normal 3 27" xfId="1175"/>
    <cellStyle name="Normal 3 28" xfId="1176"/>
    <cellStyle name="Normal 3 29" xfId="1177"/>
    <cellStyle name="Normal 3 3" xfId="389"/>
    <cellStyle name="Normal 3 3 2" xfId="1179"/>
    <cellStyle name="Normal 3 3 3" xfId="1180"/>
    <cellStyle name="Normal 3 3 4" xfId="1178"/>
    <cellStyle name="Normal 3 30" xfId="1181"/>
    <cellStyle name="Normal 3 31" xfId="1182"/>
    <cellStyle name="Normal 3 32" xfId="1183"/>
    <cellStyle name="Normal 3 33" xfId="1184"/>
    <cellStyle name="Normal 3 34" xfId="1185"/>
    <cellStyle name="Normal 3 35" xfId="1186"/>
    <cellStyle name="Normal 3 36" xfId="1187"/>
    <cellStyle name="Normal 3 37" xfId="1188"/>
    <cellStyle name="Normal 3 38" xfId="1189"/>
    <cellStyle name="Normal 3 39" xfId="1190"/>
    <cellStyle name="Normal 3 4" xfId="390"/>
    <cellStyle name="Normal 3 40" xfId="1191"/>
    <cellStyle name="Normal 3 41" xfId="1192"/>
    <cellStyle name="Normal 3 42" xfId="1193"/>
    <cellStyle name="Normal 3 43" xfId="1194"/>
    <cellStyle name="Normal 3 44" xfId="1195"/>
    <cellStyle name="Normal 3 45" xfId="1196"/>
    <cellStyle name="Normal 3 46" xfId="1197"/>
    <cellStyle name="Normal 3 47" xfId="1198"/>
    <cellStyle name="Normal 3 48" xfId="1199"/>
    <cellStyle name="Normal 3 49" xfId="1200"/>
    <cellStyle name="Normal 3 5" xfId="391"/>
    <cellStyle name="Normal 3 5 2" xfId="3303"/>
    <cellStyle name="Normal 3 5 2 2" xfId="3451"/>
    <cellStyle name="Normal 3 5 3" xfId="3425"/>
    <cellStyle name="Normal 3 50" xfId="1201"/>
    <cellStyle name="Normal 3 51" xfId="1202"/>
    <cellStyle name="Normal 3 52" xfId="1203"/>
    <cellStyle name="Normal 3 53" xfId="1204"/>
    <cellStyle name="Normal 3 54" xfId="1205"/>
    <cellStyle name="Normal 3 55" xfId="1206"/>
    <cellStyle name="Normal 3 56" xfId="1207"/>
    <cellStyle name="Normal 3 57" xfId="1208"/>
    <cellStyle name="Normal 3 58" xfId="1209"/>
    <cellStyle name="Normal 3 59" xfId="1210"/>
    <cellStyle name="Normal 3 6" xfId="392"/>
    <cellStyle name="Normal 3 60" xfId="1211"/>
    <cellStyle name="Normal 3 61" xfId="1212"/>
    <cellStyle name="Normal 3 62" xfId="1213"/>
    <cellStyle name="Normal 3 63" xfId="1214"/>
    <cellStyle name="Normal 3 64" xfId="1215"/>
    <cellStyle name="Normal 3 65" xfId="1216"/>
    <cellStyle name="Normal 3 66" xfId="1217"/>
    <cellStyle name="Normal 3 67" xfId="1218"/>
    <cellStyle name="Normal 3 68" xfId="1219"/>
    <cellStyle name="Normal 3 69" xfId="1220"/>
    <cellStyle name="Normal 3 7" xfId="385"/>
    <cellStyle name="Normal 3 7 2" xfId="1221"/>
    <cellStyle name="Normal 3 70" xfId="1222"/>
    <cellStyle name="Normal 3 71" xfId="1223"/>
    <cellStyle name="Normal 3 72" xfId="1224"/>
    <cellStyle name="Normal 3 73" xfId="1225"/>
    <cellStyle name="Normal 3 74" xfId="1226"/>
    <cellStyle name="Normal 3 75" xfId="1272"/>
    <cellStyle name="Normal 3 75 2" xfId="1659"/>
    <cellStyle name="Normal 3 75 2 2" xfId="2503"/>
    <cellStyle name="Normal 3 75 3" xfId="2137"/>
    <cellStyle name="Normal 3 76" xfId="1379"/>
    <cellStyle name="Normal 3 76 2" xfId="1760"/>
    <cellStyle name="Normal 3 76 2 2" xfId="2604"/>
    <cellStyle name="Normal 3 76 3" xfId="2238"/>
    <cellStyle name="Normal 3 77" xfId="1451"/>
    <cellStyle name="Normal 3 77 2" xfId="1829"/>
    <cellStyle name="Normal 3 77 2 2" xfId="2673"/>
    <cellStyle name="Normal 3 77 3" xfId="2307"/>
    <cellStyle name="Normal 3 78" xfId="1531"/>
    <cellStyle name="Normal 3 78 2" xfId="1904"/>
    <cellStyle name="Normal 3 78 2 2" xfId="2746"/>
    <cellStyle name="Normal 3 78 3" xfId="2380"/>
    <cellStyle name="Normal 3 79" xfId="1548"/>
    <cellStyle name="Normal 3 79 2" xfId="1921"/>
    <cellStyle name="Normal 3 79 2 2" xfId="2759"/>
    <cellStyle name="Normal 3 79 3" xfId="2393"/>
    <cellStyle name="Normal 3 8" xfId="450"/>
    <cellStyle name="Normal 3 8 2" xfId="1227"/>
    <cellStyle name="Normal 3 8 3" xfId="1296"/>
    <cellStyle name="Normal 3 8 3 2" xfId="1679"/>
    <cellStyle name="Normal 3 8 3 2 2" xfId="2523"/>
    <cellStyle name="Normal 3 8 3 3" xfId="2157"/>
    <cellStyle name="Normal 3 8 4" xfId="1576"/>
    <cellStyle name="Normal 3 8 4 2" xfId="2420"/>
    <cellStyle name="Normal 3 8 5" xfId="2054"/>
    <cellStyle name="Normal 3 80" xfId="1556"/>
    <cellStyle name="Normal 3 80 2" xfId="2400"/>
    <cellStyle name="Normal 3 81" xfId="1936"/>
    <cellStyle name="Normal 3 81 2" xfId="2767"/>
    <cellStyle name="Normal 3 82" xfId="2034"/>
    <cellStyle name="Normal 3 83" xfId="2855"/>
    <cellStyle name="Normal 3 84" xfId="2857"/>
    <cellStyle name="Normal 3 85" xfId="2953"/>
    <cellStyle name="Normal 3 86" xfId="3067"/>
    <cellStyle name="Normal 3 87" xfId="3198"/>
    <cellStyle name="Normal 3 88" xfId="3207"/>
    <cellStyle name="Normal 3 9" xfId="1228"/>
    <cellStyle name="Normal 30" xfId="2948"/>
    <cellStyle name="Normal 31" xfId="3193"/>
    <cellStyle name="Normal 32" xfId="37"/>
    <cellStyle name="Normal 32 2" xfId="3202"/>
    <cellStyle name="Normal 32 3" xfId="3278"/>
    <cellStyle name="Normal 32 4" xfId="3330"/>
    <cellStyle name="Normal 33" xfId="38"/>
    <cellStyle name="Normal 33 2" xfId="3208"/>
    <cellStyle name="Normal 33 3" xfId="3223"/>
    <cellStyle name="Normal 33 4" xfId="3329"/>
    <cellStyle name="Normal 34" xfId="39"/>
    <cellStyle name="Normal 34 2" xfId="3211"/>
    <cellStyle name="Normal 34 3" xfId="3291"/>
    <cellStyle name="Normal 34 4" xfId="3328"/>
    <cellStyle name="Normal 35" xfId="40"/>
    <cellStyle name="Normal 36" xfId="107"/>
    <cellStyle name="Normal 36 2" xfId="3335"/>
    <cellStyle name="Normal 36 2 2" xfId="3460"/>
    <cellStyle name="Normal 36 3" xfId="3419"/>
    <cellStyle name="Normal 37" xfId="3295"/>
    <cellStyle name="Normal 37 2" xfId="3399"/>
    <cellStyle name="Normal 37 2 2" xfId="3479"/>
    <cellStyle name="Normal 37 3" xfId="3443"/>
    <cellStyle name="Normal 38" xfId="3296"/>
    <cellStyle name="Normal 38 2" xfId="3444"/>
    <cellStyle name="Normal 39" xfId="41"/>
    <cellStyle name="Normal 4" xfId="42"/>
    <cellStyle name="Normal 4 10" xfId="43"/>
    <cellStyle name="Normal 4 10 2" xfId="1230"/>
    <cellStyle name="Normal 4 10 3" xfId="3276"/>
    <cellStyle name="Normal 4 10 4" xfId="3327"/>
    <cellStyle name="Normal 4 11" xfId="1231"/>
    <cellStyle name="Normal 4 12" xfId="1232"/>
    <cellStyle name="Normal 4 13" xfId="1233"/>
    <cellStyle name="Normal 4 14" xfId="1234"/>
    <cellStyle name="Normal 4 15" xfId="1235"/>
    <cellStyle name="Normal 4 16" xfId="1236"/>
    <cellStyle name="Normal 4 17" xfId="1237"/>
    <cellStyle name="Normal 4 18" xfId="1238"/>
    <cellStyle name="Normal 4 19" xfId="1239"/>
    <cellStyle name="Normal 4 2" xfId="44"/>
    <cellStyle name="Normal 4 2 10" xfId="3026"/>
    <cellStyle name="Normal 4 2 11" xfId="3086"/>
    <cellStyle name="Normal 4 2 12" xfId="3487"/>
    <cellStyle name="Normal 4 2 2" xfId="1240"/>
    <cellStyle name="Normal 4 2 2 2" xfId="1374"/>
    <cellStyle name="Normal 4 2 2 2 2" xfId="1757"/>
    <cellStyle name="Normal 4 2 2 2 2 2" xfId="2601"/>
    <cellStyle name="Normal 4 2 2 2 3" xfId="2235"/>
    <cellStyle name="Normal 4 2 2 3" xfId="1654"/>
    <cellStyle name="Normal 4 2 2 3 2" xfId="2498"/>
    <cellStyle name="Normal 4 2 2 4" xfId="2132"/>
    <cellStyle name="Normal 4 2 2 5" xfId="3153"/>
    <cellStyle name="Normal 4 2 3" xfId="1288"/>
    <cellStyle name="Normal 4 2 3 2" xfId="1675"/>
    <cellStyle name="Normal 4 2 3 2 2" xfId="2519"/>
    <cellStyle name="Normal 4 2 3 3" xfId="2153"/>
    <cellStyle name="Normal 4 2 3 4" xfId="3173"/>
    <cellStyle name="Normal 4 2 4" xfId="1449"/>
    <cellStyle name="Normal 4 2 4 2" xfId="1828"/>
    <cellStyle name="Normal 4 2 4 2 2" xfId="2672"/>
    <cellStyle name="Normal 4 2 4 3" xfId="2306"/>
    <cellStyle name="Normal 4 2 5" xfId="1534"/>
    <cellStyle name="Normal 4 2 5 2" xfId="1907"/>
    <cellStyle name="Normal 4 2 5 2 2" xfId="2747"/>
    <cellStyle name="Normal 4 2 5 3" xfId="2381"/>
    <cellStyle name="Normal 4 2 6" xfId="1572"/>
    <cellStyle name="Normal 4 2 6 2" xfId="2416"/>
    <cellStyle name="Normal 4 2 7" xfId="2010"/>
    <cellStyle name="Normal 4 2 7 2" xfId="2836"/>
    <cellStyle name="Normal 4 2 8" xfId="2050"/>
    <cellStyle name="Normal 4 2 9" xfId="2930"/>
    <cellStyle name="Normal 4 20" xfId="1241"/>
    <cellStyle name="Normal 4 21" xfId="1242"/>
    <cellStyle name="Normal 4 22" xfId="1243"/>
    <cellStyle name="Normal 4 23" xfId="1244"/>
    <cellStyle name="Normal 4 24" xfId="1245"/>
    <cellStyle name="Normal 4 25" xfId="1246"/>
    <cellStyle name="Normal 4 26" xfId="1247"/>
    <cellStyle name="Normal 4 27" xfId="1248"/>
    <cellStyle name="Normal 4 28" xfId="1249"/>
    <cellStyle name="Normal 4 29" xfId="1250"/>
    <cellStyle name="Normal 4 3" xfId="60"/>
    <cellStyle name="Normal 4 3 2" xfId="1251"/>
    <cellStyle name="Normal 4 3 3" xfId="1287"/>
    <cellStyle name="Normal 4 3 3 2" xfId="1674"/>
    <cellStyle name="Normal 4 3 3 2 2" xfId="2518"/>
    <cellStyle name="Normal 4 3 3 3" xfId="2152"/>
    <cellStyle name="Normal 4 3 4" xfId="1571"/>
    <cellStyle name="Normal 4 3 4 2" xfId="2415"/>
    <cellStyle name="Normal 4 3 5" xfId="2049"/>
    <cellStyle name="Normal 4 3 6" xfId="393"/>
    <cellStyle name="Normal 4 3 7" xfId="3264"/>
    <cellStyle name="Normal 4 3 7 2" xfId="3395"/>
    <cellStyle name="Normal 4 3 7 2 2" xfId="3475"/>
    <cellStyle name="Normal 4 3 7 3" xfId="3439"/>
    <cellStyle name="Normal 4 3 8" xfId="3378"/>
    <cellStyle name="Normal 4 3 8 2" xfId="3467"/>
    <cellStyle name="Normal 4 3 9" xfId="3415"/>
    <cellStyle name="Normal 4 30" xfId="1252"/>
    <cellStyle name="Normal 4 31" xfId="1253"/>
    <cellStyle name="Normal 4 32" xfId="1254"/>
    <cellStyle name="Normal 4 33" xfId="1255"/>
    <cellStyle name="Normal 4 34" xfId="1256"/>
    <cellStyle name="Normal 4 35" xfId="1257"/>
    <cellStyle name="Normal 4 36" xfId="1258"/>
    <cellStyle name="Normal 4 37" xfId="1259"/>
    <cellStyle name="Normal 4 38" xfId="1260"/>
    <cellStyle name="Normal 4 39" xfId="1261"/>
    <cellStyle name="Normal 4 39 2" xfId="1375"/>
    <cellStyle name="Normal 4 39 2 2" xfId="1758"/>
    <cellStyle name="Normal 4 39 2 2 2" xfId="2602"/>
    <cellStyle name="Normal 4 39 2 3" xfId="2236"/>
    <cellStyle name="Normal 4 39 3" xfId="1545"/>
    <cellStyle name="Normal 4 39 3 2" xfId="1918"/>
    <cellStyle name="Normal 4 39 3 2 2" xfId="2756"/>
    <cellStyle name="Normal 4 39 3 3" xfId="2390"/>
    <cellStyle name="Normal 4 39 4" xfId="1655"/>
    <cellStyle name="Normal 4 39 4 2" xfId="2499"/>
    <cellStyle name="Normal 4 39 5" xfId="2020"/>
    <cellStyle name="Normal 4 39 5 2" xfId="2845"/>
    <cellStyle name="Normal 4 39 6" xfId="2133"/>
    <cellStyle name="Normal 4 39 7" xfId="2939"/>
    <cellStyle name="Normal 4 39 8" xfId="3035"/>
    <cellStyle name="Normal 4 39 9" xfId="3162"/>
    <cellStyle name="Normal 4 4" xfId="1262"/>
    <cellStyle name="Normal 4 40" xfId="1263"/>
    <cellStyle name="Normal 4 40 2" xfId="1376"/>
    <cellStyle name="Normal 4 40 2 2" xfId="1759"/>
    <cellStyle name="Normal 4 40 2 2 2" xfId="2603"/>
    <cellStyle name="Normal 4 40 2 3" xfId="2237"/>
    <cellStyle name="Normal 4 40 3" xfId="1546"/>
    <cellStyle name="Normal 4 40 3 2" xfId="1919"/>
    <cellStyle name="Normal 4 40 3 2 2" xfId="2757"/>
    <cellStyle name="Normal 4 40 3 3" xfId="2391"/>
    <cellStyle name="Normal 4 40 4" xfId="1656"/>
    <cellStyle name="Normal 4 40 4 2" xfId="2500"/>
    <cellStyle name="Normal 4 40 5" xfId="2021"/>
    <cellStyle name="Normal 4 40 5 2" xfId="2846"/>
    <cellStyle name="Normal 4 40 6" xfId="2134"/>
    <cellStyle name="Normal 4 40 7" xfId="2940"/>
    <cellStyle name="Normal 4 40 8" xfId="3036"/>
    <cellStyle name="Normal 4 40 9" xfId="3163"/>
    <cellStyle name="Normal 4 41" xfId="1229"/>
    <cellStyle name="Normal 4 42" xfId="1448"/>
    <cellStyle name="Normal 4 42 2" xfId="1827"/>
    <cellStyle name="Normal 4 42 2 2" xfId="2671"/>
    <cellStyle name="Normal 4 42 3" xfId="2305"/>
    <cellStyle name="Normal 4 43" xfId="1455"/>
    <cellStyle name="Normal 4 43 2" xfId="3309"/>
    <cellStyle name="Normal 4 43 2 2" xfId="3457"/>
    <cellStyle name="Normal 4 43 3" xfId="3430"/>
    <cellStyle name="Normal 4 44" xfId="3404"/>
    <cellStyle name="Normal 4 44 2" xfId="3484"/>
    <cellStyle name="Normal 4 45" xfId="3410"/>
    <cellStyle name="Normal 4 5" xfId="1264"/>
    <cellStyle name="Normal 4 6" xfId="1265"/>
    <cellStyle name="Normal 4 7" xfId="1266"/>
    <cellStyle name="Normal 4 8" xfId="1267"/>
    <cellStyle name="Normal 4 9" xfId="45"/>
    <cellStyle name="Normal 4 9 2" xfId="1268"/>
    <cellStyle name="Normal 4 9 3" xfId="3241"/>
    <cellStyle name="Normal 4 9 4" xfId="3326"/>
    <cellStyle name="Normal 40" xfId="46"/>
    <cellStyle name="Normal 41" xfId="47"/>
    <cellStyle name="Normal 42" xfId="3400"/>
    <cellStyle name="Normal 42 2" xfId="3480"/>
    <cellStyle name="Normal 43" xfId="3401"/>
    <cellStyle name="Normal 43 2" xfId="3486"/>
    <cellStyle name="Normal 43 3" xfId="3481"/>
    <cellStyle name="Normal 44" xfId="3402"/>
    <cellStyle name="Normal 44 2" xfId="3482"/>
    <cellStyle name="Normal 45" xfId="3403"/>
    <cellStyle name="Normal 45 2" xfId="3483"/>
    <cellStyle name="Normal 46" xfId="3407"/>
    <cellStyle name="Normal 46 2" xfId="3485"/>
    <cellStyle name="Normal 47" xfId="3409"/>
    <cellStyle name="Normal 5" xfId="63"/>
    <cellStyle name="Normal 5 2" xfId="395"/>
    <cellStyle name="Normal 5 3" xfId="394"/>
    <cellStyle name="Normal 5 4" xfId="48"/>
    <cellStyle name="Normal 5 5" xfId="49"/>
    <cellStyle name="Normal 5 6" xfId="3251"/>
    <cellStyle name="Normal 5 6 2" xfId="3394"/>
    <cellStyle name="Normal 5 6 2 2" xfId="3474"/>
    <cellStyle name="Normal 5 6 3" xfId="3438"/>
    <cellStyle name="Normal 5 7" xfId="3365"/>
    <cellStyle name="Normal 5 7 2" xfId="3465"/>
    <cellStyle name="Normal 5 8" xfId="3418"/>
    <cellStyle name="Normal 54" xfId="3408"/>
    <cellStyle name="Normal 6" xfId="120"/>
    <cellStyle name="Normal 6 10" xfId="3071"/>
    <cellStyle name="Normal 6 2" xfId="397"/>
    <cellStyle name="Normal 6 3" xfId="396"/>
    <cellStyle name="Normal 6 4" xfId="50"/>
    <cellStyle name="Normal 6 4 2" xfId="1660"/>
    <cellStyle name="Normal 6 4 2 2" xfId="2504"/>
    <cellStyle name="Normal 6 4 3" xfId="2138"/>
    <cellStyle name="Normal 6 4 4" xfId="1273"/>
    <cellStyle name="Normal 6 4 5" xfId="3288"/>
    <cellStyle name="Normal 6 4 6" xfId="3325"/>
    <cellStyle name="Normal 6 5" xfId="1456"/>
    <cellStyle name="Normal 6 5 2" xfId="1832"/>
    <cellStyle name="Normal 6 5 2 2" xfId="2676"/>
    <cellStyle name="Normal 6 5 3" xfId="2310"/>
    <cellStyle name="Normal 6 6" xfId="1551"/>
    <cellStyle name="Normal 6 6 2" xfId="1924"/>
    <cellStyle name="Normal 6 6 2 2" xfId="2762"/>
    <cellStyle name="Normal 6 6 3" xfId="2396"/>
    <cellStyle name="Normal 6 7" xfId="1557"/>
    <cellStyle name="Normal 6 7 2" xfId="2401"/>
    <cellStyle name="Normal 6 8" xfId="2035"/>
    <cellStyle name="Normal 6 9" xfId="2860"/>
    <cellStyle name="Normal 63 2" xfId="51"/>
    <cellStyle name="Normal 7" xfId="121"/>
    <cellStyle name="Normal 7 10" xfId="2861"/>
    <cellStyle name="Normal 7 11" xfId="3072"/>
    <cellStyle name="Normal 7 2" xfId="399"/>
    <cellStyle name="Normal 7 2 2" xfId="400"/>
    <cellStyle name="Normal 7 3" xfId="52"/>
    <cellStyle name="Normal 7 3 2" xfId="401"/>
    <cellStyle name="Normal 7 3 3" xfId="3239"/>
    <cellStyle name="Normal 7 3 4" xfId="3362"/>
    <cellStyle name="Normal 7 4" xfId="398"/>
    <cellStyle name="Normal 7 5" xfId="1274"/>
    <cellStyle name="Normal 7 5 2" xfId="1661"/>
    <cellStyle name="Normal 7 5 2 2" xfId="2505"/>
    <cellStyle name="Normal 7 5 3" xfId="2139"/>
    <cellStyle name="Normal 7 6" xfId="1457"/>
    <cellStyle name="Normal 7 6 2" xfId="1833"/>
    <cellStyle name="Normal 7 6 2 2" xfId="2677"/>
    <cellStyle name="Normal 7 6 3" xfId="2311"/>
    <cellStyle name="Normal 7 7" xfId="1552"/>
    <cellStyle name="Normal 7 7 2" xfId="1925"/>
    <cellStyle name="Normal 7 7 2 2" xfId="2763"/>
    <cellStyle name="Normal 7 7 3" xfId="2397"/>
    <cellStyle name="Normal 7 8" xfId="1558"/>
    <cellStyle name="Normal 7 8 2" xfId="2402"/>
    <cellStyle name="Normal 7 9" xfId="2036"/>
    <cellStyle name="Normal 8" xfId="122"/>
    <cellStyle name="Normal 8 2" xfId="403"/>
    <cellStyle name="Normal 8 3" xfId="402"/>
    <cellStyle name="Normal 9" xfId="111"/>
    <cellStyle name="Normal 9 2" xfId="405"/>
    <cellStyle name="Normal 9 3" xfId="53"/>
    <cellStyle name="Normal 9 3 2" xfId="406"/>
    <cellStyle name="Normal 9 3 3" xfId="3263"/>
    <cellStyle name="Normal 9 3 4" xfId="3373"/>
    <cellStyle name="Normal 9 4" xfId="404"/>
    <cellStyle name="Normal_Daftar Sopir Kernet" xfId="58"/>
    <cellStyle name="Normal_database sdm cikampek 2" xfId="59"/>
    <cellStyle name="Normal_SDM 16 NOV 09" xfId="57"/>
    <cellStyle name="Note" xfId="65" builtinId="10" customBuiltin="1"/>
    <cellStyle name="Note 2" xfId="407"/>
    <cellStyle name="Note 3" xfId="408"/>
    <cellStyle name="Note 4" xfId="409"/>
    <cellStyle name="Note 5" xfId="410"/>
    <cellStyle name="Note 6" xfId="3262"/>
    <cellStyle name="Note 7" xfId="3354"/>
    <cellStyle name="Output 2" xfId="103"/>
    <cellStyle name="Output 2 2" xfId="411"/>
    <cellStyle name="Output 2 3" xfId="3228"/>
    <cellStyle name="Output 2 4" xfId="3367"/>
    <cellStyle name="Output 3" xfId="412"/>
    <cellStyle name="Output 4" xfId="413"/>
    <cellStyle name="Output 5" xfId="414"/>
    <cellStyle name="Percent 2" xfId="123"/>
    <cellStyle name="Percent 2 10" xfId="3069"/>
    <cellStyle name="Percent 2 11" xfId="3199"/>
    <cellStyle name="Percent 2 2" xfId="416"/>
    <cellStyle name="Percent 2 2 2" xfId="3078"/>
    <cellStyle name="Percent 2 3" xfId="415"/>
    <cellStyle name="Percent 2 4" xfId="1275"/>
    <cellStyle name="Percent 2 4 2" xfId="1662"/>
    <cellStyle name="Percent 2 4 2 2" xfId="2506"/>
    <cellStyle name="Percent 2 4 3" xfId="2140"/>
    <cellStyle name="Percent 2 5" xfId="1453"/>
    <cellStyle name="Percent 2 5 2" xfId="1831"/>
    <cellStyle name="Percent 2 5 2 2" xfId="2675"/>
    <cellStyle name="Percent 2 5 3" xfId="2309"/>
    <cellStyle name="Percent 2 6" xfId="1550"/>
    <cellStyle name="Percent 2 6 2" xfId="1923"/>
    <cellStyle name="Percent 2 6 2 2" xfId="2761"/>
    <cellStyle name="Percent 2 6 3" xfId="2395"/>
    <cellStyle name="Percent 2 7" xfId="1559"/>
    <cellStyle name="Percent 2 7 2" xfId="2403"/>
    <cellStyle name="Percent 2 8" xfId="2037"/>
    <cellStyle name="Percent 2 9" xfId="2859"/>
    <cellStyle name="Percent 3" xfId="417"/>
    <cellStyle name="Percent 4" xfId="418"/>
    <cellStyle name="Percent 4 2" xfId="1269"/>
    <cellStyle name="Percent 4 3" xfId="3304"/>
    <cellStyle name="Percent 4 3 2" xfId="3452"/>
    <cellStyle name="Percent 4 4" xfId="3426"/>
    <cellStyle name="Title 2" xfId="104"/>
    <cellStyle name="Title 2 2" xfId="419"/>
    <cellStyle name="Title 2 3" xfId="420"/>
    <cellStyle name="Title 3" xfId="421"/>
    <cellStyle name="Title 4" xfId="422"/>
    <cellStyle name="Title 5" xfId="423"/>
    <cellStyle name="Title 6" xfId="441"/>
    <cellStyle name="Title 7" xfId="3216"/>
    <cellStyle name="Total 2" xfId="105"/>
    <cellStyle name="Total 2 2" xfId="424"/>
    <cellStyle name="Total 2 3" xfId="3261"/>
    <cellStyle name="Total 2 4" xfId="3356"/>
    <cellStyle name="Total 3" xfId="425"/>
    <cellStyle name="Total 4" xfId="426"/>
    <cellStyle name="Total 5" xfId="427"/>
    <cellStyle name="Warning Text 2" xfId="106"/>
    <cellStyle name="Warning Text 2 2" xfId="428"/>
    <cellStyle name="Warning Text 2 3" xfId="3254"/>
    <cellStyle name="Warning Text 2 4" xfId="3343"/>
    <cellStyle name="Warning Text 3" xfId="429"/>
    <cellStyle name="Warning Text 4" xfId="430"/>
    <cellStyle name="Warning Text 5" xfId="431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tyles" Target="styles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5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4</xdr:col>
      <xdr:colOff>222249</xdr:colOff>
      <xdr:row>2</xdr:row>
      <xdr:rowOff>74084</xdr:rowOff>
    </xdr:to>
    <xdr:grpSp>
      <xdr:nvGrpSpPr>
        <xdr:cNvPr id="2" name="Group 1"/>
        <xdr:cNvGrpSpPr/>
      </xdr:nvGrpSpPr>
      <xdr:grpSpPr>
        <a:xfrm>
          <a:off x="0" y="0"/>
          <a:ext cx="2841624" cy="776553"/>
          <a:chOff x="119061" y="0"/>
          <a:chExt cx="2972167" cy="810277"/>
        </a:xfrm>
      </xdr:grpSpPr>
      <xdr:pic>
        <xdr:nvPicPr>
          <xdr:cNvPr id="3" name="Picture 2" descr="kop pt prima"/>
          <xdr:cNvPicPr/>
        </xdr:nvPicPr>
        <xdr:blipFill>
          <a:blip xmlns:r="http://schemas.openxmlformats.org/officeDocument/2006/relationships" r:embed="rId1" cstate="print"/>
          <a:srcRect l="5084" r="79662" b="14398"/>
          <a:stretch>
            <a:fillRect/>
          </a:stretch>
        </xdr:blipFill>
        <xdr:spPr bwMode="auto">
          <a:xfrm>
            <a:off x="119061" y="0"/>
            <a:ext cx="756000" cy="810277"/>
          </a:xfrm>
          <a:prstGeom prst="rect">
            <a:avLst/>
          </a:prstGeom>
          <a:noFill/>
          <a:ln w="9525">
            <a:noFill/>
            <a:miter lim="800000"/>
            <a:headEnd/>
            <a:tailEnd/>
          </a:ln>
        </xdr:spPr>
      </xdr:pic>
      <xdr:sp macro="" textlink="">
        <xdr:nvSpPr>
          <xdr:cNvPr id="4" name="TextBox 3"/>
          <xdr:cNvSpPr txBox="1"/>
        </xdr:nvSpPr>
        <xdr:spPr>
          <a:xfrm>
            <a:off x="793323" y="272231"/>
            <a:ext cx="2297905" cy="30956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id-ID" sz="1200" b="1" i="1" baseline="0">
                <a:solidFill>
                  <a:schemeClr val="accent5"/>
                </a:solidFill>
                <a:latin typeface="Times New Roman" panose="02020603050405020304" pitchFamily="18" charset="0"/>
                <a:cs typeface="Times New Roman" panose="02020603050405020304" pitchFamily="18" charset="0"/>
              </a:rPr>
              <a:t>PT. Prima Perdana Mandiri</a:t>
            </a:r>
          </a:p>
        </xdr:txBody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wi\Downloads\DATA%20UPDATE%20AMT%20MALANG%20JANUARI%202018%20(1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wi\Downloads\UPDATE%20DATA%20KARYAWAN%202020\MADIU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wi-pc\NADYA%202017\2020\New%20folder\Data%20Karyawan%20AMT%20PT%20CAT%20Juli%202017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wi-pc\NADYA%202017\2020\New%20folder\UPDATE\KARYAWAN%20CAT%20JATENG%20AGUSTUS%202017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wi\Downloads\LPG-AMT%20BARU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T MLG JANUARI 2018"/>
      <sheetName val="Sheet1"/>
      <sheetName val="Sheet2"/>
      <sheetName val="Sheet3"/>
    </sheetNames>
    <sheetDataSet>
      <sheetData sheetId="0">
        <row r="8">
          <cell r="D8" t="str">
            <v>S-095</v>
          </cell>
          <cell r="E8" t="str">
            <v>AMT I</v>
          </cell>
          <cell r="F8">
            <v>41883</v>
          </cell>
          <cell r="G8" t="str">
            <v>081259141399</v>
          </cell>
          <cell r="H8" t="str">
            <v xml:space="preserve">L </v>
          </cell>
          <cell r="I8" t="str">
            <v>MALANG</v>
          </cell>
          <cell r="J8" t="str">
            <v>12.10.1974</v>
          </cell>
          <cell r="K8" t="str">
            <v>ISLAM</v>
          </cell>
          <cell r="L8" t="str">
            <v>JAWA</v>
          </cell>
          <cell r="M8" t="str">
            <v>168 CM</v>
          </cell>
          <cell r="N8" t="str">
            <v>63 KG</v>
          </cell>
          <cell r="O8" t="str">
            <v>B</v>
          </cell>
          <cell r="P8" t="str">
            <v xml:space="preserve">Jl. Janti Barat  Padepokan RT 014 RW 004 Sukun Kota Malang
</v>
          </cell>
          <cell r="Q8">
            <v>3573042108870000</v>
          </cell>
          <cell r="R8" t="str">
            <v>B II UMUM</v>
          </cell>
          <cell r="S8">
            <v>870815262023</v>
          </cell>
          <cell r="T8" t="str">
            <v>21.08.2022</v>
          </cell>
          <cell r="U8">
            <v>9000008087729</v>
          </cell>
          <cell r="V8" t="str">
            <v>MANDIRI</v>
          </cell>
          <cell r="W8" t="str">
            <v>SMK</v>
          </cell>
          <cell r="X8" t="str">
            <v>-</v>
          </cell>
          <cell r="Y8" t="str">
            <v>KAWIN</v>
          </cell>
          <cell r="Z8" t="str">
            <v>ARIESTA AYU FATMAWATI</v>
          </cell>
          <cell r="AA8" t="str">
            <v>EZHA ARDHISTA PUTRA SANTOSO</v>
          </cell>
          <cell r="AB8">
            <v>0</v>
          </cell>
          <cell r="AC8">
            <v>0</v>
          </cell>
          <cell r="AD8" t="str">
            <v>0001797345537</v>
          </cell>
        </row>
        <row r="9">
          <cell r="D9" t="str">
            <v>S-097</v>
          </cell>
          <cell r="E9" t="str">
            <v>AMT I</v>
          </cell>
          <cell r="F9" t="str">
            <v>01.01.2017</v>
          </cell>
          <cell r="G9" t="str">
            <v>081555794314</v>
          </cell>
          <cell r="H9" t="str">
            <v xml:space="preserve">L </v>
          </cell>
          <cell r="I9" t="str">
            <v>MALANG</v>
          </cell>
          <cell r="J9" t="str">
            <v>17.10.1986</v>
          </cell>
          <cell r="K9" t="str">
            <v>ISLAM</v>
          </cell>
          <cell r="L9" t="str">
            <v>JAWA</v>
          </cell>
          <cell r="M9" t="str">
            <v>170 CM</v>
          </cell>
          <cell r="N9" t="str">
            <v>66 KG</v>
          </cell>
          <cell r="O9" t="str">
            <v>O</v>
          </cell>
          <cell r="P9" t="str">
            <v>DSN. WATES GONDANGLEGI WETAN RT 34 RW 09 KAB. MALANG</v>
          </cell>
          <cell r="Q9">
            <v>3507101710860000</v>
          </cell>
          <cell r="R9" t="str">
            <v>B II UMUM</v>
          </cell>
          <cell r="S9">
            <v>890815250337</v>
          </cell>
          <cell r="T9" t="str">
            <v>17.10.2019</v>
          </cell>
          <cell r="U9">
            <v>1440016371483</v>
          </cell>
          <cell r="V9" t="str">
            <v>MANDIRI</v>
          </cell>
          <cell r="W9" t="str">
            <v>SMA</v>
          </cell>
          <cell r="X9" t="str">
            <v>-</v>
          </cell>
          <cell r="Y9" t="str">
            <v>KAWIN</v>
          </cell>
          <cell r="Z9" t="str">
            <v>ARIKA CANDRAWATI</v>
          </cell>
          <cell r="AA9" t="str">
            <v>ZIDANE AZHAR RAMADHANI</v>
          </cell>
          <cell r="AB9" t="str">
            <v>ANANDA ZACKY RAMADHAN</v>
          </cell>
          <cell r="AC9">
            <v>0</v>
          </cell>
          <cell r="AD9" t="str">
            <v>0001705694859</v>
          </cell>
        </row>
        <row r="10">
          <cell r="D10" t="str">
            <v>S-041</v>
          </cell>
          <cell r="E10" t="str">
            <v>AMT I</v>
          </cell>
          <cell r="F10">
            <v>41883</v>
          </cell>
          <cell r="G10" t="str">
            <v>081330084797</v>
          </cell>
          <cell r="H10" t="str">
            <v xml:space="preserve">L </v>
          </cell>
          <cell r="I10" t="str">
            <v>MALANG</v>
          </cell>
          <cell r="J10">
            <v>26967</v>
          </cell>
          <cell r="K10" t="str">
            <v>ISLAM</v>
          </cell>
          <cell r="L10" t="str">
            <v>JAWA</v>
          </cell>
          <cell r="M10" t="str">
            <v>166 CM</v>
          </cell>
          <cell r="N10" t="str">
            <v>60 KG</v>
          </cell>
          <cell r="O10" t="str">
            <v>O</v>
          </cell>
          <cell r="P10" t="str">
            <v>Dsn. Padu RT/RW : 06/01 Desa : Sukonolo Kec : Bululawang Kab : Malang</v>
          </cell>
          <cell r="Q10">
            <v>3507143009730000</v>
          </cell>
          <cell r="R10" t="str">
            <v>B II UMUM</v>
          </cell>
          <cell r="S10">
            <v>731015261863</v>
          </cell>
          <cell r="T10" t="str">
            <v>30.10.2018</v>
          </cell>
          <cell r="U10">
            <v>1440005380297</v>
          </cell>
          <cell r="V10" t="str">
            <v>MANDIRI</v>
          </cell>
          <cell r="W10" t="str">
            <v>SLTP</v>
          </cell>
          <cell r="X10" t="str">
            <v>-</v>
          </cell>
          <cell r="Y10" t="str">
            <v>KAWIN</v>
          </cell>
          <cell r="Z10" t="str">
            <v>JUMAIDAH</v>
          </cell>
          <cell r="AA10" t="str">
            <v>ARDAN MAULANA</v>
          </cell>
          <cell r="AB10" t="str">
            <v>ASHIFA HUSMAN</v>
          </cell>
          <cell r="AC10">
            <v>0</v>
          </cell>
          <cell r="AD10" t="str">
            <v>0001798387683</v>
          </cell>
        </row>
        <row r="11">
          <cell r="D11" t="str">
            <v>S-033</v>
          </cell>
          <cell r="E11" t="str">
            <v>AMT I</v>
          </cell>
          <cell r="F11">
            <v>41883</v>
          </cell>
          <cell r="G11" t="str">
            <v>082142937000</v>
          </cell>
          <cell r="H11" t="str">
            <v xml:space="preserve">L </v>
          </cell>
          <cell r="I11" t="str">
            <v>MALANG</v>
          </cell>
          <cell r="J11">
            <v>23046</v>
          </cell>
          <cell r="K11" t="str">
            <v>ISLAM</v>
          </cell>
          <cell r="L11" t="str">
            <v>JAWA</v>
          </cell>
          <cell r="M11" t="str">
            <v>179 CM</v>
          </cell>
          <cell r="N11" t="str">
            <v>66 KG</v>
          </cell>
          <cell r="O11" t="str">
            <v>B</v>
          </cell>
          <cell r="P11" t="str">
            <v>Jl. Danau Sentani dalam IV H1 J-23 RT 007/008 Kedungkandang Kab. Malang</v>
          </cell>
          <cell r="Q11">
            <v>3573032804640000</v>
          </cell>
          <cell r="R11" t="str">
            <v>B II UMUM</v>
          </cell>
          <cell r="S11">
            <v>630415250803</v>
          </cell>
          <cell r="T11" t="str">
            <v>20.04.2018</v>
          </cell>
          <cell r="U11">
            <v>1440011992820</v>
          </cell>
          <cell r="V11" t="str">
            <v>MANDIRI</v>
          </cell>
          <cell r="W11" t="str">
            <v>SLTA</v>
          </cell>
          <cell r="X11" t="str">
            <v>-</v>
          </cell>
          <cell r="Y11" t="str">
            <v>KAWIN</v>
          </cell>
          <cell r="Z11" t="str">
            <v>FARIDA ARYANI</v>
          </cell>
          <cell r="AA11" t="str">
            <v>STIFANI SANG PUTRA PERDANA</v>
          </cell>
          <cell r="AB11" t="str">
            <v>FILLA SANG PUTRI AGFA</v>
          </cell>
          <cell r="AC11">
            <v>0</v>
          </cell>
          <cell r="AD11" t="str">
            <v>0001798038325</v>
          </cell>
        </row>
        <row r="12">
          <cell r="D12" t="str">
            <v>S-084</v>
          </cell>
          <cell r="E12" t="str">
            <v>AMT I</v>
          </cell>
          <cell r="F12">
            <v>41884</v>
          </cell>
          <cell r="G12" t="str">
            <v>082231288928</v>
          </cell>
          <cell r="H12" t="str">
            <v xml:space="preserve">L </v>
          </cell>
          <cell r="I12" t="str">
            <v>MALANG</v>
          </cell>
          <cell r="J12">
            <v>32016</v>
          </cell>
          <cell r="K12" t="str">
            <v>ISLAM</v>
          </cell>
          <cell r="L12" t="str">
            <v>JAWA</v>
          </cell>
          <cell r="M12" t="str">
            <v>171 CM</v>
          </cell>
          <cell r="N12" t="str">
            <v>62 KG</v>
          </cell>
          <cell r="O12" t="str">
            <v>B</v>
          </cell>
          <cell r="P12" t="str">
            <v>Dsn. Bangelan RT 002 RW 002 Bangelan Wonosari Kab. Malang</v>
          </cell>
          <cell r="Q12">
            <v>3507322708870000</v>
          </cell>
          <cell r="R12" t="str">
            <v>B II UMUM</v>
          </cell>
          <cell r="S12">
            <v>870815261536</v>
          </cell>
          <cell r="T12" t="str">
            <v>14.08.2022</v>
          </cell>
          <cell r="U12">
            <v>1440014855875</v>
          </cell>
          <cell r="V12" t="str">
            <v>MANDIRI</v>
          </cell>
          <cell r="W12" t="str">
            <v>SMP</v>
          </cell>
          <cell r="X12" t="str">
            <v>-</v>
          </cell>
          <cell r="Y12" t="str">
            <v>KAWIN</v>
          </cell>
          <cell r="Z12" t="str">
            <v>NGATIN SRI WAHYUNI</v>
          </cell>
          <cell r="AA12" t="str">
            <v>M RIZAL WAHYU PRATAMA</v>
          </cell>
          <cell r="AB12">
            <v>0</v>
          </cell>
          <cell r="AC12">
            <v>0</v>
          </cell>
          <cell r="AD12" t="str">
            <v>0001797467973</v>
          </cell>
        </row>
        <row r="13">
          <cell r="D13" t="str">
            <v>S-060</v>
          </cell>
          <cell r="E13" t="str">
            <v>AMT I</v>
          </cell>
          <cell r="F13">
            <v>41883</v>
          </cell>
          <cell r="G13" t="str">
            <v>085785540500</v>
          </cell>
          <cell r="H13" t="str">
            <v xml:space="preserve">L </v>
          </cell>
          <cell r="I13" t="str">
            <v>KEDIRI</v>
          </cell>
          <cell r="J13">
            <v>26916</v>
          </cell>
          <cell r="K13" t="str">
            <v>ISLAM</v>
          </cell>
          <cell r="L13" t="str">
            <v>JAWA</v>
          </cell>
          <cell r="M13" t="str">
            <v>162 CM</v>
          </cell>
          <cell r="N13" t="str">
            <v>60 KG</v>
          </cell>
          <cell r="O13" t="str">
            <v>B</v>
          </cell>
          <cell r="P13" t="str">
            <v>Dsn Banjarejo RT 001/003 Kel. Banjarejo Kec. Ngadiluwih  Kab. Kediri</v>
          </cell>
          <cell r="Q13">
            <v>3506040909730000</v>
          </cell>
          <cell r="R13" t="str">
            <v>B II UMUM</v>
          </cell>
          <cell r="S13">
            <v>730915351415</v>
          </cell>
          <cell r="T13" t="str">
            <v>09.09.2018</v>
          </cell>
          <cell r="U13">
            <v>1440009212066</v>
          </cell>
          <cell r="V13" t="str">
            <v>MANDIRI</v>
          </cell>
          <cell r="W13" t="str">
            <v>SLTP</v>
          </cell>
          <cell r="X13" t="str">
            <v>-</v>
          </cell>
          <cell r="Y13" t="str">
            <v>KAWIN</v>
          </cell>
          <cell r="Z13" t="str">
            <v>PIPIT DARININGSIH</v>
          </cell>
          <cell r="AA13" t="str">
            <v>ADDE SEPTA ENGJAN SUTRISNO</v>
          </cell>
          <cell r="AB13" t="str">
            <v>DIMAS JULIO ARIOLLA KRISMONY S</v>
          </cell>
          <cell r="AC13" t="str">
            <v>ARSA ORLANDO AVRILLO S</v>
          </cell>
          <cell r="AD13" t="str">
            <v>0001798081817</v>
          </cell>
        </row>
        <row r="14">
          <cell r="D14" t="str">
            <v>S-042</v>
          </cell>
          <cell r="E14" t="str">
            <v>AMT I</v>
          </cell>
          <cell r="F14">
            <v>41883</v>
          </cell>
          <cell r="G14" t="str">
            <v>085330434383</v>
          </cell>
          <cell r="H14" t="str">
            <v xml:space="preserve">L </v>
          </cell>
          <cell r="I14" t="str">
            <v>KEDIRI</v>
          </cell>
          <cell r="J14">
            <v>27623</v>
          </cell>
          <cell r="K14" t="str">
            <v>ISLAM</v>
          </cell>
          <cell r="L14" t="str">
            <v>JAWA</v>
          </cell>
          <cell r="M14" t="str">
            <v>172 CM</v>
          </cell>
          <cell r="N14" t="str">
            <v>65 KG</v>
          </cell>
          <cell r="O14" t="str">
            <v>O</v>
          </cell>
          <cell r="P14" t="str">
            <v>Jl. Merbabu Gg 1 no.15 RT 002 RW001 Kel. Dermo, Mojoroto, Kediri 64111</v>
          </cell>
          <cell r="Q14">
            <v>3571011708750010</v>
          </cell>
          <cell r="R14" t="str">
            <v>B II UMUM</v>
          </cell>
          <cell r="S14">
            <v>750815341232</v>
          </cell>
          <cell r="T14" t="str">
            <v>17.08.2018</v>
          </cell>
          <cell r="U14">
            <v>1440009212900</v>
          </cell>
          <cell r="V14" t="str">
            <v>MANDIRI</v>
          </cell>
          <cell r="W14" t="str">
            <v>STM</v>
          </cell>
          <cell r="X14" t="str">
            <v>-</v>
          </cell>
          <cell r="Y14" t="str">
            <v>KAWIN</v>
          </cell>
          <cell r="Z14" t="str">
            <v>NARSIH</v>
          </cell>
          <cell r="AA14" t="str">
            <v>EKA DELI AGUSTIN SETIYONINGSIH</v>
          </cell>
          <cell r="AB14" t="str">
            <v>BAYU DWI WICAKSONO</v>
          </cell>
          <cell r="AC14">
            <v>0</v>
          </cell>
          <cell r="AD14" t="str">
            <v>0001798072896</v>
          </cell>
        </row>
        <row r="15">
          <cell r="D15" t="str">
            <v>S-021</v>
          </cell>
          <cell r="E15" t="str">
            <v>AMT I</v>
          </cell>
          <cell r="F15">
            <v>41883</v>
          </cell>
          <cell r="G15" t="str">
            <v>081259082185</v>
          </cell>
          <cell r="H15" t="str">
            <v xml:space="preserve">L </v>
          </cell>
          <cell r="I15" t="str">
            <v>MALANG</v>
          </cell>
          <cell r="J15">
            <v>27898</v>
          </cell>
          <cell r="K15" t="str">
            <v>ISLAM</v>
          </cell>
          <cell r="L15" t="str">
            <v>JAWA</v>
          </cell>
          <cell r="M15" t="str">
            <v>168 CM</v>
          </cell>
          <cell r="N15" t="str">
            <v>61 KG</v>
          </cell>
          <cell r="O15" t="str">
            <v>A</v>
          </cell>
          <cell r="P15" t="str">
            <v>Dsn Karangsono RT.54 RW.10 Desa.Kebonagung Kec.Pakisaji Kab.Malang</v>
          </cell>
          <cell r="Q15">
            <v>3507191805760000</v>
          </cell>
          <cell r="R15" t="str">
            <v>B II UMUM</v>
          </cell>
          <cell r="S15">
            <v>760515261249</v>
          </cell>
          <cell r="T15" t="str">
            <v>18.05.2021</v>
          </cell>
          <cell r="U15">
            <v>1440009129211</v>
          </cell>
          <cell r="V15" t="str">
            <v>MANDIRI</v>
          </cell>
          <cell r="W15" t="str">
            <v>SLTP</v>
          </cell>
          <cell r="X15" t="str">
            <v>-</v>
          </cell>
          <cell r="Y15" t="str">
            <v>KAWIN</v>
          </cell>
          <cell r="Z15" t="str">
            <v>NURHAYATI</v>
          </cell>
          <cell r="AA15" t="str">
            <v>ARMAKHI MIRZA ABDILAH</v>
          </cell>
          <cell r="AB15" t="str">
            <v>FELDA YOHANATSYA</v>
          </cell>
          <cell r="AC15">
            <v>0</v>
          </cell>
          <cell r="AD15" t="str">
            <v>0001798010199</v>
          </cell>
        </row>
        <row r="16">
          <cell r="D16" t="str">
            <v>S-024</v>
          </cell>
          <cell r="E16" t="str">
            <v>AMT I</v>
          </cell>
          <cell r="F16">
            <v>41883</v>
          </cell>
          <cell r="G16" t="str">
            <v>085235055990</v>
          </cell>
          <cell r="H16" t="str">
            <v xml:space="preserve">L </v>
          </cell>
          <cell r="I16" t="str">
            <v>BLITAR</v>
          </cell>
          <cell r="J16">
            <v>27465</v>
          </cell>
          <cell r="K16" t="str">
            <v>KATOLIK</v>
          </cell>
          <cell r="L16" t="str">
            <v>JAWA</v>
          </cell>
          <cell r="M16" t="str">
            <v>168 CM</v>
          </cell>
          <cell r="N16" t="str">
            <v>65 KG</v>
          </cell>
          <cell r="O16" t="str">
            <v>O</v>
          </cell>
          <cell r="P16" t="str">
            <v>Dsn.Cakruk RT 002 RW 005 Tales Ngadiluwih Kediri 64171</v>
          </cell>
          <cell r="Q16">
            <v>3506041203750000</v>
          </cell>
          <cell r="R16" t="str">
            <v>B II UMUM</v>
          </cell>
          <cell r="S16">
            <v>750315351652</v>
          </cell>
          <cell r="T16" t="str">
            <v>12.03.2020</v>
          </cell>
          <cell r="U16">
            <v>1440009212926</v>
          </cell>
          <cell r="V16" t="str">
            <v>MANDIRI</v>
          </cell>
          <cell r="W16" t="str">
            <v>STM</v>
          </cell>
          <cell r="X16" t="str">
            <v>-</v>
          </cell>
          <cell r="Y16" t="str">
            <v>KAWIN</v>
          </cell>
          <cell r="Z16" t="str">
            <v>RIRIN NURUL AINI</v>
          </cell>
          <cell r="AA16" t="str">
            <v>KELVIN RENCIANTO</v>
          </cell>
          <cell r="AB16" t="str">
            <v>RAHMADINA PUTRI HERDIANTO</v>
          </cell>
          <cell r="AC16" t="str">
            <v>SISILIA AVI HERDIANTO</v>
          </cell>
          <cell r="AD16" t="str">
            <v>0001798000356</v>
          </cell>
        </row>
        <row r="17">
          <cell r="D17" t="str">
            <v>S-074</v>
          </cell>
          <cell r="E17" t="str">
            <v>AMT I</v>
          </cell>
          <cell r="F17">
            <v>41883</v>
          </cell>
          <cell r="G17" t="str">
            <v>081252211009</v>
          </cell>
          <cell r="H17" t="str">
            <v xml:space="preserve">L </v>
          </cell>
          <cell r="I17" t="str">
            <v>MALANG</v>
          </cell>
          <cell r="J17">
            <v>27085</v>
          </cell>
          <cell r="K17" t="str">
            <v>ISLAM</v>
          </cell>
          <cell r="L17" t="str">
            <v>JAWA</v>
          </cell>
          <cell r="M17" t="str">
            <v>170 CM</v>
          </cell>
          <cell r="N17" t="str">
            <v>64 KG</v>
          </cell>
          <cell r="O17" t="str">
            <v>AB</v>
          </cell>
          <cell r="P17" t="str">
            <v>Jl. Kol Sugiono V D/04 RT 014 RW 003 Mergosono Kedungkandang Malang</v>
          </cell>
          <cell r="Q17">
            <v>3573032502740000</v>
          </cell>
          <cell r="R17" t="str">
            <v>B II UMUM</v>
          </cell>
          <cell r="S17">
            <v>740515251416</v>
          </cell>
          <cell r="T17" t="str">
            <v>25.05.2020</v>
          </cell>
          <cell r="U17">
            <v>1440014863705</v>
          </cell>
          <cell r="V17" t="str">
            <v>MANDIRI</v>
          </cell>
          <cell r="W17" t="str">
            <v>SLTA</v>
          </cell>
          <cell r="X17" t="str">
            <v>-</v>
          </cell>
          <cell r="Y17" t="str">
            <v>KAWIN</v>
          </cell>
          <cell r="Z17" t="str">
            <v>SULIS NUR HUDA</v>
          </cell>
          <cell r="AA17" t="str">
            <v>KHARISMA EKA ARDIANSYAH</v>
          </cell>
          <cell r="AB17" t="str">
            <v>NICO DWI SAPUTRA ARDIANSYAH</v>
          </cell>
          <cell r="AC17" t="str">
            <v>REVALINA WAHYU SILFIANANTA</v>
          </cell>
          <cell r="AD17" t="str">
            <v>0001797966292</v>
          </cell>
        </row>
        <row r="18">
          <cell r="D18" t="str">
            <v>S-085</v>
          </cell>
          <cell r="E18" t="str">
            <v>AMT I</v>
          </cell>
          <cell r="F18" t="str">
            <v>30.06.2014</v>
          </cell>
          <cell r="G18" t="str">
            <v>082233904698</v>
          </cell>
          <cell r="H18" t="str">
            <v xml:space="preserve">L </v>
          </cell>
          <cell r="I18" t="str">
            <v>TUBAN</v>
          </cell>
          <cell r="J18">
            <v>30750</v>
          </cell>
          <cell r="K18" t="str">
            <v>ISLAM</v>
          </cell>
          <cell r="L18" t="str">
            <v>JAWA</v>
          </cell>
          <cell r="M18" t="str">
            <v>169 CM</v>
          </cell>
          <cell r="N18" t="str">
            <v>68 KG</v>
          </cell>
          <cell r="O18" t="str">
            <v>O</v>
          </cell>
          <cell r="P18" t="str">
            <v>Dusun Pinggir RT 008 RW 001 Semenpinggir Kapas Kab. Bojonegoro</v>
          </cell>
          <cell r="Q18">
            <v>3522140903840000</v>
          </cell>
          <cell r="R18" t="str">
            <v>B II UMUM</v>
          </cell>
          <cell r="S18">
            <v>840315461003</v>
          </cell>
          <cell r="T18" t="str">
            <v>09.03.2021</v>
          </cell>
          <cell r="U18">
            <v>9000026823006</v>
          </cell>
          <cell r="V18" t="str">
            <v>MANDIRI</v>
          </cell>
          <cell r="W18" t="str">
            <v>SLTP</v>
          </cell>
          <cell r="X18" t="str">
            <v>-</v>
          </cell>
          <cell r="Y18" t="str">
            <v>KAWIN</v>
          </cell>
          <cell r="Z18" t="str">
            <v>HARIYATI</v>
          </cell>
          <cell r="AA18" t="str">
            <v>MOHRIQI HERMANTO</v>
          </cell>
          <cell r="AB18" t="str">
            <v>DEWI SINTA BELLA AGUSTINA</v>
          </cell>
          <cell r="AC18">
            <v>0</v>
          </cell>
          <cell r="AD18" t="str">
            <v>0001796846859</v>
          </cell>
        </row>
        <row r="19">
          <cell r="D19" t="str">
            <v>S-094</v>
          </cell>
          <cell r="E19" t="str">
            <v>AMT I</v>
          </cell>
          <cell r="F19" t="str">
            <v>01.09.2015</v>
          </cell>
          <cell r="G19" t="str">
            <v>081233445974</v>
          </cell>
          <cell r="H19" t="str">
            <v xml:space="preserve">L </v>
          </cell>
          <cell r="I19" t="str">
            <v>MALANG</v>
          </cell>
          <cell r="J19" t="str">
            <v>10.03.1987</v>
          </cell>
          <cell r="K19" t="str">
            <v>ISLAM</v>
          </cell>
          <cell r="L19" t="str">
            <v>JAWA</v>
          </cell>
          <cell r="M19" t="str">
            <v>166 CM</v>
          </cell>
          <cell r="N19" t="str">
            <v>60 KG</v>
          </cell>
          <cell r="O19" t="str">
            <v>B</v>
          </cell>
          <cell r="P19" t="str">
            <v>Dsn Kaliasem Rt/Rw 006/002 Kalipare</v>
          </cell>
          <cell r="Q19">
            <v>3507111003870000</v>
          </cell>
          <cell r="R19" t="str">
            <v>B II UMUM</v>
          </cell>
          <cell r="S19">
            <v>870315261838</v>
          </cell>
          <cell r="T19" t="str">
            <v>10.03.2022</v>
          </cell>
          <cell r="U19">
            <v>1440009127959</v>
          </cell>
          <cell r="V19" t="str">
            <v>MANDIRI</v>
          </cell>
          <cell r="W19" t="str">
            <v>SMK</v>
          </cell>
          <cell r="X19" t="str">
            <v>-</v>
          </cell>
          <cell r="Y19" t="str">
            <v>KAWIN</v>
          </cell>
          <cell r="Z19" t="str">
            <v>SITI NURHAYATI</v>
          </cell>
          <cell r="AA19" t="str">
            <v>PRINCESSA ANINDIRA RAMADHANI FAHSA PURNOMO</v>
          </cell>
          <cell r="AB19">
            <v>0</v>
          </cell>
          <cell r="AC19">
            <v>0</v>
          </cell>
          <cell r="AD19" t="str">
            <v>0001135374107</v>
          </cell>
        </row>
        <row r="20">
          <cell r="D20" t="str">
            <v>S-059</v>
          </cell>
          <cell r="E20" t="str">
            <v>AMT I</v>
          </cell>
          <cell r="F20">
            <v>41883</v>
          </cell>
          <cell r="G20" t="str">
            <v>081333195914</v>
          </cell>
          <cell r="H20" t="str">
            <v xml:space="preserve">L </v>
          </cell>
          <cell r="I20" t="str">
            <v>BOYOLALI</v>
          </cell>
          <cell r="J20">
            <v>29752</v>
          </cell>
          <cell r="K20" t="str">
            <v>ISLAM</v>
          </cell>
          <cell r="L20" t="str">
            <v>JAWA</v>
          </cell>
          <cell r="M20" t="str">
            <v>169 CM</v>
          </cell>
          <cell r="N20" t="str">
            <v>58 KG</v>
          </cell>
          <cell r="O20" t="str">
            <v>O</v>
          </cell>
          <cell r="P20" t="str">
            <v xml:space="preserve">Jl. Ki Ageng Gribig x/92 RT/RW 006/002 Madyopuro Kec. Kedungkandang Malang </v>
          </cell>
          <cell r="Q20">
            <v>3573031506810000</v>
          </cell>
          <cell r="R20" t="str">
            <v>B II UMUM</v>
          </cell>
          <cell r="S20">
            <v>810615251228</v>
          </cell>
          <cell r="T20" t="str">
            <v>15.06.2019</v>
          </cell>
          <cell r="U20">
            <v>1440011635700</v>
          </cell>
          <cell r="V20" t="str">
            <v>MANDIRI</v>
          </cell>
          <cell r="W20" t="str">
            <v>SLTP</v>
          </cell>
          <cell r="X20" t="str">
            <v>-</v>
          </cell>
          <cell r="Y20" t="str">
            <v>TDK KAWIN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 t="str">
            <v>0001798387931</v>
          </cell>
        </row>
        <row r="21">
          <cell r="D21" t="str">
            <v>S-038</v>
          </cell>
          <cell r="E21" t="str">
            <v>AMT I</v>
          </cell>
          <cell r="F21">
            <v>41883</v>
          </cell>
          <cell r="G21" t="str">
            <v>085785471640</v>
          </cell>
          <cell r="H21" t="str">
            <v xml:space="preserve">L </v>
          </cell>
          <cell r="I21" t="str">
            <v>MALANG</v>
          </cell>
          <cell r="J21">
            <v>29552</v>
          </cell>
          <cell r="K21" t="str">
            <v>ISLAM</v>
          </cell>
          <cell r="L21" t="str">
            <v>JAWA</v>
          </cell>
          <cell r="M21" t="str">
            <v>171 CM</v>
          </cell>
          <cell r="N21" t="str">
            <v>63 KG</v>
          </cell>
          <cell r="O21" t="str">
            <v>A</v>
          </cell>
          <cell r="P21" t="str">
            <v>Jl. Bangelan RT/RW 02/02 Kec. Wonosari Kab. Malang</v>
          </cell>
          <cell r="Q21">
            <v>3507322711800000</v>
          </cell>
          <cell r="R21" t="str">
            <v>B II UMUM</v>
          </cell>
          <cell r="S21">
            <v>801115261851</v>
          </cell>
          <cell r="T21" t="str">
            <v>27.11.2018</v>
          </cell>
          <cell r="U21">
            <v>1440011420715</v>
          </cell>
          <cell r="V21" t="str">
            <v>MANDIRI</v>
          </cell>
          <cell r="W21" t="str">
            <v>SLTP</v>
          </cell>
          <cell r="X21" t="str">
            <v>-</v>
          </cell>
          <cell r="Y21" t="str">
            <v>KAWIN</v>
          </cell>
          <cell r="Z21" t="str">
            <v>DIAN DARIYANTI</v>
          </cell>
          <cell r="AA21" t="str">
            <v>SABRINA TIFA PUTRIA</v>
          </cell>
          <cell r="AB21" t="str">
            <v>SYAFAHARA ARGATHA PUTRA ARIYANTO</v>
          </cell>
          <cell r="AC21">
            <v>0</v>
          </cell>
          <cell r="AD21" t="str">
            <v>0001798036896</v>
          </cell>
        </row>
        <row r="22">
          <cell r="D22" t="str">
            <v>S-020</v>
          </cell>
          <cell r="E22" t="str">
            <v>AMT I</v>
          </cell>
          <cell r="F22">
            <v>41883</v>
          </cell>
          <cell r="G22" t="str">
            <v>082245846779</v>
          </cell>
          <cell r="H22" t="str">
            <v xml:space="preserve">L </v>
          </cell>
          <cell r="I22" t="str">
            <v>MALANG</v>
          </cell>
          <cell r="J22">
            <v>24795</v>
          </cell>
          <cell r="K22" t="str">
            <v>ISLAM</v>
          </cell>
          <cell r="L22" t="str">
            <v>JAWA</v>
          </cell>
          <cell r="M22" t="str">
            <v>167 CM</v>
          </cell>
          <cell r="N22" t="str">
            <v>63 KG</v>
          </cell>
          <cell r="O22" t="str">
            <v>O</v>
          </cell>
          <cell r="P22" t="str">
            <v>Dsn. Madya Renggo Rt. 02 Rw. 03 Talok Kec. Turen Kab. Malang</v>
          </cell>
          <cell r="Q22">
            <v>3507010308780000</v>
          </cell>
          <cell r="R22" t="str">
            <v>B II UMUM</v>
          </cell>
          <cell r="S22">
            <v>611115260005</v>
          </cell>
          <cell r="T22" t="str">
            <v>19.11.2018</v>
          </cell>
          <cell r="U22">
            <v>1440009921286</v>
          </cell>
          <cell r="V22" t="str">
            <v>MANDIRI</v>
          </cell>
          <cell r="W22" t="str">
            <v>SD</v>
          </cell>
          <cell r="X22" t="str">
            <v>-</v>
          </cell>
          <cell r="Y22" t="str">
            <v>KAWIN</v>
          </cell>
          <cell r="Z22" t="str">
            <v>NURHAYATI</v>
          </cell>
          <cell r="AA22" t="str">
            <v>IIN NUR INDAYANI</v>
          </cell>
          <cell r="AB22" t="str">
            <v>RIKO ANDIANTO</v>
          </cell>
          <cell r="AC22">
            <v>0</v>
          </cell>
          <cell r="AD22" t="str">
            <v>0001798386669</v>
          </cell>
        </row>
        <row r="23">
          <cell r="D23" t="str">
            <v>S-077</v>
          </cell>
          <cell r="E23" t="str">
            <v>AMT I</v>
          </cell>
          <cell r="F23">
            <v>41884</v>
          </cell>
          <cell r="G23" t="str">
            <v>081333319247</v>
          </cell>
          <cell r="H23" t="str">
            <v xml:space="preserve">L </v>
          </cell>
          <cell r="I23" t="str">
            <v>MALANG</v>
          </cell>
          <cell r="J23">
            <v>32032</v>
          </cell>
          <cell r="K23" t="str">
            <v>ISLAM</v>
          </cell>
          <cell r="L23" t="str">
            <v>JAWA</v>
          </cell>
          <cell r="M23" t="str">
            <v>168 CM</v>
          </cell>
          <cell r="N23" t="str">
            <v>64 KG</v>
          </cell>
          <cell r="O23" t="str">
            <v>O</v>
          </cell>
          <cell r="P23" t="str">
            <v>Jl. Kepunden 2 Gg. X baru RT/RW : 02/09 Kec : Pakisaji Kab : Malang</v>
          </cell>
          <cell r="Q23">
            <v>3507011403680000</v>
          </cell>
          <cell r="R23" t="str">
            <v>B II UMUM</v>
          </cell>
          <cell r="S23">
            <v>870915261427</v>
          </cell>
          <cell r="T23" t="str">
            <v>12.09.2020</v>
          </cell>
          <cell r="U23">
            <v>1440009939593</v>
          </cell>
          <cell r="V23" t="str">
            <v>MANDIRI</v>
          </cell>
          <cell r="W23" t="str">
            <v>SMP</v>
          </cell>
          <cell r="X23" t="str">
            <v>-</v>
          </cell>
          <cell r="Y23" t="str">
            <v>KAWIN</v>
          </cell>
          <cell r="Z23" t="str">
            <v>SITI LAILATUS SAIDAH</v>
          </cell>
          <cell r="AA23" t="str">
            <v>HAFIZAH CAHYA SHALFAQILA</v>
          </cell>
          <cell r="AB23" t="str">
            <v>SAFIRA AZ ZAHRA</v>
          </cell>
          <cell r="AC23">
            <v>0</v>
          </cell>
          <cell r="AD23" t="str">
            <v>0001797471988</v>
          </cell>
        </row>
        <row r="24">
          <cell r="D24" t="str">
            <v>S-025</v>
          </cell>
          <cell r="E24" t="str">
            <v>AMT I</v>
          </cell>
          <cell r="F24">
            <v>41883</v>
          </cell>
          <cell r="G24" t="str">
            <v>085235856843</v>
          </cell>
          <cell r="H24" t="str">
            <v xml:space="preserve">L </v>
          </cell>
          <cell r="I24" t="str">
            <v>KEDIRI</v>
          </cell>
          <cell r="J24">
            <v>26457</v>
          </cell>
          <cell r="K24" t="str">
            <v>ISLAM</v>
          </cell>
          <cell r="L24" t="str">
            <v>JAWA</v>
          </cell>
          <cell r="M24" t="str">
            <v>172 CM</v>
          </cell>
          <cell r="N24" t="str">
            <v>67 KG</v>
          </cell>
          <cell r="O24" t="str">
            <v>B</v>
          </cell>
          <cell r="P24" t="str">
            <v>DSN Josaren RT 002/001, Kalirong, Tarokan, Kediri</v>
          </cell>
          <cell r="Q24">
            <v>3506200706720000</v>
          </cell>
          <cell r="R24" t="str">
            <v>B II UMUM</v>
          </cell>
          <cell r="S24">
            <v>720615352163</v>
          </cell>
          <cell r="T24" t="str">
            <v>07.06.2018</v>
          </cell>
          <cell r="U24">
            <v>1440009212033</v>
          </cell>
          <cell r="V24" t="str">
            <v>MANDIRI</v>
          </cell>
          <cell r="W24" t="str">
            <v>SLTP</v>
          </cell>
          <cell r="X24" t="str">
            <v>-</v>
          </cell>
          <cell r="Y24" t="str">
            <v>KAWIN</v>
          </cell>
          <cell r="Z24" t="str">
            <v>WIWIK WIYANI</v>
          </cell>
          <cell r="AA24" t="str">
            <v>JUANG ADE SULUNG</v>
          </cell>
          <cell r="AB24" t="str">
            <v>GILANG SATRIA PAMUNGKAS</v>
          </cell>
          <cell r="AC24" t="str">
            <v>TRI PUTRA NIAGA</v>
          </cell>
          <cell r="AD24" t="str">
            <v>0001798048102</v>
          </cell>
        </row>
        <row r="25">
          <cell r="D25" t="str">
            <v>S-090</v>
          </cell>
          <cell r="E25" t="str">
            <v>AMT I</v>
          </cell>
          <cell r="F25">
            <v>41883</v>
          </cell>
          <cell r="G25" t="str">
            <v>085213787145</v>
          </cell>
          <cell r="H25" t="str">
            <v xml:space="preserve">L </v>
          </cell>
          <cell r="I25" t="str">
            <v>MALANG</v>
          </cell>
          <cell r="J25">
            <v>32135</v>
          </cell>
          <cell r="K25" t="str">
            <v>ISLAM</v>
          </cell>
          <cell r="L25" t="str">
            <v>JAWA</v>
          </cell>
          <cell r="M25" t="str">
            <v>169 CM</v>
          </cell>
          <cell r="N25" t="str">
            <v>63 KG</v>
          </cell>
          <cell r="O25" t="str">
            <v>B</v>
          </cell>
          <cell r="P25" t="str">
            <v>Jl. Janti Selatan RT 005 RW 006 Bandungrejosari Sukun Malang</v>
          </cell>
          <cell r="Q25">
            <v>3573042412770000</v>
          </cell>
          <cell r="R25" t="str">
            <v>B II UMUM</v>
          </cell>
          <cell r="S25">
            <v>771215590015</v>
          </cell>
          <cell r="T25" t="str">
            <v>24.12.2022</v>
          </cell>
          <cell r="U25">
            <v>1440014867482</v>
          </cell>
          <cell r="V25" t="str">
            <v>MANDIRI</v>
          </cell>
          <cell r="W25" t="str">
            <v>STM</v>
          </cell>
          <cell r="X25" t="str">
            <v>-</v>
          </cell>
          <cell r="Y25" t="str">
            <v>KAWIN</v>
          </cell>
          <cell r="Z25" t="str">
            <v>RIA YUNITA NINGSIH</v>
          </cell>
          <cell r="AA25" t="str">
            <v>M DEVAN ABRIANDANY</v>
          </cell>
          <cell r="AB25" t="str">
            <v>M DEFDAN TRISTANDANY</v>
          </cell>
          <cell r="AC25">
            <v>0</v>
          </cell>
          <cell r="AD25" t="str">
            <v>0001796850742</v>
          </cell>
        </row>
        <row r="26">
          <cell r="D26" t="str">
            <v>S-078</v>
          </cell>
          <cell r="E26" t="str">
            <v>AMT I</v>
          </cell>
          <cell r="F26">
            <v>41883</v>
          </cell>
          <cell r="G26" t="str">
            <v>082131068206</v>
          </cell>
          <cell r="H26" t="str">
            <v xml:space="preserve">L </v>
          </cell>
          <cell r="I26" t="str">
            <v>MALANG</v>
          </cell>
          <cell r="J26">
            <v>30708</v>
          </cell>
          <cell r="K26" t="str">
            <v>ISLAM</v>
          </cell>
          <cell r="L26" t="str">
            <v>JAWA</v>
          </cell>
          <cell r="M26" t="str">
            <v>170 CM</v>
          </cell>
          <cell r="N26" t="str">
            <v>64 KG</v>
          </cell>
          <cell r="O26" t="str">
            <v>O</v>
          </cell>
          <cell r="P26" t="str">
            <v>Dukuh Golek Karang Duren RT/RW : 005/004 Desa : Karang Duren Kec : Pakisaji Kab : Malang</v>
          </cell>
          <cell r="Q26">
            <v>3507192701840000</v>
          </cell>
          <cell r="R26" t="str">
            <v>B II UMUM</v>
          </cell>
          <cell r="S26">
            <v>840215268457</v>
          </cell>
          <cell r="T26" t="str">
            <v>27.02.2021</v>
          </cell>
          <cell r="U26">
            <v>1440005380230</v>
          </cell>
          <cell r="V26" t="str">
            <v>MANDIRI</v>
          </cell>
          <cell r="W26" t="str">
            <v>SLTA</v>
          </cell>
          <cell r="X26" t="str">
            <v>-</v>
          </cell>
          <cell r="Y26" t="str">
            <v>KAWIN</v>
          </cell>
          <cell r="Z26" t="str">
            <v>RATIH CHRISTARI NURHAYATI</v>
          </cell>
          <cell r="AA26" t="str">
            <v>SEPTIAN RAHMADANI PURWANTO</v>
          </cell>
          <cell r="AB26">
            <v>0</v>
          </cell>
          <cell r="AC26">
            <v>0</v>
          </cell>
          <cell r="AD26" t="str">
            <v>0001797421364</v>
          </cell>
        </row>
        <row r="27">
          <cell r="D27" t="str">
            <v>S-092</v>
          </cell>
          <cell r="E27" t="str">
            <v>AMT I</v>
          </cell>
          <cell r="F27">
            <v>41883</v>
          </cell>
          <cell r="G27" t="str">
            <v>082158266024</v>
          </cell>
          <cell r="H27" t="str">
            <v xml:space="preserve">L </v>
          </cell>
          <cell r="I27" t="str">
            <v>MALANG</v>
          </cell>
          <cell r="J27">
            <v>32520</v>
          </cell>
          <cell r="K27" t="str">
            <v>ISLAM</v>
          </cell>
          <cell r="L27" t="str">
            <v>JAWA</v>
          </cell>
          <cell r="M27" t="str">
            <v>169 CM</v>
          </cell>
          <cell r="N27" t="str">
            <v>62 KG</v>
          </cell>
          <cell r="O27" t="str">
            <v>A</v>
          </cell>
          <cell r="P27" t="str">
            <v>Dsn Tenggulunan RT 08 RW 03 Mendalam Wangi Wagir Kab. Malang</v>
          </cell>
          <cell r="Q27">
            <v>3507211201890000</v>
          </cell>
          <cell r="R27" t="str">
            <v>B II UMUM</v>
          </cell>
          <cell r="S27">
            <v>890115261693</v>
          </cell>
          <cell r="T27" t="str">
            <v>12.01.2022</v>
          </cell>
          <cell r="U27">
            <v>9000027237735</v>
          </cell>
          <cell r="V27" t="str">
            <v>MANDIRI</v>
          </cell>
          <cell r="W27" t="str">
            <v>SLTP</v>
          </cell>
          <cell r="X27" t="str">
            <v>-</v>
          </cell>
          <cell r="Y27" t="str">
            <v>KAWIN</v>
          </cell>
          <cell r="Z27" t="str">
            <v>LUSI ARISANTI</v>
          </cell>
          <cell r="AA27" t="str">
            <v>ANJAS EKO PRASTYO</v>
          </cell>
          <cell r="AB27">
            <v>0</v>
          </cell>
          <cell r="AC27">
            <v>0</v>
          </cell>
          <cell r="AD27" t="str">
            <v>0001796839244</v>
          </cell>
        </row>
        <row r="28">
          <cell r="D28" t="str">
            <v>S-052</v>
          </cell>
          <cell r="E28" t="str">
            <v>AMT I</v>
          </cell>
          <cell r="F28">
            <v>41883</v>
          </cell>
          <cell r="G28" t="str">
            <v>081333803255</v>
          </cell>
          <cell r="H28" t="str">
            <v xml:space="preserve">L </v>
          </cell>
          <cell r="I28" t="str">
            <v>MALANG</v>
          </cell>
          <cell r="J28">
            <v>25232</v>
          </cell>
          <cell r="K28" t="str">
            <v>ISLAM</v>
          </cell>
          <cell r="L28" t="str">
            <v>JAWA</v>
          </cell>
          <cell r="M28" t="str">
            <v>170 CM</v>
          </cell>
          <cell r="N28" t="str">
            <v>64 KG</v>
          </cell>
          <cell r="O28" t="str">
            <v>O</v>
          </cell>
          <cell r="P28" t="str">
            <v>Jl. Glanggang RT 05 RW02 Glanggang Kec. Pakis aji Kab. Malang</v>
          </cell>
          <cell r="Q28">
            <v>3507192901690000</v>
          </cell>
          <cell r="R28" t="str">
            <v>B II UMUM</v>
          </cell>
          <cell r="S28">
            <v>690115260042</v>
          </cell>
          <cell r="T28" t="str">
            <v>29.01.2020</v>
          </cell>
          <cell r="U28">
            <v>1440014863036</v>
          </cell>
          <cell r="V28" t="str">
            <v>MANDIRI</v>
          </cell>
          <cell r="W28" t="str">
            <v>SLTA</v>
          </cell>
          <cell r="X28" t="str">
            <v>-</v>
          </cell>
          <cell r="Y28" t="str">
            <v>KAWIN</v>
          </cell>
          <cell r="Z28" t="str">
            <v>MASUKAH</v>
          </cell>
          <cell r="AA28" t="str">
            <v>SUKMA BAGUS DANDI PRATAMA</v>
          </cell>
          <cell r="AB28" t="str">
            <v>AFTON ILMAN HUDA</v>
          </cell>
          <cell r="AC28" t="str">
            <v>DEWANGGA IHZA KHATIZAKA</v>
          </cell>
          <cell r="AD28" t="str">
            <v>0001798042972</v>
          </cell>
        </row>
        <row r="29">
          <cell r="D29" t="str">
            <v>S-013</v>
          </cell>
          <cell r="E29" t="str">
            <v>AMT I</v>
          </cell>
          <cell r="F29">
            <v>41883</v>
          </cell>
          <cell r="G29" t="str">
            <v>085855156665</v>
          </cell>
          <cell r="H29" t="str">
            <v xml:space="preserve">L </v>
          </cell>
          <cell r="I29" t="str">
            <v>MALANG</v>
          </cell>
          <cell r="J29">
            <v>26972</v>
          </cell>
          <cell r="K29" t="str">
            <v>ISLAM</v>
          </cell>
          <cell r="L29" t="str">
            <v>JAWA</v>
          </cell>
          <cell r="M29" t="str">
            <v>170 CM</v>
          </cell>
          <cell r="N29" t="str">
            <v>65 KG</v>
          </cell>
          <cell r="O29" t="str">
            <v>B</v>
          </cell>
          <cell r="P29" t="str">
            <v>Tangkilsari II RT/RW :028/006 Desa : Tangkilsari Kec : Tajinan Kab : Malang</v>
          </cell>
          <cell r="Q29">
            <v>3507150411730000</v>
          </cell>
          <cell r="R29" t="str">
            <v>B II UMUM</v>
          </cell>
          <cell r="S29">
            <v>731115261333</v>
          </cell>
          <cell r="T29" t="str">
            <v>04.11.2019</v>
          </cell>
          <cell r="U29">
            <v>1440005376022</v>
          </cell>
          <cell r="V29" t="str">
            <v>MANDIRI</v>
          </cell>
          <cell r="W29" t="str">
            <v>SMA</v>
          </cell>
          <cell r="X29" t="str">
            <v>-</v>
          </cell>
          <cell r="Y29" t="str">
            <v>KAWIN</v>
          </cell>
          <cell r="Z29" t="str">
            <v>UMI KULSUM</v>
          </cell>
          <cell r="AA29" t="str">
            <v>DENI DANIANTO WIJAYA</v>
          </cell>
          <cell r="AB29" t="str">
            <v>YOGA ALDIANSAH WIJAYA</v>
          </cell>
          <cell r="AC29">
            <v>0</v>
          </cell>
          <cell r="AD29" t="str">
            <v>0001792190924</v>
          </cell>
        </row>
        <row r="30">
          <cell r="D30" t="str">
            <v>S-005</v>
          </cell>
          <cell r="E30" t="str">
            <v>AMT I</v>
          </cell>
          <cell r="F30">
            <v>41883</v>
          </cell>
          <cell r="G30" t="str">
            <v>082140555939</v>
          </cell>
          <cell r="H30" t="str">
            <v xml:space="preserve">L </v>
          </cell>
          <cell r="I30" t="str">
            <v>MALANG</v>
          </cell>
          <cell r="J30">
            <v>22601</v>
          </cell>
          <cell r="K30" t="str">
            <v>ISLAM</v>
          </cell>
          <cell r="L30" t="str">
            <v>JAWA</v>
          </cell>
          <cell r="M30" t="str">
            <v>172 CM</v>
          </cell>
          <cell r="N30" t="str">
            <v>65 KG</v>
          </cell>
          <cell r="O30" t="str">
            <v>O</v>
          </cell>
          <cell r="P30" t="str">
            <v>Jl. Kawi 34 Pabrikan RT/RW :001/001 Desa : Ngasem Kec : Nganjum Kab : Malang</v>
          </cell>
          <cell r="Q30">
            <v>3507201611610000</v>
          </cell>
          <cell r="R30" t="str">
            <v>B II UMUM</v>
          </cell>
          <cell r="S30">
            <v>611115260904</v>
          </cell>
          <cell r="T30" t="str">
            <v>16.11.2019</v>
          </cell>
          <cell r="U30">
            <v>1440005375883</v>
          </cell>
          <cell r="V30" t="str">
            <v>MANDIRI</v>
          </cell>
          <cell r="W30" t="str">
            <v>SLTA</v>
          </cell>
          <cell r="X30" t="str">
            <v>-</v>
          </cell>
          <cell r="Y30" t="str">
            <v>KAWIN</v>
          </cell>
          <cell r="Z30" t="str">
            <v>SRI TITI KARYANINGSIHRETNO WUNING PRATIWI</v>
          </cell>
          <cell r="AA30">
            <v>0</v>
          </cell>
          <cell r="AB30">
            <v>0</v>
          </cell>
          <cell r="AC30">
            <v>0</v>
          </cell>
          <cell r="AD30" t="str">
            <v>0001798386614</v>
          </cell>
        </row>
        <row r="31">
          <cell r="D31" t="str">
            <v>S-082</v>
          </cell>
          <cell r="E31" t="str">
            <v>AMT I</v>
          </cell>
          <cell r="F31">
            <v>41884</v>
          </cell>
          <cell r="G31" t="str">
            <v>081221360635</v>
          </cell>
          <cell r="H31" t="str">
            <v xml:space="preserve">L </v>
          </cell>
          <cell r="I31" t="str">
            <v>MALANG</v>
          </cell>
          <cell r="J31">
            <v>26067</v>
          </cell>
          <cell r="K31" t="str">
            <v>ISLAM</v>
          </cell>
          <cell r="L31" t="str">
            <v>JAWA</v>
          </cell>
          <cell r="M31" t="str">
            <v>173 CM</v>
          </cell>
          <cell r="N31" t="str">
            <v>70 KG</v>
          </cell>
          <cell r="O31" t="str">
            <v>O</v>
          </cell>
          <cell r="P31" t="str">
            <v>Jl. Genengan Gg. II Baru RT/RW 02/02 Kec. Pakisaji Kab. Malang</v>
          </cell>
          <cell r="Q31">
            <v>3507191405710000</v>
          </cell>
          <cell r="R31" t="str">
            <v>B II UMUM</v>
          </cell>
          <cell r="S31">
            <v>710515262183</v>
          </cell>
          <cell r="T31" t="str">
            <v>14.05.2019</v>
          </cell>
          <cell r="U31">
            <v>1440014686536</v>
          </cell>
          <cell r="V31" t="str">
            <v>MANDIRI</v>
          </cell>
          <cell r="W31" t="str">
            <v>SMA</v>
          </cell>
          <cell r="X31" t="str">
            <v>-</v>
          </cell>
          <cell r="Y31" t="str">
            <v>KAWIN</v>
          </cell>
          <cell r="Z31" t="str">
            <v>SUPRIATI</v>
          </cell>
          <cell r="AA31" t="str">
            <v>HESTI FEBRIANTI</v>
          </cell>
          <cell r="AB31" t="str">
            <v>DWI AGUSTI NINGSIH</v>
          </cell>
          <cell r="AC31">
            <v>0</v>
          </cell>
          <cell r="AD31" t="str">
            <v>0001797444663</v>
          </cell>
        </row>
        <row r="32">
          <cell r="D32" t="str">
            <v>K-003</v>
          </cell>
          <cell r="E32" t="str">
            <v>AMT I</v>
          </cell>
          <cell r="F32">
            <v>41883</v>
          </cell>
          <cell r="G32" t="str">
            <v>081330511691</v>
          </cell>
          <cell r="H32" t="str">
            <v xml:space="preserve">L </v>
          </cell>
          <cell r="I32" t="str">
            <v>KEDIRI</v>
          </cell>
          <cell r="J32">
            <v>25630</v>
          </cell>
          <cell r="K32" t="str">
            <v>KATOLIK</v>
          </cell>
          <cell r="L32" t="str">
            <v>JAWA</v>
          </cell>
          <cell r="M32" t="str">
            <v>168 CM</v>
          </cell>
          <cell r="N32" t="str">
            <v>65 KG</v>
          </cell>
          <cell r="O32" t="str">
            <v>B</v>
          </cell>
          <cell r="P32" t="str">
            <v>Jl.Samratulangi 40 RT 04 RW 03 Kel.Setono Pande Kediri</v>
          </cell>
          <cell r="Q32">
            <v>3571020303700000</v>
          </cell>
          <cell r="R32" t="str">
            <v>B II UMUM</v>
          </cell>
          <cell r="S32">
            <v>700315341090</v>
          </cell>
          <cell r="T32" t="str">
            <v>30.03.2022</v>
          </cell>
          <cell r="U32" t="str">
            <v>14-0009212884</v>
          </cell>
          <cell r="V32" t="str">
            <v>MANDIRI</v>
          </cell>
          <cell r="W32" t="str">
            <v>SMK</v>
          </cell>
          <cell r="X32" t="str">
            <v>-</v>
          </cell>
          <cell r="Y32" t="str">
            <v>KAWIN</v>
          </cell>
          <cell r="Z32" t="str">
            <v>PUJIANI KRISTIN</v>
          </cell>
          <cell r="AA32" t="str">
            <v>HENGKI KRISTIAN VALENTINO</v>
          </cell>
          <cell r="AB32" t="str">
            <v>MICHAEL AGUNG GUMELAR</v>
          </cell>
          <cell r="AC32" t="str">
            <v>GABRIEL DIO ADITYA</v>
          </cell>
          <cell r="AD32" t="str">
            <v>0001797433964</v>
          </cell>
        </row>
        <row r="33">
          <cell r="D33" t="str">
            <v>S-006</v>
          </cell>
          <cell r="E33" t="str">
            <v>AMT I</v>
          </cell>
          <cell r="F33">
            <v>41883</v>
          </cell>
          <cell r="G33" t="str">
            <v>082179968199</v>
          </cell>
          <cell r="H33" t="str">
            <v xml:space="preserve">L </v>
          </cell>
          <cell r="I33" t="str">
            <v>MALANG</v>
          </cell>
          <cell r="J33">
            <v>27314</v>
          </cell>
          <cell r="K33" t="str">
            <v>ISLAM</v>
          </cell>
          <cell r="L33" t="str">
            <v>JAWA</v>
          </cell>
          <cell r="M33" t="str">
            <v>169 CM</v>
          </cell>
          <cell r="N33" t="str">
            <v>64 KG</v>
          </cell>
          <cell r="O33" t="str">
            <v>O</v>
          </cell>
          <cell r="P33" t="str">
            <v xml:space="preserve">DUKUH GOLEK RT 004/004, KARANGDUREN, PAKISAJI
</v>
          </cell>
          <cell r="Q33">
            <v>3507191210740000</v>
          </cell>
          <cell r="R33" t="str">
            <v>B II UMUM</v>
          </cell>
          <cell r="S33">
            <v>741015260129</v>
          </cell>
          <cell r="T33" t="str">
            <v>12.10.2018</v>
          </cell>
          <cell r="U33">
            <v>1440005375784</v>
          </cell>
          <cell r="V33" t="str">
            <v>MANDIRI</v>
          </cell>
          <cell r="W33" t="str">
            <v>SLTA</v>
          </cell>
          <cell r="X33" t="str">
            <v>-</v>
          </cell>
          <cell r="Y33" t="str">
            <v>KAWIN</v>
          </cell>
          <cell r="Z33" t="str">
            <v>DINA PRASTIAWATI</v>
          </cell>
          <cell r="AA33" t="str">
            <v>YAUFIARTA SANTOSO</v>
          </cell>
          <cell r="AB33">
            <v>0</v>
          </cell>
          <cell r="AC33">
            <v>0</v>
          </cell>
          <cell r="AD33" t="str">
            <v>0001798071557</v>
          </cell>
        </row>
        <row r="34">
          <cell r="D34" t="str">
            <v>S-043</v>
          </cell>
          <cell r="E34" t="str">
            <v>AMT I</v>
          </cell>
          <cell r="F34">
            <v>41883</v>
          </cell>
          <cell r="G34" t="str">
            <v>082143633165</v>
          </cell>
          <cell r="H34" t="str">
            <v xml:space="preserve">L </v>
          </cell>
          <cell r="I34" t="str">
            <v>MALANG</v>
          </cell>
          <cell r="J34">
            <v>30640</v>
          </cell>
          <cell r="K34" t="str">
            <v>ISLAM</v>
          </cell>
          <cell r="L34" t="str">
            <v>JAWA</v>
          </cell>
          <cell r="M34" t="str">
            <v>169 CM</v>
          </cell>
          <cell r="N34" t="str">
            <v>64 KG</v>
          </cell>
          <cell r="O34" t="str">
            <v>B</v>
          </cell>
          <cell r="P34" t="str">
            <v>Jl Pantasari RT 013/005 Sambigede, Sumberpucung</v>
          </cell>
          <cell r="Q34">
            <v>3507192011830000</v>
          </cell>
          <cell r="R34" t="str">
            <v>B II UMUM</v>
          </cell>
          <cell r="S34">
            <v>831115261566</v>
          </cell>
          <cell r="T34" t="str">
            <v>20.11.2019</v>
          </cell>
          <cell r="U34">
            <v>1400013128878</v>
          </cell>
          <cell r="V34" t="str">
            <v>MANDIRI</v>
          </cell>
          <cell r="W34" t="str">
            <v>SLTA</v>
          </cell>
          <cell r="X34" t="str">
            <v>-</v>
          </cell>
          <cell r="Y34" t="str">
            <v>KAWIN</v>
          </cell>
          <cell r="Z34" t="str">
            <v>MARIANI</v>
          </cell>
          <cell r="AA34" t="str">
            <v>AURELLIA ANINDITA MAHYA HAYATI</v>
          </cell>
          <cell r="AB34">
            <v>0</v>
          </cell>
          <cell r="AC34">
            <v>0</v>
          </cell>
          <cell r="AD34" t="str">
            <v>0001798074101</v>
          </cell>
        </row>
        <row r="35">
          <cell r="D35" t="str">
            <v>S-045</v>
          </cell>
          <cell r="E35" t="str">
            <v>AMT I</v>
          </cell>
          <cell r="F35">
            <v>41884</v>
          </cell>
          <cell r="G35" t="str">
            <v>085646846403</v>
          </cell>
          <cell r="H35" t="str">
            <v xml:space="preserve">L </v>
          </cell>
          <cell r="I35" t="str">
            <v>KEDIRI</v>
          </cell>
          <cell r="J35">
            <v>27183</v>
          </cell>
          <cell r="K35" t="str">
            <v>KATOLIK</v>
          </cell>
          <cell r="L35" t="str">
            <v>JAWA</v>
          </cell>
          <cell r="M35" t="str">
            <v>167 CM</v>
          </cell>
          <cell r="N35" t="str">
            <v>64 KG</v>
          </cell>
          <cell r="O35" t="str">
            <v>O</v>
          </cell>
          <cell r="P35" t="str">
            <v>Perum Tosari Indah Persada Blok F3 Rt 043 Rw 016 Kediri</v>
          </cell>
          <cell r="Q35">
            <v>3571020306740000</v>
          </cell>
          <cell r="R35" t="str">
            <v>B II UMUM</v>
          </cell>
          <cell r="S35">
            <v>740615340994</v>
          </cell>
          <cell r="T35" t="str">
            <v>03.06.2022</v>
          </cell>
          <cell r="U35">
            <v>9000016751076</v>
          </cell>
          <cell r="V35" t="str">
            <v>MANDIRI</v>
          </cell>
          <cell r="W35" t="str">
            <v>SLTA</v>
          </cell>
          <cell r="X35" t="str">
            <v>-</v>
          </cell>
          <cell r="Y35" t="str">
            <v>KAWIN</v>
          </cell>
          <cell r="Z35" t="str">
            <v>SHOLIKAH</v>
          </cell>
          <cell r="AA35" t="str">
            <v>REYHAN RAFFA MAHADIKA HERWANTO</v>
          </cell>
          <cell r="AB35">
            <v>0</v>
          </cell>
          <cell r="AC35">
            <v>0</v>
          </cell>
          <cell r="AD35" t="str">
            <v>0001798387852</v>
          </cell>
        </row>
        <row r="36">
          <cell r="D36" t="str">
            <v>S-087</v>
          </cell>
          <cell r="E36" t="str">
            <v>AMT I</v>
          </cell>
          <cell r="F36" t="str">
            <v>30.06.2014</v>
          </cell>
          <cell r="G36" t="str">
            <v>085655173433</v>
          </cell>
          <cell r="H36" t="str">
            <v xml:space="preserve">L </v>
          </cell>
          <cell r="I36" t="str">
            <v>MALANG</v>
          </cell>
          <cell r="J36">
            <v>25161</v>
          </cell>
          <cell r="K36" t="str">
            <v>ISLAM</v>
          </cell>
          <cell r="L36" t="str">
            <v>JAWA</v>
          </cell>
          <cell r="M36" t="str">
            <v>169 CM</v>
          </cell>
          <cell r="N36" t="str">
            <v>65 KG</v>
          </cell>
          <cell r="O36" t="str">
            <v>O</v>
          </cell>
          <cell r="P36" t="str">
            <v xml:space="preserve">Jl. Klayatan No. 3 RT. 08 RW. 02 Bandungrejo Kec. sukun Kab. Malang </v>
          </cell>
          <cell r="Q36">
            <v>3573041911680000</v>
          </cell>
          <cell r="R36" t="str">
            <v>B II UMUM</v>
          </cell>
          <cell r="S36">
            <v>681115251040</v>
          </cell>
          <cell r="T36" t="str">
            <v>19.11.2020</v>
          </cell>
          <cell r="U36">
            <v>1440013350142</v>
          </cell>
          <cell r="V36" t="str">
            <v>MANDIRI</v>
          </cell>
          <cell r="W36" t="str">
            <v>STM</v>
          </cell>
          <cell r="X36" t="str">
            <v>-</v>
          </cell>
          <cell r="Y36" t="str">
            <v>KAWIN</v>
          </cell>
          <cell r="Z36" t="str">
            <v>RUSMININGSIH</v>
          </cell>
          <cell r="AA36" t="str">
            <v>RIZKI RUSDIANSYAH</v>
          </cell>
          <cell r="AB36" t="str">
            <v>RATIH DIAN ANGGRAINI</v>
          </cell>
          <cell r="AC36" t="str">
            <v>REZA SEPTIAN ANGGRAINI</v>
          </cell>
          <cell r="AD36" t="str">
            <v>0001796835161</v>
          </cell>
        </row>
        <row r="37">
          <cell r="D37" t="str">
            <v>S-096</v>
          </cell>
          <cell r="E37" t="str">
            <v>AMT II</v>
          </cell>
          <cell r="F37">
            <v>42430</v>
          </cell>
          <cell r="G37" t="str">
            <v>085646804579</v>
          </cell>
          <cell r="H37" t="str">
            <v xml:space="preserve">L </v>
          </cell>
          <cell r="I37" t="str">
            <v>BLITAR</v>
          </cell>
          <cell r="J37" t="str">
            <v>27.07.1971</v>
          </cell>
          <cell r="K37" t="str">
            <v>ISLAM</v>
          </cell>
          <cell r="L37" t="str">
            <v>JAWA</v>
          </cell>
          <cell r="M37" t="str">
            <v>167 CM</v>
          </cell>
          <cell r="N37" t="str">
            <v>65 KG</v>
          </cell>
          <cell r="O37" t="str">
            <v>O</v>
          </cell>
          <cell r="P37" t="str">
            <v>Ds. Sawentar Kec. Kanigoro RT 01 RW 01, Blitar</v>
          </cell>
          <cell r="Q37">
            <v>3505102707710000</v>
          </cell>
          <cell r="R37" t="str">
            <v>B II UMUM</v>
          </cell>
          <cell r="S37">
            <v>710715361925</v>
          </cell>
          <cell r="T37" t="str">
            <v>27.07.2019</v>
          </cell>
          <cell r="U37">
            <v>1710001691610</v>
          </cell>
          <cell r="V37" t="str">
            <v>MANDIRI</v>
          </cell>
          <cell r="W37" t="str">
            <v>SMA</v>
          </cell>
          <cell r="X37" t="str">
            <v>-</v>
          </cell>
          <cell r="Y37" t="str">
            <v>KAWIN</v>
          </cell>
          <cell r="Z37" t="str">
            <v>SITI NURHIDAYAH</v>
          </cell>
          <cell r="AA37" t="str">
            <v>CANDRA DEWI NOVIYANTI</v>
          </cell>
          <cell r="AB37" t="str">
            <v>JIHAN SALWA FITRIANI</v>
          </cell>
          <cell r="AC37">
            <v>0</v>
          </cell>
          <cell r="AD37" t="str">
            <v>0001796453558</v>
          </cell>
        </row>
        <row r="38">
          <cell r="D38" t="str">
            <v>S-098</v>
          </cell>
          <cell r="E38" t="str">
            <v>AMT II</v>
          </cell>
          <cell r="F38" t="str">
            <v>22.04.2017</v>
          </cell>
          <cell r="G38" t="str">
            <v>082226733381</v>
          </cell>
          <cell r="H38" t="str">
            <v xml:space="preserve">L </v>
          </cell>
          <cell r="I38" t="str">
            <v>MALANG</v>
          </cell>
          <cell r="J38" t="str">
            <v>01.06.1987</v>
          </cell>
          <cell r="K38" t="str">
            <v>ISLAM</v>
          </cell>
          <cell r="L38" t="str">
            <v>JAWA</v>
          </cell>
          <cell r="M38" t="str">
            <v>172 CM</v>
          </cell>
          <cell r="N38" t="str">
            <v>97 KG</v>
          </cell>
          <cell r="O38" t="str">
            <v>O</v>
          </cell>
          <cell r="P38" t="str">
            <v>Jl. Peltu Sujono Gg. Anggrek RT 10 RW 02 No. 9 Kel. Ciptomulyo Malang</v>
          </cell>
          <cell r="Q38">
            <v>3573040106870000</v>
          </cell>
          <cell r="R38" t="str">
            <v>B II UMUM</v>
          </cell>
          <cell r="S38">
            <v>870615250803</v>
          </cell>
          <cell r="T38" t="str">
            <v>01.06.2018</v>
          </cell>
          <cell r="U38">
            <v>1440016567619</v>
          </cell>
          <cell r="V38" t="str">
            <v>MANDIRI</v>
          </cell>
          <cell r="W38" t="str">
            <v>SMA</v>
          </cell>
          <cell r="X38" t="str">
            <v>-</v>
          </cell>
          <cell r="Y38" t="str">
            <v>KAWIN</v>
          </cell>
          <cell r="Z38" t="str">
            <v>VINDY ASTUTI</v>
          </cell>
          <cell r="AA38" t="str">
            <v>NOVRELDO IMANUEL WINOWATAN</v>
          </cell>
          <cell r="AB38">
            <v>0</v>
          </cell>
          <cell r="AC38">
            <v>0</v>
          </cell>
          <cell r="AD38" t="str">
            <v>0002246960709</v>
          </cell>
        </row>
        <row r="39">
          <cell r="D39" t="str">
            <v>S-050</v>
          </cell>
          <cell r="E39" t="str">
            <v>AMT I</v>
          </cell>
          <cell r="F39">
            <v>41883</v>
          </cell>
          <cell r="G39" t="str">
            <v>081252031172</v>
          </cell>
          <cell r="H39" t="str">
            <v xml:space="preserve">L </v>
          </cell>
          <cell r="I39" t="str">
            <v>MALANG</v>
          </cell>
          <cell r="J39">
            <v>31701</v>
          </cell>
          <cell r="K39" t="str">
            <v>ISLAM</v>
          </cell>
          <cell r="L39" t="str">
            <v>JAWA</v>
          </cell>
          <cell r="M39" t="str">
            <v>170 CM</v>
          </cell>
          <cell r="N39" t="str">
            <v>67 KG</v>
          </cell>
          <cell r="O39" t="str">
            <v>B</v>
          </cell>
          <cell r="P39" t="str">
            <v>Jl. Anggrek Putih RT 026 RW 008 Sawahan Kec. Turen Kab. Malang</v>
          </cell>
          <cell r="Q39">
            <v>3507091610860000</v>
          </cell>
          <cell r="R39" t="str">
            <v>B II UMUM</v>
          </cell>
          <cell r="S39">
            <v>841015261566</v>
          </cell>
          <cell r="T39" t="str">
            <v>18.10.2022</v>
          </cell>
          <cell r="U39">
            <v>1440014863341</v>
          </cell>
          <cell r="V39" t="str">
            <v>MANDIRI</v>
          </cell>
          <cell r="W39" t="str">
            <v>SMK</v>
          </cell>
          <cell r="X39" t="str">
            <v>-</v>
          </cell>
          <cell r="Y39" t="str">
            <v>KAWIN</v>
          </cell>
          <cell r="Z39" t="str">
            <v>WARTINI</v>
          </cell>
          <cell r="AA39" t="str">
            <v>MUHAMMAD RIZQI ARDIANZAH</v>
          </cell>
          <cell r="AB39" t="str">
            <v>SALSA PUTRI AMELIA</v>
          </cell>
          <cell r="AC39">
            <v>0</v>
          </cell>
          <cell r="AD39" t="str">
            <v>0001798390113</v>
          </cell>
        </row>
        <row r="40">
          <cell r="D40" t="str">
            <v>S-037</v>
          </cell>
          <cell r="E40" t="str">
            <v>AMT I</v>
          </cell>
          <cell r="F40">
            <v>41883</v>
          </cell>
          <cell r="G40" t="str">
            <v>082234863826</v>
          </cell>
          <cell r="H40" t="str">
            <v xml:space="preserve">L </v>
          </cell>
          <cell r="I40" t="str">
            <v>KEDIRI</v>
          </cell>
          <cell r="J40">
            <v>25043</v>
          </cell>
          <cell r="K40" t="str">
            <v>ISLAM</v>
          </cell>
          <cell r="L40" t="str">
            <v>JAWA</v>
          </cell>
          <cell r="M40" t="str">
            <v>169 CM</v>
          </cell>
          <cell r="N40" t="str">
            <v>63 KG</v>
          </cell>
          <cell r="O40" t="str">
            <v>B</v>
          </cell>
          <cell r="P40" t="str">
            <v xml:space="preserve">Jl. Soekarno Hatta Gg Apel RT 007/003 Kelutan, Trenggalek. </v>
          </cell>
          <cell r="Q40">
            <v>3503112407680000</v>
          </cell>
          <cell r="R40" t="str">
            <v>B II UMUM</v>
          </cell>
          <cell r="S40">
            <v>680715341020</v>
          </cell>
          <cell r="T40" t="str">
            <v>24.07.2018</v>
          </cell>
          <cell r="U40">
            <v>1440005473936</v>
          </cell>
          <cell r="V40" t="str">
            <v>MANDIRI</v>
          </cell>
          <cell r="W40" t="str">
            <v>SLTA</v>
          </cell>
          <cell r="X40" t="str">
            <v>-</v>
          </cell>
          <cell r="Y40" t="str">
            <v>KAWIN</v>
          </cell>
          <cell r="Z40" t="str">
            <v>TATIK SETYARINI</v>
          </cell>
          <cell r="AA40" t="str">
            <v>RATU BILQIS GHEVIRA PRABOWO</v>
          </cell>
          <cell r="AB40" t="str">
            <v>M RAJA IQBAL AHNAF PRABOWO</v>
          </cell>
          <cell r="AC40">
            <v>0</v>
          </cell>
          <cell r="AD40" t="str">
            <v>0001798070815</v>
          </cell>
        </row>
        <row r="41">
          <cell r="D41" t="str">
            <v>S-044</v>
          </cell>
          <cell r="E41" t="str">
            <v>AMT I</v>
          </cell>
          <cell r="F41">
            <v>41883</v>
          </cell>
          <cell r="G41" t="str">
            <v>082333553666</v>
          </cell>
          <cell r="H41" t="str">
            <v xml:space="preserve">L </v>
          </cell>
          <cell r="I41" t="str">
            <v>TULUNGAGUNG</v>
          </cell>
          <cell r="J41">
            <v>28064</v>
          </cell>
          <cell r="K41" t="str">
            <v>ISLAM</v>
          </cell>
          <cell r="L41" t="str">
            <v>JAWA</v>
          </cell>
          <cell r="M41" t="str">
            <v>167 CM</v>
          </cell>
          <cell r="N41" t="str">
            <v>59 KG</v>
          </cell>
          <cell r="O41" t="str">
            <v>B</v>
          </cell>
          <cell r="P41" t="str">
            <v>Jl. Genengan RT/RW 027/006 Kel. Girimoyo Kec. Karangploso Kab. Malang</v>
          </cell>
          <cell r="Q41">
            <v>3507233110760000</v>
          </cell>
          <cell r="R41" t="str">
            <v>B II UMUM</v>
          </cell>
          <cell r="S41">
            <v>751015261963</v>
          </cell>
          <cell r="T41" t="str">
            <v>31.10.2018</v>
          </cell>
          <cell r="U41">
            <v>1440009905230</v>
          </cell>
          <cell r="V41" t="str">
            <v>MANDIRI</v>
          </cell>
          <cell r="W41" t="str">
            <v>SMA</v>
          </cell>
          <cell r="X41" t="str">
            <v>-</v>
          </cell>
          <cell r="Y41" t="str">
            <v>KAWIN</v>
          </cell>
          <cell r="Z41" t="str">
            <v>WAHYUNI</v>
          </cell>
          <cell r="AA41" t="str">
            <v>RINTIS RIMBA MALTA ANGKASAWATI</v>
          </cell>
          <cell r="AB41" t="str">
            <v>ALISHA MARGA DAHAYUNINGTYAS</v>
          </cell>
          <cell r="AC41">
            <v>0</v>
          </cell>
          <cell r="AD41" t="str">
            <v>0001798388087</v>
          </cell>
        </row>
        <row r="42">
          <cell r="D42" t="str">
            <v>S-058</v>
          </cell>
          <cell r="E42" t="str">
            <v>AMT I</v>
          </cell>
          <cell r="F42">
            <v>41883</v>
          </cell>
          <cell r="G42" t="str">
            <v>081259900419</v>
          </cell>
          <cell r="H42" t="str">
            <v xml:space="preserve">L </v>
          </cell>
          <cell r="I42" t="str">
            <v>TULUNGAGUNG</v>
          </cell>
          <cell r="J42">
            <v>29793</v>
          </cell>
          <cell r="K42" t="str">
            <v>ISLAM</v>
          </cell>
          <cell r="L42" t="str">
            <v>JAWA</v>
          </cell>
          <cell r="M42" t="str">
            <v>169 CM</v>
          </cell>
          <cell r="N42" t="str">
            <v>63 KG</v>
          </cell>
          <cell r="O42" t="str">
            <v>O</v>
          </cell>
          <cell r="P42" t="str">
            <v>Jl. Dusun Nglegok RT/RW 01/03 Kel. Wates Sumber Gempol Tulungagung</v>
          </cell>
          <cell r="Q42">
            <v>3504082607810000</v>
          </cell>
          <cell r="R42" t="str">
            <v>B II UMUM</v>
          </cell>
          <cell r="S42">
            <v>810615371931</v>
          </cell>
          <cell r="T42" t="str">
            <v>26.06.2019</v>
          </cell>
          <cell r="U42">
            <v>9000001808691</v>
          </cell>
          <cell r="V42" t="str">
            <v>MANDIRI</v>
          </cell>
          <cell r="W42" t="str">
            <v>SMK</v>
          </cell>
          <cell r="X42" t="str">
            <v>-</v>
          </cell>
          <cell r="Y42" t="str">
            <v>KAWIN</v>
          </cell>
          <cell r="Z42" t="str">
            <v>SRI WAHYUNI</v>
          </cell>
          <cell r="AA42" t="str">
            <v>PASHA RAMADHANI</v>
          </cell>
          <cell r="AB42" t="str">
            <v>AHMAD BINTANG RAMADHAN</v>
          </cell>
          <cell r="AC42">
            <v>0</v>
          </cell>
          <cell r="AD42" t="str">
            <v>0001135625275</v>
          </cell>
        </row>
        <row r="43">
          <cell r="D43" t="str">
            <v>S-075</v>
          </cell>
          <cell r="E43" t="str">
            <v>AMT I</v>
          </cell>
          <cell r="F43">
            <v>41883</v>
          </cell>
          <cell r="G43" t="str">
            <v>081232616464</v>
          </cell>
          <cell r="H43" t="str">
            <v xml:space="preserve">L </v>
          </cell>
          <cell r="I43" t="str">
            <v>MALANG</v>
          </cell>
          <cell r="J43">
            <v>29550</v>
          </cell>
          <cell r="K43" t="str">
            <v>ISLAM</v>
          </cell>
          <cell r="L43" t="str">
            <v>JAWA</v>
          </cell>
          <cell r="M43" t="str">
            <v>169 CM</v>
          </cell>
          <cell r="N43" t="str">
            <v>63 KG</v>
          </cell>
          <cell r="O43" t="str">
            <v>O</v>
          </cell>
          <cell r="P43" t="str">
            <v>Dsn. Blambangan RT 24 RW 06 Krebet Kec. Bululawang Kab. Malang</v>
          </cell>
          <cell r="Q43">
            <v>350714251180002</v>
          </cell>
          <cell r="R43" t="str">
            <v>B II UMUM</v>
          </cell>
          <cell r="S43">
            <v>801115262069</v>
          </cell>
          <cell r="T43" t="str">
            <v>25.11.2021</v>
          </cell>
          <cell r="U43">
            <v>9000017523607</v>
          </cell>
          <cell r="V43" t="str">
            <v>MANDIRI</v>
          </cell>
          <cell r="W43" t="str">
            <v>D4</v>
          </cell>
          <cell r="X43" t="str">
            <v>-</v>
          </cell>
          <cell r="Y43" t="str">
            <v>KAWIN</v>
          </cell>
          <cell r="Z43" t="str">
            <v>DEWI IRMAWATI</v>
          </cell>
          <cell r="AA43" t="str">
            <v>JOECELINE EXCILE NAUNACHEVA POERNOMO</v>
          </cell>
          <cell r="AB43">
            <v>0</v>
          </cell>
          <cell r="AC43">
            <v>0</v>
          </cell>
          <cell r="AD43" t="str">
            <v>0001446874198</v>
          </cell>
        </row>
        <row r="44">
          <cell r="D44" t="str">
            <v>S-027</v>
          </cell>
          <cell r="E44" t="str">
            <v>AMT I</v>
          </cell>
          <cell r="F44">
            <v>41883</v>
          </cell>
          <cell r="G44" t="str">
            <v>081252736554</v>
          </cell>
          <cell r="H44" t="str">
            <v xml:space="preserve">L </v>
          </cell>
          <cell r="I44" t="str">
            <v>BLITAR</v>
          </cell>
          <cell r="J44">
            <v>27092</v>
          </cell>
          <cell r="K44" t="str">
            <v>ISLAM</v>
          </cell>
          <cell r="L44" t="str">
            <v>JAWA</v>
          </cell>
          <cell r="M44" t="str">
            <v>167 CM</v>
          </cell>
          <cell r="N44" t="str">
            <v>71 KG</v>
          </cell>
          <cell r="O44" t="str">
            <v>O</v>
          </cell>
          <cell r="P44" t="str">
            <v>Lingkungan Satriyan RT 002/002 Kel. Satriyan Kec. Kanigoro, Blitar</v>
          </cell>
          <cell r="Q44">
            <v>3505100304740000</v>
          </cell>
          <cell r="R44" t="str">
            <v>B II UMUM</v>
          </cell>
          <cell r="S44">
            <v>740315360839</v>
          </cell>
          <cell r="T44" t="str">
            <v>04.03.2018</v>
          </cell>
          <cell r="U44">
            <v>1440009212058</v>
          </cell>
          <cell r="V44" t="str">
            <v>MANDIRI</v>
          </cell>
          <cell r="W44" t="str">
            <v>SLTP</v>
          </cell>
          <cell r="X44" t="str">
            <v>-</v>
          </cell>
          <cell r="Y44" t="str">
            <v>KAWIN</v>
          </cell>
          <cell r="Z44" t="str">
            <v>WITATIK</v>
          </cell>
          <cell r="AA44" t="str">
            <v>PURWA HADI SAPUTRO</v>
          </cell>
          <cell r="AB44" t="str">
            <v>DIAN AJI SANTOSO</v>
          </cell>
          <cell r="AC44" t="str">
            <v>INTAN AYU DWI LESTARI</v>
          </cell>
          <cell r="AD44" t="str">
            <v>0001797982626</v>
          </cell>
        </row>
        <row r="45">
          <cell r="D45" t="str">
            <v>S-054</v>
          </cell>
          <cell r="E45" t="str">
            <v>AMT I</v>
          </cell>
          <cell r="F45">
            <v>41883</v>
          </cell>
          <cell r="G45" t="str">
            <v>081232401110</v>
          </cell>
          <cell r="H45" t="str">
            <v xml:space="preserve">L </v>
          </cell>
          <cell r="I45" t="str">
            <v>MALANG</v>
          </cell>
          <cell r="J45">
            <v>24782</v>
          </cell>
          <cell r="K45" t="str">
            <v>ISLAM</v>
          </cell>
          <cell r="L45" t="str">
            <v>JAWA</v>
          </cell>
          <cell r="M45" t="str">
            <v>166 CM</v>
          </cell>
          <cell r="N45" t="str">
            <v>61 KG</v>
          </cell>
          <cell r="O45" t="str">
            <v>O</v>
          </cell>
          <cell r="P45" t="str">
            <v>Jl. Raya Boro Utara RT 001 RW 002 Curungrejo Kepanjen Kab. Malang</v>
          </cell>
          <cell r="Q45">
            <v>3507130611670000</v>
          </cell>
          <cell r="R45" t="str">
            <v>B II UMUM</v>
          </cell>
          <cell r="S45">
            <v>671115260163</v>
          </cell>
          <cell r="T45" t="str">
            <v>06.11.2019</v>
          </cell>
          <cell r="U45">
            <v>9000006479944</v>
          </cell>
          <cell r="V45" t="str">
            <v>MANDIRI</v>
          </cell>
          <cell r="W45" t="str">
            <v>SLTA</v>
          </cell>
          <cell r="X45" t="str">
            <v>-</v>
          </cell>
          <cell r="Y45" t="str">
            <v>KAWIN</v>
          </cell>
          <cell r="Z45" t="str">
            <v>NURUL IDA FITRIA</v>
          </cell>
          <cell r="AA45" t="str">
            <v>HANNY ZAFRULLAH</v>
          </cell>
          <cell r="AB45" t="str">
            <v>NABILA ULUL AZMI</v>
          </cell>
          <cell r="AC45">
            <v>0</v>
          </cell>
          <cell r="AD45" t="str">
            <v>0001798389595</v>
          </cell>
        </row>
        <row r="46">
          <cell r="D46" t="str">
            <v>S-080</v>
          </cell>
          <cell r="E46" t="str">
            <v>AMT I</v>
          </cell>
          <cell r="F46">
            <v>42430</v>
          </cell>
          <cell r="G46" t="str">
            <v>085755959066</v>
          </cell>
          <cell r="H46" t="str">
            <v xml:space="preserve">L </v>
          </cell>
          <cell r="I46" t="str">
            <v>GARUT</v>
          </cell>
          <cell r="J46" t="str">
            <v>05.04.1982</v>
          </cell>
          <cell r="K46" t="str">
            <v>ISLAM</v>
          </cell>
          <cell r="L46" t="str">
            <v>SUNDA</v>
          </cell>
          <cell r="M46" t="str">
            <v>171 CM</v>
          </cell>
          <cell r="N46" t="str">
            <v>68 KG</v>
          </cell>
          <cell r="O46" t="str">
            <v>A</v>
          </cell>
          <cell r="P46" t="str">
            <v>KP. Pameungpeuk RT/RW 003/002 Kel. Singajaya Kec. Singajaya Kab. Garut Jawa Barat</v>
          </cell>
          <cell r="Q46">
            <v>3205240405820010</v>
          </cell>
          <cell r="R46" t="str">
            <v>B II UMUM</v>
          </cell>
          <cell r="S46">
            <v>820513331261</v>
          </cell>
          <cell r="T46" t="str">
            <v>05.05.2019</v>
          </cell>
          <cell r="U46">
            <v>1440015763086</v>
          </cell>
          <cell r="V46" t="str">
            <v>MANDIRI</v>
          </cell>
          <cell r="W46" t="str">
            <v>SMP</v>
          </cell>
          <cell r="X46" t="str">
            <v>-</v>
          </cell>
          <cell r="Y46" t="str">
            <v>KAWIN</v>
          </cell>
          <cell r="Z46" t="str">
            <v>DEDE NURLELA HAYATI</v>
          </cell>
          <cell r="AA46" t="str">
            <v>RIMA AULIA</v>
          </cell>
          <cell r="AB46" t="str">
            <v>SISKA AMELIA</v>
          </cell>
          <cell r="AC46">
            <v>0</v>
          </cell>
          <cell r="AD46" t="str">
            <v>0001135625741</v>
          </cell>
        </row>
        <row r="47">
          <cell r="D47" t="str">
            <v>S-063</v>
          </cell>
          <cell r="E47" t="str">
            <v>AMT I</v>
          </cell>
          <cell r="F47">
            <v>41883</v>
          </cell>
          <cell r="G47" t="str">
            <v>081231681096</v>
          </cell>
          <cell r="H47" t="str">
            <v xml:space="preserve">L </v>
          </cell>
          <cell r="I47" t="str">
            <v>MALANG</v>
          </cell>
          <cell r="J47">
            <v>27562</v>
          </cell>
          <cell r="K47" t="str">
            <v>ISLAM</v>
          </cell>
          <cell r="L47" t="str">
            <v>JAWA</v>
          </cell>
          <cell r="M47" t="str">
            <v>164 CM</v>
          </cell>
          <cell r="N47" t="str">
            <v>59 KG</v>
          </cell>
          <cell r="O47" t="str">
            <v>B</v>
          </cell>
          <cell r="P47" t="str">
            <v>JL. Kepunden II Rt 01 Rw 08 Genengan Pakisaji Kabupaten Malang</v>
          </cell>
          <cell r="Q47">
            <v>3507191706750000</v>
          </cell>
          <cell r="R47" t="str">
            <v>B II UMUM</v>
          </cell>
          <cell r="S47">
            <v>750615261488</v>
          </cell>
          <cell r="T47" t="str">
            <v>17.06.2018</v>
          </cell>
          <cell r="U47">
            <v>9000016645971</v>
          </cell>
          <cell r="V47" t="str">
            <v>MANDIRI</v>
          </cell>
          <cell r="W47" t="str">
            <v>SMA</v>
          </cell>
          <cell r="X47" t="str">
            <v>-</v>
          </cell>
          <cell r="Y47" t="str">
            <v>KAWIN</v>
          </cell>
          <cell r="Z47" t="str">
            <v>YULIATIN</v>
          </cell>
          <cell r="AA47" t="str">
            <v>YULIUS ADI SUKMAWAN</v>
          </cell>
          <cell r="AB47" t="str">
            <v>DELTA BELA PERMATA SARI</v>
          </cell>
          <cell r="AC47" t="str">
            <v>DELVIANA SALSABILA RAHMAWATI</v>
          </cell>
          <cell r="AD47" t="str">
            <v>0001797440793</v>
          </cell>
        </row>
        <row r="48">
          <cell r="D48" t="str">
            <v>S-079</v>
          </cell>
          <cell r="E48" t="str">
            <v>AMT I</v>
          </cell>
          <cell r="F48">
            <v>41883</v>
          </cell>
          <cell r="G48" t="str">
            <v>081233674739</v>
          </cell>
          <cell r="H48" t="str">
            <v xml:space="preserve">L </v>
          </cell>
          <cell r="I48" t="str">
            <v>MALANG</v>
          </cell>
          <cell r="J48">
            <v>25234</v>
          </cell>
          <cell r="K48" t="str">
            <v>ISLAM</v>
          </cell>
          <cell r="L48" t="str">
            <v>JAWA</v>
          </cell>
          <cell r="M48" t="str">
            <v>168 CM</v>
          </cell>
          <cell r="N48" t="str">
            <v>58 KG</v>
          </cell>
          <cell r="O48" t="str">
            <v>O</v>
          </cell>
          <cell r="P48" t="str">
            <v>Jl. Beringin 6/55 RT 004 RW 009 Bandungrejosari Kec. Sukun Malang</v>
          </cell>
          <cell r="Q48">
            <v>3573043001690000</v>
          </cell>
          <cell r="R48" t="str">
            <v>B II UMUM</v>
          </cell>
          <cell r="S48">
            <v>690115251107</v>
          </cell>
          <cell r="T48" t="str">
            <v>30.01.2019</v>
          </cell>
          <cell r="U48">
            <v>1440014653023</v>
          </cell>
          <cell r="V48" t="str">
            <v>MANDIRI</v>
          </cell>
          <cell r="W48" t="str">
            <v>SMP</v>
          </cell>
          <cell r="X48" t="str">
            <v>-</v>
          </cell>
          <cell r="Y48" t="str">
            <v>KAWIN</v>
          </cell>
          <cell r="Z48" t="str">
            <v>KUSMINI</v>
          </cell>
          <cell r="AA48" t="str">
            <v>RAHMA KARTIKA DEWI</v>
          </cell>
          <cell r="AB48" t="str">
            <v>RIZKI MUHAMMAD RAGIL K</v>
          </cell>
          <cell r="AC48">
            <v>0</v>
          </cell>
          <cell r="AD48" t="str">
            <v>0001798386917</v>
          </cell>
        </row>
        <row r="49">
          <cell r="D49" t="str">
            <v>S-069</v>
          </cell>
          <cell r="E49" t="str">
            <v>AMT I</v>
          </cell>
          <cell r="F49">
            <v>41883</v>
          </cell>
          <cell r="G49" t="str">
            <v>081231877077</v>
          </cell>
          <cell r="H49" t="str">
            <v xml:space="preserve">L </v>
          </cell>
          <cell r="I49" t="str">
            <v>MALANG</v>
          </cell>
          <cell r="J49">
            <v>29267</v>
          </cell>
          <cell r="K49" t="str">
            <v>ISLAM</v>
          </cell>
          <cell r="L49" t="str">
            <v>JAWA</v>
          </cell>
          <cell r="M49" t="str">
            <v>168 CM</v>
          </cell>
          <cell r="N49" t="str">
            <v>64 KG</v>
          </cell>
          <cell r="O49" t="str">
            <v>A</v>
          </cell>
          <cell r="P49" t="str">
            <v>Jl. Karangsono VII RT/RW 059/012 Kel. Kebonagung Kec. Pakis aji Kab. Malang</v>
          </cell>
          <cell r="Q49">
            <v>3507191602800000</v>
          </cell>
          <cell r="R49" t="str">
            <v>B II UMUM</v>
          </cell>
          <cell r="S49">
            <v>800215261931</v>
          </cell>
          <cell r="T49" t="str">
            <v>16.02.2022</v>
          </cell>
          <cell r="U49">
            <v>1440014686486</v>
          </cell>
          <cell r="V49" t="str">
            <v>MANDIRI</v>
          </cell>
          <cell r="W49" t="str">
            <v>SLTP</v>
          </cell>
          <cell r="X49" t="str">
            <v>-</v>
          </cell>
          <cell r="Y49" t="str">
            <v>TDK KAWIN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 t="str">
            <v>0001798388537</v>
          </cell>
        </row>
        <row r="50">
          <cell r="D50" t="str">
            <v>S-068</v>
          </cell>
          <cell r="E50" t="str">
            <v>AMT I</v>
          </cell>
          <cell r="F50">
            <v>41883</v>
          </cell>
          <cell r="G50" t="str">
            <v>082131327438</v>
          </cell>
          <cell r="H50" t="str">
            <v xml:space="preserve">L </v>
          </cell>
          <cell r="I50" t="str">
            <v>NGANJUK</v>
          </cell>
          <cell r="J50">
            <v>25481</v>
          </cell>
          <cell r="K50" t="str">
            <v>ISLAM</v>
          </cell>
          <cell r="L50" t="str">
            <v>JAWA</v>
          </cell>
          <cell r="M50" t="str">
            <v>170 CM</v>
          </cell>
          <cell r="N50" t="str">
            <v>68 KG</v>
          </cell>
          <cell r="O50" t="str">
            <v>B</v>
          </cell>
          <cell r="P50" t="str">
            <v>Jl. Widodaren 88 RT/RW 007/002 Kel. Slorok Kec. Kromengan Kab. Malang</v>
          </cell>
          <cell r="Q50">
            <v>3507310510690000</v>
          </cell>
          <cell r="R50" t="str">
            <v>B II UMUM</v>
          </cell>
          <cell r="S50">
            <v>631015260282</v>
          </cell>
          <cell r="T50" t="str">
            <v>05.10.2021</v>
          </cell>
          <cell r="U50">
            <v>1440014686502</v>
          </cell>
          <cell r="V50" t="str">
            <v>MANDIRI</v>
          </cell>
          <cell r="W50" t="str">
            <v>SMA</v>
          </cell>
          <cell r="X50" t="str">
            <v>-</v>
          </cell>
          <cell r="Y50" t="str">
            <v>KAWIN</v>
          </cell>
          <cell r="Z50" t="str">
            <v>MISTIANI</v>
          </cell>
          <cell r="AA50" t="str">
            <v>SUJATIM IKO SETYAWAN</v>
          </cell>
          <cell r="AB50" t="str">
            <v>DANANG KRISNAHADI WINATA</v>
          </cell>
          <cell r="AC50" t="str">
            <v>ARYANI IRO ARIMBI</v>
          </cell>
          <cell r="AD50" t="str">
            <v>0001798388267</v>
          </cell>
        </row>
        <row r="51">
          <cell r="D51" t="str">
            <v>S-007</v>
          </cell>
          <cell r="E51" t="str">
            <v>AMT I</v>
          </cell>
          <cell r="F51">
            <v>41883</v>
          </cell>
          <cell r="G51" t="str">
            <v>081334211444</v>
          </cell>
          <cell r="H51" t="str">
            <v xml:space="preserve">L </v>
          </cell>
          <cell r="I51" t="str">
            <v>MALANG</v>
          </cell>
          <cell r="J51">
            <v>24107</v>
          </cell>
          <cell r="K51" t="str">
            <v>ISLAM</v>
          </cell>
          <cell r="L51" t="str">
            <v>JAWA</v>
          </cell>
          <cell r="M51" t="str">
            <v>169 CM</v>
          </cell>
          <cell r="N51" t="str">
            <v>66 KG</v>
          </cell>
          <cell r="O51" t="str">
            <v>B</v>
          </cell>
          <cell r="P51" t="str">
            <v xml:space="preserve">Dsn. Krajan RT/RW : 11/03 Desa : Gedangan Kec : Gedangan Kab : Malang </v>
          </cell>
          <cell r="Q51">
            <v>3507293112650010</v>
          </cell>
          <cell r="R51" t="str">
            <v>B II UMUM</v>
          </cell>
          <cell r="S51">
            <v>651215260418</v>
          </cell>
          <cell r="T51" t="str">
            <v>31.12.2018</v>
          </cell>
          <cell r="U51">
            <v>1440005376014</v>
          </cell>
          <cell r="V51" t="str">
            <v>MANDIRI</v>
          </cell>
          <cell r="W51" t="str">
            <v>SLTA</v>
          </cell>
          <cell r="X51" t="str">
            <v>-</v>
          </cell>
          <cell r="Y51" t="str">
            <v>KAWIN</v>
          </cell>
          <cell r="Z51" t="str">
            <v>JULI WACHDAH KURNIA AJU</v>
          </cell>
          <cell r="AA51" t="str">
            <v>RIZAL IBNU HIDAYAT</v>
          </cell>
          <cell r="AB51" t="str">
            <v>ANGELIA AYU MUSYAFIRAH</v>
          </cell>
          <cell r="AC51" t="str">
            <v>YUKI ASKA RAMAZAN</v>
          </cell>
          <cell r="AD51" t="str">
            <v>0001798083505</v>
          </cell>
        </row>
        <row r="52">
          <cell r="D52" t="str">
            <v>S-011</v>
          </cell>
          <cell r="E52" t="str">
            <v>AMT I</v>
          </cell>
          <cell r="F52">
            <v>41883</v>
          </cell>
          <cell r="G52" t="str">
            <v>085230097799</v>
          </cell>
          <cell r="H52" t="str">
            <v xml:space="preserve">L </v>
          </cell>
          <cell r="I52" t="str">
            <v>MALANG</v>
          </cell>
          <cell r="J52">
            <v>25274</v>
          </cell>
          <cell r="K52" t="str">
            <v>ISLAM</v>
          </cell>
          <cell r="L52" t="str">
            <v>JAWA</v>
          </cell>
          <cell r="M52" t="str">
            <v>166 CM</v>
          </cell>
          <cell r="N52" t="str">
            <v>64 KG</v>
          </cell>
          <cell r="O52" t="str">
            <v>O</v>
          </cell>
          <cell r="P52" t="str">
            <v>Dsn Sumbergesing RT/RW 22/06 Desa Gedangan Kec.Gedangan Kab.Malang</v>
          </cell>
          <cell r="Q52">
            <v>3507291203690000</v>
          </cell>
          <cell r="R52" t="str">
            <v>B II UMUM</v>
          </cell>
          <cell r="S52">
            <v>690315260258</v>
          </cell>
          <cell r="T52" t="str">
            <v>12.03.2021</v>
          </cell>
          <cell r="U52">
            <v>1440005375966</v>
          </cell>
          <cell r="V52" t="str">
            <v>MANDIRI</v>
          </cell>
          <cell r="W52" t="str">
            <v>SLTP</v>
          </cell>
          <cell r="X52" t="str">
            <v>-</v>
          </cell>
          <cell r="Y52" t="str">
            <v>KAWIN</v>
          </cell>
          <cell r="Z52" t="str">
            <v>SRI WAHYUNI</v>
          </cell>
          <cell r="AA52" t="str">
            <v>MUHAMMAD NUR HAQIQI</v>
          </cell>
          <cell r="AB52" t="str">
            <v>NADYA MUFIDATUS SHOLIHA</v>
          </cell>
          <cell r="AC52">
            <v>0</v>
          </cell>
          <cell r="AD52" t="str">
            <v>0001797990524</v>
          </cell>
        </row>
        <row r="53">
          <cell r="D53" t="str">
            <v>S-008</v>
          </cell>
          <cell r="E53" t="str">
            <v>AMT I</v>
          </cell>
          <cell r="F53">
            <v>41883</v>
          </cell>
          <cell r="G53" t="str">
            <v>082132588686</v>
          </cell>
          <cell r="H53" t="str">
            <v xml:space="preserve">L </v>
          </cell>
          <cell r="I53" t="str">
            <v>MOJOKERTO</v>
          </cell>
          <cell r="J53">
            <v>28010</v>
          </cell>
          <cell r="K53" t="str">
            <v>ISLAM</v>
          </cell>
          <cell r="L53" t="str">
            <v>JAWA</v>
          </cell>
          <cell r="M53" t="str">
            <v>166 CM</v>
          </cell>
          <cell r="N53" t="str">
            <v>83 KG</v>
          </cell>
          <cell r="O53" t="str">
            <v>B</v>
          </cell>
          <cell r="P53" t="str">
            <v>Jl. Perumahan Puskopad Blok: K-6 RT/RW :008/003 Kel :Arjowinangun Kec : Kedungkandang Kota: Malang</v>
          </cell>
          <cell r="Q53">
            <v>3573030709760000</v>
          </cell>
          <cell r="R53" t="str">
            <v>B II UMUM</v>
          </cell>
          <cell r="S53">
            <v>760915251040</v>
          </cell>
          <cell r="T53" t="str">
            <v>07.09.2022</v>
          </cell>
          <cell r="U53">
            <v>1440005375990</v>
          </cell>
          <cell r="V53" t="str">
            <v>MANDIRI</v>
          </cell>
          <cell r="W53" t="str">
            <v>SLTA</v>
          </cell>
          <cell r="X53" t="str">
            <v>-</v>
          </cell>
          <cell r="Y53" t="str">
            <v>KAWIN</v>
          </cell>
          <cell r="Z53" t="str">
            <v>HERLINA</v>
          </cell>
          <cell r="AA53" t="str">
            <v>MARTALIA IKA NURHANA</v>
          </cell>
          <cell r="AB53" t="str">
            <v>RICHO NURJULIANSYAH</v>
          </cell>
          <cell r="AC53">
            <v>0</v>
          </cell>
          <cell r="AD53" t="str">
            <v>0001797996006</v>
          </cell>
        </row>
        <row r="54">
          <cell r="D54" t="str">
            <v>S-022</v>
          </cell>
          <cell r="E54" t="str">
            <v>AMT I</v>
          </cell>
          <cell r="F54">
            <v>41883</v>
          </cell>
          <cell r="G54" t="str">
            <v>081945721333</v>
          </cell>
          <cell r="H54" t="str">
            <v xml:space="preserve">L </v>
          </cell>
          <cell r="I54" t="str">
            <v>MALANG</v>
          </cell>
          <cell r="J54">
            <v>25599</v>
          </cell>
          <cell r="K54" t="str">
            <v>ISLAM</v>
          </cell>
          <cell r="L54" t="str">
            <v>JAWA</v>
          </cell>
          <cell r="M54" t="str">
            <v>168 CM</v>
          </cell>
          <cell r="N54" t="str">
            <v>65 KG</v>
          </cell>
          <cell r="O54" t="str">
            <v>O</v>
          </cell>
          <cell r="P54" t="str">
            <v>Jl. Klayatan II / 48 RT.006 RW.001 Kel.Bandungrejosari Kec.Sukun Malang</v>
          </cell>
          <cell r="Q54">
            <v>3573043101700000</v>
          </cell>
          <cell r="R54" t="str">
            <v>B II UMUM</v>
          </cell>
          <cell r="S54">
            <v>70015250062</v>
          </cell>
          <cell r="T54" t="str">
            <v>31.01.2019</v>
          </cell>
          <cell r="U54">
            <v>1440009128239</v>
          </cell>
          <cell r="V54" t="str">
            <v>MANDIRI</v>
          </cell>
          <cell r="W54" t="str">
            <v>SLTA</v>
          </cell>
          <cell r="X54" t="str">
            <v>-</v>
          </cell>
          <cell r="Y54" t="str">
            <v>KAWIN</v>
          </cell>
          <cell r="Z54" t="str">
            <v>NURSIATI</v>
          </cell>
          <cell r="AA54" t="str">
            <v>PRAHARA ADE ALIEF SISWOKO</v>
          </cell>
          <cell r="AB54" t="str">
            <v>VEGA CAHYA BADRIA SISWOKO</v>
          </cell>
          <cell r="AC54" t="str">
            <v>THIRAFFI NICKY RIZKITA SISWOKO</v>
          </cell>
          <cell r="AD54" t="str">
            <v>0001798027874</v>
          </cell>
        </row>
        <row r="55">
          <cell r="D55" t="str">
            <v>S-071</v>
          </cell>
          <cell r="E55" t="str">
            <v>AMT I</v>
          </cell>
          <cell r="F55">
            <v>41883</v>
          </cell>
          <cell r="G55" t="str">
            <v>081252540288</v>
          </cell>
          <cell r="H55" t="str">
            <v xml:space="preserve">L </v>
          </cell>
          <cell r="I55" t="str">
            <v>MALANG</v>
          </cell>
          <cell r="J55">
            <v>29355</v>
          </cell>
          <cell r="K55" t="str">
            <v>ISLAM</v>
          </cell>
          <cell r="L55" t="str">
            <v>JAWA</v>
          </cell>
          <cell r="M55" t="str">
            <v>169 CM</v>
          </cell>
          <cell r="N55" t="str">
            <v>75 KG</v>
          </cell>
          <cell r="O55" t="str">
            <v>O</v>
          </cell>
          <cell r="P55" t="str">
            <v>Jl. Penamas Sonosari RT/RW 47/09 Kel. Kebonagung Kec. Pakis aji Kab. Malang</v>
          </cell>
          <cell r="Q55">
            <v>3507191405800000</v>
          </cell>
          <cell r="R55" t="str">
            <v>B II UMUM</v>
          </cell>
          <cell r="S55">
            <v>800515262515</v>
          </cell>
          <cell r="T55" t="str">
            <v>14.05.2019</v>
          </cell>
          <cell r="U55">
            <v>1440014624198</v>
          </cell>
          <cell r="V55" t="str">
            <v>MANDIRI</v>
          </cell>
          <cell r="W55" t="str">
            <v>SMU</v>
          </cell>
          <cell r="X55" t="str">
            <v>-</v>
          </cell>
          <cell r="Y55" t="str">
            <v>KAWIN</v>
          </cell>
          <cell r="Z55" t="str">
            <v>RIA KURNIAWATI</v>
          </cell>
          <cell r="AA55" t="str">
            <v>SYAIFUL ADIANSYAH K</v>
          </cell>
          <cell r="AB55" t="str">
            <v>MEILA NAHDIYA CAHYANI</v>
          </cell>
          <cell r="AC55">
            <v>0</v>
          </cell>
          <cell r="AD55" t="str">
            <v>0001797439094</v>
          </cell>
        </row>
        <row r="56">
          <cell r="D56" t="str">
            <v>S-034</v>
          </cell>
          <cell r="E56" t="str">
            <v>AMT I</v>
          </cell>
          <cell r="F56">
            <v>41883</v>
          </cell>
          <cell r="G56" t="str">
            <v>082338771319</v>
          </cell>
          <cell r="H56" t="str">
            <v xml:space="preserve">L </v>
          </cell>
          <cell r="I56" t="str">
            <v>BLITAR</v>
          </cell>
          <cell r="J56">
            <v>26078</v>
          </cell>
          <cell r="K56" t="str">
            <v>ISLAM</v>
          </cell>
          <cell r="L56" t="str">
            <v>JAWA</v>
          </cell>
          <cell r="M56" t="str">
            <v>166 CM</v>
          </cell>
          <cell r="N56" t="str">
            <v>62 KG</v>
          </cell>
          <cell r="O56" t="str">
            <v>O</v>
          </cell>
          <cell r="P56" t="str">
            <v>Dsn. Tulungsari Kulon RT/RW : 001/002 Tingal Kec : Garum Kab: Blitar</v>
          </cell>
          <cell r="Q56">
            <v>3505112505710000</v>
          </cell>
          <cell r="R56" t="str">
            <v>B II UMUM</v>
          </cell>
          <cell r="S56">
            <v>710515361531</v>
          </cell>
          <cell r="T56" t="str">
            <v>25.05.2021</v>
          </cell>
          <cell r="U56">
            <v>1440005380222</v>
          </cell>
          <cell r="V56" t="str">
            <v>MANDIRI</v>
          </cell>
          <cell r="W56" t="str">
            <v>SD</v>
          </cell>
          <cell r="X56" t="str">
            <v>-</v>
          </cell>
          <cell r="Y56" t="str">
            <v>KAWIN</v>
          </cell>
          <cell r="Z56" t="str">
            <v>SOFIYATIN</v>
          </cell>
          <cell r="AA56" t="str">
            <v>FARIDATUL LAILIN</v>
          </cell>
          <cell r="AB56" t="str">
            <v>LAILA NISFA AKBARINA</v>
          </cell>
          <cell r="AC56">
            <v>0</v>
          </cell>
          <cell r="AD56" t="str">
            <v>0001797993325</v>
          </cell>
        </row>
        <row r="57">
          <cell r="D57" t="str">
            <v>S-081</v>
          </cell>
          <cell r="E57" t="str">
            <v>AMT I</v>
          </cell>
          <cell r="F57">
            <v>41883</v>
          </cell>
          <cell r="G57" t="str">
            <v>081334843318</v>
          </cell>
          <cell r="H57" t="str">
            <v xml:space="preserve">L </v>
          </cell>
          <cell r="I57" t="str">
            <v>MALANG</v>
          </cell>
          <cell r="J57">
            <v>25517</v>
          </cell>
          <cell r="K57" t="str">
            <v>ISLAM</v>
          </cell>
          <cell r="L57" t="str">
            <v>JAWA</v>
          </cell>
          <cell r="M57" t="str">
            <v>166 CM</v>
          </cell>
          <cell r="N57" t="str">
            <v>75 KG</v>
          </cell>
          <cell r="O57" t="str">
            <v>A</v>
          </cell>
          <cell r="P57" t="str">
            <v>Jl. Sumur Bor RT/RW 003/001 Genengan Kec. Pakisaji Kab. Malang 65162</v>
          </cell>
          <cell r="Q57">
            <v>3507190101690010</v>
          </cell>
          <cell r="R57" t="str">
            <v>B II UMUM</v>
          </cell>
          <cell r="S57">
            <v>700315260189</v>
          </cell>
          <cell r="T57" t="str">
            <v>09.03.2020</v>
          </cell>
          <cell r="U57">
            <v>9000028227206</v>
          </cell>
          <cell r="V57" t="str">
            <v>MANDIRI</v>
          </cell>
          <cell r="W57" t="str">
            <v>SLTA</v>
          </cell>
          <cell r="X57" t="str">
            <v>-</v>
          </cell>
          <cell r="Y57" t="str">
            <v>KAWIN</v>
          </cell>
          <cell r="Z57" t="str">
            <v>SUMARDIANA</v>
          </cell>
          <cell r="AA57" t="str">
            <v>RATNA AMILIA</v>
          </cell>
          <cell r="AB57" t="str">
            <v>KRISNA APRIL</v>
          </cell>
          <cell r="AC57">
            <v>0</v>
          </cell>
          <cell r="AD57" t="str">
            <v>0001796849627</v>
          </cell>
        </row>
        <row r="58">
          <cell r="D58" t="str">
            <v>S-046</v>
          </cell>
          <cell r="E58" t="str">
            <v>AMT I</v>
          </cell>
          <cell r="F58">
            <v>41883</v>
          </cell>
          <cell r="G58" t="str">
            <v>082257108144</v>
          </cell>
          <cell r="H58" t="str">
            <v xml:space="preserve">L </v>
          </cell>
          <cell r="I58" t="str">
            <v>MALANG</v>
          </cell>
          <cell r="J58">
            <v>28030</v>
          </cell>
          <cell r="K58" t="str">
            <v>ISLAM</v>
          </cell>
          <cell r="L58" t="str">
            <v>JAWA</v>
          </cell>
          <cell r="M58" t="str">
            <v>167 CM</v>
          </cell>
          <cell r="N58" t="str">
            <v>64 KG</v>
          </cell>
          <cell r="O58" t="str">
            <v>O</v>
          </cell>
          <cell r="P58" t="str">
            <v xml:space="preserve">Jl. Krebet RT 001 RW 001 Kec. Bululawang Kab. Malang
</v>
          </cell>
          <cell r="Q58">
            <v>3507142709760000</v>
          </cell>
          <cell r="R58" t="str">
            <v>B II UMUM</v>
          </cell>
          <cell r="S58">
            <v>760915260812</v>
          </cell>
          <cell r="T58" t="str">
            <v>27.09.2022</v>
          </cell>
          <cell r="U58">
            <v>1440014870494</v>
          </cell>
          <cell r="V58" t="str">
            <v>MANDIRI</v>
          </cell>
          <cell r="W58" t="str">
            <v>SLTA</v>
          </cell>
          <cell r="X58" t="str">
            <v>-</v>
          </cell>
          <cell r="Y58" t="str">
            <v>KAWIN</v>
          </cell>
          <cell r="Z58" t="str">
            <v>YUSANTI ANGGRAENI</v>
          </cell>
          <cell r="AA58" t="str">
            <v>DIMAS ANANDA NUGROHO</v>
          </cell>
          <cell r="AB58" t="str">
            <v>ANASTASYA FORTUNANDA</v>
          </cell>
          <cell r="AC58" t="str">
            <v>NAZRIEL ILHAM BAYHOQI</v>
          </cell>
          <cell r="AD58" t="str">
            <v>0001798389843</v>
          </cell>
        </row>
        <row r="59">
          <cell r="D59" t="str">
            <v>S-088</v>
          </cell>
          <cell r="E59" t="str">
            <v>AMT I</v>
          </cell>
          <cell r="F59">
            <v>41883</v>
          </cell>
          <cell r="G59" t="str">
            <v>081358148489</v>
          </cell>
          <cell r="H59" t="str">
            <v xml:space="preserve">L </v>
          </cell>
          <cell r="I59" t="str">
            <v>MALANG</v>
          </cell>
          <cell r="J59">
            <v>29226</v>
          </cell>
          <cell r="K59" t="str">
            <v>ISLAM</v>
          </cell>
          <cell r="L59" t="str">
            <v>JAWA</v>
          </cell>
          <cell r="M59" t="str">
            <v>167 CM</v>
          </cell>
          <cell r="N59" t="str">
            <v>60 KG</v>
          </cell>
          <cell r="O59" t="str">
            <v>O</v>
          </cell>
          <cell r="P59" t="str">
            <v>Jl. Jamhuri 32 C RT 028 RW 008 Sawahan Kec. Turen Kab. Malang</v>
          </cell>
          <cell r="Q59">
            <v>3507090601800000</v>
          </cell>
          <cell r="R59" t="str">
            <v>B II UMUM</v>
          </cell>
          <cell r="S59">
            <v>800115263253</v>
          </cell>
          <cell r="T59" t="str">
            <v>06.01.2020</v>
          </cell>
          <cell r="U59">
            <v>1440014863515</v>
          </cell>
          <cell r="V59" t="str">
            <v>MANDIRI</v>
          </cell>
          <cell r="W59" t="str">
            <v>SMU</v>
          </cell>
          <cell r="X59" t="str">
            <v>-</v>
          </cell>
          <cell r="Y59" t="str">
            <v>KAWIN</v>
          </cell>
          <cell r="Z59" t="str">
            <v>DWI HANDAYANI</v>
          </cell>
          <cell r="AA59" t="str">
            <v>GALANG SYAHPUTRA</v>
          </cell>
          <cell r="AB59" t="str">
            <v>LADY ALEXA ARIEF</v>
          </cell>
          <cell r="AC59">
            <v>0</v>
          </cell>
          <cell r="AD59" t="str">
            <v>0001796850077</v>
          </cell>
        </row>
        <row r="60">
          <cell r="D60" t="str">
            <v>S-061</v>
          </cell>
          <cell r="E60" t="str">
            <v>AMT I</v>
          </cell>
          <cell r="F60">
            <v>41883</v>
          </cell>
          <cell r="G60" t="str">
            <v>082131262000</v>
          </cell>
          <cell r="H60" t="str">
            <v xml:space="preserve">L </v>
          </cell>
          <cell r="I60" t="str">
            <v>KEDIRI</v>
          </cell>
          <cell r="J60">
            <v>28523</v>
          </cell>
          <cell r="K60" t="str">
            <v>ISLAM</v>
          </cell>
          <cell r="L60" t="str">
            <v>JAWA</v>
          </cell>
          <cell r="M60" t="str">
            <v>171 CM</v>
          </cell>
          <cell r="N60" t="str">
            <v>69 KG</v>
          </cell>
          <cell r="O60" t="str">
            <v>O</v>
          </cell>
          <cell r="P60" t="str">
            <v>Jl.Tosaren II/61 RT 19 RW 07 Kel.Tosaren Kediri</v>
          </cell>
          <cell r="Q60">
            <v>3571030202780000</v>
          </cell>
          <cell r="R60" t="str">
            <v>B II UMUM</v>
          </cell>
          <cell r="S60">
            <v>780215340864</v>
          </cell>
          <cell r="T60" t="str">
            <v>02.02.2022</v>
          </cell>
          <cell r="U60">
            <v>1440009212355</v>
          </cell>
          <cell r="V60" t="str">
            <v>MANDIRI</v>
          </cell>
          <cell r="W60" t="str">
            <v>SMU</v>
          </cell>
          <cell r="X60" t="str">
            <v>-</v>
          </cell>
          <cell r="Y60" t="str">
            <v>KAWIN</v>
          </cell>
          <cell r="Z60" t="str">
            <v>TULUSARI UTAMININGSIH</v>
          </cell>
          <cell r="AA60" t="str">
            <v>KHEVIN MAHATHIR MUHAMMAD</v>
          </cell>
          <cell r="AB60" t="str">
            <v>MAHESWARA RAFIF KHAIRULLAH</v>
          </cell>
          <cell r="AC60">
            <v>0</v>
          </cell>
          <cell r="AD60" t="str">
            <v>0001798076237</v>
          </cell>
        </row>
        <row r="61">
          <cell r="D61" t="str">
            <v>S-019</v>
          </cell>
          <cell r="E61" t="str">
            <v>AMT I</v>
          </cell>
          <cell r="F61">
            <v>41883</v>
          </cell>
          <cell r="G61" t="str">
            <v>082139155944</v>
          </cell>
          <cell r="H61" t="str">
            <v xml:space="preserve">L </v>
          </cell>
          <cell r="I61" t="str">
            <v>MALANG</v>
          </cell>
          <cell r="J61">
            <v>26691</v>
          </cell>
          <cell r="K61" t="str">
            <v>ISLAM</v>
          </cell>
          <cell r="L61" t="str">
            <v>JAWA</v>
          </cell>
          <cell r="M61" t="str">
            <v>168 CM</v>
          </cell>
          <cell r="N61" t="str">
            <v>60 KG</v>
          </cell>
          <cell r="O61" t="str">
            <v>O</v>
          </cell>
          <cell r="P61" t="str">
            <v>Perum LPK I Tebo Selatan No. 45 RT/RW :02/07 Kel : Mulyorejo Kec : Sukun Kota : Malang</v>
          </cell>
          <cell r="Q61" t="str">
            <v xml:space="preserve">3573042701730004
</v>
          </cell>
          <cell r="R61" t="str">
            <v>B II UMUM</v>
          </cell>
          <cell r="S61">
            <v>730115250793</v>
          </cell>
          <cell r="T61" t="str">
            <v>27.01.2019</v>
          </cell>
          <cell r="U61">
            <v>1440005380248</v>
          </cell>
          <cell r="V61" t="str">
            <v>MANDIRI</v>
          </cell>
          <cell r="W61" t="str">
            <v>SLTA</v>
          </cell>
          <cell r="X61" t="str">
            <v>-</v>
          </cell>
          <cell r="Y61" t="str">
            <v>KAWIN</v>
          </cell>
          <cell r="Z61" t="str">
            <v>YUNIATI</v>
          </cell>
          <cell r="AA61" t="str">
            <v>ANDRE WIJAYA</v>
          </cell>
          <cell r="AB61" t="str">
            <v>ARINDA YUANITA</v>
          </cell>
          <cell r="AC61">
            <v>0</v>
          </cell>
          <cell r="AD61" t="str">
            <v>0001798039809</v>
          </cell>
        </row>
        <row r="62">
          <cell r="D62" t="str">
            <v>S-065</v>
          </cell>
          <cell r="E62" t="str">
            <v>AMT I</v>
          </cell>
          <cell r="F62">
            <v>41883</v>
          </cell>
          <cell r="G62" t="str">
            <v>081335748038</v>
          </cell>
          <cell r="H62" t="str">
            <v xml:space="preserve">L </v>
          </cell>
          <cell r="I62" t="str">
            <v>MALANG</v>
          </cell>
          <cell r="J62">
            <v>30116</v>
          </cell>
          <cell r="K62" t="str">
            <v>ISLAM</v>
          </cell>
          <cell r="L62" t="str">
            <v>JAWA</v>
          </cell>
          <cell r="M62" t="str">
            <v>168 CM</v>
          </cell>
          <cell r="N62" t="str">
            <v>65 KG</v>
          </cell>
          <cell r="O62" t="str">
            <v>O</v>
          </cell>
          <cell r="P62" t="str">
            <v xml:space="preserve">Jl. Golek RT/RW 004/004 Karangduren Kec. Pakis Aji Kab. Malang </v>
          </cell>
          <cell r="Q62">
            <v>3507191406820000</v>
          </cell>
          <cell r="R62" t="str">
            <v>B II UMUM</v>
          </cell>
          <cell r="S62">
            <v>820615262328</v>
          </cell>
          <cell r="T62" t="str">
            <v>14.06.2019</v>
          </cell>
          <cell r="U62">
            <v>1440012042856</v>
          </cell>
          <cell r="V62" t="str">
            <v>MANDIRI</v>
          </cell>
          <cell r="W62" t="str">
            <v>SMA</v>
          </cell>
          <cell r="X62" t="str">
            <v>-</v>
          </cell>
          <cell r="Y62" t="str">
            <v>KAWIN</v>
          </cell>
          <cell r="Z62" t="str">
            <v>IIN DWI AMBARWATI</v>
          </cell>
          <cell r="AA62" t="str">
            <v>ALFIN JULI EKA PRATAMA</v>
          </cell>
          <cell r="AB62" t="str">
            <v>ANDRIAN RIZKI FIRMANSYAH</v>
          </cell>
          <cell r="AC62">
            <v>0</v>
          </cell>
          <cell r="AD62" t="str">
            <v>0001798080895</v>
          </cell>
        </row>
        <row r="63">
          <cell r="D63" t="str">
            <v>S-057</v>
          </cell>
          <cell r="E63" t="str">
            <v>AMT I</v>
          </cell>
          <cell r="F63">
            <v>41883</v>
          </cell>
          <cell r="G63" t="str">
            <v>081233251811</v>
          </cell>
          <cell r="H63" t="str">
            <v xml:space="preserve">L </v>
          </cell>
          <cell r="I63" t="str">
            <v>MALANG</v>
          </cell>
          <cell r="J63">
            <v>22647</v>
          </cell>
          <cell r="K63" t="str">
            <v>ISLAM</v>
          </cell>
          <cell r="L63" t="str">
            <v>JAWA</v>
          </cell>
          <cell r="M63" t="str">
            <v>164 CM</v>
          </cell>
          <cell r="N63" t="str">
            <v>60 KG</v>
          </cell>
          <cell r="O63" t="str">
            <v>O</v>
          </cell>
          <cell r="P63" t="str">
            <v>Jl. Karangsono RT 052 RW 010 Kebonagung Kec. Pakisaji Kab. Malang</v>
          </cell>
          <cell r="Q63">
            <v>3507190101620000</v>
          </cell>
          <cell r="R63" t="str">
            <v>B II UMUM</v>
          </cell>
          <cell r="S63">
            <v>620415260202</v>
          </cell>
          <cell r="T63" t="str">
            <v>01.01.2021</v>
          </cell>
          <cell r="U63">
            <v>1440014867722</v>
          </cell>
          <cell r="V63" t="str">
            <v>MANDIRI</v>
          </cell>
          <cell r="W63" t="str">
            <v>SMA</v>
          </cell>
          <cell r="X63" t="str">
            <v>-</v>
          </cell>
          <cell r="Y63" t="str">
            <v>KAWIN</v>
          </cell>
          <cell r="Z63" t="str">
            <v>KUMAYAH</v>
          </cell>
          <cell r="AA63" t="str">
            <v>ADIK NILA DWI SUSANTI</v>
          </cell>
          <cell r="AB63">
            <v>0</v>
          </cell>
          <cell r="AC63">
            <v>0</v>
          </cell>
          <cell r="AD63" t="str">
            <v>0001798020022</v>
          </cell>
        </row>
        <row r="64">
          <cell r="D64" t="str">
            <v>S-055</v>
          </cell>
          <cell r="E64" t="str">
            <v>AMT I</v>
          </cell>
          <cell r="F64">
            <v>41883</v>
          </cell>
          <cell r="G64" t="str">
            <v>081233665248</v>
          </cell>
          <cell r="H64" t="str">
            <v xml:space="preserve">L </v>
          </cell>
          <cell r="I64" t="str">
            <v>MALANG</v>
          </cell>
          <cell r="J64">
            <v>28066</v>
          </cell>
          <cell r="K64" t="str">
            <v>ISLAM</v>
          </cell>
          <cell r="L64" t="str">
            <v>JAWA</v>
          </cell>
          <cell r="M64" t="str">
            <v>167 CM</v>
          </cell>
          <cell r="N64" t="str">
            <v>60 KG</v>
          </cell>
          <cell r="O64" t="str">
            <v>O</v>
          </cell>
          <cell r="P64" t="str">
            <v>Jl. Janti Selatan VIII/06 RT 005 RW 006 Bandungrejosari Sukun Malang</v>
          </cell>
          <cell r="Q64">
            <v>3573040211760000</v>
          </cell>
          <cell r="R64" t="str">
            <v>B II UMUM</v>
          </cell>
          <cell r="S64">
            <v>761115250913</v>
          </cell>
          <cell r="T64" t="str">
            <v>02.11.2021</v>
          </cell>
          <cell r="U64">
            <v>1440014864679</v>
          </cell>
          <cell r="V64" t="str">
            <v>MANDIRI</v>
          </cell>
          <cell r="W64" t="str">
            <v>SLTA</v>
          </cell>
          <cell r="X64" t="str">
            <v>-</v>
          </cell>
          <cell r="Y64" t="str">
            <v>KAWIN</v>
          </cell>
          <cell r="Z64" t="str">
            <v>WIDI ASTUTIK</v>
          </cell>
          <cell r="AA64" t="str">
            <v>THALITA SALWA SALSABILA</v>
          </cell>
          <cell r="AB64">
            <v>0</v>
          </cell>
          <cell r="AC64">
            <v>0</v>
          </cell>
          <cell r="AD64" t="str">
            <v>0001798046019</v>
          </cell>
        </row>
        <row r="65">
          <cell r="D65" t="str">
            <v>S-091</v>
          </cell>
          <cell r="E65" t="str">
            <v>AMT I</v>
          </cell>
          <cell r="F65">
            <v>41883</v>
          </cell>
          <cell r="G65" t="str">
            <v>082140529083</v>
          </cell>
          <cell r="H65" t="str">
            <v xml:space="preserve">L </v>
          </cell>
          <cell r="I65" t="str">
            <v>MALANG</v>
          </cell>
          <cell r="J65">
            <v>26315</v>
          </cell>
          <cell r="K65" t="str">
            <v>ISLAM</v>
          </cell>
          <cell r="L65" t="str">
            <v>JAWA</v>
          </cell>
          <cell r="M65" t="str">
            <v>165 CM</v>
          </cell>
          <cell r="N65" t="str">
            <v>68 KG</v>
          </cell>
          <cell r="O65" t="str">
            <v>O</v>
          </cell>
          <cell r="P65" t="str">
            <v>Jl. Ternate IV/23 RT 006/002, Kasin, Klojen, Malang</v>
          </cell>
          <cell r="Q65">
            <v>3507191701720000</v>
          </cell>
          <cell r="R65" t="str">
            <v>B II UMUM</v>
          </cell>
          <cell r="S65">
            <v>720115263291</v>
          </cell>
          <cell r="T65" t="str">
            <v>17.01.2022</v>
          </cell>
          <cell r="U65">
            <v>1440011890677</v>
          </cell>
          <cell r="V65" t="str">
            <v>MANDIRI</v>
          </cell>
          <cell r="W65" t="str">
            <v>SD</v>
          </cell>
          <cell r="X65" t="str">
            <v>-</v>
          </cell>
          <cell r="Y65" t="str">
            <v>KAWIN</v>
          </cell>
          <cell r="Z65" t="str">
            <v>SRI MUANAH</v>
          </cell>
          <cell r="AA65" t="str">
            <v>YA SINTA RAHMA P</v>
          </cell>
          <cell r="AB65" t="str">
            <v>RANGGA FERDIANSYAH</v>
          </cell>
          <cell r="AC65" t="str">
            <v>DEWI APRILIA NAFISA</v>
          </cell>
          <cell r="AD65" t="str">
            <v>0001795534773</v>
          </cell>
        </row>
        <row r="66">
          <cell r="D66" t="str">
            <v>S-093</v>
          </cell>
          <cell r="E66" t="str">
            <v>AMT I</v>
          </cell>
          <cell r="F66">
            <v>41883</v>
          </cell>
          <cell r="G66" t="str">
            <v>085230223322</v>
          </cell>
          <cell r="H66" t="str">
            <v xml:space="preserve">L </v>
          </cell>
          <cell r="I66" t="str">
            <v>MALANG</v>
          </cell>
          <cell r="J66">
            <v>29127</v>
          </cell>
          <cell r="K66" t="str">
            <v>ISLAM</v>
          </cell>
          <cell r="L66" t="str">
            <v>JAWA</v>
          </cell>
          <cell r="M66" t="str">
            <v>164 CM</v>
          </cell>
          <cell r="N66" t="str">
            <v>60 KG</v>
          </cell>
          <cell r="O66" t="str">
            <v>O</v>
          </cell>
          <cell r="P66" t="str">
            <v>Dsn Watudakon RT 006 RW 006 Kendalpayak Kec. Pakisaji Kab. malang</v>
          </cell>
          <cell r="Q66">
            <v>3507192909790000</v>
          </cell>
          <cell r="R66" t="str">
            <v>B II UMUM</v>
          </cell>
          <cell r="S66">
            <v>790915262278</v>
          </cell>
          <cell r="T66" t="str">
            <v>29.09.2021</v>
          </cell>
          <cell r="U66">
            <v>1440014864703</v>
          </cell>
          <cell r="V66" t="str">
            <v>MANDIRI</v>
          </cell>
          <cell r="W66" t="str">
            <v>SLTP</v>
          </cell>
          <cell r="X66" t="str">
            <v>-</v>
          </cell>
          <cell r="Y66" t="str">
            <v>KAWIN</v>
          </cell>
          <cell r="Z66" t="str">
            <v>NANIK ISMAWATI</v>
          </cell>
          <cell r="AA66" t="str">
            <v>HANIFAH RAHMADANI</v>
          </cell>
          <cell r="AB66" t="str">
            <v>ZANUAR RAKA ANUGRAH</v>
          </cell>
          <cell r="AC66">
            <v>0</v>
          </cell>
          <cell r="AD66" t="str">
            <v>0001797470818</v>
          </cell>
        </row>
        <row r="67">
          <cell r="D67" t="str">
            <v>S-089</v>
          </cell>
          <cell r="E67" t="str">
            <v>AMT I</v>
          </cell>
          <cell r="F67">
            <v>41883</v>
          </cell>
          <cell r="G67" t="str">
            <v>081252602806</v>
          </cell>
          <cell r="H67" t="str">
            <v xml:space="preserve">L </v>
          </cell>
          <cell r="I67" t="str">
            <v>MALANG</v>
          </cell>
          <cell r="J67">
            <v>26468</v>
          </cell>
          <cell r="K67" t="str">
            <v>ISLAM</v>
          </cell>
          <cell r="L67" t="str">
            <v>JAWA</v>
          </cell>
          <cell r="M67" t="str">
            <v>170 CM</v>
          </cell>
          <cell r="N67" t="str">
            <v>66 KG</v>
          </cell>
          <cell r="O67" t="str">
            <v>O</v>
          </cell>
          <cell r="P67" t="str">
            <v>Jl.Letjen Sutoyo III No. 46 D RT 03 RW 03 Lowokwaru Malang</v>
          </cell>
          <cell r="Q67">
            <v>3573051806720000</v>
          </cell>
          <cell r="R67" t="str">
            <v>B II UMUM</v>
          </cell>
          <cell r="S67">
            <v>720615251431</v>
          </cell>
          <cell r="T67" t="str">
            <v>18.06.2021</v>
          </cell>
          <cell r="U67">
            <v>9000026752395</v>
          </cell>
          <cell r="V67" t="str">
            <v>MANDIRI</v>
          </cell>
          <cell r="W67" t="str">
            <v>STM</v>
          </cell>
          <cell r="X67" t="str">
            <v>-</v>
          </cell>
          <cell r="Y67" t="str">
            <v>KAWIN</v>
          </cell>
          <cell r="Z67" t="str">
            <v>HERNY LISTIA PURWANTI</v>
          </cell>
          <cell r="AA67" t="str">
            <v>AGADA PRADANA HERDIK NAGRAHA</v>
          </cell>
          <cell r="AB67">
            <v>0</v>
          </cell>
          <cell r="AC67">
            <v>0</v>
          </cell>
          <cell r="AD67" t="str">
            <v>0001285706092</v>
          </cell>
        </row>
        <row r="68">
          <cell r="D68" t="str">
            <v>S-040</v>
          </cell>
          <cell r="E68" t="str">
            <v>AMT I</v>
          </cell>
          <cell r="F68">
            <v>41883</v>
          </cell>
          <cell r="G68" t="str">
            <v>085815241622</v>
          </cell>
          <cell r="H68" t="str">
            <v xml:space="preserve">L </v>
          </cell>
          <cell r="I68" t="str">
            <v>MALANG</v>
          </cell>
          <cell r="J68">
            <v>29840</v>
          </cell>
          <cell r="K68" t="str">
            <v>ISLAM</v>
          </cell>
          <cell r="L68" t="str">
            <v>JAWA</v>
          </cell>
          <cell r="M68" t="str">
            <v>168 CM</v>
          </cell>
          <cell r="N68" t="str">
            <v>64 KG</v>
          </cell>
          <cell r="O68" t="str">
            <v>B</v>
          </cell>
          <cell r="P68" t="str">
            <v>Jl. Cendana RT/RW : 027/008 Desa : Sawahan Kec : Turen Kab : Malang</v>
          </cell>
          <cell r="Q68" t="str">
            <v xml:space="preserve">3507091109810001
</v>
          </cell>
          <cell r="R68" t="str">
            <v>B II UMUM</v>
          </cell>
          <cell r="S68">
            <v>810915261948</v>
          </cell>
          <cell r="T68" t="str">
            <v>11.09.2019</v>
          </cell>
          <cell r="U68">
            <v>1440005380289</v>
          </cell>
          <cell r="V68" t="str">
            <v>MANDIRI</v>
          </cell>
          <cell r="W68" t="str">
            <v>SLTA</v>
          </cell>
          <cell r="X68" t="str">
            <v>-</v>
          </cell>
          <cell r="Y68" t="str">
            <v>KAWIN</v>
          </cell>
          <cell r="Z68" t="str">
            <v>INDRA MAYASARI</v>
          </cell>
          <cell r="AA68" t="str">
            <v>PUTRI EKA OKTARIDA</v>
          </cell>
          <cell r="AB68" t="str">
            <v>VICKY JOHNNAS ARIO ZEHAR</v>
          </cell>
          <cell r="AC68">
            <v>0</v>
          </cell>
          <cell r="AD68" t="str">
            <v>0001797998117</v>
          </cell>
        </row>
        <row r="69">
          <cell r="D69" t="str">
            <v>S-039</v>
          </cell>
          <cell r="E69" t="str">
            <v>AMT I</v>
          </cell>
          <cell r="F69">
            <v>41883</v>
          </cell>
          <cell r="G69" t="str">
            <v>082244156661</v>
          </cell>
          <cell r="H69" t="str">
            <v xml:space="preserve">L </v>
          </cell>
          <cell r="I69" t="str">
            <v>BLITAR</v>
          </cell>
          <cell r="J69">
            <v>26455</v>
          </cell>
          <cell r="K69" t="str">
            <v>ISLAM</v>
          </cell>
          <cell r="L69" t="str">
            <v>JAWA</v>
          </cell>
          <cell r="M69" t="str">
            <v>166 CM</v>
          </cell>
          <cell r="N69" t="str">
            <v>66 KG</v>
          </cell>
          <cell r="O69" t="str">
            <v>O</v>
          </cell>
          <cell r="P69" t="str">
            <v>Dukuh Sentong RT 004/006 Karangduren, Pakisaji Kab. Malang</v>
          </cell>
          <cell r="Q69">
            <v>3507190506720000</v>
          </cell>
          <cell r="R69" t="str">
            <v>B II UMUM</v>
          </cell>
          <cell r="S69">
            <v>720615262373</v>
          </cell>
          <cell r="T69" t="str">
            <v>05.06.2021</v>
          </cell>
          <cell r="U69">
            <v>1440005376063</v>
          </cell>
          <cell r="V69" t="str">
            <v>MANDIRI</v>
          </cell>
          <cell r="W69" t="str">
            <v>SD</v>
          </cell>
          <cell r="X69" t="str">
            <v>-</v>
          </cell>
          <cell r="Y69" t="str">
            <v>KAWIN</v>
          </cell>
          <cell r="Z69" t="str">
            <v>ANIK WIDAYATI</v>
          </cell>
          <cell r="AA69" t="str">
            <v>ANDRI SETIYA WIJAYA</v>
          </cell>
          <cell r="AB69" t="str">
            <v>DICKY ANDRIANSYAH</v>
          </cell>
          <cell r="AC69" t="str">
            <v>ADEK DIAN TALITA</v>
          </cell>
          <cell r="AD69" t="str">
            <v>0001797985721</v>
          </cell>
        </row>
        <row r="70">
          <cell r="D70" t="str">
            <v>S-064</v>
          </cell>
          <cell r="E70" t="str">
            <v>AMT I</v>
          </cell>
          <cell r="F70">
            <v>41883</v>
          </cell>
          <cell r="G70" t="str">
            <v>085784058195</v>
          </cell>
          <cell r="H70" t="str">
            <v xml:space="preserve">L </v>
          </cell>
          <cell r="I70" t="str">
            <v>MALANG</v>
          </cell>
          <cell r="J70">
            <v>24360</v>
          </cell>
          <cell r="K70" t="str">
            <v>ISLAM</v>
          </cell>
          <cell r="L70" t="str">
            <v>JAWA</v>
          </cell>
          <cell r="M70" t="str">
            <v>167 CM</v>
          </cell>
          <cell r="N70" t="str">
            <v>60 KG</v>
          </cell>
          <cell r="O70" t="str">
            <v>B</v>
          </cell>
          <cell r="P70" t="str">
            <v>Jl. Kol Sugiono II/35 RT/RW : 006/003 Kel : Ciptomulyo Kec : Sukun Kota : Malang</v>
          </cell>
          <cell r="Q70">
            <v>3573041009660000</v>
          </cell>
          <cell r="R70" t="str">
            <v>B II UMUM</v>
          </cell>
          <cell r="S70">
            <v>660915250787</v>
          </cell>
          <cell r="T70" t="str">
            <v>10.09.2019</v>
          </cell>
          <cell r="U70">
            <v>1440005380172</v>
          </cell>
          <cell r="V70" t="str">
            <v>MANDIRI</v>
          </cell>
          <cell r="W70" t="str">
            <v>SLTP</v>
          </cell>
          <cell r="X70" t="str">
            <v>-</v>
          </cell>
          <cell r="Y70" t="str">
            <v>KAWIN</v>
          </cell>
          <cell r="Z70" t="str">
            <v>SULASTRI</v>
          </cell>
          <cell r="AA70" t="str">
            <v>INDRA BAGUS KURNIAWAN</v>
          </cell>
          <cell r="AB70" t="str">
            <v>INDAH LUKITA SARI</v>
          </cell>
          <cell r="AC70">
            <v>0</v>
          </cell>
          <cell r="AD70" t="str">
            <v>0001798387468</v>
          </cell>
        </row>
        <row r="71">
          <cell r="D71" t="str">
            <v>S-035</v>
          </cell>
          <cell r="E71" t="str">
            <v>AMT I</v>
          </cell>
          <cell r="F71">
            <v>41883</v>
          </cell>
          <cell r="G71" t="str">
            <v>081233036122</v>
          </cell>
          <cell r="H71" t="str">
            <v xml:space="preserve">L </v>
          </cell>
          <cell r="I71" t="str">
            <v>MALANG</v>
          </cell>
          <cell r="J71">
            <v>25134</v>
          </cell>
          <cell r="K71" t="str">
            <v>ISLAM</v>
          </cell>
          <cell r="L71" t="str">
            <v>JAWA</v>
          </cell>
          <cell r="M71" t="str">
            <v>166 CM</v>
          </cell>
          <cell r="N71" t="str">
            <v>63 KG</v>
          </cell>
          <cell r="O71" t="str">
            <v>B</v>
          </cell>
          <cell r="P71" t="str">
            <v>Sonosari RT/RW,048/009 Kebonagung kec.pakisaji kab.malang</v>
          </cell>
          <cell r="Q71">
            <v>3507192310680000</v>
          </cell>
          <cell r="R71" t="str">
            <v>B II UMUM</v>
          </cell>
          <cell r="S71">
            <v>681015261661</v>
          </cell>
          <cell r="T71" t="str">
            <v>23.10.2018</v>
          </cell>
          <cell r="U71">
            <v>1440005380388</v>
          </cell>
          <cell r="V71" t="str">
            <v>MANDIRI</v>
          </cell>
          <cell r="W71" t="str">
            <v>SD</v>
          </cell>
          <cell r="X71" t="str">
            <v>-</v>
          </cell>
          <cell r="Y71" t="str">
            <v>KAWIN</v>
          </cell>
          <cell r="Z71" t="str">
            <v>SIAMI</v>
          </cell>
          <cell r="AA71" t="str">
            <v>TOMY SYAIFUDIN</v>
          </cell>
          <cell r="AB71" t="str">
            <v>I'IN NABIYAH</v>
          </cell>
          <cell r="AC71">
            <v>0</v>
          </cell>
          <cell r="AD71" t="str">
            <v>0001798386783</v>
          </cell>
        </row>
        <row r="72">
          <cell r="D72" t="str">
            <v>S-004</v>
          </cell>
          <cell r="E72" t="str">
            <v>AMT I</v>
          </cell>
          <cell r="F72">
            <v>41883</v>
          </cell>
          <cell r="G72" t="str">
            <v>082232777653</v>
          </cell>
          <cell r="H72" t="str">
            <v xml:space="preserve">L </v>
          </cell>
          <cell r="I72" t="str">
            <v>MALANG</v>
          </cell>
          <cell r="J72">
            <v>25403</v>
          </cell>
          <cell r="K72" t="str">
            <v>ISLAM</v>
          </cell>
          <cell r="L72" t="str">
            <v>JAWA</v>
          </cell>
          <cell r="M72" t="str">
            <v>170 CM</v>
          </cell>
          <cell r="N72" t="str">
            <v>68 KG</v>
          </cell>
          <cell r="O72" t="str">
            <v>O</v>
          </cell>
          <cell r="P72" t="str">
            <v>Jl. Sidomulyo RT/RW : 001/001 Desa : Ngadilangkung Kec : Kepanjen Kab : Malang</v>
          </cell>
          <cell r="Q72">
            <v>3507132701730000</v>
          </cell>
          <cell r="R72" t="str">
            <v>B II UMUM</v>
          </cell>
          <cell r="S72">
            <v>730115260480</v>
          </cell>
          <cell r="T72" t="str">
            <v>27.01.2022</v>
          </cell>
          <cell r="U72">
            <v>1440005375941</v>
          </cell>
          <cell r="V72" t="str">
            <v>MANDIRI</v>
          </cell>
          <cell r="W72" t="str">
            <v>SLTP</v>
          </cell>
          <cell r="X72" t="str">
            <v>-</v>
          </cell>
          <cell r="Y72" t="str">
            <v>KAWIN</v>
          </cell>
          <cell r="Z72" t="str">
            <v>LILIK SURYANI</v>
          </cell>
          <cell r="AA72" t="str">
            <v>FADILATA PUTRA PRATAMA</v>
          </cell>
          <cell r="AB72" t="str">
            <v>FRENDY DWI CAHYA</v>
          </cell>
          <cell r="AC72">
            <v>0</v>
          </cell>
          <cell r="AD72" t="str">
            <v>0001798033555</v>
          </cell>
        </row>
        <row r="73">
          <cell r="D73" t="str">
            <v>S-026</v>
          </cell>
          <cell r="E73" t="str">
            <v>AMT I</v>
          </cell>
          <cell r="F73">
            <v>41883</v>
          </cell>
          <cell r="G73" t="str">
            <v>082131787555</v>
          </cell>
          <cell r="H73" t="str">
            <v xml:space="preserve">L </v>
          </cell>
          <cell r="I73" t="str">
            <v>BLITAR</v>
          </cell>
          <cell r="J73">
            <v>27993</v>
          </cell>
          <cell r="K73" t="str">
            <v>ISLAM</v>
          </cell>
          <cell r="L73" t="str">
            <v>JAWA</v>
          </cell>
          <cell r="M73" t="str">
            <v>170 CM</v>
          </cell>
          <cell r="N73" t="str">
            <v>66 KG</v>
          </cell>
          <cell r="O73" t="str">
            <v>B</v>
          </cell>
          <cell r="P73" t="str">
            <v>Dsn.Sawentar RT 003 RW 004 Kanigoro Blitar</v>
          </cell>
          <cell r="Q73">
            <v>3505102108760000</v>
          </cell>
          <cell r="R73" t="str">
            <v>B II UMUM</v>
          </cell>
          <cell r="S73">
            <v>760815361472</v>
          </cell>
          <cell r="T73" t="str">
            <v>21.08.2021</v>
          </cell>
          <cell r="U73">
            <v>1440009212843</v>
          </cell>
          <cell r="V73" t="str">
            <v>MANDIRI</v>
          </cell>
          <cell r="W73" t="str">
            <v>SLTA</v>
          </cell>
          <cell r="X73" t="str">
            <v>-</v>
          </cell>
          <cell r="Y73" t="str">
            <v>KAWIN</v>
          </cell>
          <cell r="Z73" t="str">
            <v>SHINTAWATI DEWI PURWITASARI</v>
          </cell>
          <cell r="AA73" t="str">
            <v>MOHD. ALDIOVA FATHRIZQI F</v>
          </cell>
          <cell r="AB73" t="str">
            <v>BINTANG CHANDRA PAMUNGKAS</v>
          </cell>
          <cell r="AC73">
            <v>0</v>
          </cell>
          <cell r="AD73" t="str">
            <v>0001798029731</v>
          </cell>
        </row>
        <row r="74">
          <cell r="D74" t="str">
            <v>S-056</v>
          </cell>
          <cell r="E74" t="str">
            <v>AMT I</v>
          </cell>
          <cell r="F74">
            <v>41883</v>
          </cell>
          <cell r="G74" t="str">
            <v>085791022668</v>
          </cell>
          <cell r="H74" t="str">
            <v xml:space="preserve">L </v>
          </cell>
          <cell r="I74" t="str">
            <v>MALANG</v>
          </cell>
          <cell r="J74">
            <v>24955</v>
          </cell>
          <cell r="K74" t="str">
            <v>ISLAM</v>
          </cell>
          <cell r="L74" t="str">
            <v>JAWA</v>
          </cell>
          <cell r="M74" t="str">
            <v>170 CM</v>
          </cell>
          <cell r="N74" t="str">
            <v>68 KG</v>
          </cell>
          <cell r="O74" t="str">
            <v>O</v>
          </cell>
          <cell r="P74" t="str">
            <v>Jl. Karangsono RT 057 RW 010 Kebonagung Kec. Pakisaji Kab. Malang</v>
          </cell>
          <cell r="Q74">
            <v>3507192704680000</v>
          </cell>
          <cell r="R74" t="str">
            <v>B II UMUM</v>
          </cell>
          <cell r="S74">
            <v>680415260041</v>
          </cell>
          <cell r="T74" t="str">
            <v>07.04.2021</v>
          </cell>
          <cell r="U74">
            <v>1440014867748</v>
          </cell>
          <cell r="V74" t="str">
            <v>MANDIRI</v>
          </cell>
          <cell r="W74" t="str">
            <v>SLTA</v>
          </cell>
          <cell r="X74" t="str">
            <v>-</v>
          </cell>
          <cell r="Y74" t="str">
            <v>KAWIN</v>
          </cell>
          <cell r="Z74" t="str">
            <v>WIWIT LESTARI</v>
          </cell>
          <cell r="AA74" t="str">
            <v>ELDIYAS YOSA KURNIAWAN</v>
          </cell>
          <cell r="AB74" t="str">
            <v>APSARINI SOYA SURYANINGTYAS</v>
          </cell>
          <cell r="AC74">
            <v>0</v>
          </cell>
          <cell r="AD74" t="str">
            <v>0001798025545</v>
          </cell>
        </row>
        <row r="75">
          <cell r="D75" t="str">
            <v>S-083</v>
          </cell>
          <cell r="E75" t="str">
            <v>AMT I</v>
          </cell>
          <cell r="F75">
            <v>42430</v>
          </cell>
          <cell r="G75" t="str">
            <v>081334905072</v>
          </cell>
          <cell r="H75" t="str">
            <v xml:space="preserve">L </v>
          </cell>
          <cell r="I75" t="str">
            <v>MALANG</v>
          </cell>
          <cell r="J75" t="str">
            <v>09.06.1968</v>
          </cell>
          <cell r="K75" t="str">
            <v>ISLAM</v>
          </cell>
          <cell r="L75" t="str">
            <v>JAWA</v>
          </cell>
          <cell r="M75" t="str">
            <v>166 CM</v>
          </cell>
          <cell r="N75" t="str">
            <v>66 KG</v>
          </cell>
          <cell r="O75" t="str">
            <v>A</v>
          </cell>
          <cell r="P75" t="str">
            <v>Dsn. Sumbermanjing Wetan, Kab. Malang, Jawa Timur</v>
          </cell>
          <cell r="Q75">
            <v>3507290609688000</v>
          </cell>
          <cell r="R75" t="str">
            <v>B II UMUM</v>
          </cell>
          <cell r="S75">
            <v>680915260113</v>
          </cell>
          <cell r="T75" t="str">
            <v>06.09.2018</v>
          </cell>
          <cell r="U75">
            <v>1440015763516</v>
          </cell>
          <cell r="V75" t="str">
            <v>MANDIRI</v>
          </cell>
          <cell r="W75" t="str">
            <v>SMU</v>
          </cell>
          <cell r="X75" t="str">
            <v>-</v>
          </cell>
          <cell r="Y75" t="str">
            <v>KAWIN</v>
          </cell>
          <cell r="Z75" t="str">
            <v>KOSIDAH</v>
          </cell>
          <cell r="AA75" t="str">
            <v>RISKA WIDIANA</v>
          </cell>
          <cell r="AB75" t="str">
            <v>SOFIATUL AZIZAH</v>
          </cell>
          <cell r="AC75">
            <v>0</v>
          </cell>
          <cell r="AD75" t="str">
            <v>0001795556769</v>
          </cell>
        </row>
        <row r="76">
          <cell r="D76" t="str">
            <v>K-202</v>
          </cell>
          <cell r="E76" t="str">
            <v>AMT II</v>
          </cell>
          <cell r="F76" t="str">
            <v>22.05.2017</v>
          </cell>
          <cell r="G76" t="str">
            <v>085257275771</v>
          </cell>
          <cell r="H76" t="str">
            <v xml:space="preserve">L </v>
          </cell>
          <cell r="I76" t="str">
            <v>MALANG</v>
          </cell>
          <cell r="J76" t="str">
            <v>23.01.1983</v>
          </cell>
          <cell r="K76" t="str">
            <v>ISLAM</v>
          </cell>
          <cell r="L76" t="str">
            <v>JAWA</v>
          </cell>
          <cell r="M76" t="str">
            <v>160 CM</v>
          </cell>
          <cell r="N76" t="str">
            <v>55 KG</v>
          </cell>
          <cell r="O76" t="str">
            <v>O</v>
          </cell>
          <cell r="P76" t="str">
            <v>Dsn. Reco RT 02 RW 02 Sitirejo - Wagir, Kab. Malang</v>
          </cell>
          <cell r="Q76">
            <v>3507212301830000</v>
          </cell>
          <cell r="R76" t="str">
            <v>B II UMUM</v>
          </cell>
          <cell r="S76">
            <v>830115261928</v>
          </cell>
          <cell r="T76" t="str">
            <v>23.01.2020</v>
          </cell>
          <cell r="U76">
            <v>1440009916161</v>
          </cell>
          <cell r="V76" t="str">
            <v>MANDIRI</v>
          </cell>
          <cell r="W76" t="str">
            <v>SMA</v>
          </cell>
          <cell r="X76" t="str">
            <v>-</v>
          </cell>
          <cell r="Y76" t="str">
            <v>KAWIN</v>
          </cell>
          <cell r="Z76" t="str">
            <v>ANI ANDI FADIAN</v>
          </cell>
          <cell r="AA76" t="str">
            <v>THERESIA AGNES ANATASYA</v>
          </cell>
          <cell r="AB76" t="str">
            <v>THARA APRILIA ANARASYA</v>
          </cell>
          <cell r="AC76">
            <v>0</v>
          </cell>
          <cell r="AD76" t="str">
            <v>0002038872438</v>
          </cell>
        </row>
        <row r="77">
          <cell r="D77" t="str">
            <v>K-177</v>
          </cell>
          <cell r="E77" t="str">
            <v>AMT II</v>
          </cell>
          <cell r="F77" t="str">
            <v>01.01.2018</v>
          </cell>
          <cell r="G77" t="str">
            <v>085234646924</v>
          </cell>
          <cell r="H77" t="str">
            <v xml:space="preserve">L </v>
          </cell>
          <cell r="I77" t="str">
            <v>MALANG</v>
          </cell>
          <cell r="J77" t="str">
            <v>04.02.1976</v>
          </cell>
          <cell r="K77" t="str">
            <v>ISLAM</v>
          </cell>
          <cell r="L77" t="str">
            <v>JAWA</v>
          </cell>
          <cell r="M77" t="str">
            <v>168 CM</v>
          </cell>
          <cell r="N77" t="str">
            <v>65 KG</v>
          </cell>
          <cell r="O77" t="str">
            <v>A</v>
          </cell>
          <cell r="P77" t="str">
            <v>ARJOWILANGON RT 20 RW 02 KALIPARE KAB. MALANG</v>
          </cell>
          <cell r="Q77">
            <v>3507110422760000</v>
          </cell>
          <cell r="R77" t="str">
            <v xml:space="preserve">B II  </v>
          </cell>
          <cell r="S77">
            <v>740215261198</v>
          </cell>
          <cell r="T77" t="str">
            <v>04.02.2019</v>
          </cell>
          <cell r="U77">
            <v>1440016361344</v>
          </cell>
          <cell r="V77" t="str">
            <v>MANDIRI</v>
          </cell>
          <cell r="W77" t="str">
            <v>SMA</v>
          </cell>
          <cell r="X77" t="str">
            <v>-</v>
          </cell>
          <cell r="Y77" t="str">
            <v>KAWIN</v>
          </cell>
          <cell r="Z77" t="str">
            <v>SRI UTAMI</v>
          </cell>
          <cell r="AA77" t="str">
            <v>CHALYSTA NAJIBA QUEEN PERMANA</v>
          </cell>
          <cell r="AB77">
            <v>0</v>
          </cell>
          <cell r="AC77">
            <v>0</v>
          </cell>
          <cell r="AD77" t="str">
            <v>0001705711588</v>
          </cell>
        </row>
        <row r="78">
          <cell r="D78" t="str">
            <v>K-022</v>
          </cell>
          <cell r="E78" t="str">
            <v>AMT II</v>
          </cell>
          <cell r="F78">
            <v>41883</v>
          </cell>
          <cell r="G78" t="str">
            <v>081359152591</v>
          </cell>
          <cell r="H78" t="str">
            <v xml:space="preserve">L </v>
          </cell>
          <cell r="I78" t="str">
            <v>MALANG</v>
          </cell>
          <cell r="J78">
            <v>28422</v>
          </cell>
          <cell r="K78" t="str">
            <v>ISLAM</v>
          </cell>
          <cell r="L78" t="str">
            <v>JAWA</v>
          </cell>
          <cell r="M78" t="str">
            <v>166 CM</v>
          </cell>
          <cell r="N78" t="str">
            <v>70 KG</v>
          </cell>
          <cell r="O78" t="str">
            <v>O</v>
          </cell>
          <cell r="P78" t="str">
            <v>Dsn . Sonosari RT/RW : 51/09 Desa : Kebon Agung Kec : Pakisaji Kab : Malang</v>
          </cell>
          <cell r="Q78">
            <v>3507192410770000</v>
          </cell>
          <cell r="R78" t="str">
            <v>B II UMUM</v>
          </cell>
          <cell r="S78">
            <v>771015261711</v>
          </cell>
          <cell r="T78" t="str">
            <v>24.10.2022</v>
          </cell>
          <cell r="U78">
            <v>1440005380255</v>
          </cell>
          <cell r="V78" t="str">
            <v>MANDIRI</v>
          </cell>
          <cell r="W78" t="str">
            <v>SLTA</v>
          </cell>
          <cell r="X78" t="str">
            <v>-</v>
          </cell>
          <cell r="Y78" t="str">
            <v>KAWIN</v>
          </cell>
          <cell r="Z78" t="str">
            <v>NANIK</v>
          </cell>
          <cell r="AA78" t="str">
            <v>YONANDA AMADANI</v>
          </cell>
          <cell r="AB78" t="str">
            <v>HASDIN FAREL NUGROHO</v>
          </cell>
          <cell r="AC78">
            <v>0</v>
          </cell>
          <cell r="AD78" t="str">
            <v>0001795538169</v>
          </cell>
        </row>
        <row r="79">
          <cell r="D79" t="str">
            <v>K-125</v>
          </cell>
          <cell r="E79" t="str">
            <v>AMT II</v>
          </cell>
          <cell r="F79">
            <v>41883</v>
          </cell>
          <cell r="G79" t="str">
            <v>082330123327</v>
          </cell>
          <cell r="H79" t="str">
            <v xml:space="preserve">L </v>
          </cell>
          <cell r="I79" t="str">
            <v>MALANG</v>
          </cell>
          <cell r="J79">
            <v>31084</v>
          </cell>
          <cell r="K79" t="str">
            <v>ISLAM</v>
          </cell>
          <cell r="L79" t="str">
            <v>JAWA</v>
          </cell>
          <cell r="M79" t="str">
            <v>164 CM</v>
          </cell>
          <cell r="N79" t="str">
            <v>58 KG</v>
          </cell>
          <cell r="O79" t="str">
            <v>B</v>
          </cell>
          <cell r="P79" t="str">
            <v>Dsn Watudakon RT 006 RW 006 Kendalpayak Kec. Pakisaji Kab. malang</v>
          </cell>
          <cell r="Q79">
            <v>3507190602850000</v>
          </cell>
          <cell r="R79" t="str">
            <v>B I</v>
          </cell>
          <cell r="S79">
            <v>850215261686</v>
          </cell>
          <cell r="T79" t="str">
            <v>06.02.2021</v>
          </cell>
          <cell r="U79">
            <v>9000027157958</v>
          </cell>
          <cell r="V79" t="str">
            <v>MANDIRI</v>
          </cell>
          <cell r="W79" t="str">
            <v>SMP</v>
          </cell>
          <cell r="X79" t="str">
            <v>-</v>
          </cell>
          <cell r="Y79" t="str">
            <v>KAWIN</v>
          </cell>
          <cell r="Z79" t="str">
            <v>NOVIA INDRAWATI</v>
          </cell>
          <cell r="AA79" t="str">
            <v>RADITYA YUDHA OKKY PRATAMA</v>
          </cell>
          <cell r="AB79">
            <v>0</v>
          </cell>
          <cell r="AC79">
            <v>0</v>
          </cell>
          <cell r="AD79" t="str">
            <v>0001249662385</v>
          </cell>
        </row>
        <row r="80">
          <cell r="D80" t="str">
            <v>K-122</v>
          </cell>
          <cell r="E80" t="str">
            <v>AMT II</v>
          </cell>
          <cell r="F80">
            <v>41883</v>
          </cell>
          <cell r="G80" t="str">
            <v>085852668437</v>
          </cell>
          <cell r="H80" t="str">
            <v xml:space="preserve">L </v>
          </cell>
          <cell r="I80" t="str">
            <v>MALANG</v>
          </cell>
          <cell r="J80">
            <v>31990</v>
          </cell>
          <cell r="K80" t="str">
            <v>ISLAM</v>
          </cell>
          <cell r="L80" t="str">
            <v>JAWA</v>
          </cell>
          <cell r="M80" t="str">
            <v>164 CM</v>
          </cell>
          <cell r="N80" t="str">
            <v>63 KG</v>
          </cell>
          <cell r="O80" t="str">
            <v>B</v>
          </cell>
          <cell r="P80" t="str">
            <v>Dsn Bakalan 02 RT 003 RW 004 Bakalan Kec. Bululawang Kab. Malang</v>
          </cell>
          <cell r="Q80">
            <v>3507140801890000</v>
          </cell>
          <cell r="R80" t="str">
            <v>BI</v>
          </cell>
          <cell r="S80">
            <v>890115261354</v>
          </cell>
          <cell r="T80" t="str">
            <v>06.01.2018</v>
          </cell>
          <cell r="U80">
            <v>1440009213338</v>
          </cell>
          <cell r="V80" t="str">
            <v>MANDIRI</v>
          </cell>
          <cell r="W80" t="str">
            <v>SMA</v>
          </cell>
          <cell r="X80" t="str">
            <v>-</v>
          </cell>
          <cell r="Y80" t="str">
            <v>KAWIN</v>
          </cell>
          <cell r="Z80" t="str">
            <v>DEWI SULIHA</v>
          </cell>
          <cell r="AA80">
            <v>0</v>
          </cell>
          <cell r="AB80">
            <v>0</v>
          </cell>
          <cell r="AC80">
            <v>0</v>
          </cell>
          <cell r="AD80" t="str">
            <v>0001135374041</v>
          </cell>
        </row>
        <row r="81">
          <cell r="D81" t="str">
            <v>K-178</v>
          </cell>
          <cell r="E81" t="str">
            <v>AMT II</v>
          </cell>
          <cell r="F81" t="str">
            <v>01.01.2017</v>
          </cell>
          <cell r="G81" t="str">
            <v>081336555912</v>
          </cell>
          <cell r="H81" t="str">
            <v xml:space="preserve">L </v>
          </cell>
          <cell r="I81" t="str">
            <v>MALANG</v>
          </cell>
          <cell r="J81" t="str">
            <v>17.02.1980</v>
          </cell>
          <cell r="K81" t="str">
            <v>ISLAM</v>
          </cell>
          <cell r="L81" t="str">
            <v>JAWA</v>
          </cell>
          <cell r="M81" t="str">
            <v>169 CM</v>
          </cell>
          <cell r="N81" t="str">
            <v>70 KG</v>
          </cell>
          <cell r="O81" t="str">
            <v>O</v>
          </cell>
          <cell r="P81" t="str">
            <v xml:space="preserve">DSN WATUDAKON RT 05 RW 06 PAKISAJI KAB. MALANG </v>
          </cell>
          <cell r="Q81">
            <v>3507191702800000</v>
          </cell>
          <cell r="R81" t="str">
            <v>B II UMUM</v>
          </cell>
          <cell r="S81">
            <v>800215261770</v>
          </cell>
          <cell r="T81" t="str">
            <v>17.02.2020</v>
          </cell>
          <cell r="U81">
            <v>1440016379254</v>
          </cell>
          <cell r="V81" t="str">
            <v>MANDIRI</v>
          </cell>
          <cell r="W81" t="str">
            <v>SMA</v>
          </cell>
          <cell r="X81" t="str">
            <v>-</v>
          </cell>
          <cell r="Y81" t="str">
            <v>KAWIN</v>
          </cell>
          <cell r="Z81" t="str">
            <v>LILIN TRI WARDANI</v>
          </cell>
          <cell r="AA81" t="str">
            <v>JANITRA ALILLA PUTRI AZ-ZAHRA</v>
          </cell>
          <cell r="AB81">
            <v>0</v>
          </cell>
          <cell r="AC81">
            <v>0</v>
          </cell>
          <cell r="AD81" t="str">
            <v>0001771036762</v>
          </cell>
        </row>
        <row r="82">
          <cell r="D82" t="str">
            <v>K-097</v>
          </cell>
          <cell r="E82" t="str">
            <v>AMT II</v>
          </cell>
          <cell r="F82">
            <v>41883</v>
          </cell>
          <cell r="G82" t="str">
            <v>085234850451</v>
          </cell>
          <cell r="H82" t="str">
            <v xml:space="preserve">L </v>
          </cell>
          <cell r="I82" t="str">
            <v>BLITAR</v>
          </cell>
          <cell r="J82">
            <v>29685</v>
          </cell>
          <cell r="K82" t="str">
            <v>KATOLIK</v>
          </cell>
          <cell r="L82" t="str">
            <v>JAWA</v>
          </cell>
          <cell r="M82" t="str">
            <v>164 CM</v>
          </cell>
          <cell r="N82" t="str">
            <v>63 KG</v>
          </cell>
          <cell r="O82" t="str">
            <v>O</v>
          </cell>
          <cell r="P82" t="str">
            <v>Jl. Jati Gg I No 27 RT 002 RW 012 Kec. Sukorejo Blitar</v>
          </cell>
          <cell r="Q82">
            <v>3572020904810000</v>
          </cell>
          <cell r="R82" t="str">
            <v>B II UMUM</v>
          </cell>
          <cell r="S82">
            <v>810415630088</v>
          </cell>
          <cell r="T82" t="str">
            <v>09.04.2021</v>
          </cell>
          <cell r="U82">
            <v>9000023715155</v>
          </cell>
          <cell r="V82" t="str">
            <v>MANDIRI</v>
          </cell>
          <cell r="W82" t="str">
            <v>SMK</v>
          </cell>
          <cell r="X82" t="str">
            <v>-</v>
          </cell>
          <cell r="Y82" t="str">
            <v>KAWIN</v>
          </cell>
          <cell r="Z82" t="str">
            <v>ASTI MEYLIANA</v>
          </cell>
          <cell r="AA82" t="str">
            <v>CINDY AURALIA SUSANTO</v>
          </cell>
          <cell r="AB82">
            <v>0</v>
          </cell>
          <cell r="AC82">
            <v>0</v>
          </cell>
          <cell r="AD82" t="str">
            <v>0001797442727</v>
          </cell>
        </row>
        <row r="83">
          <cell r="D83" t="str">
            <v>K-034</v>
          </cell>
          <cell r="E83" t="str">
            <v>AMT II</v>
          </cell>
          <cell r="F83">
            <v>41883</v>
          </cell>
          <cell r="G83" t="str">
            <v>082299800224</v>
          </cell>
          <cell r="H83" t="str">
            <v xml:space="preserve">L </v>
          </cell>
          <cell r="I83" t="str">
            <v>BLITAR</v>
          </cell>
          <cell r="J83">
            <v>29899</v>
          </cell>
          <cell r="K83" t="str">
            <v>ISLAM</v>
          </cell>
          <cell r="L83" t="str">
            <v>JAWA</v>
          </cell>
          <cell r="M83" t="str">
            <v>171 CM</v>
          </cell>
          <cell r="N83" t="str">
            <v>72 KG</v>
          </cell>
          <cell r="O83" t="str">
            <v>O</v>
          </cell>
          <cell r="P83" t="str">
            <v>Dsn. Boro RT 03 RW 05 Desa. Tuliskriyo Kec. Sanankulon Kab. Blitar</v>
          </cell>
          <cell r="Q83">
            <v>3507125524100000</v>
          </cell>
          <cell r="R83" t="str">
            <v>B I</v>
          </cell>
          <cell r="S83">
            <v>811115630100</v>
          </cell>
          <cell r="T83" t="str">
            <v>09.11.2021</v>
          </cell>
          <cell r="U83">
            <v>1440012603475</v>
          </cell>
          <cell r="V83" t="str">
            <v>MANDIRI</v>
          </cell>
          <cell r="W83" t="str">
            <v>SMK</v>
          </cell>
          <cell r="X83" t="str">
            <v>-</v>
          </cell>
          <cell r="Y83" t="str">
            <v>KAWIN</v>
          </cell>
          <cell r="Z83" t="str">
            <v>INDRA SRI WAHYUNI</v>
          </cell>
          <cell r="AA83">
            <v>0</v>
          </cell>
          <cell r="AB83">
            <v>0</v>
          </cell>
          <cell r="AC83">
            <v>0</v>
          </cell>
          <cell r="AD83" t="str">
            <v>0001797437834</v>
          </cell>
        </row>
        <row r="84">
          <cell r="D84" t="str">
            <v>K-203</v>
          </cell>
          <cell r="E84" t="str">
            <v>AMT II</v>
          </cell>
          <cell r="F84" t="str">
            <v>29.08.2017</v>
          </cell>
          <cell r="G84" t="str">
            <v>083848551335</v>
          </cell>
          <cell r="H84" t="str">
            <v xml:space="preserve">L </v>
          </cell>
          <cell r="I84" t="str">
            <v>MALANG</v>
          </cell>
          <cell r="J84" t="str">
            <v>06.07.1996</v>
          </cell>
          <cell r="K84" t="str">
            <v>ISLAM</v>
          </cell>
          <cell r="L84" t="str">
            <v>JAWA</v>
          </cell>
          <cell r="M84" t="str">
            <v>165 CM</v>
          </cell>
          <cell r="N84" t="str">
            <v>45 KG</v>
          </cell>
          <cell r="O84" t="str">
            <v>O</v>
          </cell>
          <cell r="P84" t="str">
            <v>Dukuh Sentong RT 04 RW 06 Kel. Karangduren Kec. Pakisaji, Kab. Malang.</v>
          </cell>
          <cell r="Q84">
            <v>3507190607960000</v>
          </cell>
          <cell r="R84" t="str">
            <v>B I</v>
          </cell>
          <cell r="S84">
            <v>960715260842</v>
          </cell>
          <cell r="T84" t="str">
            <v>06.07.2022</v>
          </cell>
          <cell r="U84">
            <v>1440015972661</v>
          </cell>
          <cell r="V84" t="str">
            <v>MANDIRI</v>
          </cell>
          <cell r="W84" t="str">
            <v>SMK</v>
          </cell>
          <cell r="X84" t="str">
            <v>-</v>
          </cell>
          <cell r="Y84" t="str">
            <v>TDK KAWIN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 t="str">
            <v>0001192517649</v>
          </cell>
        </row>
        <row r="85">
          <cell r="D85" t="str">
            <v>K-035</v>
          </cell>
          <cell r="E85" t="str">
            <v>AMT II</v>
          </cell>
          <cell r="F85">
            <v>41883</v>
          </cell>
          <cell r="G85" t="str">
            <v>081331920135</v>
          </cell>
          <cell r="H85" t="str">
            <v xml:space="preserve">L </v>
          </cell>
          <cell r="I85" t="str">
            <v>BLITAR</v>
          </cell>
          <cell r="J85">
            <v>33334</v>
          </cell>
          <cell r="K85" t="str">
            <v>ISLAM</v>
          </cell>
          <cell r="L85" t="str">
            <v>JAWA</v>
          </cell>
          <cell r="M85" t="str">
            <v>169 CM</v>
          </cell>
          <cell r="N85" t="str">
            <v>60 KG</v>
          </cell>
          <cell r="O85" t="str">
            <v>O</v>
          </cell>
          <cell r="P85" t="str">
            <v xml:space="preserve">Jl. Tanjung Kalang RT/RW 01/02 no. 21f Kec. Nggrogot Kab.  Nganjuk </v>
          </cell>
          <cell r="Q85">
            <v>3518070604910000</v>
          </cell>
          <cell r="R85" t="str">
            <v>B II UMUM</v>
          </cell>
          <cell r="S85">
            <v>910415380347</v>
          </cell>
          <cell r="T85" t="str">
            <v>04.06.2021</v>
          </cell>
          <cell r="U85">
            <v>1440012630635</v>
          </cell>
          <cell r="V85" t="str">
            <v>MANDIRI</v>
          </cell>
          <cell r="W85" t="str">
            <v>SMA</v>
          </cell>
          <cell r="X85" t="str">
            <v>-</v>
          </cell>
          <cell r="Y85" t="str">
            <v>TDK KAWIN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 t="str">
            <v>0001797436552</v>
          </cell>
        </row>
        <row r="86">
          <cell r="D86" t="str">
            <v>K-024</v>
          </cell>
          <cell r="E86" t="str">
            <v>AMT II</v>
          </cell>
          <cell r="F86">
            <v>41883</v>
          </cell>
          <cell r="G86" t="str">
            <v>082225166616</v>
          </cell>
          <cell r="H86" t="str">
            <v xml:space="preserve">L </v>
          </cell>
          <cell r="I86" t="str">
            <v>MALANG</v>
          </cell>
          <cell r="J86">
            <v>31227</v>
          </cell>
          <cell r="K86" t="str">
            <v>ISLAM</v>
          </cell>
          <cell r="L86" t="str">
            <v>JAWA</v>
          </cell>
          <cell r="M86" t="str">
            <v>168 CM</v>
          </cell>
          <cell r="N86" t="str">
            <v>66 KG</v>
          </cell>
          <cell r="O86" t="str">
            <v>O</v>
          </cell>
          <cell r="P86" t="str">
            <v>Jl. Kepunden II RT 002/RW 009  Kec : Pakisaji Kab : Malang</v>
          </cell>
          <cell r="Q86">
            <v>3507192011830000</v>
          </cell>
          <cell r="R86" t="str">
            <v>B I</v>
          </cell>
          <cell r="S86">
            <v>850615262011</v>
          </cell>
          <cell r="T86" t="str">
            <v>29.06.2021</v>
          </cell>
          <cell r="U86">
            <v>1440009916161</v>
          </cell>
          <cell r="V86" t="str">
            <v>MANDIRI</v>
          </cell>
          <cell r="W86" t="str">
            <v>SMA</v>
          </cell>
          <cell r="X86" t="str">
            <v>-</v>
          </cell>
          <cell r="Y86" t="str">
            <v>KAWIN</v>
          </cell>
          <cell r="Z86" t="str">
            <v>KRISMA PURI PRATAMA</v>
          </cell>
          <cell r="AA86" t="str">
            <v>DHEVAN PUTRA ARSANDY</v>
          </cell>
          <cell r="AB86">
            <v>0</v>
          </cell>
          <cell r="AC86">
            <v>0</v>
          </cell>
          <cell r="AD86" t="str">
            <v>0001795533028</v>
          </cell>
        </row>
        <row r="87">
          <cell r="D87" t="str">
            <v>K-135</v>
          </cell>
          <cell r="E87" t="str">
            <v>AMT II</v>
          </cell>
          <cell r="F87">
            <v>41883</v>
          </cell>
          <cell r="G87" t="str">
            <v>081945738651</v>
          </cell>
          <cell r="H87" t="str">
            <v xml:space="preserve">L </v>
          </cell>
          <cell r="I87" t="str">
            <v>MALANG</v>
          </cell>
          <cell r="J87">
            <v>32946</v>
          </cell>
          <cell r="K87" t="str">
            <v>ISLAM</v>
          </cell>
          <cell r="L87" t="str">
            <v>JAWA</v>
          </cell>
          <cell r="M87" t="str">
            <v>168 CM</v>
          </cell>
          <cell r="N87" t="str">
            <v>63 KG</v>
          </cell>
          <cell r="O87" t="str">
            <v>O</v>
          </cell>
          <cell r="P87" t="str">
            <v>Jl. Cendana RT 027 RW 008 Sawahan Kec. Turen Kab. Malang</v>
          </cell>
          <cell r="Q87">
            <v>3507091403840000</v>
          </cell>
          <cell r="R87" t="str">
            <v>B I</v>
          </cell>
          <cell r="S87">
            <v>840315262187</v>
          </cell>
          <cell r="T87" t="str">
            <v>14.03.2021</v>
          </cell>
          <cell r="U87">
            <v>1440014863291</v>
          </cell>
          <cell r="V87" t="str">
            <v>MANDIRI</v>
          </cell>
          <cell r="W87" t="str">
            <v>SMK</v>
          </cell>
          <cell r="X87" t="str">
            <v>-</v>
          </cell>
          <cell r="Y87" t="str">
            <v>TDK KAWIN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 t="str">
            <v>0001261550441</v>
          </cell>
        </row>
        <row r="88">
          <cell r="D88" t="str">
            <v>K-142</v>
          </cell>
          <cell r="E88" t="str">
            <v>AMT II</v>
          </cell>
          <cell r="F88">
            <v>41883</v>
          </cell>
          <cell r="G88" t="str">
            <v>082257816723</v>
          </cell>
          <cell r="H88" t="str">
            <v xml:space="preserve">L </v>
          </cell>
          <cell r="I88" t="str">
            <v>JOMBANG</v>
          </cell>
          <cell r="J88" t="str">
            <v>04.09.1989</v>
          </cell>
          <cell r="K88" t="str">
            <v>ISLAM</v>
          </cell>
          <cell r="L88" t="str">
            <v>JAWA</v>
          </cell>
          <cell r="M88" t="str">
            <v>171 CM</v>
          </cell>
          <cell r="N88" t="str">
            <v>66 KG</v>
          </cell>
          <cell r="O88" t="str">
            <v>A</v>
          </cell>
          <cell r="P88" t="str">
            <v>Dan Sanan Selatan RT/RW 003/003 Mojotrisno Kec. Mojoagung Kab. Malang</v>
          </cell>
          <cell r="Q88">
            <v>3517060409890000</v>
          </cell>
          <cell r="R88" t="str">
            <v>B II</v>
          </cell>
          <cell r="S88">
            <v>890915560585</v>
          </cell>
          <cell r="T88" t="str">
            <v>04.09.2022</v>
          </cell>
          <cell r="U88">
            <v>1420014219710</v>
          </cell>
          <cell r="V88" t="str">
            <v>MANDIRI</v>
          </cell>
          <cell r="W88" t="str">
            <v>SMA</v>
          </cell>
          <cell r="X88" t="str">
            <v>-</v>
          </cell>
          <cell r="Y88" t="str">
            <v>KAWIN</v>
          </cell>
          <cell r="Z88" t="str">
            <v>CANDRA WARDHA NOURISTA</v>
          </cell>
          <cell r="AA88" t="str">
            <v>ALEA DONNA CRESENTIA NOURISTA</v>
          </cell>
          <cell r="AB88">
            <v>0</v>
          </cell>
          <cell r="AC88">
            <v>0</v>
          </cell>
          <cell r="AD88" t="str">
            <v>0001838207272</v>
          </cell>
        </row>
        <row r="89">
          <cell r="D89" t="str">
            <v>K-037</v>
          </cell>
          <cell r="E89" t="str">
            <v>AMT II</v>
          </cell>
          <cell r="F89">
            <v>41883</v>
          </cell>
          <cell r="G89" t="str">
            <v>081216742114</v>
          </cell>
          <cell r="H89" t="str">
            <v xml:space="preserve">L </v>
          </cell>
          <cell r="I89" t="str">
            <v>MALANG</v>
          </cell>
          <cell r="J89">
            <v>29810</v>
          </cell>
          <cell r="K89" t="str">
            <v>ISLAM</v>
          </cell>
          <cell r="L89" t="str">
            <v>JAWA</v>
          </cell>
          <cell r="M89" t="str">
            <v>166 CM</v>
          </cell>
          <cell r="N89" t="str">
            <v>81 KG</v>
          </cell>
          <cell r="O89" t="str">
            <v>A</v>
          </cell>
          <cell r="P89" t="str">
            <v>Dsn Sonosari RT. 051 RW.009 Desa Kebon Agung Kec. Pakisaji Kab. Malang</v>
          </cell>
          <cell r="Q89">
            <v>3507191208810000</v>
          </cell>
          <cell r="R89" t="str">
            <v>B II</v>
          </cell>
          <cell r="S89">
            <v>800815260729</v>
          </cell>
          <cell r="T89" t="str">
            <v>12.08.2022</v>
          </cell>
          <cell r="U89">
            <v>1440013080590</v>
          </cell>
          <cell r="V89" t="str">
            <v>MANDIRI</v>
          </cell>
          <cell r="W89" t="str">
            <v>SMK</v>
          </cell>
          <cell r="X89" t="str">
            <v>-</v>
          </cell>
          <cell r="Y89" t="str">
            <v>KAWIN</v>
          </cell>
          <cell r="Z89" t="str">
            <v>YULIAWATI</v>
          </cell>
          <cell r="AA89" t="str">
            <v>DONI HENDRA YULIANTO</v>
          </cell>
          <cell r="AB89" t="str">
            <v>RIDHO BIMA NUR RIZKI</v>
          </cell>
          <cell r="AC89">
            <v>0</v>
          </cell>
          <cell r="AD89" t="str">
            <v>0001797427181</v>
          </cell>
        </row>
        <row r="90">
          <cell r="D90" t="str">
            <v>K-179</v>
          </cell>
          <cell r="E90" t="str">
            <v>AMT II</v>
          </cell>
          <cell r="F90" t="str">
            <v>01.01.2017</v>
          </cell>
          <cell r="G90" t="str">
            <v>082337184173</v>
          </cell>
          <cell r="H90" t="str">
            <v xml:space="preserve">L </v>
          </cell>
          <cell r="I90" t="str">
            <v>BANGKALAN</v>
          </cell>
          <cell r="J90" t="str">
            <v>01.07.1984</v>
          </cell>
          <cell r="K90" t="str">
            <v>ISLAM</v>
          </cell>
          <cell r="L90" t="str">
            <v>JAWA</v>
          </cell>
          <cell r="M90" t="str">
            <v>170 CM</v>
          </cell>
          <cell r="N90" t="str">
            <v>80 KG</v>
          </cell>
          <cell r="O90" t="str">
            <v>O</v>
          </cell>
          <cell r="P90" t="str">
            <v>JL. MAYJEN SUNGKONO RT 03 RW 06 BANGKALAN.</v>
          </cell>
          <cell r="Q90">
            <v>3526010107840230</v>
          </cell>
          <cell r="R90" t="str">
            <v>B II UMUM</v>
          </cell>
          <cell r="S90">
            <v>840725285782</v>
          </cell>
          <cell r="T90" t="str">
            <v>01.07.2021</v>
          </cell>
          <cell r="U90">
            <v>9000039985255</v>
          </cell>
          <cell r="V90" t="str">
            <v>MANDIRI</v>
          </cell>
          <cell r="W90" t="str">
            <v>SMA</v>
          </cell>
          <cell r="X90" t="str">
            <v>-</v>
          </cell>
          <cell r="Y90" t="str">
            <v>KAWIN</v>
          </cell>
          <cell r="Z90" t="str">
            <v>EMIL HARIZAH</v>
          </cell>
          <cell r="AA90" t="str">
            <v>SAFIRA ARISKINA MAHARDIKA</v>
          </cell>
          <cell r="AB90" t="str">
            <v>SAFINA RIZKY RAMADHANI</v>
          </cell>
          <cell r="AC90" t="str">
            <v>FARASYIFA EMILIA PUTRI</v>
          </cell>
          <cell r="AD90" t="str">
            <v>0001705711599</v>
          </cell>
        </row>
        <row r="91">
          <cell r="D91" t="str">
            <v>K-199</v>
          </cell>
          <cell r="E91" t="str">
            <v>AMT II</v>
          </cell>
          <cell r="F91" t="str">
            <v>22.04.2017</v>
          </cell>
          <cell r="G91" t="str">
            <v>085331847686</v>
          </cell>
          <cell r="H91" t="str">
            <v xml:space="preserve">L </v>
          </cell>
          <cell r="I91" t="str">
            <v>MALANG</v>
          </cell>
          <cell r="J91" t="str">
            <v>28.05.1986</v>
          </cell>
          <cell r="K91" t="str">
            <v>ISLAM</v>
          </cell>
          <cell r="L91" t="str">
            <v>JAWA</v>
          </cell>
          <cell r="M91" t="str">
            <v>170 CM</v>
          </cell>
          <cell r="N91" t="str">
            <v>65 KG</v>
          </cell>
          <cell r="O91" t="str">
            <v>O</v>
          </cell>
          <cell r="P91" t="str">
            <v>Ds. Amadanom RT 06 RW 01 Kec. Dampit Kab. Malang</v>
          </cell>
          <cell r="Q91">
            <v>3507052805860000</v>
          </cell>
          <cell r="R91" t="str">
            <v>B II UMUM</v>
          </cell>
          <cell r="S91">
            <v>860515261488</v>
          </cell>
          <cell r="T91" t="str">
            <v>05.05.2021</v>
          </cell>
          <cell r="U91">
            <v>144001656231</v>
          </cell>
          <cell r="V91" t="str">
            <v>MANDIRI</v>
          </cell>
          <cell r="W91" t="str">
            <v>SMK</v>
          </cell>
          <cell r="X91" t="str">
            <v>-</v>
          </cell>
          <cell r="Y91" t="str">
            <v>KAWIN</v>
          </cell>
          <cell r="Z91" t="str">
            <v>SRI RAHAYU</v>
          </cell>
          <cell r="AA91" t="str">
            <v>RIDVAN DEWA PRATAMA</v>
          </cell>
          <cell r="AB91">
            <v>0</v>
          </cell>
          <cell r="AC91">
            <v>0</v>
          </cell>
          <cell r="AD91" t="str">
            <v>JKN / KIS</v>
          </cell>
        </row>
        <row r="92">
          <cell r="D92" t="str">
            <v>K-195</v>
          </cell>
          <cell r="E92" t="str">
            <v>AMT II</v>
          </cell>
          <cell r="F92" t="str">
            <v>01.04.2017</v>
          </cell>
          <cell r="G92" t="str">
            <v>082232259334</v>
          </cell>
          <cell r="H92" t="str">
            <v xml:space="preserve">L </v>
          </cell>
          <cell r="I92" t="str">
            <v>SURABAYA</v>
          </cell>
          <cell r="J92" t="str">
            <v>12.12.1974</v>
          </cell>
          <cell r="K92" t="str">
            <v>ISLAM</v>
          </cell>
          <cell r="L92" t="str">
            <v>JAWA</v>
          </cell>
          <cell r="M92" t="str">
            <v>168 CM</v>
          </cell>
          <cell r="N92" t="str">
            <v>66 KG</v>
          </cell>
          <cell r="O92" t="str">
            <v>B</v>
          </cell>
          <cell r="P92" t="str">
            <v>Jl. Bareng Kulon Gg. 6 No. 934 A Malang</v>
          </cell>
          <cell r="Q92">
            <v>3573021212740000</v>
          </cell>
          <cell r="R92" t="str">
            <v>B I</v>
          </cell>
          <cell r="S92">
            <v>741215251104</v>
          </cell>
          <cell r="T92" t="str">
            <v>12.12.2022</v>
          </cell>
          <cell r="U92">
            <v>1410013207584</v>
          </cell>
          <cell r="V92" t="str">
            <v>MANDIRI</v>
          </cell>
          <cell r="W92" t="str">
            <v>SLTA</v>
          </cell>
          <cell r="X92" t="str">
            <v>-</v>
          </cell>
          <cell r="Y92" t="str">
            <v>KAWIN</v>
          </cell>
          <cell r="Z92" t="str">
            <v>WIWIN NADHIRROH HAYANY</v>
          </cell>
          <cell r="AA92" t="str">
            <v>ATHALLARAFA MALVIN D</v>
          </cell>
          <cell r="AB92">
            <v>0</v>
          </cell>
          <cell r="AC92">
            <v>0</v>
          </cell>
          <cell r="AD92" t="str">
            <v>0001124527195</v>
          </cell>
        </row>
        <row r="93">
          <cell r="D93" t="str">
            <v>K-180</v>
          </cell>
          <cell r="E93" t="str">
            <v>AMT II</v>
          </cell>
          <cell r="F93" t="str">
            <v>01.01.2017</v>
          </cell>
          <cell r="G93" t="str">
            <v>081216630066</v>
          </cell>
          <cell r="H93" t="str">
            <v xml:space="preserve">L </v>
          </cell>
          <cell r="I93" t="str">
            <v>MALANG</v>
          </cell>
          <cell r="J93" t="str">
            <v>29.07.1978</v>
          </cell>
          <cell r="K93" t="str">
            <v>ISLAM</v>
          </cell>
          <cell r="L93" t="str">
            <v>JAWA</v>
          </cell>
          <cell r="M93" t="str">
            <v>170 CM</v>
          </cell>
          <cell r="N93" t="str">
            <v>65 KG</v>
          </cell>
          <cell r="O93" t="str">
            <v>O</v>
          </cell>
          <cell r="P93" t="str">
            <v>JANTI BARAT PADEPOKAN I/101 RT 14 RW 04 SUKUN MALANG</v>
          </cell>
          <cell r="Q93">
            <v>3573042907780000</v>
          </cell>
          <cell r="R93" t="str">
            <v>B II</v>
          </cell>
          <cell r="S93">
            <v>780715251381</v>
          </cell>
          <cell r="T93" t="str">
            <v>29.07.2019</v>
          </cell>
          <cell r="U93">
            <v>1440016370162</v>
          </cell>
          <cell r="V93" t="str">
            <v>MANDIRI</v>
          </cell>
          <cell r="W93" t="str">
            <v>SMK</v>
          </cell>
          <cell r="X93" t="str">
            <v>-</v>
          </cell>
          <cell r="Y93" t="str">
            <v>KAWIN</v>
          </cell>
          <cell r="Z93" t="str">
            <v>MARSITIN AGUS PRIATI</v>
          </cell>
          <cell r="AA93" t="str">
            <v xml:space="preserve">THOIRON ABABIL </v>
          </cell>
          <cell r="AB93">
            <v>0</v>
          </cell>
          <cell r="AC93">
            <v>0</v>
          </cell>
          <cell r="AD93" t="str">
            <v>0001705694905</v>
          </cell>
        </row>
        <row r="94">
          <cell r="D94" t="str">
            <v>K-210</v>
          </cell>
          <cell r="E94" t="str">
            <v>AMT II</v>
          </cell>
          <cell r="F94" t="str">
            <v>01.11.2017</v>
          </cell>
          <cell r="G94" t="str">
            <v>081249680003</v>
          </cell>
          <cell r="H94" t="str">
            <v xml:space="preserve">L </v>
          </cell>
          <cell r="I94" t="str">
            <v>MALANG</v>
          </cell>
          <cell r="J94" t="str">
            <v>08.01.1987</v>
          </cell>
          <cell r="K94" t="str">
            <v>ISLAM</v>
          </cell>
          <cell r="L94" t="str">
            <v>JAWA</v>
          </cell>
          <cell r="M94" t="str">
            <v>171 CM</v>
          </cell>
          <cell r="N94" t="str">
            <v>60 KG</v>
          </cell>
          <cell r="O94" t="str">
            <v>A</v>
          </cell>
          <cell r="P94" t="str">
            <v>Jln. Manggar No. 7 RT 001 RW 10 Kec. Lowokwaru, Kota Malang</v>
          </cell>
          <cell r="Q94">
            <v>3573050801880000</v>
          </cell>
          <cell r="R94" t="str">
            <v>B I</v>
          </cell>
          <cell r="S94">
            <v>880115250802</v>
          </cell>
          <cell r="T94" t="str">
            <v>08.01.2018</v>
          </cell>
          <cell r="U94">
            <v>0</v>
          </cell>
          <cell r="V94">
            <v>0</v>
          </cell>
          <cell r="W94" t="str">
            <v>SMA</v>
          </cell>
          <cell r="X94" t="str">
            <v>-</v>
          </cell>
          <cell r="Y94" t="str">
            <v>KAWIN</v>
          </cell>
          <cell r="Z94" t="str">
            <v>WIWN SETYOWATI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</row>
        <row r="95">
          <cell r="D95" t="str">
            <v>K-131</v>
          </cell>
          <cell r="E95" t="str">
            <v>AMT II</v>
          </cell>
          <cell r="F95">
            <v>41883</v>
          </cell>
          <cell r="G95" t="str">
            <v>082231214060</v>
          </cell>
          <cell r="H95" t="str">
            <v xml:space="preserve">L </v>
          </cell>
          <cell r="I95" t="str">
            <v>BLITAR</v>
          </cell>
          <cell r="J95">
            <v>31779</v>
          </cell>
          <cell r="K95" t="str">
            <v>ISLAM</v>
          </cell>
          <cell r="L95" t="str">
            <v>JAWA</v>
          </cell>
          <cell r="M95" t="str">
            <v>169 CM</v>
          </cell>
          <cell r="N95" t="str">
            <v>63 KG</v>
          </cell>
          <cell r="O95" t="str">
            <v>A</v>
          </cell>
          <cell r="P95" t="str">
            <v>Jl. Lawu No. 72 Pojok Mojoroto Kab. Malang</v>
          </cell>
          <cell r="Q95">
            <v>3517050201870000</v>
          </cell>
          <cell r="R95" t="str">
            <v>B II UMUM</v>
          </cell>
          <cell r="S95">
            <v>870115340775</v>
          </cell>
          <cell r="T95" t="str">
            <v>02.01.2019</v>
          </cell>
          <cell r="U95">
            <v>1710000151228</v>
          </cell>
          <cell r="V95" t="str">
            <v>MANDIRI</v>
          </cell>
          <cell r="W95" t="str">
            <v>SMK</v>
          </cell>
          <cell r="X95" t="str">
            <v>-</v>
          </cell>
          <cell r="Y95" t="str">
            <v>KAWIN</v>
          </cell>
          <cell r="Z95" t="str">
            <v>IKA TRISNAWATI</v>
          </cell>
          <cell r="AA95" t="str">
            <v>NADA FAJRIA DEWI SALSABILA</v>
          </cell>
          <cell r="AB95">
            <v>0</v>
          </cell>
          <cell r="AC95">
            <v>0</v>
          </cell>
          <cell r="AD95" t="str">
            <v>0001449114682</v>
          </cell>
        </row>
        <row r="96">
          <cell r="D96" t="str">
            <v>K-215</v>
          </cell>
          <cell r="E96" t="str">
            <v>AMT II</v>
          </cell>
          <cell r="F96" t="str">
            <v>01.01.2018</v>
          </cell>
          <cell r="G96" t="str">
            <v>082233928607</v>
          </cell>
          <cell r="H96" t="str">
            <v xml:space="preserve">L </v>
          </cell>
          <cell r="I96" t="str">
            <v>SUKABUMI</v>
          </cell>
          <cell r="J96" t="str">
            <v>17.02.1988</v>
          </cell>
          <cell r="K96" t="str">
            <v>ISLAM</v>
          </cell>
          <cell r="L96" t="str">
            <v>SUNDA</v>
          </cell>
          <cell r="M96" t="str">
            <v>175 CM</v>
          </cell>
          <cell r="N96" t="str">
            <v>52 KG</v>
          </cell>
          <cell r="O96" t="str">
            <v>O</v>
          </cell>
          <cell r="P96" t="str">
            <v>Janti Barat II RT 002 RW 008 Kel. Bandungrejosari Kec. Sukun, Malang</v>
          </cell>
          <cell r="Q96">
            <v>3202401702880000</v>
          </cell>
          <cell r="R96" t="str">
            <v>B I</v>
          </cell>
          <cell r="S96">
            <v>880215250727</v>
          </cell>
          <cell r="T96" t="str">
            <v>17.02.2019</v>
          </cell>
          <cell r="U96">
            <v>0</v>
          </cell>
          <cell r="V96">
            <v>0</v>
          </cell>
          <cell r="W96" t="str">
            <v>STM</v>
          </cell>
          <cell r="X96" t="str">
            <v>-</v>
          </cell>
          <cell r="Y96" t="str">
            <v>KAWIN</v>
          </cell>
          <cell r="Z96" t="str">
            <v>PRIHATINING SETYAWATI</v>
          </cell>
          <cell r="AA96" t="str">
            <v>GALANG RAKA PERDANA</v>
          </cell>
          <cell r="AB96" t="str">
            <v>RAMADHANALLI RAYA PUTRA RAKASIWI</v>
          </cell>
          <cell r="AC96">
            <v>0</v>
          </cell>
          <cell r="AD96" t="str">
            <v>-</v>
          </cell>
        </row>
        <row r="97">
          <cell r="D97" t="str">
            <v>K-120</v>
          </cell>
          <cell r="E97" t="str">
            <v>AMT II</v>
          </cell>
          <cell r="F97">
            <v>41883</v>
          </cell>
          <cell r="G97" t="str">
            <v>085853438824</v>
          </cell>
          <cell r="H97" t="str">
            <v xml:space="preserve">L </v>
          </cell>
          <cell r="I97" t="str">
            <v>MALANG</v>
          </cell>
          <cell r="J97">
            <v>31098</v>
          </cell>
          <cell r="K97" t="str">
            <v>ISLAM</v>
          </cell>
          <cell r="L97" t="str">
            <v>JAWA</v>
          </cell>
          <cell r="M97" t="str">
            <v>168 CM</v>
          </cell>
          <cell r="N97" t="str">
            <v>61 KG</v>
          </cell>
          <cell r="O97" t="str">
            <v>A</v>
          </cell>
          <cell r="P97" t="str">
            <v xml:space="preserve">Jl. Dukuh Lowoksari RT 05 RW 05 Ngenep Kec. Karangploso Kab. Malang </v>
          </cell>
          <cell r="Q97">
            <v>3573031512800000</v>
          </cell>
          <cell r="R97" t="str">
            <v>B I</v>
          </cell>
          <cell r="S97">
            <v>801215262118</v>
          </cell>
          <cell r="T97" t="str">
            <v>15.12.2018</v>
          </cell>
          <cell r="U97">
            <v>1440014857186</v>
          </cell>
          <cell r="V97" t="str">
            <v>MANDIRI</v>
          </cell>
          <cell r="W97" t="str">
            <v>SMA</v>
          </cell>
          <cell r="X97" t="str">
            <v>-</v>
          </cell>
          <cell r="Y97" t="str">
            <v>KAWIN</v>
          </cell>
          <cell r="Z97" t="str">
            <v>SRI WAHYUNI</v>
          </cell>
          <cell r="AA97" t="str">
            <v>M FIKRI ABDILLAH</v>
          </cell>
          <cell r="AB97">
            <v>0</v>
          </cell>
          <cell r="AC97">
            <v>0</v>
          </cell>
          <cell r="AD97" t="str">
            <v>0001797955018</v>
          </cell>
        </row>
        <row r="98">
          <cell r="D98" t="str">
            <v>K-193</v>
          </cell>
          <cell r="E98" t="str">
            <v>AMT II</v>
          </cell>
          <cell r="F98" t="str">
            <v>11.02.2017</v>
          </cell>
          <cell r="G98" t="str">
            <v>081336676497</v>
          </cell>
          <cell r="H98" t="str">
            <v xml:space="preserve">L </v>
          </cell>
          <cell r="I98" t="str">
            <v>MALANG</v>
          </cell>
          <cell r="J98" t="str">
            <v>22.06.1972</v>
          </cell>
          <cell r="K98" t="str">
            <v>ISLAM</v>
          </cell>
          <cell r="L98" t="str">
            <v>JAWA</v>
          </cell>
          <cell r="M98" t="str">
            <v>169 CM</v>
          </cell>
          <cell r="N98" t="str">
            <v>68 KG</v>
          </cell>
          <cell r="O98" t="str">
            <v>B</v>
          </cell>
          <cell r="P98" t="str">
            <v>Wadung RT 004 RW 001 Pakisaji Kab. Malang</v>
          </cell>
          <cell r="Q98">
            <v>3507192608720000</v>
          </cell>
          <cell r="R98" t="str">
            <v>B II UMUM</v>
          </cell>
          <cell r="S98">
            <v>720915260170</v>
          </cell>
          <cell r="T98" t="str">
            <v>22.09.2020</v>
          </cell>
          <cell r="U98">
            <v>1440016428937</v>
          </cell>
          <cell r="V98" t="str">
            <v>MANDIRI</v>
          </cell>
          <cell r="W98" t="str">
            <v>SLTP</v>
          </cell>
          <cell r="X98" t="str">
            <v>-</v>
          </cell>
          <cell r="Y98" t="str">
            <v>KAWIN</v>
          </cell>
          <cell r="Z98" t="str">
            <v>KAMINI</v>
          </cell>
          <cell r="AA98" t="str">
            <v>HADI USMAN ALI</v>
          </cell>
          <cell r="AB98" t="str">
            <v>AFI VINDASARI</v>
          </cell>
          <cell r="AC98">
            <v>0</v>
          </cell>
          <cell r="AD98" t="str">
            <v>0002247600903</v>
          </cell>
        </row>
        <row r="99">
          <cell r="D99" t="str">
            <v>K-200</v>
          </cell>
          <cell r="E99" t="str">
            <v>AMT II</v>
          </cell>
          <cell r="F99" t="str">
            <v>22.04.2017</v>
          </cell>
          <cell r="G99" t="str">
            <v>081287480556</v>
          </cell>
          <cell r="H99" t="str">
            <v xml:space="preserve">L </v>
          </cell>
          <cell r="I99" t="str">
            <v>BLITAR</v>
          </cell>
          <cell r="J99" t="str">
            <v>30.04.1986</v>
          </cell>
          <cell r="K99" t="str">
            <v>ISLAM</v>
          </cell>
          <cell r="L99" t="str">
            <v>JAWA</v>
          </cell>
          <cell r="M99" t="str">
            <v>175 CM</v>
          </cell>
          <cell r="N99" t="str">
            <v>65 KG</v>
          </cell>
          <cell r="O99" t="str">
            <v>O</v>
          </cell>
          <cell r="P99" t="str">
            <v>Jl. Brigjen Katamso No. 51 RT 03 RW 08 Kel. Gedog Kec. Sananwetan, Blitar</v>
          </cell>
          <cell r="Q99">
            <v>6472023004860000</v>
          </cell>
          <cell r="R99" t="str">
            <v xml:space="preserve">B II </v>
          </cell>
          <cell r="S99">
            <v>860415630188</v>
          </cell>
          <cell r="T99" t="str">
            <v>30.04.2022</v>
          </cell>
          <cell r="U99">
            <v>171000831744</v>
          </cell>
          <cell r="V99" t="str">
            <v>MANDIRI</v>
          </cell>
          <cell r="W99" t="str">
            <v>SMK</v>
          </cell>
          <cell r="X99" t="str">
            <v>-</v>
          </cell>
          <cell r="Y99" t="str">
            <v>KAWIN</v>
          </cell>
          <cell r="Z99" t="str">
            <v>DWI AVNI WIJAYANTI</v>
          </cell>
          <cell r="AA99" t="str">
            <v>PRISCILLA STEAVIE CLAUDYA NAFIS ANANTA</v>
          </cell>
          <cell r="AB99" t="str">
            <v>ELDIVO RIZKY AFANDO</v>
          </cell>
          <cell r="AC99">
            <v>0</v>
          </cell>
          <cell r="AD99" t="str">
            <v>0002086953311</v>
          </cell>
        </row>
        <row r="100">
          <cell r="D100" t="str">
            <v>K-143</v>
          </cell>
          <cell r="E100" t="str">
            <v>AMT II</v>
          </cell>
          <cell r="F100" t="str">
            <v>01.09.2015</v>
          </cell>
          <cell r="G100" t="str">
            <v>082132418214</v>
          </cell>
          <cell r="H100" t="str">
            <v xml:space="preserve">L </v>
          </cell>
          <cell r="I100" t="str">
            <v>MALANG</v>
          </cell>
          <cell r="J100" t="str">
            <v>31.12.1979</v>
          </cell>
          <cell r="K100" t="str">
            <v>ISLAM</v>
          </cell>
          <cell r="L100" t="str">
            <v>JAWA</v>
          </cell>
          <cell r="M100" t="str">
            <v>170 CM</v>
          </cell>
          <cell r="N100" t="str">
            <v>65 KG</v>
          </cell>
          <cell r="O100" t="str">
            <v>O</v>
          </cell>
          <cell r="P100" t="str">
            <v>Jl. Kol Sugiono 8/22 RT/RW 10/01 Kec. Sukun Malang</v>
          </cell>
          <cell r="Q100">
            <v>3573043112790000</v>
          </cell>
          <cell r="R100" t="str">
            <v>B I</v>
          </cell>
          <cell r="S100">
            <v>791215251331</v>
          </cell>
          <cell r="T100" t="str">
            <v>31.12.2021</v>
          </cell>
          <cell r="U100">
            <v>1440004989759</v>
          </cell>
          <cell r="V100" t="str">
            <v>MANDIRI</v>
          </cell>
          <cell r="W100" t="str">
            <v>SLTP</v>
          </cell>
          <cell r="X100" t="str">
            <v>-</v>
          </cell>
          <cell r="Y100" t="str">
            <v>KAWIN</v>
          </cell>
          <cell r="Z100" t="str">
            <v>FITRININGSIH</v>
          </cell>
          <cell r="AA100" t="str">
            <v>ANISA MAY FEBRIYANTI</v>
          </cell>
          <cell r="AB100" t="str">
            <v>MOCH. FAISAL DWI WICAKSONO</v>
          </cell>
          <cell r="AC100" t="str">
            <v>NADIA PUTRI NOVARISMA</v>
          </cell>
          <cell r="AD100" t="str">
            <v>0001705694894</v>
          </cell>
        </row>
        <row r="101">
          <cell r="D101" t="str">
            <v>K-213</v>
          </cell>
          <cell r="E101" t="str">
            <v>AMT II</v>
          </cell>
          <cell r="F101" t="str">
            <v>01.01.2018</v>
          </cell>
          <cell r="G101" t="str">
            <v>085100857288</v>
          </cell>
          <cell r="H101" t="str">
            <v xml:space="preserve">L </v>
          </cell>
          <cell r="I101" t="str">
            <v>MALANG</v>
          </cell>
          <cell r="J101" t="str">
            <v>09.12.1981</v>
          </cell>
          <cell r="K101" t="str">
            <v>ISLAM</v>
          </cell>
          <cell r="L101" t="str">
            <v>JAWA</v>
          </cell>
          <cell r="M101" t="str">
            <v>165 CM</v>
          </cell>
          <cell r="N101" t="str">
            <v>70 KG</v>
          </cell>
          <cell r="O101" t="str">
            <v>O</v>
          </cell>
          <cell r="P101" t="str">
            <v>Ds. Jatisari RT 002 RW 001 Pakisaji, Kab. Malang</v>
          </cell>
          <cell r="Q101">
            <v>3507190911810000</v>
          </cell>
          <cell r="R101" t="str">
            <v>B II UMUM</v>
          </cell>
          <cell r="S101">
            <v>811215261696</v>
          </cell>
          <cell r="T101" t="str">
            <v>09.12.2022</v>
          </cell>
          <cell r="U101">
            <v>0</v>
          </cell>
          <cell r="V101">
            <v>0</v>
          </cell>
          <cell r="W101" t="str">
            <v>SMA</v>
          </cell>
          <cell r="X101" t="str">
            <v>-</v>
          </cell>
          <cell r="Y101" t="str">
            <v>KAWIN</v>
          </cell>
          <cell r="Z101" t="str">
            <v>MUJI RAHAYU</v>
          </cell>
          <cell r="AA101" t="str">
            <v>ALIMAN FERDIAN</v>
          </cell>
          <cell r="AB101">
            <v>0</v>
          </cell>
          <cell r="AC101">
            <v>0</v>
          </cell>
          <cell r="AD101" t="str">
            <v>-</v>
          </cell>
        </row>
        <row r="102">
          <cell r="D102" t="str">
            <v>K-139</v>
          </cell>
          <cell r="E102" t="str">
            <v>AMT II</v>
          </cell>
          <cell r="F102" t="str">
            <v>01.09.2015</v>
          </cell>
          <cell r="G102" t="str">
            <v>085748495378</v>
          </cell>
          <cell r="H102" t="str">
            <v xml:space="preserve">L </v>
          </cell>
          <cell r="I102" t="str">
            <v>MALANG</v>
          </cell>
          <cell r="J102" t="str">
            <v>09.09.1986</v>
          </cell>
          <cell r="K102" t="str">
            <v>ISLAM</v>
          </cell>
          <cell r="L102" t="str">
            <v>JAWA</v>
          </cell>
          <cell r="M102" t="str">
            <v>168 CM</v>
          </cell>
          <cell r="N102" t="str">
            <v>62 KG</v>
          </cell>
          <cell r="O102" t="str">
            <v>O</v>
          </cell>
          <cell r="P102" t="str">
            <v>jl. Tapaksiring RT/RW 004/008 Samaan Kec. Klojen Malang 65112</v>
          </cell>
          <cell r="Q102">
            <v>3573020909860000</v>
          </cell>
          <cell r="R102" t="str">
            <v>B I</v>
          </cell>
          <cell r="S102">
            <v>860915251019</v>
          </cell>
          <cell r="T102" t="str">
            <v>09.09.2022</v>
          </cell>
          <cell r="U102">
            <v>1440015369223</v>
          </cell>
          <cell r="V102" t="str">
            <v>MANDIRI</v>
          </cell>
          <cell r="W102" t="str">
            <v>SMK</v>
          </cell>
          <cell r="X102" t="str">
            <v>-</v>
          </cell>
          <cell r="Y102" t="str">
            <v>KAWIN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 t="str">
            <v>JKN / KIS</v>
          </cell>
        </row>
        <row r="103">
          <cell r="D103" t="str">
            <v>K-181</v>
          </cell>
          <cell r="E103" t="str">
            <v>AMT II</v>
          </cell>
          <cell r="F103" t="str">
            <v>01.01.2017</v>
          </cell>
          <cell r="G103" t="str">
            <v>08563530893</v>
          </cell>
          <cell r="H103" t="str">
            <v xml:space="preserve">L </v>
          </cell>
          <cell r="I103" t="str">
            <v>MALANG</v>
          </cell>
          <cell r="J103" t="str">
            <v>01.12.1988</v>
          </cell>
          <cell r="K103" t="str">
            <v>ISLAM</v>
          </cell>
          <cell r="L103" t="str">
            <v>JAWA</v>
          </cell>
          <cell r="M103" t="str">
            <v>165 CM</v>
          </cell>
          <cell r="N103" t="str">
            <v>59 KG</v>
          </cell>
          <cell r="O103" t="str">
            <v>O</v>
          </cell>
          <cell r="P103" t="str">
            <v>DSN. SONOSARI RT 50 RW 09 KEBONAGUNG PAKISAJI KAB. MALANG</v>
          </cell>
          <cell r="Q103">
            <v>3573020212880000</v>
          </cell>
          <cell r="R103" t="str">
            <v>B II UMUM</v>
          </cell>
          <cell r="S103">
            <v>881215261343</v>
          </cell>
          <cell r="T103" t="str">
            <v>02.12.2020</v>
          </cell>
          <cell r="U103">
            <v>1440014834011</v>
          </cell>
          <cell r="V103" t="str">
            <v>MANDIRI</v>
          </cell>
          <cell r="W103" t="str">
            <v>SMK</v>
          </cell>
          <cell r="X103" t="str">
            <v>-</v>
          </cell>
          <cell r="Y103" t="str">
            <v>KAWIN</v>
          </cell>
          <cell r="Z103" t="str">
            <v>MIFTA UHROTUL UNSIYAH</v>
          </cell>
          <cell r="AA103" t="str">
            <v>ADIBAH AZZAHRA</v>
          </cell>
          <cell r="AB103">
            <v>0</v>
          </cell>
          <cell r="AC103">
            <v>0</v>
          </cell>
          <cell r="AD103" t="str">
            <v>0001705711702</v>
          </cell>
        </row>
        <row r="104">
          <cell r="D104" t="str">
            <v>K-004</v>
          </cell>
          <cell r="E104" t="str">
            <v>AMT II</v>
          </cell>
          <cell r="F104">
            <v>41883</v>
          </cell>
          <cell r="G104" t="str">
            <v>081332884518</v>
          </cell>
          <cell r="H104" t="str">
            <v xml:space="preserve">L </v>
          </cell>
          <cell r="I104" t="str">
            <v>NGANJUK</v>
          </cell>
          <cell r="J104">
            <v>23721</v>
          </cell>
          <cell r="K104" t="str">
            <v>ISLAM</v>
          </cell>
          <cell r="L104" t="str">
            <v>JAWA</v>
          </cell>
          <cell r="M104" t="str">
            <v>164 CM</v>
          </cell>
          <cell r="N104" t="str">
            <v>85 KG</v>
          </cell>
          <cell r="O104" t="str">
            <v>A</v>
          </cell>
          <cell r="P104" t="str">
            <v>Dsn.Jabon Drenges Kertosono RT.01RW.05 Nganjuk</v>
          </cell>
          <cell r="Q104">
            <v>3518081012640000</v>
          </cell>
          <cell r="R104" t="str">
            <v>B II UMUM</v>
          </cell>
          <cell r="S104">
            <v>641215381063</v>
          </cell>
          <cell r="T104" t="str">
            <v>10.12.2020</v>
          </cell>
          <cell r="U104">
            <v>1440009212009</v>
          </cell>
          <cell r="V104" t="str">
            <v>MANDIRI</v>
          </cell>
          <cell r="W104" t="str">
            <v>SLTP</v>
          </cell>
          <cell r="X104" t="str">
            <v>-</v>
          </cell>
          <cell r="Y104" t="str">
            <v>KAWIN</v>
          </cell>
          <cell r="Z104" t="str">
            <v>AINI AMALA</v>
          </cell>
          <cell r="AA104" t="str">
            <v>EKA PUTRI WULANDARI</v>
          </cell>
          <cell r="AB104" t="str">
            <v>INO AMTA HARIS WALUYO</v>
          </cell>
          <cell r="AC104">
            <v>0</v>
          </cell>
          <cell r="AD104" t="str">
            <v>0001797432041</v>
          </cell>
        </row>
        <row r="105">
          <cell r="D105" t="str">
            <v>K-182</v>
          </cell>
          <cell r="E105" t="str">
            <v>AMT II</v>
          </cell>
          <cell r="F105" t="str">
            <v>01.01.2017</v>
          </cell>
          <cell r="G105" t="str">
            <v>085232078588</v>
          </cell>
          <cell r="H105" t="str">
            <v xml:space="preserve">L </v>
          </cell>
          <cell r="I105" t="str">
            <v>MALANG</v>
          </cell>
          <cell r="J105" t="str">
            <v>17.11.1986</v>
          </cell>
          <cell r="K105" t="str">
            <v>ISLAM</v>
          </cell>
          <cell r="L105" t="str">
            <v>JAWA</v>
          </cell>
          <cell r="M105" t="str">
            <v>164 CM</v>
          </cell>
          <cell r="N105" t="str">
            <v>60 KG</v>
          </cell>
          <cell r="O105" t="str">
            <v>B</v>
          </cell>
          <cell r="P105" t="str">
            <v>JL. TRUNOJOYO NO. 4 RT 3 RW 9 JUNREJO BATU</v>
          </cell>
          <cell r="Q105">
            <v>3573051711860000</v>
          </cell>
          <cell r="R105" t="str">
            <v>B I</v>
          </cell>
          <cell r="S105">
            <v>861115250536</v>
          </cell>
          <cell r="T105" t="str">
            <v>17.11.2022</v>
          </cell>
          <cell r="U105">
            <v>1440015618744</v>
          </cell>
          <cell r="V105" t="str">
            <v>MANDIRI</v>
          </cell>
          <cell r="W105" t="str">
            <v>SMK</v>
          </cell>
          <cell r="X105" t="str">
            <v>-</v>
          </cell>
          <cell r="Y105" t="str">
            <v>KAWIN</v>
          </cell>
          <cell r="Z105" t="str">
            <v>AGIS RINA ASTUTIK</v>
          </cell>
          <cell r="AA105" t="str">
            <v>NAVIAZKA AL GHIFARI MAULIDA</v>
          </cell>
          <cell r="AB105">
            <v>0</v>
          </cell>
          <cell r="AC105">
            <v>0</v>
          </cell>
          <cell r="AD105" t="str">
            <v>0001153917077</v>
          </cell>
        </row>
        <row r="106">
          <cell r="D106" t="str">
            <v>K-166</v>
          </cell>
          <cell r="E106" t="str">
            <v>AMT II</v>
          </cell>
          <cell r="F106">
            <v>41913</v>
          </cell>
          <cell r="G106" t="str">
            <v>085646468604</v>
          </cell>
          <cell r="H106" t="str">
            <v xml:space="preserve">L </v>
          </cell>
          <cell r="I106" t="str">
            <v>MALANG</v>
          </cell>
          <cell r="J106">
            <v>27501</v>
          </cell>
          <cell r="K106" t="str">
            <v>ISLAM</v>
          </cell>
          <cell r="L106" t="str">
            <v>JAWA</v>
          </cell>
          <cell r="M106" t="str">
            <v>167 CM</v>
          </cell>
          <cell r="N106" t="str">
            <v>67 KG</v>
          </cell>
          <cell r="O106" t="str">
            <v>O</v>
          </cell>
          <cell r="P106" t="str">
            <v>Jl. Janti Gang 8 No.26 RT/RW 002/006 Bandung Rejosari Sukun Malang 65148</v>
          </cell>
          <cell r="Q106">
            <v>3573041705750000</v>
          </cell>
          <cell r="R106" t="str">
            <v>B I</v>
          </cell>
          <cell r="S106">
            <v>750515251481</v>
          </cell>
          <cell r="T106" t="str">
            <v>17.05.2021</v>
          </cell>
          <cell r="U106">
            <v>9000028227230</v>
          </cell>
          <cell r="V106" t="str">
            <v>MANDIRI</v>
          </cell>
          <cell r="W106" t="str">
            <v>SLTP</v>
          </cell>
          <cell r="X106" t="str">
            <v>-</v>
          </cell>
          <cell r="Y106" t="str">
            <v>KAWIN</v>
          </cell>
          <cell r="Z106" t="str">
            <v>CANDRA SUSIATI</v>
          </cell>
          <cell r="AA106" t="str">
            <v>M IRFAN MAULANA</v>
          </cell>
          <cell r="AB106">
            <v>0</v>
          </cell>
          <cell r="AC106">
            <v>0</v>
          </cell>
          <cell r="AD106" t="str">
            <v>0001796849144</v>
          </cell>
        </row>
        <row r="107">
          <cell r="D107" t="str">
            <v>K-028</v>
          </cell>
          <cell r="E107" t="str">
            <v>AMT II</v>
          </cell>
          <cell r="F107">
            <v>41883</v>
          </cell>
          <cell r="G107" t="str">
            <v>081234240244</v>
          </cell>
          <cell r="H107" t="str">
            <v xml:space="preserve">L </v>
          </cell>
          <cell r="I107" t="str">
            <v>BLITAR</v>
          </cell>
          <cell r="J107">
            <v>26322</v>
          </cell>
          <cell r="K107" t="str">
            <v>ISLAM</v>
          </cell>
          <cell r="L107" t="str">
            <v>JAWA</v>
          </cell>
          <cell r="M107" t="str">
            <v>164 CM</v>
          </cell>
          <cell r="N107" t="str">
            <v>79 KG</v>
          </cell>
          <cell r="O107" t="str">
            <v>O</v>
          </cell>
          <cell r="P107" t="str">
            <v xml:space="preserve">Jl. Tales RT/RW 002/005 Ngadiwuluh Kab. Kediri </v>
          </cell>
          <cell r="Q107">
            <v>356041505720006</v>
          </cell>
          <cell r="R107" t="str">
            <v>B I</v>
          </cell>
          <cell r="S107">
            <v>720115340767</v>
          </cell>
          <cell r="T107" t="str">
            <v>24.01.2018</v>
          </cell>
          <cell r="U107">
            <v>1440009150464</v>
          </cell>
          <cell r="V107" t="str">
            <v>MANDIRI</v>
          </cell>
          <cell r="W107" t="str">
            <v>SMP</v>
          </cell>
          <cell r="X107" t="str">
            <v>-</v>
          </cell>
          <cell r="Y107" t="str">
            <v>KAWIN</v>
          </cell>
          <cell r="Z107" t="str">
            <v>NENY ARIYANTI</v>
          </cell>
          <cell r="AA107" t="str">
            <v>MIFTACHUL ANWAR</v>
          </cell>
          <cell r="AB107" t="str">
            <v>MOCH. YUSUF ARDIANTO</v>
          </cell>
          <cell r="AC107">
            <v>0</v>
          </cell>
          <cell r="AD107" t="str">
            <v>0001795537596</v>
          </cell>
        </row>
        <row r="108">
          <cell r="D108" t="str">
            <v>K-183</v>
          </cell>
          <cell r="E108" t="str">
            <v>AMT II</v>
          </cell>
          <cell r="F108" t="str">
            <v>01.01.2017</v>
          </cell>
          <cell r="G108" t="str">
            <v>081249547032</v>
          </cell>
          <cell r="H108" t="str">
            <v xml:space="preserve">L </v>
          </cell>
          <cell r="I108" t="str">
            <v>MALANG</v>
          </cell>
          <cell r="J108" t="str">
            <v>29.08.1984</v>
          </cell>
          <cell r="K108" t="str">
            <v>ISLAM</v>
          </cell>
          <cell r="L108" t="str">
            <v>JAWA</v>
          </cell>
          <cell r="M108" t="str">
            <v>167 CM</v>
          </cell>
          <cell r="N108" t="str">
            <v>67 KG</v>
          </cell>
          <cell r="O108" t="str">
            <v>A</v>
          </cell>
          <cell r="P108" t="str">
            <v>JL. SULTAN AGUNG RT 1 RW 1 SUKONOLO BULULAWANG KAB. MALANG</v>
          </cell>
          <cell r="Q108">
            <v>3507142908840000</v>
          </cell>
          <cell r="R108" t="str">
            <v>B II</v>
          </cell>
          <cell r="S108">
            <v>840815262162</v>
          </cell>
          <cell r="T108" t="str">
            <v>29.08.2021</v>
          </cell>
          <cell r="U108">
            <v>1440004972839</v>
          </cell>
          <cell r="V108" t="str">
            <v>MANDIRI</v>
          </cell>
          <cell r="W108" t="str">
            <v>SLTA</v>
          </cell>
          <cell r="X108" t="str">
            <v>-</v>
          </cell>
          <cell r="Y108" t="str">
            <v>KAWIN</v>
          </cell>
          <cell r="Z108" t="str">
            <v>AYU PUJI PANGESTU</v>
          </cell>
          <cell r="AA108">
            <v>0</v>
          </cell>
          <cell r="AB108">
            <v>0</v>
          </cell>
          <cell r="AC108">
            <v>0</v>
          </cell>
          <cell r="AD108" t="str">
            <v>0001135378798</v>
          </cell>
        </row>
        <row r="109">
          <cell r="D109" t="str">
            <v>K-009</v>
          </cell>
          <cell r="E109" t="str">
            <v>AMT II</v>
          </cell>
          <cell r="F109">
            <v>41883</v>
          </cell>
          <cell r="G109" t="str">
            <v>082230759206</v>
          </cell>
          <cell r="H109" t="str">
            <v xml:space="preserve">L </v>
          </cell>
          <cell r="I109" t="str">
            <v>MALANG</v>
          </cell>
          <cell r="J109">
            <v>24473</v>
          </cell>
          <cell r="K109" t="str">
            <v>ISLAM</v>
          </cell>
          <cell r="L109" t="str">
            <v>JAWA</v>
          </cell>
          <cell r="M109" t="str">
            <v>164 CM</v>
          </cell>
          <cell r="N109" t="str">
            <v>60 KG</v>
          </cell>
          <cell r="O109" t="str">
            <v>A</v>
          </cell>
          <cell r="P109" t="str">
            <v>Dsn. Rekesan RT/RW : 35/06 Desa : Kedok Kec : Turen Kab : Malang</v>
          </cell>
          <cell r="Q109">
            <v>3507090101670070</v>
          </cell>
          <cell r="R109" t="str">
            <v>B I</v>
          </cell>
          <cell r="S109">
            <v>670115262455</v>
          </cell>
          <cell r="T109" t="str">
            <v>01.01.2021</v>
          </cell>
          <cell r="U109">
            <v>1440005381378</v>
          </cell>
          <cell r="V109" t="str">
            <v>MANDIRI</v>
          </cell>
          <cell r="W109" t="str">
            <v>SD</v>
          </cell>
          <cell r="X109" t="str">
            <v>-</v>
          </cell>
          <cell r="Y109" t="str">
            <v>KAWIN</v>
          </cell>
          <cell r="Z109" t="str">
            <v>ISWATUL MUJIADAH</v>
          </cell>
          <cell r="AA109" t="str">
            <v>RIRIN WIDYAWATI</v>
          </cell>
          <cell r="AB109" t="str">
            <v>SIFA ULQAKHIM</v>
          </cell>
          <cell r="AC109">
            <v>0</v>
          </cell>
          <cell r="AD109" t="str">
            <v>0001797430656</v>
          </cell>
        </row>
        <row r="110">
          <cell r="D110" t="str">
            <v>K-204</v>
          </cell>
          <cell r="E110" t="str">
            <v>AMT II</v>
          </cell>
          <cell r="F110" t="str">
            <v>29.08.2017</v>
          </cell>
          <cell r="G110" t="str">
            <v>082141888509</v>
          </cell>
          <cell r="H110" t="str">
            <v xml:space="preserve">L </v>
          </cell>
          <cell r="I110" t="str">
            <v>MALANG</v>
          </cell>
          <cell r="J110" t="str">
            <v>01.01.1978</v>
          </cell>
          <cell r="K110" t="str">
            <v>ISLAM</v>
          </cell>
          <cell r="L110" t="str">
            <v>JAWA</v>
          </cell>
          <cell r="M110" t="str">
            <v>173 CM</v>
          </cell>
          <cell r="N110" t="str">
            <v>62 KG</v>
          </cell>
          <cell r="O110" t="str">
            <v>O</v>
          </cell>
          <cell r="P110" t="str">
            <v>Jl. Diponegoro Sonosari RT 44 RW 8 No. 16 Dukuh Kebonagung, Kab. Malang.</v>
          </cell>
          <cell r="Q110">
            <v>3507190101780010</v>
          </cell>
          <cell r="R110" t="str">
            <v>B II</v>
          </cell>
          <cell r="S110">
            <v>780315261620</v>
          </cell>
          <cell r="T110" t="str">
            <v>03.03.2018</v>
          </cell>
          <cell r="U110">
            <v>1440016904499</v>
          </cell>
          <cell r="V110" t="str">
            <v>MANDIRI</v>
          </cell>
          <cell r="W110" t="str">
            <v>SMA</v>
          </cell>
          <cell r="X110" t="str">
            <v>-</v>
          </cell>
          <cell r="Y110" t="str">
            <v>KAWIN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 t="str">
            <v>0002288140031</v>
          </cell>
        </row>
        <row r="111">
          <cell r="D111" t="str">
            <v>K-217</v>
          </cell>
          <cell r="E111" t="str">
            <v>AMT II</v>
          </cell>
          <cell r="F111" t="str">
            <v>01.01.2018</v>
          </cell>
          <cell r="G111" t="str">
            <v>082144811722</v>
          </cell>
          <cell r="H111" t="str">
            <v xml:space="preserve">L </v>
          </cell>
          <cell r="I111" t="str">
            <v>SURABAYA</v>
          </cell>
          <cell r="J111" t="str">
            <v>28.12.1979</v>
          </cell>
          <cell r="K111" t="str">
            <v>ISLAM</v>
          </cell>
          <cell r="L111" t="str">
            <v>JAWA</v>
          </cell>
          <cell r="M111" t="str">
            <v>165 CM</v>
          </cell>
          <cell r="N111" t="str">
            <v>60 KG</v>
          </cell>
          <cell r="O111" t="str">
            <v>B</v>
          </cell>
          <cell r="P111" t="str">
            <v>Jl. Wonosari Wetan Gg. I C No. 5 RT 011 RW 007 Kel. Wonokusumo, Kec. Semampir, Surabaya</v>
          </cell>
          <cell r="Q111">
            <v>3578162812790000</v>
          </cell>
          <cell r="R111" t="str">
            <v>B I</v>
          </cell>
          <cell r="S111">
            <v>791215148454</v>
          </cell>
          <cell r="T111" t="str">
            <v>28.12.2022</v>
          </cell>
          <cell r="U111">
            <v>1400017083735</v>
          </cell>
          <cell r="V111" t="str">
            <v>MANDIRI</v>
          </cell>
          <cell r="W111" t="str">
            <v>STM</v>
          </cell>
          <cell r="X111">
            <v>3.4221129916161E+16</v>
          </cell>
          <cell r="Y111" t="str">
            <v>KAWIN</v>
          </cell>
          <cell r="Z111" t="str">
            <v>NINING YULIANTI BUDI</v>
          </cell>
          <cell r="AA111" t="str">
            <v>NADYA ALIFIA PUTRI</v>
          </cell>
          <cell r="AB111" t="str">
            <v>RIZQI AMALIA PUTRI</v>
          </cell>
          <cell r="AC111">
            <v>0</v>
          </cell>
          <cell r="AD111" t="str">
            <v>-</v>
          </cell>
        </row>
        <row r="112">
          <cell r="D112" t="str">
            <v>K-201</v>
          </cell>
          <cell r="E112" t="str">
            <v>AMT II</v>
          </cell>
          <cell r="F112" t="str">
            <v>01.05.2017</v>
          </cell>
          <cell r="G112" t="str">
            <v>089696803335</v>
          </cell>
          <cell r="H112" t="str">
            <v xml:space="preserve">L </v>
          </cell>
          <cell r="I112" t="str">
            <v>MALANG</v>
          </cell>
          <cell r="J112" t="str">
            <v>18.11.1993</v>
          </cell>
          <cell r="K112" t="str">
            <v>ISLAM</v>
          </cell>
          <cell r="L112" t="str">
            <v>JAWA</v>
          </cell>
          <cell r="M112" t="str">
            <v>171 CM</v>
          </cell>
          <cell r="N112" t="str">
            <v>62 KG</v>
          </cell>
          <cell r="O112" t="str">
            <v>O</v>
          </cell>
          <cell r="P112" t="str">
            <v>Genengan Gg. Wayang RT 02 RW 02 Kec. Genengan, Pakisaji - Kab. Malang</v>
          </cell>
          <cell r="Q112">
            <v>3507191811930000</v>
          </cell>
          <cell r="R112" t="str">
            <v>B I</v>
          </cell>
          <cell r="S112">
            <v>931115260949</v>
          </cell>
          <cell r="T112" t="str">
            <v>18.11.2022</v>
          </cell>
          <cell r="U112">
            <v>1440004989759</v>
          </cell>
          <cell r="V112" t="str">
            <v>MANDIRI</v>
          </cell>
          <cell r="W112" t="str">
            <v>SMK</v>
          </cell>
          <cell r="X112" t="str">
            <v>-</v>
          </cell>
          <cell r="Y112" t="str">
            <v>KAWIN</v>
          </cell>
          <cell r="Z112" t="str">
            <v>WAHYU TRIBUANA</v>
          </cell>
          <cell r="AA112">
            <v>0</v>
          </cell>
          <cell r="AB112">
            <v>0</v>
          </cell>
          <cell r="AC112">
            <v>0</v>
          </cell>
          <cell r="AD112" t="str">
            <v>JKN / KIS</v>
          </cell>
        </row>
        <row r="113">
          <cell r="D113" t="str">
            <v>K-013</v>
          </cell>
          <cell r="E113" t="str">
            <v>AMT II</v>
          </cell>
          <cell r="F113">
            <v>41883</v>
          </cell>
          <cell r="G113" t="str">
            <v>085784303939</v>
          </cell>
          <cell r="H113" t="str">
            <v xml:space="preserve">L </v>
          </cell>
          <cell r="I113" t="str">
            <v>MALANG</v>
          </cell>
          <cell r="J113">
            <v>21081</v>
          </cell>
          <cell r="K113" t="str">
            <v>ISLAM</v>
          </cell>
          <cell r="L113" t="str">
            <v>JAWA</v>
          </cell>
          <cell r="M113" t="str">
            <v>164 CM</v>
          </cell>
          <cell r="N113" t="str">
            <v>60 KG</v>
          </cell>
          <cell r="O113" t="str">
            <v>A</v>
          </cell>
          <cell r="P113" t="str">
            <v>Watudakon Gg. Sawo RT/RW : 11/07 Desa : Kendalpayak Kec : Pakisaji Kab : Malang</v>
          </cell>
          <cell r="Q113">
            <v>3507191809570000</v>
          </cell>
          <cell r="R113" t="str">
            <v>B II</v>
          </cell>
          <cell r="S113">
            <v>570915260795</v>
          </cell>
          <cell r="T113" t="str">
            <v>18.09.2021</v>
          </cell>
          <cell r="U113">
            <v>1440005380198</v>
          </cell>
          <cell r="V113" t="str">
            <v>MANDIRI</v>
          </cell>
          <cell r="W113" t="str">
            <v>SMU</v>
          </cell>
          <cell r="X113" t="str">
            <v>-</v>
          </cell>
          <cell r="Y113" t="str">
            <v>KAWIN</v>
          </cell>
          <cell r="Z113" t="str">
            <v>KUMAIYAH</v>
          </cell>
          <cell r="AA113" t="str">
            <v>REFA ISNI KURNIAWAN KASATRIA</v>
          </cell>
          <cell r="AB113" t="str">
            <v>AGUM AMRI SETYAWAN</v>
          </cell>
          <cell r="AC113">
            <v>0</v>
          </cell>
          <cell r="AD113" t="str">
            <v>0001795534086</v>
          </cell>
        </row>
        <row r="114">
          <cell r="D114" t="str">
            <v>K-218</v>
          </cell>
          <cell r="E114" t="str">
            <v>AMT II</v>
          </cell>
          <cell r="F114" t="str">
            <v>01.01.2018</v>
          </cell>
          <cell r="G114" t="str">
            <v>082243393631</v>
          </cell>
          <cell r="H114" t="str">
            <v xml:space="preserve">L </v>
          </cell>
          <cell r="I114" t="str">
            <v>MALANG</v>
          </cell>
          <cell r="J114" t="str">
            <v>25.03.1978</v>
          </cell>
          <cell r="K114" t="str">
            <v>ISLAM</v>
          </cell>
          <cell r="L114" t="str">
            <v>JAWA</v>
          </cell>
          <cell r="M114" t="str">
            <v>165 CM</v>
          </cell>
          <cell r="N114" t="str">
            <v>55 KG</v>
          </cell>
          <cell r="O114" t="str">
            <v>O</v>
          </cell>
          <cell r="P114" t="str">
            <v>Jl. Ry Sawahan Turen RT 011 RW 003 Kec. Turen, Kab. Malang</v>
          </cell>
          <cell r="Q114">
            <v>3507052503690000</v>
          </cell>
          <cell r="R114" t="str">
            <v>B II UMUM</v>
          </cell>
          <cell r="S114">
            <v>690315261000</v>
          </cell>
          <cell r="T114" t="str">
            <v>25.03.2020</v>
          </cell>
          <cell r="U114">
            <v>0</v>
          </cell>
          <cell r="V114">
            <v>0</v>
          </cell>
          <cell r="W114" t="str">
            <v>STM</v>
          </cell>
          <cell r="X114" t="str">
            <v>-</v>
          </cell>
          <cell r="Y114" t="str">
            <v>KAWIN</v>
          </cell>
          <cell r="Z114" t="str">
            <v>SULASMIN DWI NURDIANASARI</v>
          </cell>
          <cell r="AA114" t="str">
            <v>DANANG WIRAYUDA PRATANCA</v>
          </cell>
          <cell r="AB114" t="str">
            <v>DEBY FLORENSYA</v>
          </cell>
          <cell r="AC114" t="str">
            <v>AIRA DIAN OKTAVIA</v>
          </cell>
          <cell r="AD114" t="str">
            <v>-</v>
          </cell>
        </row>
        <row r="115">
          <cell r="D115" t="str">
            <v>K-130</v>
          </cell>
          <cell r="E115" t="str">
            <v>AMT II</v>
          </cell>
          <cell r="F115">
            <v>41883</v>
          </cell>
          <cell r="G115" t="str">
            <v>085234127515</v>
          </cell>
          <cell r="H115" t="str">
            <v xml:space="preserve">L </v>
          </cell>
          <cell r="I115" t="str">
            <v>MALANG</v>
          </cell>
          <cell r="J115">
            <v>26334</v>
          </cell>
          <cell r="K115" t="str">
            <v>ISLAM</v>
          </cell>
          <cell r="L115" t="str">
            <v>JAWA</v>
          </cell>
          <cell r="M115" t="str">
            <v>173 CM</v>
          </cell>
          <cell r="N115" t="str">
            <v>70 KG</v>
          </cell>
          <cell r="O115" t="str">
            <v>O</v>
          </cell>
          <cell r="P115" t="str">
            <v xml:space="preserve">Dsn. Girimulyo RT 12 RW 04 Kec. Gedangan Kab. Malang </v>
          </cell>
          <cell r="Q115">
            <v>3507290205750000</v>
          </cell>
          <cell r="R115" t="str">
            <v>B I</v>
          </cell>
          <cell r="S115">
            <v>75105262038</v>
          </cell>
          <cell r="T115" t="str">
            <v>25.10.2019</v>
          </cell>
          <cell r="U115">
            <v>1440014860552</v>
          </cell>
          <cell r="V115" t="str">
            <v>MANDIRI</v>
          </cell>
          <cell r="W115" t="str">
            <v>SLTA</v>
          </cell>
          <cell r="X115" t="str">
            <v>-</v>
          </cell>
          <cell r="Y115" t="str">
            <v>KAWIN</v>
          </cell>
          <cell r="Z115" t="str">
            <v>EVI NOVITA SAVITRIANA</v>
          </cell>
          <cell r="AA115" t="str">
            <v>DANDIK VIAN PRATAMA</v>
          </cell>
          <cell r="AB115">
            <v>0</v>
          </cell>
          <cell r="AC115">
            <v>0</v>
          </cell>
          <cell r="AD115" t="str">
            <v>0001796840109</v>
          </cell>
        </row>
        <row r="116">
          <cell r="D116" t="str">
            <v>K-172</v>
          </cell>
          <cell r="E116" t="str">
            <v>AMT II</v>
          </cell>
          <cell r="F116">
            <v>42430</v>
          </cell>
          <cell r="G116" t="str">
            <v>08563606322</v>
          </cell>
          <cell r="H116" t="str">
            <v xml:space="preserve">L </v>
          </cell>
          <cell r="I116" t="str">
            <v>MALANG</v>
          </cell>
          <cell r="J116" t="str">
            <v>10.08.1990</v>
          </cell>
          <cell r="K116" t="str">
            <v>ISLAM</v>
          </cell>
          <cell r="L116" t="str">
            <v>JAWA</v>
          </cell>
          <cell r="M116" t="str">
            <v>168 CM</v>
          </cell>
          <cell r="N116" t="str">
            <v>62 KG</v>
          </cell>
          <cell r="O116" t="str">
            <v>O</v>
          </cell>
          <cell r="P116" t="str">
            <v>Jl. Budi Utomo RT 02 RW 06 Kel. Mulyorejo Kec. Sukun Malang</v>
          </cell>
          <cell r="Q116">
            <v>3507191008900000</v>
          </cell>
          <cell r="R116" t="str">
            <v>B I</v>
          </cell>
          <cell r="S116">
            <v>900815250964</v>
          </cell>
          <cell r="T116" t="str">
            <v>10.08.2022</v>
          </cell>
          <cell r="U116">
            <v>1440015756783</v>
          </cell>
          <cell r="V116" t="str">
            <v>MANDIRI</v>
          </cell>
          <cell r="W116" t="str">
            <v>STM</v>
          </cell>
          <cell r="X116" t="str">
            <v>-</v>
          </cell>
          <cell r="Y116" t="str">
            <v>KAWIN</v>
          </cell>
          <cell r="Z116" t="str">
            <v>MEGA WENING PANGASTUTI</v>
          </cell>
          <cell r="AA116" t="str">
            <v>AZALEA KHALIDA AZKANAH</v>
          </cell>
          <cell r="AB116">
            <v>0</v>
          </cell>
          <cell r="AC116">
            <v>0</v>
          </cell>
          <cell r="AD116" t="str">
            <v>0001796835521</v>
          </cell>
        </row>
        <row r="117">
          <cell r="D117" t="str">
            <v>K-021</v>
          </cell>
          <cell r="E117" t="str">
            <v>AMT II</v>
          </cell>
          <cell r="F117">
            <v>41883</v>
          </cell>
          <cell r="G117" t="str">
            <v>087857055551</v>
          </cell>
          <cell r="H117" t="str">
            <v xml:space="preserve">L </v>
          </cell>
          <cell r="I117" t="str">
            <v>MALANG</v>
          </cell>
          <cell r="J117">
            <v>33736</v>
          </cell>
          <cell r="K117" t="str">
            <v>ISLAM</v>
          </cell>
          <cell r="L117" t="str">
            <v>JAWA</v>
          </cell>
          <cell r="M117" t="str">
            <v>167 CM</v>
          </cell>
          <cell r="N117" t="str">
            <v>62 KG</v>
          </cell>
          <cell r="O117" t="str">
            <v>O</v>
          </cell>
          <cell r="P117" t="str">
            <v>Jl. Tanjung Putra Yudha 6/23 RT/RW : 009/011 Kel. Tanjungrejo Kec : Sukun Kota Malang</v>
          </cell>
          <cell r="Q117">
            <v>3573041205920000</v>
          </cell>
          <cell r="R117" t="str">
            <v>B I</v>
          </cell>
          <cell r="S117">
            <v>920515250719</v>
          </cell>
          <cell r="T117" t="str">
            <v>12.06.2021</v>
          </cell>
          <cell r="U117">
            <v>1440011861348</v>
          </cell>
          <cell r="V117" t="str">
            <v>MANDIRI</v>
          </cell>
          <cell r="W117" t="str">
            <v>SLTA</v>
          </cell>
          <cell r="X117" t="str">
            <v>-</v>
          </cell>
          <cell r="Y117" t="str">
            <v>TDK KAWIN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 t="str">
            <v>0001797417628</v>
          </cell>
        </row>
        <row r="118">
          <cell r="D118" t="str">
            <v>K-175</v>
          </cell>
          <cell r="E118" t="str">
            <v>AMT II</v>
          </cell>
          <cell r="F118">
            <v>41883</v>
          </cell>
          <cell r="G118" t="str">
            <v>081233966145</v>
          </cell>
          <cell r="H118" t="str">
            <v xml:space="preserve">L </v>
          </cell>
          <cell r="I118" t="str">
            <v>MALANG</v>
          </cell>
          <cell r="J118">
            <v>31058</v>
          </cell>
          <cell r="K118" t="str">
            <v>ISLAM</v>
          </cell>
          <cell r="L118" t="str">
            <v>JAWA</v>
          </cell>
          <cell r="M118" t="str">
            <v>172 CM</v>
          </cell>
          <cell r="N118" t="str">
            <v>83 KG</v>
          </cell>
          <cell r="O118" t="str">
            <v>O</v>
          </cell>
          <cell r="P118" t="str">
            <v>Jl. Dsn Bumirejo RT 01 RW 13 Kebobang wonosari Kab. Malang</v>
          </cell>
          <cell r="Q118">
            <v>3507121101850000</v>
          </cell>
          <cell r="R118" t="str">
            <v>B II UMUM</v>
          </cell>
          <cell r="S118">
            <v>850115262312</v>
          </cell>
          <cell r="T118" t="str">
            <v>11.01.2021</v>
          </cell>
          <cell r="U118">
            <v>1440014847641</v>
          </cell>
          <cell r="V118" t="str">
            <v>MANDIRI</v>
          </cell>
          <cell r="W118" t="str">
            <v>SMU</v>
          </cell>
          <cell r="X118" t="str">
            <v>-</v>
          </cell>
          <cell r="Y118" t="str">
            <v>KAWIN</v>
          </cell>
          <cell r="Z118" t="str">
            <v>LULUK RAHAYU</v>
          </cell>
          <cell r="AA118" t="str">
            <v>KIRANA ABIGAIL AFLAH NUGROHO</v>
          </cell>
          <cell r="AB118">
            <v>0</v>
          </cell>
          <cell r="AC118">
            <v>0</v>
          </cell>
          <cell r="AD118" t="str">
            <v>0001797412296</v>
          </cell>
        </row>
        <row r="119">
          <cell r="D119" t="str">
            <v>K-184</v>
          </cell>
          <cell r="E119" t="str">
            <v>AMT II</v>
          </cell>
          <cell r="F119" t="str">
            <v>01.01.2017</v>
          </cell>
          <cell r="G119" t="str">
            <v>082143236878</v>
          </cell>
          <cell r="H119" t="str">
            <v xml:space="preserve">L </v>
          </cell>
          <cell r="I119" t="str">
            <v>MALANG</v>
          </cell>
          <cell r="J119" t="str">
            <v>04.04.1974</v>
          </cell>
          <cell r="K119" t="str">
            <v>ISLAM</v>
          </cell>
          <cell r="L119" t="str">
            <v>JAWA</v>
          </cell>
          <cell r="M119" t="str">
            <v>173 CM</v>
          </cell>
          <cell r="N119" t="str">
            <v>70 KG</v>
          </cell>
          <cell r="O119" t="str">
            <v>O</v>
          </cell>
          <cell r="P119" t="str">
            <v>DSN RINGIN ANOM RT 01 RW 01 KROMENGAN KAB. MALANG</v>
          </cell>
          <cell r="Q119">
            <v>3507310404740000</v>
          </cell>
          <cell r="R119" t="str">
            <v>B II UMUM</v>
          </cell>
          <cell r="S119">
            <v>740415262600</v>
          </cell>
          <cell r="T119" t="str">
            <v>04.04.2020</v>
          </cell>
          <cell r="U119">
            <v>1440016368000</v>
          </cell>
          <cell r="V119" t="str">
            <v>MANDIRI</v>
          </cell>
          <cell r="W119" t="str">
            <v>STM</v>
          </cell>
          <cell r="X119" t="str">
            <v>-</v>
          </cell>
          <cell r="Y119" t="str">
            <v>KAWIN</v>
          </cell>
          <cell r="Z119" t="str">
            <v>ERVIN ANDRIYANI</v>
          </cell>
          <cell r="AA119" t="str">
            <v>MAYLA KHIKANIA HUFADA</v>
          </cell>
          <cell r="AB119" t="str">
            <v>RIZQI DAFANA HUFADA</v>
          </cell>
          <cell r="AC119">
            <v>0</v>
          </cell>
          <cell r="AD119" t="str">
            <v>0001705694883</v>
          </cell>
        </row>
        <row r="120">
          <cell r="D120" t="str">
            <v>K-033</v>
          </cell>
          <cell r="E120" t="str">
            <v>AMT II</v>
          </cell>
          <cell r="F120">
            <v>41883</v>
          </cell>
          <cell r="G120" t="str">
            <v>082233234252</v>
          </cell>
          <cell r="H120" t="str">
            <v xml:space="preserve">L </v>
          </cell>
          <cell r="I120" t="str">
            <v>KEDIRI</v>
          </cell>
          <cell r="J120">
            <v>21001</v>
          </cell>
          <cell r="K120" t="str">
            <v>ISLAM</v>
          </cell>
          <cell r="L120" t="str">
            <v>JAWA</v>
          </cell>
          <cell r="M120" t="str">
            <v>174 CM</v>
          </cell>
          <cell r="N120" t="str">
            <v>67 KG</v>
          </cell>
          <cell r="O120" t="str">
            <v>O</v>
          </cell>
          <cell r="P120" t="str">
            <v>Perum Bumi Asri blok z-09RT/RW,005/009 kaliombo kediri</v>
          </cell>
          <cell r="Q120">
            <v>3571023006570010</v>
          </cell>
          <cell r="R120" t="str">
            <v>B II UMUM</v>
          </cell>
          <cell r="S120">
            <v>550615340429</v>
          </cell>
          <cell r="T120" t="str">
            <v>30.06.2019</v>
          </cell>
          <cell r="U120">
            <v>1440009211951</v>
          </cell>
          <cell r="V120" t="str">
            <v>MANDIRI</v>
          </cell>
          <cell r="W120" t="str">
            <v>SMP</v>
          </cell>
          <cell r="X120" t="str">
            <v>-</v>
          </cell>
          <cell r="Y120" t="str">
            <v>KAWIN</v>
          </cell>
          <cell r="Z120" t="str">
            <v>CHOMSATUN</v>
          </cell>
          <cell r="AA120" t="str">
            <v>ALFA RA'ADES</v>
          </cell>
          <cell r="AB120" t="str">
            <v>KAMSIAH</v>
          </cell>
          <cell r="AC120">
            <v>0</v>
          </cell>
          <cell r="AD120" t="str">
            <v>0001796852316</v>
          </cell>
        </row>
        <row r="121">
          <cell r="D121" t="str">
            <v>K-164</v>
          </cell>
          <cell r="E121" t="str">
            <v>AMT II</v>
          </cell>
          <cell r="F121">
            <v>41883</v>
          </cell>
          <cell r="G121" t="str">
            <v>082282858899</v>
          </cell>
          <cell r="H121" t="str">
            <v xml:space="preserve">L </v>
          </cell>
          <cell r="I121" t="str">
            <v>MALANG</v>
          </cell>
          <cell r="J121">
            <v>34104</v>
          </cell>
          <cell r="K121" t="str">
            <v>ISLAM</v>
          </cell>
          <cell r="L121" t="str">
            <v>JAWA</v>
          </cell>
          <cell r="M121" t="str">
            <v>169 CM</v>
          </cell>
          <cell r="N121" t="str">
            <v>67 KG</v>
          </cell>
          <cell r="O121" t="str">
            <v>O</v>
          </cell>
          <cell r="P121" t="str">
            <v>Jl. Kepunden 02 RT/RW 002/008 Genengan Kec. Pakisaji Kab. Malang 65162</v>
          </cell>
          <cell r="Q121">
            <v>357191505930002</v>
          </cell>
          <cell r="R121" t="str">
            <v>B I</v>
          </cell>
          <cell r="S121">
            <v>930515260758</v>
          </cell>
          <cell r="T121" t="str">
            <v>15.05.2019</v>
          </cell>
          <cell r="U121">
            <v>9000028227248</v>
          </cell>
          <cell r="V121" t="str">
            <v>MANDIRI</v>
          </cell>
          <cell r="W121" t="str">
            <v>SLTA</v>
          </cell>
          <cell r="X121" t="str">
            <v>-</v>
          </cell>
          <cell r="Y121" t="str">
            <v>TDK KAWIN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 t="str">
            <v>0001795542816</v>
          </cell>
        </row>
        <row r="122">
          <cell r="D122" t="str">
            <v>K-185</v>
          </cell>
          <cell r="E122" t="str">
            <v>AMT II</v>
          </cell>
          <cell r="F122" t="str">
            <v>01.01.2017</v>
          </cell>
          <cell r="G122" t="str">
            <v>081233070243</v>
          </cell>
          <cell r="H122" t="str">
            <v xml:space="preserve">L </v>
          </cell>
          <cell r="I122" t="str">
            <v>MALANG</v>
          </cell>
          <cell r="J122" t="str">
            <v>21.07.1975</v>
          </cell>
          <cell r="K122" t="str">
            <v>ISLAM</v>
          </cell>
          <cell r="L122" t="str">
            <v>JAWA</v>
          </cell>
          <cell r="M122" t="str">
            <v>165 CM</v>
          </cell>
          <cell r="N122" t="str">
            <v>62 KG</v>
          </cell>
          <cell r="O122" t="str">
            <v>AB</v>
          </cell>
          <cell r="P122" t="str">
            <v xml:space="preserve">JL. RY. GADANG NO. 491 KEL. GADANG KEC. SUKUN, MALANG </v>
          </cell>
          <cell r="Q122">
            <v>3573042017750000</v>
          </cell>
          <cell r="R122" t="str">
            <v>B II</v>
          </cell>
          <cell r="S122">
            <v>750716250091</v>
          </cell>
          <cell r="T122" t="str">
            <v>21.07.2020</v>
          </cell>
          <cell r="U122">
            <v>1440015582684</v>
          </cell>
          <cell r="V122" t="str">
            <v>MANDIRI</v>
          </cell>
          <cell r="W122" t="str">
            <v>SMA</v>
          </cell>
          <cell r="X122" t="str">
            <v>-</v>
          </cell>
          <cell r="Y122" t="str">
            <v>KAWIN</v>
          </cell>
          <cell r="Z122" t="str">
            <v>CHURIN IN</v>
          </cell>
          <cell r="AA122" t="str">
            <v>ALYA KHILYATUN NAFISAH</v>
          </cell>
          <cell r="AB122" t="str">
            <v>AHMAD DWI RAMADHANI</v>
          </cell>
          <cell r="AC122">
            <v>0</v>
          </cell>
          <cell r="AD122" t="str">
            <v>0002087515361</v>
          </cell>
        </row>
        <row r="123">
          <cell r="D123" t="str">
            <v>K-133</v>
          </cell>
          <cell r="E123" t="str">
            <v>AMT II</v>
          </cell>
          <cell r="F123">
            <v>41883</v>
          </cell>
          <cell r="G123" t="str">
            <v>085851341071</v>
          </cell>
          <cell r="H123" t="str">
            <v xml:space="preserve">L </v>
          </cell>
          <cell r="I123" t="str">
            <v>MALANG</v>
          </cell>
          <cell r="J123">
            <v>29647</v>
          </cell>
          <cell r="K123" t="str">
            <v>ISLAM</v>
          </cell>
          <cell r="L123" t="str">
            <v>JAWA</v>
          </cell>
          <cell r="M123" t="str">
            <v>167 CM</v>
          </cell>
          <cell r="N123" t="str">
            <v>67 KG</v>
          </cell>
          <cell r="O123" t="str">
            <v>O</v>
          </cell>
          <cell r="P123" t="str">
            <v>Jl. Talangsuko RT 001 RW 002 Talangsuko Kec. Turen Kab. Malang</v>
          </cell>
          <cell r="Q123">
            <v>3507090205810000</v>
          </cell>
          <cell r="R123" t="str">
            <v>B I</v>
          </cell>
          <cell r="S123">
            <v>810515262332</v>
          </cell>
          <cell r="T123" t="str">
            <v>02.05.2018</v>
          </cell>
          <cell r="U123">
            <v>1440014863622</v>
          </cell>
          <cell r="V123" t="str">
            <v>MANDIRI</v>
          </cell>
          <cell r="W123" t="str">
            <v>SMK</v>
          </cell>
          <cell r="X123" t="str">
            <v>-</v>
          </cell>
          <cell r="Y123" t="str">
            <v>KAWIN</v>
          </cell>
          <cell r="Z123" t="str">
            <v>AGUSTIN RAHMA FITRIANI</v>
          </cell>
          <cell r="AA123" t="str">
            <v>M ABIL SAPUTRA</v>
          </cell>
          <cell r="AB123">
            <v>0</v>
          </cell>
          <cell r="AC123">
            <v>0</v>
          </cell>
          <cell r="AD123" t="str">
            <v>0001797451648</v>
          </cell>
        </row>
        <row r="124">
          <cell r="D124" t="str">
            <v>K-211</v>
          </cell>
          <cell r="E124" t="str">
            <v>AMT II</v>
          </cell>
          <cell r="F124">
            <v>41883</v>
          </cell>
          <cell r="G124" t="str">
            <v>085815679899</v>
          </cell>
          <cell r="H124" t="str">
            <v xml:space="preserve">L </v>
          </cell>
          <cell r="I124" t="str">
            <v>MALANG</v>
          </cell>
          <cell r="J124">
            <v>25422</v>
          </cell>
          <cell r="K124" t="str">
            <v>ISLAM</v>
          </cell>
          <cell r="L124" t="str">
            <v>JAWA</v>
          </cell>
          <cell r="M124" t="str">
            <v>167 CM</v>
          </cell>
          <cell r="N124" t="str">
            <v>66 KG</v>
          </cell>
          <cell r="O124" t="str">
            <v>B</v>
          </cell>
          <cell r="P124" t="str">
            <v>Jl. Genengan RT/RW :02/02 Desa : Genengan Kec : Pakisaji Kab : Malang</v>
          </cell>
          <cell r="Q124">
            <v>3507190708690000</v>
          </cell>
          <cell r="R124" t="str">
            <v>B II UMUM</v>
          </cell>
          <cell r="S124">
            <v>690815262824</v>
          </cell>
          <cell r="T124" t="str">
            <v>07.08.2020</v>
          </cell>
          <cell r="U124">
            <v>1440005380362</v>
          </cell>
          <cell r="V124" t="str">
            <v>MANDIRI</v>
          </cell>
          <cell r="W124" t="str">
            <v>SMA</v>
          </cell>
          <cell r="X124" t="str">
            <v>-</v>
          </cell>
          <cell r="Y124" t="str">
            <v>KAWIN</v>
          </cell>
          <cell r="Z124">
            <v>0</v>
          </cell>
          <cell r="AA124" t="str">
            <v>SESY AGUSTIN WULANDARI</v>
          </cell>
          <cell r="AB124" t="str">
            <v>DEFA RESANTOKO</v>
          </cell>
          <cell r="AC124">
            <v>0</v>
          </cell>
          <cell r="AD124" t="str">
            <v>0001795535548</v>
          </cell>
        </row>
        <row r="125">
          <cell r="D125" t="str">
            <v>K-174</v>
          </cell>
          <cell r="E125" t="str">
            <v>AMT II</v>
          </cell>
          <cell r="F125">
            <v>41883</v>
          </cell>
          <cell r="G125" t="str">
            <v>082132075383</v>
          </cell>
          <cell r="H125" t="str">
            <v xml:space="preserve">L </v>
          </cell>
          <cell r="I125" t="str">
            <v>MALANG</v>
          </cell>
          <cell r="J125">
            <v>21413</v>
          </cell>
          <cell r="K125" t="str">
            <v>ISLAM</v>
          </cell>
          <cell r="L125" t="str">
            <v>JAWA</v>
          </cell>
          <cell r="M125" t="str">
            <v>168 CM</v>
          </cell>
          <cell r="N125" t="str">
            <v>64 KG</v>
          </cell>
          <cell r="O125" t="str">
            <v>B</v>
          </cell>
          <cell r="P125" t="str">
            <v>Jl. Dsn Karangsono RT 052 RW 010 Kebonagung Kec. Pakis Aji Kab. Malang</v>
          </cell>
          <cell r="Q125">
            <v>3507191608580000</v>
          </cell>
          <cell r="R125" t="str">
            <v>B II UMUM</v>
          </cell>
          <cell r="S125">
            <v>580815261321</v>
          </cell>
          <cell r="T125" t="str">
            <v>16.08.2020</v>
          </cell>
          <cell r="U125">
            <v>1440014865312</v>
          </cell>
          <cell r="V125" t="str">
            <v>MANDIRI</v>
          </cell>
          <cell r="W125" t="str">
            <v>SD</v>
          </cell>
          <cell r="X125" t="str">
            <v>-</v>
          </cell>
          <cell r="Y125" t="str">
            <v>KAWIN</v>
          </cell>
          <cell r="Z125" t="str">
            <v>PONIATI</v>
          </cell>
          <cell r="AA125" t="str">
            <v>RIO SEPTIANTORO</v>
          </cell>
          <cell r="AB125" t="str">
            <v>ARMA ELLA AGUSTINA</v>
          </cell>
          <cell r="AC125" t="str">
            <v>MOCH. RIZKY MAULANA</v>
          </cell>
          <cell r="AD125" t="str">
            <v>0001798080017</v>
          </cell>
        </row>
        <row r="126">
          <cell r="D126" t="str">
            <v>K-197</v>
          </cell>
          <cell r="E126" t="str">
            <v>AMT II</v>
          </cell>
          <cell r="F126" t="str">
            <v>22.04.2017</v>
          </cell>
          <cell r="G126" t="str">
            <v>085646526448</v>
          </cell>
          <cell r="H126" t="str">
            <v xml:space="preserve">L </v>
          </cell>
          <cell r="I126" t="str">
            <v>JOMBANG</v>
          </cell>
          <cell r="J126" t="str">
            <v>13.11.1982</v>
          </cell>
          <cell r="K126" t="str">
            <v>ISLAM</v>
          </cell>
          <cell r="L126" t="str">
            <v>JAWA</v>
          </cell>
          <cell r="M126" t="str">
            <v>168 CM</v>
          </cell>
          <cell r="N126" t="str">
            <v>52 KG</v>
          </cell>
          <cell r="O126" t="str">
            <v>O</v>
          </cell>
          <cell r="P126" t="str">
            <v>Dsn Braan RT 01 RW 03 Kel. Bandar Kedung Mulyo Kec. Bandar Kedung Mulyo Jombang</v>
          </cell>
          <cell r="Q126">
            <v>3517181311820000</v>
          </cell>
          <cell r="R126" t="str">
            <v>B I</v>
          </cell>
          <cell r="S126">
            <v>821115561011</v>
          </cell>
          <cell r="T126" t="str">
            <v>13.11.2022</v>
          </cell>
          <cell r="U126">
            <v>1710002837345</v>
          </cell>
          <cell r="V126" t="str">
            <v>MANDIRI</v>
          </cell>
          <cell r="W126" t="str">
            <v>SMK</v>
          </cell>
          <cell r="X126" t="str">
            <v>-</v>
          </cell>
          <cell r="Y126" t="str">
            <v>KAWIN</v>
          </cell>
          <cell r="Z126" t="str">
            <v>FETTI WULANDARI</v>
          </cell>
          <cell r="AA126" t="str">
            <v>FAUZAN ZHARIIF PRATAMA</v>
          </cell>
          <cell r="AB126">
            <v>0</v>
          </cell>
          <cell r="AC126">
            <v>0</v>
          </cell>
          <cell r="AD126" t="str">
            <v>0002246966796</v>
          </cell>
        </row>
        <row r="127">
          <cell r="D127" t="str">
            <v>K-162</v>
          </cell>
          <cell r="E127" t="str">
            <v>AMT II</v>
          </cell>
          <cell r="F127">
            <v>41883</v>
          </cell>
          <cell r="G127" t="str">
            <v>081333208150</v>
          </cell>
          <cell r="H127" t="str">
            <v xml:space="preserve">L </v>
          </cell>
          <cell r="I127" t="str">
            <v>MALANG</v>
          </cell>
          <cell r="J127">
            <v>25288</v>
          </cell>
          <cell r="K127" t="str">
            <v>ISLAM</v>
          </cell>
          <cell r="L127" t="str">
            <v>JAWA</v>
          </cell>
          <cell r="M127" t="str">
            <v>167 CM</v>
          </cell>
          <cell r="N127" t="str">
            <v>62 KG</v>
          </cell>
          <cell r="O127" t="str">
            <v>A</v>
          </cell>
          <cell r="P127" t="str">
            <v xml:space="preserve">DSN. Sonosari RT/RW 049/009 Kebonagung Kec. Pakisaji Kab. Malang </v>
          </cell>
          <cell r="Q127">
            <v>3507192603690000</v>
          </cell>
          <cell r="R127" t="str">
            <v>B II UMUM</v>
          </cell>
          <cell r="S127">
            <v>620315310239</v>
          </cell>
          <cell r="T127" t="str">
            <v>26.03.2022</v>
          </cell>
          <cell r="U127">
            <v>9000028227214</v>
          </cell>
          <cell r="V127" t="str">
            <v>MANDIRI</v>
          </cell>
          <cell r="W127" t="str">
            <v>SLTA</v>
          </cell>
          <cell r="X127" t="str">
            <v>-</v>
          </cell>
          <cell r="Y127" t="str">
            <v>KAWIN</v>
          </cell>
          <cell r="Z127" t="str">
            <v>WAWAN</v>
          </cell>
          <cell r="AA127" t="str">
            <v>TRIO EFENDI</v>
          </cell>
          <cell r="AB127" t="str">
            <v>IMEL AJENG KURNIA WIJAYANTI</v>
          </cell>
          <cell r="AC127">
            <v>0</v>
          </cell>
          <cell r="AD127" t="str">
            <v>0001797469255</v>
          </cell>
        </row>
        <row r="128">
          <cell r="D128" t="str">
            <v>K-212</v>
          </cell>
          <cell r="E128" t="str">
            <v>AMT II</v>
          </cell>
          <cell r="F128" t="str">
            <v>15.12.2017</v>
          </cell>
          <cell r="G128" t="str">
            <v>081333291931</v>
          </cell>
          <cell r="H128" t="str">
            <v xml:space="preserve">L </v>
          </cell>
          <cell r="I128" t="str">
            <v>SURABAYA</v>
          </cell>
          <cell r="J128" t="str">
            <v>07.10.1983</v>
          </cell>
          <cell r="K128" t="str">
            <v>ISLAM</v>
          </cell>
          <cell r="L128" t="str">
            <v>JAWA</v>
          </cell>
          <cell r="M128" t="str">
            <v>155 CM</v>
          </cell>
          <cell r="N128" t="str">
            <v>55 KG</v>
          </cell>
          <cell r="O128" t="str">
            <v>O</v>
          </cell>
          <cell r="P128" t="str">
            <v>Jln. Kodari, Mentaraman RT 021 RW 004 Ngebruk, Sumber Pucung, Kab. Malang</v>
          </cell>
          <cell r="Q128">
            <v>3507120711830000</v>
          </cell>
          <cell r="R128" t="str">
            <v>B II</v>
          </cell>
          <cell r="S128">
            <v>831015261962</v>
          </cell>
          <cell r="T128" t="str">
            <v>07.10.2022</v>
          </cell>
          <cell r="U128">
            <v>1440017111227</v>
          </cell>
          <cell r="V128" t="str">
            <v>MANDIRI</v>
          </cell>
          <cell r="W128" t="str">
            <v>STM</v>
          </cell>
          <cell r="X128" t="str">
            <v>-</v>
          </cell>
          <cell r="Y128" t="str">
            <v>KAWIN</v>
          </cell>
          <cell r="Z128" t="str">
            <v>LASMINI</v>
          </cell>
          <cell r="AA128" t="str">
            <v>EKA RIZQI PRATAMA</v>
          </cell>
          <cell r="AB128">
            <v>0</v>
          </cell>
          <cell r="AC128">
            <v>0</v>
          </cell>
          <cell r="AD128" t="str">
            <v>-</v>
          </cell>
        </row>
        <row r="129">
          <cell r="D129" t="str">
            <v>K-124</v>
          </cell>
          <cell r="E129" t="str">
            <v>AMT II</v>
          </cell>
          <cell r="F129">
            <v>41883</v>
          </cell>
          <cell r="G129" t="str">
            <v>085707605311</v>
          </cell>
          <cell r="H129" t="str">
            <v xml:space="preserve">L </v>
          </cell>
          <cell r="I129" t="str">
            <v>MALANG</v>
          </cell>
          <cell r="J129">
            <v>30031</v>
          </cell>
          <cell r="K129" t="str">
            <v>ISLAM</v>
          </cell>
          <cell r="L129" t="str">
            <v>JAWA</v>
          </cell>
          <cell r="M129" t="str">
            <v>163 CM</v>
          </cell>
          <cell r="N129" t="str">
            <v>58 KG</v>
          </cell>
          <cell r="O129" t="str">
            <v>O</v>
          </cell>
          <cell r="P129" t="str">
            <v>Jl. Tenaga RT 28 RW 10 Kepuharjo Kec. Karangploso Kab. Malang</v>
          </cell>
          <cell r="Q129">
            <v>3507232103820000</v>
          </cell>
          <cell r="R129" t="str">
            <v>B I</v>
          </cell>
          <cell r="S129">
            <v>810615262474</v>
          </cell>
          <cell r="T129" t="str">
            <v>26.06.2021</v>
          </cell>
          <cell r="U129">
            <v>1440014863333</v>
          </cell>
          <cell r="V129" t="str">
            <v>MANDIRI</v>
          </cell>
          <cell r="W129" t="str">
            <v>SLTP</v>
          </cell>
          <cell r="X129" t="str">
            <v>-</v>
          </cell>
          <cell r="Y129" t="str">
            <v>KAWIN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 t="str">
            <v>0001797448329</v>
          </cell>
        </row>
        <row r="130">
          <cell r="D130" t="str">
            <v>K-165</v>
          </cell>
          <cell r="E130" t="str">
            <v>AMT II</v>
          </cell>
          <cell r="F130">
            <v>41913</v>
          </cell>
          <cell r="G130" t="str">
            <v>085234552600</v>
          </cell>
          <cell r="H130" t="str">
            <v xml:space="preserve">L </v>
          </cell>
          <cell r="I130" t="str">
            <v>MALANG</v>
          </cell>
          <cell r="J130">
            <v>30724</v>
          </cell>
          <cell r="K130" t="str">
            <v>ISLAM</v>
          </cell>
          <cell r="L130" t="str">
            <v>JAWA</v>
          </cell>
          <cell r="M130" t="str">
            <v>169 CM</v>
          </cell>
          <cell r="N130" t="str">
            <v>68 KG</v>
          </cell>
          <cell r="O130" t="str">
            <v>O</v>
          </cell>
          <cell r="P130" t="str">
            <v>Dsn Watudakon RT/RW 011/007 Kendalpayak Kec. Pakisaji Kab. Malang 65162</v>
          </cell>
          <cell r="Q130">
            <v>3507191202840000</v>
          </cell>
          <cell r="R130" t="str">
            <v>B II</v>
          </cell>
          <cell r="S130">
            <v>840215260906</v>
          </cell>
          <cell r="T130" t="str">
            <v>02.12.2019</v>
          </cell>
          <cell r="U130">
            <v>9000028227222</v>
          </cell>
          <cell r="V130" t="str">
            <v>MANDIRI</v>
          </cell>
          <cell r="W130" t="str">
            <v>SLTP</v>
          </cell>
          <cell r="X130" t="str">
            <v>-</v>
          </cell>
          <cell r="Y130" t="str">
            <v>KAWIN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 t="str">
            <v>0001795536764</v>
          </cell>
        </row>
        <row r="131">
          <cell r="D131" t="str">
            <v>K-019</v>
          </cell>
          <cell r="E131" t="str">
            <v>AMT II</v>
          </cell>
          <cell r="F131">
            <v>41883</v>
          </cell>
          <cell r="G131" t="str">
            <v>081555869111</v>
          </cell>
          <cell r="H131" t="str">
            <v xml:space="preserve">L </v>
          </cell>
          <cell r="I131" t="str">
            <v>JOMBANG</v>
          </cell>
          <cell r="J131">
            <v>20767</v>
          </cell>
          <cell r="K131" t="str">
            <v>ISLAM</v>
          </cell>
          <cell r="L131" t="str">
            <v>JAWA</v>
          </cell>
          <cell r="M131" t="str">
            <v>164 CM</v>
          </cell>
          <cell r="N131" t="str">
            <v>65 KG</v>
          </cell>
          <cell r="O131" t="str">
            <v>O</v>
          </cell>
          <cell r="P131" t="str">
            <v>Jl. Pisan Candi Barat No. 14 RT/RW : 003/004 Kel : Pisang Candi Kec : Sukun Kota : Malang</v>
          </cell>
          <cell r="Q131">
            <v>3573040811560000</v>
          </cell>
          <cell r="R131" t="str">
            <v>B II UMUM</v>
          </cell>
          <cell r="S131">
            <v>561115250099</v>
          </cell>
          <cell r="T131" t="str">
            <v>08.11.2020</v>
          </cell>
          <cell r="U131">
            <v>1440005375875</v>
          </cell>
          <cell r="V131" t="str">
            <v>MANDIRI</v>
          </cell>
          <cell r="W131" t="str">
            <v>SMP</v>
          </cell>
          <cell r="X131" t="str">
            <v>-</v>
          </cell>
          <cell r="Y131" t="str">
            <v>KAWIN</v>
          </cell>
          <cell r="Z131" t="str">
            <v>SAFITAH</v>
          </cell>
          <cell r="AA131" t="str">
            <v>ANIS SETYOWATI</v>
          </cell>
          <cell r="AB131" t="str">
            <v>DANY SAMIDIANTO</v>
          </cell>
          <cell r="AC131" t="str">
            <v>PUJI FEBRIAWAN</v>
          </cell>
          <cell r="AD131" t="str">
            <v>0001796852597</v>
          </cell>
        </row>
        <row r="132">
          <cell r="D132" t="str">
            <v>K-187</v>
          </cell>
          <cell r="E132" t="str">
            <v>AMT II</v>
          </cell>
          <cell r="F132" t="str">
            <v>01.01.2017</v>
          </cell>
          <cell r="G132" t="str">
            <v>082335239900</v>
          </cell>
          <cell r="H132" t="str">
            <v xml:space="preserve">L </v>
          </cell>
          <cell r="I132" t="str">
            <v>MALANG</v>
          </cell>
          <cell r="J132" t="str">
            <v>20.06.1973</v>
          </cell>
          <cell r="K132" t="str">
            <v>ISLAM</v>
          </cell>
          <cell r="L132" t="str">
            <v>JAWA</v>
          </cell>
          <cell r="M132" t="str">
            <v>168 CM</v>
          </cell>
          <cell r="N132" t="str">
            <v>72 KG</v>
          </cell>
          <cell r="O132" t="str">
            <v>O</v>
          </cell>
          <cell r="P132" t="str">
            <v>JL. SULTAN AGUNG RT 06 RW 03 NO. 96 KEPANJEN KAB. MALANG</v>
          </cell>
          <cell r="Q132">
            <v>3507132006730000</v>
          </cell>
          <cell r="R132" t="str">
            <v>B II UMUM</v>
          </cell>
          <cell r="S132">
            <v>730615261818</v>
          </cell>
          <cell r="T132" t="str">
            <v>20.06.2018</v>
          </cell>
          <cell r="U132">
            <v>1440016378538</v>
          </cell>
          <cell r="V132" t="str">
            <v>MANDIRI</v>
          </cell>
          <cell r="W132" t="str">
            <v>SLTA</v>
          </cell>
          <cell r="X132" t="str">
            <v>-</v>
          </cell>
          <cell r="Y132" t="str">
            <v>KAWIN</v>
          </cell>
          <cell r="Z132" t="str">
            <v>SETYO PUJI WIYANTI</v>
          </cell>
          <cell r="AA132" t="str">
            <v>RAFIKI CANDRA NUGRAHA</v>
          </cell>
          <cell r="AB132" t="str">
            <v>SAFIRA FEBRIANI NURLIA PUTRI</v>
          </cell>
          <cell r="AC132">
            <v>0</v>
          </cell>
          <cell r="AD132" t="str">
            <v>0001705694861</v>
          </cell>
        </row>
        <row r="133">
          <cell r="D133" t="str">
            <v>K-188</v>
          </cell>
          <cell r="E133" t="str">
            <v>AMT II</v>
          </cell>
          <cell r="F133" t="str">
            <v>01.01.2017</v>
          </cell>
          <cell r="G133" t="str">
            <v>081252100143</v>
          </cell>
          <cell r="H133" t="str">
            <v xml:space="preserve">L </v>
          </cell>
          <cell r="I133" t="str">
            <v>MALANG</v>
          </cell>
          <cell r="J133" t="str">
            <v>26.09.1980</v>
          </cell>
          <cell r="K133" t="str">
            <v>ISLAM</v>
          </cell>
          <cell r="L133" t="str">
            <v>JAWA</v>
          </cell>
          <cell r="M133" t="str">
            <v>170 CM</v>
          </cell>
          <cell r="N133" t="str">
            <v>70 KG</v>
          </cell>
          <cell r="O133" t="str">
            <v>O</v>
          </cell>
          <cell r="P133" t="str">
            <v>DS. GADUNGSARI RT 05 RW 02 TIRTOYUDO KAB. MALANG</v>
          </cell>
          <cell r="Q133">
            <v>3507142609800000</v>
          </cell>
          <cell r="R133" t="str">
            <v>B I</v>
          </cell>
          <cell r="S133">
            <v>800515260493</v>
          </cell>
          <cell r="T133" t="str">
            <v>25.05.2021</v>
          </cell>
          <cell r="U133">
            <v>1440016368828</v>
          </cell>
          <cell r="V133" t="str">
            <v>MANDIRI</v>
          </cell>
          <cell r="W133" t="str">
            <v>STM</v>
          </cell>
          <cell r="X133" t="str">
            <v>-</v>
          </cell>
          <cell r="Y133" t="str">
            <v>KAWIN</v>
          </cell>
          <cell r="Z133" t="str">
            <v>TITIK RAHAYU</v>
          </cell>
          <cell r="AA133" t="str">
            <v>TINO DEWA ANGGARA</v>
          </cell>
          <cell r="AB133" t="str">
            <v>ALIF BIMA ANGGARA</v>
          </cell>
          <cell r="AC133">
            <v>0</v>
          </cell>
          <cell r="AD133" t="str">
            <v>0001705694872</v>
          </cell>
        </row>
        <row r="134">
          <cell r="D134" t="str">
            <v>K-219</v>
          </cell>
          <cell r="E134" t="str">
            <v>AMT II</v>
          </cell>
          <cell r="F134" t="str">
            <v>01.01.2018</v>
          </cell>
          <cell r="G134" t="str">
            <v>081233919344</v>
          </cell>
          <cell r="H134" t="str">
            <v xml:space="preserve">L </v>
          </cell>
          <cell r="I134" t="str">
            <v>MALANG</v>
          </cell>
          <cell r="J134" t="str">
            <v>13.02.1981</v>
          </cell>
          <cell r="K134" t="str">
            <v>ISLAM</v>
          </cell>
          <cell r="L134" t="str">
            <v>JAWA</v>
          </cell>
          <cell r="M134" t="str">
            <v>165 CM</v>
          </cell>
          <cell r="N134" t="str">
            <v>68 KG</v>
          </cell>
          <cell r="O134" t="str">
            <v>O</v>
          </cell>
          <cell r="P134" t="str">
            <v>Ds. Sutojayan RT 008 RW 002 Kec. Pakisaji, Kab. Malang</v>
          </cell>
          <cell r="Q134">
            <v>3507191302810000</v>
          </cell>
          <cell r="R134" t="str">
            <v>B II UMUM</v>
          </cell>
          <cell r="S134">
            <v>810215261258</v>
          </cell>
          <cell r="T134" t="str">
            <v>13.02.2018</v>
          </cell>
          <cell r="U134">
            <v>1440017126118</v>
          </cell>
          <cell r="V134" t="str">
            <v>MANDIRI</v>
          </cell>
          <cell r="W134" t="str">
            <v>SMU</v>
          </cell>
          <cell r="X134" t="str">
            <v>-</v>
          </cell>
          <cell r="Y134" t="str">
            <v>KAWIN</v>
          </cell>
          <cell r="Z134" t="str">
            <v>SUNDARI</v>
          </cell>
          <cell r="AA134" t="str">
            <v>MELYSA PUTRI LARASATI</v>
          </cell>
          <cell r="AB134">
            <v>0</v>
          </cell>
          <cell r="AC134">
            <v>0</v>
          </cell>
          <cell r="AD134" t="str">
            <v>-</v>
          </cell>
        </row>
        <row r="135">
          <cell r="D135" t="str">
            <v>K-189</v>
          </cell>
          <cell r="E135" t="str">
            <v>AMT II</v>
          </cell>
          <cell r="F135" t="str">
            <v>01.01.2017</v>
          </cell>
          <cell r="G135" t="str">
            <v>082338771088</v>
          </cell>
          <cell r="H135" t="str">
            <v xml:space="preserve">L </v>
          </cell>
          <cell r="I135" t="str">
            <v>LUMAJANG</v>
          </cell>
          <cell r="J135" t="str">
            <v>05.10.1975</v>
          </cell>
          <cell r="K135" t="str">
            <v>ISLAM</v>
          </cell>
          <cell r="L135" t="str">
            <v>JAWA</v>
          </cell>
          <cell r="M135" t="str">
            <v>165 CM</v>
          </cell>
          <cell r="N135" t="str">
            <v>74 KG</v>
          </cell>
          <cell r="O135" t="str">
            <v>O</v>
          </cell>
          <cell r="P135" t="str">
            <v>Dsn. Krajan Sidomulyo, Pronojiwo - Lumajang</v>
          </cell>
          <cell r="Q135">
            <v>3517100510750000</v>
          </cell>
          <cell r="R135" t="str">
            <v>B II UMUM</v>
          </cell>
          <cell r="S135">
            <v>751015290709</v>
          </cell>
          <cell r="T135" t="str">
            <v>05.10.2021</v>
          </cell>
          <cell r="U135">
            <v>1430016487660</v>
          </cell>
          <cell r="V135" t="str">
            <v>MANDIRI</v>
          </cell>
          <cell r="W135" t="str">
            <v>SMA</v>
          </cell>
          <cell r="X135" t="str">
            <v>-</v>
          </cell>
          <cell r="Y135" t="str">
            <v>KAWIN</v>
          </cell>
          <cell r="Z135" t="str">
            <v>ZUBAIDAH</v>
          </cell>
          <cell r="AA135" t="str">
            <v>TUTUK CHOIRIAH</v>
          </cell>
          <cell r="AB135" t="str">
            <v>EDI KURNIADI</v>
          </cell>
          <cell r="AC135">
            <v>0</v>
          </cell>
          <cell r="AD135" t="str">
            <v>0001044241097</v>
          </cell>
        </row>
        <row r="136">
          <cell r="D136" t="str">
            <v>K-191</v>
          </cell>
          <cell r="E136" t="str">
            <v>AMT II</v>
          </cell>
          <cell r="F136" t="str">
            <v>01.01.2017</v>
          </cell>
          <cell r="G136" t="str">
            <v>081233949757</v>
          </cell>
          <cell r="H136" t="str">
            <v xml:space="preserve">L </v>
          </cell>
          <cell r="I136" t="str">
            <v>MALANG</v>
          </cell>
          <cell r="J136" t="str">
            <v>07.05.1977</v>
          </cell>
          <cell r="K136" t="str">
            <v>ISLAM</v>
          </cell>
          <cell r="L136" t="str">
            <v>JAWA</v>
          </cell>
          <cell r="M136" t="str">
            <v>167 CM</v>
          </cell>
          <cell r="N136" t="str">
            <v>67 KG</v>
          </cell>
          <cell r="O136" t="str">
            <v>O</v>
          </cell>
          <cell r="P136" t="str">
            <v>Wadung RT 03 RW 01 Kec. Pakisaji, Kab. Malang</v>
          </cell>
          <cell r="Q136">
            <v>3507190705770000</v>
          </cell>
          <cell r="R136" t="str">
            <v>B II UMUM</v>
          </cell>
          <cell r="S136">
            <v>770515262276</v>
          </cell>
          <cell r="T136" t="str">
            <v>07.05.2022</v>
          </cell>
          <cell r="U136">
            <v>1440016428853</v>
          </cell>
          <cell r="V136" t="str">
            <v>MANDIRI</v>
          </cell>
          <cell r="W136" t="str">
            <v>SMA</v>
          </cell>
          <cell r="X136" t="str">
            <v>-</v>
          </cell>
          <cell r="Y136" t="str">
            <v>KAWIN</v>
          </cell>
          <cell r="Z136" t="str">
            <v>LIATI</v>
          </cell>
          <cell r="AA136" t="str">
            <v>SILA APRILIA</v>
          </cell>
          <cell r="AB136" t="str">
            <v>SINTIA FAIRUS KHALISA</v>
          </cell>
          <cell r="AC136">
            <v>0</v>
          </cell>
          <cell r="AD136" t="str">
            <v>0001150681397</v>
          </cell>
        </row>
        <row r="137">
          <cell r="D137" t="str">
            <v>K-196</v>
          </cell>
          <cell r="E137" t="str">
            <v>AMT II</v>
          </cell>
          <cell r="F137" t="str">
            <v>22.04.2017</v>
          </cell>
          <cell r="G137" t="str">
            <v>085743244455</v>
          </cell>
          <cell r="H137" t="str">
            <v xml:space="preserve">L </v>
          </cell>
          <cell r="I137" t="str">
            <v>KLATEN</v>
          </cell>
          <cell r="J137" t="str">
            <v>30.04.1994</v>
          </cell>
          <cell r="K137" t="str">
            <v>ISLAM</v>
          </cell>
          <cell r="L137" t="str">
            <v>JAWA</v>
          </cell>
          <cell r="M137" t="str">
            <v>165 CM</v>
          </cell>
          <cell r="N137" t="str">
            <v>50 KG</v>
          </cell>
          <cell r="O137" t="str">
            <v>A</v>
          </cell>
          <cell r="P137" t="str">
            <v>Lusah Prawatan Jogonalan RT 01 RW 09 Klaten</v>
          </cell>
          <cell r="Q137">
            <v>3310063004440000</v>
          </cell>
          <cell r="R137" t="str">
            <v>B I</v>
          </cell>
          <cell r="S137">
            <v>940414430839</v>
          </cell>
          <cell r="T137" t="str">
            <v>30.04.2021</v>
          </cell>
          <cell r="U137">
            <v>1440016586833</v>
          </cell>
          <cell r="V137" t="str">
            <v>MANDIRI</v>
          </cell>
          <cell r="W137" t="str">
            <v>SMK</v>
          </cell>
          <cell r="X137" t="str">
            <v>-</v>
          </cell>
          <cell r="Y137" t="str">
            <v>LAJANG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 t="str">
            <v>0002256053141</v>
          </cell>
        </row>
        <row r="138">
          <cell r="D138" t="str">
            <v>K-194</v>
          </cell>
          <cell r="E138" t="str">
            <v>AMT II</v>
          </cell>
          <cell r="F138" t="str">
            <v>01.04.2017</v>
          </cell>
          <cell r="G138" t="str">
            <v>081230173117</v>
          </cell>
          <cell r="H138" t="str">
            <v xml:space="preserve">L </v>
          </cell>
          <cell r="I138" t="str">
            <v>BOJONEGORO</v>
          </cell>
          <cell r="J138">
            <v>27102</v>
          </cell>
          <cell r="K138" t="str">
            <v>ISLAM</v>
          </cell>
          <cell r="L138" t="str">
            <v>JAWA</v>
          </cell>
          <cell r="M138" t="str">
            <v>165 CM</v>
          </cell>
          <cell r="N138" t="str">
            <v>50 KG</v>
          </cell>
          <cell r="O138" t="str">
            <v>O</v>
          </cell>
          <cell r="P138" t="str">
            <v>Dsn. Ngarum RT 05 RW 01 Kec. Grabagan - Tuban</v>
          </cell>
          <cell r="Q138">
            <v>3523201403740000</v>
          </cell>
          <cell r="R138" t="str">
            <v>B II</v>
          </cell>
          <cell r="S138">
            <v>740315470502</v>
          </cell>
          <cell r="T138" t="str">
            <v>14.03.2022</v>
          </cell>
          <cell r="U138">
            <v>1400013979837</v>
          </cell>
          <cell r="V138" t="str">
            <v>MANDIRI</v>
          </cell>
          <cell r="W138" t="str">
            <v>SMA</v>
          </cell>
          <cell r="X138" t="str">
            <v>-</v>
          </cell>
          <cell r="Y138" t="str">
            <v>KAWIN</v>
          </cell>
          <cell r="Z138" t="str">
            <v>MARIATI</v>
          </cell>
          <cell r="AA138">
            <v>0</v>
          </cell>
          <cell r="AB138">
            <v>0</v>
          </cell>
          <cell r="AC138">
            <v>0</v>
          </cell>
          <cell r="AD138" t="str">
            <v>0002242037439</v>
          </cell>
        </row>
        <row r="139">
          <cell r="D139" t="str">
            <v>K-214</v>
          </cell>
          <cell r="E139" t="str">
            <v>AMT II</v>
          </cell>
          <cell r="F139" t="str">
            <v>01.01.2018</v>
          </cell>
          <cell r="G139" t="str">
            <v>082233941499</v>
          </cell>
          <cell r="H139" t="str">
            <v xml:space="preserve">L </v>
          </cell>
          <cell r="I139" t="str">
            <v>MALANG</v>
          </cell>
          <cell r="J139" t="str">
            <v>20.08.1978</v>
          </cell>
          <cell r="K139" t="str">
            <v>ISLAM</v>
          </cell>
          <cell r="L139" t="str">
            <v>JAWA</v>
          </cell>
          <cell r="M139" t="str">
            <v>162 CM</v>
          </cell>
          <cell r="N139" t="str">
            <v>52 KG</v>
          </cell>
          <cell r="O139" t="str">
            <v>B</v>
          </cell>
          <cell r="P139" t="str">
            <v>Sendang Biru Kel. Tambakrejo RT 007 RW 002 Kec. Sumbermanjing Wetan Kab. Malang</v>
          </cell>
          <cell r="Q139">
            <v>3507082008780000</v>
          </cell>
          <cell r="R139" t="str">
            <v>B II UMUM</v>
          </cell>
          <cell r="S139">
            <v>761215590007</v>
          </cell>
          <cell r="T139" t="str">
            <v>10.12.2022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 t="str">
            <v>KAWIN</v>
          </cell>
          <cell r="Z139" t="str">
            <v>SURYANTI NINGSIH</v>
          </cell>
          <cell r="AA139" t="str">
            <v>FEBRI EKO ARDIANTO</v>
          </cell>
          <cell r="AB139" t="str">
            <v>PUTRI AYU WULANDARI</v>
          </cell>
          <cell r="AC139">
            <v>0</v>
          </cell>
          <cell r="AD139" t="str">
            <v>-</v>
          </cell>
        </row>
        <row r="140">
          <cell r="D140" t="str">
            <v>K-209</v>
          </cell>
          <cell r="E140" t="str">
            <v>AMT II</v>
          </cell>
          <cell r="F140" t="str">
            <v>01.11.2017</v>
          </cell>
          <cell r="G140" t="str">
            <v>082336492015</v>
          </cell>
          <cell r="H140" t="str">
            <v xml:space="preserve">L </v>
          </cell>
          <cell r="I140" t="str">
            <v>BLITAR</v>
          </cell>
          <cell r="J140" t="str">
            <v>06.01.1988</v>
          </cell>
          <cell r="K140" t="str">
            <v>ISLAM</v>
          </cell>
          <cell r="L140" t="str">
            <v>JAWA</v>
          </cell>
          <cell r="M140" t="str">
            <v>168 CM</v>
          </cell>
          <cell r="N140" t="str">
            <v>73 KG</v>
          </cell>
          <cell r="O140" t="str">
            <v>O</v>
          </cell>
          <cell r="P140" t="str">
            <v>Dsn. Mboro RT 003 RW 005 Tuliskriyo, Sanankulon - Kab. Blitar</v>
          </cell>
          <cell r="Q140">
            <v>3505040601880000</v>
          </cell>
          <cell r="R140" t="str">
            <v>B I</v>
          </cell>
          <cell r="S140">
            <v>880115630126</v>
          </cell>
          <cell r="T140" t="str">
            <v>06.01.2022</v>
          </cell>
          <cell r="U140">
            <v>0</v>
          </cell>
          <cell r="V140">
            <v>0</v>
          </cell>
          <cell r="W140" t="str">
            <v>SMA</v>
          </cell>
          <cell r="X140" t="str">
            <v>-</v>
          </cell>
          <cell r="Y140" t="str">
            <v>KAWIN</v>
          </cell>
          <cell r="Z140" t="str">
            <v>RETNO TRIWULANINGRUM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1">
          <cell r="D141" t="str">
            <v>K-216</v>
          </cell>
          <cell r="E141" t="str">
            <v>AMT II</v>
          </cell>
          <cell r="F141" t="str">
            <v>01.01.2018</v>
          </cell>
          <cell r="G141" t="str">
            <v>085646701566</v>
          </cell>
          <cell r="H141" t="str">
            <v xml:space="preserve">L </v>
          </cell>
          <cell r="I141" t="str">
            <v>SURABAYA</v>
          </cell>
          <cell r="J141" t="str">
            <v>30.06.1983</v>
          </cell>
          <cell r="K141" t="str">
            <v>ISLAM</v>
          </cell>
          <cell r="L141" t="str">
            <v>JAWA</v>
          </cell>
          <cell r="M141" t="str">
            <v>170 CM</v>
          </cell>
          <cell r="N141" t="str">
            <v>65 KG</v>
          </cell>
          <cell r="O141" t="str">
            <v>O</v>
          </cell>
          <cell r="P141" t="str">
            <v>Dsn. Kates RT 001 RW 001 Ds. Serut, Kec. Boyolangu Kab. Tulungagung</v>
          </cell>
          <cell r="Q141">
            <v>3506033006830000</v>
          </cell>
          <cell r="R141" t="str">
            <v>B II UMUM</v>
          </cell>
          <cell r="S141">
            <v>830615371842</v>
          </cell>
          <cell r="T141" t="str">
            <v>30.06.2019</v>
          </cell>
          <cell r="U141">
            <v>0</v>
          </cell>
          <cell r="V141">
            <v>0</v>
          </cell>
          <cell r="W141">
            <v>0</v>
          </cell>
          <cell r="X141" t="str">
            <v>-</v>
          </cell>
          <cell r="Y141" t="str">
            <v>KAWIN</v>
          </cell>
          <cell r="Z141" t="str">
            <v>RATNAWATI</v>
          </cell>
          <cell r="AA141" t="str">
            <v>YOHANA AMELIA ANANDAWATI</v>
          </cell>
          <cell r="AB141" t="str">
            <v>YONATAN ARFINO SAPUTRA</v>
          </cell>
          <cell r="AC141">
            <v>0</v>
          </cell>
          <cell r="AD141" t="str">
            <v>-</v>
          </cell>
        </row>
        <row r="142">
          <cell r="D142" t="str">
            <v>K-190</v>
          </cell>
          <cell r="E142" t="str">
            <v>AMT II</v>
          </cell>
          <cell r="F142" t="str">
            <v>01.01.2017</v>
          </cell>
          <cell r="G142" t="str">
            <v>081235971100</v>
          </cell>
          <cell r="H142" t="str">
            <v xml:space="preserve">L </v>
          </cell>
          <cell r="I142" t="str">
            <v>TULUNGAGUNG</v>
          </cell>
          <cell r="J142" t="str">
            <v>19.09.1994</v>
          </cell>
          <cell r="K142" t="str">
            <v>ISLAM</v>
          </cell>
          <cell r="L142" t="str">
            <v>JAWA</v>
          </cell>
          <cell r="M142" t="str">
            <v>166 CM</v>
          </cell>
          <cell r="N142" t="str">
            <v>63 KG</v>
          </cell>
          <cell r="O142" t="str">
            <v>AB</v>
          </cell>
          <cell r="P142" t="str">
            <v>JL. I GUSTI NGURAH RAI / SAYANG NO. 58 RT 01 RW 02 DS. BAGO KEC. TULUNGAGUNG KAB. TULUNGAGUNG</v>
          </cell>
          <cell r="Q142">
            <v>3504011909940000</v>
          </cell>
          <cell r="R142" t="str">
            <v>B I</v>
          </cell>
          <cell r="S142">
            <v>940915370759</v>
          </cell>
          <cell r="T142" t="str">
            <v>19.09.2021</v>
          </cell>
          <cell r="U142">
            <v>9000038921970</v>
          </cell>
          <cell r="V142" t="str">
            <v>MANDIRI</v>
          </cell>
          <cell r="W142" t="str">
            <v>SMA</v>
          </cell>
          <cell r="X142" t="str">
            <v>-</v>
          </cell>
          <cell r="Y142" t="str">
            <v>TDK KAWIN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 t="str">
            <v>0001271432878</v>
          </cell>
        </row>
      </sheetData>
      <sheetData sheetId="1"/>
      <sheetData sheetId="2"/>
      <sheetData sheetId="3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T"/>
      <sheetName val="Supporting"/>
      <sheetName val="Sheet2"/>
      <sheetName val="Sheet3"/>
    </sheetNames>
    <sheetDataSet>
      <sheetData sheetId="0">
        <row r="11">
          <cell r="A11">
            <v>2002</v>
          </cell>
          <cell r="B11">
            <v>1</v>
          </cell>
          <cell r="C11" t="str">
            <v>Achmad Daldiri</v>
          </cell>
          <cell r="D11" t="str">
            <v>Madiun</v>
          </cell>
          <cell r="E11" t="str">
            <v>M214-144568</v>
          </cell>
          <cell r="F11">
            <v>2002</v>
          </cell>
          <cell r="G11" t="str">
            <v>SUPIR</v>
          </cell>
          <cell r="H11">
            <v>41714.597069699077</v>
          </cell>
          <cell r="I11">
            <v>81357316291</v>
          </cell>
          <cell r="J11" t="str">
            <v>L</v>
          </cell>
          <cell r="K11" t="str">
            <v>Ngawi</v>
          </cell>
          <cell r="L11">
            <v>28145</v>
          </cell>
          <cell r="M11" t="str">
            <v>Islam</v>
          </cell>
          <cell r="N11">
            <v>164</v>
          </cell>
          <cell r="O11">
            <v>77</v>
          </cell>
          <cell r="P11" t="str">
            <v>B</v>
          </cell>
          <cell r="Q11" t="str">
            <v>Ds.Kranggan RT.02/RW.01 Kec.Geger Kab.Ponorogo</v>
          </cell>
          <cell r="R11">
            <v>3519032001770000</v>
          </cell>
          <cell r="S11" t="str">
            <v>B2</v>
          </cell>
          <cell r="T11">
            <v>770115410854</v>
          </cell>
          <cell r="U11">
            <v>45311</v>
          </cell>
          <cell r="W11" t="str">
            <v>B2</v>
          </cell>
          <cell r="Y11">
            <v>770115410854</v>
          </cell>
          <cell r="AA11">
            <v>45311</v>
          </cell>
          <cell r="AB11">
            <v>1710000274186</v>
          </cell>
          <cell r="AC11" t="str">
            <v>Mandiri</v>
          </cell>
          <cell r="AD11" t="str">
            <v>SMA</v>
          </cell>
          <cell r="AF11" t="str">
            <v>nikah</v>
          </cell>
        </row>
        <row r="12">
          <cell r="A12">
            <v>2117</v>
          </cell>
          <cell r="B12">
            <v>2</v>
          </cell>
          <cell r="C12" t="str">
            <v>Adi Irawan</v>
          </cell>
          <cell r="D12" t="str">
            <v>Madiun</v>
          </cell>
          <cell r="E12" t="str">
            <v>KMDN_01</v>
          </cell>
          <cell r="F12">
            <v>2117</v>
          </cell>
          <cell r="G12" t="str">
            <v>SUPIR</v>
          </cell>
          <cell r="H12">
            <v>42662.462151828702</v>
          </cell>
          <cell r="I12">
            <v>81231872720</v>
          </cell>
          <cell r="J12" t="str">
            <v>L</v>
          </cell>
          <cell r="K12" t="str">
            <v>Madiun</v>
          </cell>
          <cell r="L12">
            <v>34657</v>
          </cell>
          <cell r="M12" t="str">
            <v>Islam</v>
          </cell>
          <cell r="N12">
            <v>160</v>
          </cell>
          <cell r="O12">
            <v>55</v>
          </cell>
          <cell r="P12" t="str">
            <v>O</v>
          </cell>
          <cell r="Q12" t="str">
            <v xml:space="preserve">Jln. MJ Sungkono No. 91B Mangunharjo Madiun
</v>
          </cell>
          <cell r="R12">
            <v>3577021411940000</v>
          </cell>
          <cell r="S12" t="str">
            <v>B2</v>
          </cell>
          <cell r="T12">
            <v>941115400279</v>
          </cell>
          <cell r="U12">
            <v>45615</v>
          </cell>
          <cell r="W12" t="str">
            <v>B2</v>
          </cell>
          <cell r="Y12">
            <v>941115400279</v>
          </cell>
          <cell r="AA12">
            <v>45615</v>
          </cell>
          <cell r="AB12" t="str">
            <v>171-00-0224253-8</v>
          </cell>
          <cell r="AC12" t="str">
            <v>Mandiri</v>
          </cell>
          <cell r="AD12" t="str">
            <v>SMP</v>
          </cell>
          <cell r="AF12" t="str">
            <v>nikah</v>
          </cell>
        </row>
        <row r="13">
          <cell r="A13">
            <v>2001</v>
          </cell>
          <cell r="B13">
            <v>3</v>
          </cell>
          <cell r="C13" t="str">
            <v>Agus Suprapto</v>
          </cell>
          <cell r="D13" t="str">
            <v>Madiun</v>
          </cell>
          <cell r="E13" t="str">
            <v>M214-144556</v>
          </cell>
          <cell r="F13">
            <v>2001</v>
          </cell>
          <cell r="G13" t="str">
            <v>SUPIR</v>
          </cell>
          <cell r="H13">
            <v>41687.53003923611</v>
          </cell>
          <cell r="I13">
            <v>81231023456</v>
          </cell>
          <cell r="J13" t="str">
            <v>L</v>
          </cell>
          <cell r="K13" t="str">
            <v>Bondowoso</v>
          </cell>
          <cell r="L13">
            <v>26040</v>
          </cell>
          <cell r="M13" t="str">
            <v>Islam</v>
          </cell>
          <cell r="N13">
            <v>166</v>
          </cell>
          <cell r="O13">
            <v>81</v>
          </cell>
          <cell r="P13" t="str">
            <v>A</v>
          </cell>
          <cell r="Q13" t="str">
            <v>Jl.A.Yani 158 RT.001/RW.001 Ds.Ngampel Kec.Mejayan Kab.Madiun</v>
          </cell>
          <cell r="R13">
            <v>3519111704710000</v>
          </cell>
          <cell r="S13" t="str">
            <v>B2</v>
          </cell>
          <cell r="T13">
            <v>330415300067</v>
          </cell>
          <cell r="U13">
            <v>43938</v>
          </cell>
          <cell r="W13" t="str">
            <v>B2</v>
          </cell>
          <cell r="X13" t="str">
            <v xml:space="preserve"> </v>
          </cell>
          <cell r="Y13">
            <v>330415300067</v>
          </cell>
          <cell r="AA13">
            <v>43938</v>
          </cell>
          <cell r="AB13">
            <v>9000015989412</v>
          </cell>
          <cell r="AC13" t="str">
            <v>Mandiri</v>
          </cell>
          <cell r="AD13" t="str">
            <v>SMA</v>
          </cell>
          <cell r="AE13" t="str">
            <v xml:space="preserve"> </v>
          </cell>
          <cell r="AF13" t="str">
            <v>nikah</v>
          </cell>
        </row>
        <row r="14">
          <cell r="A14">
            <v>2099</v>
          </cell>
          <cell r="B14">
            <v>4</v>
          </cell>
          <cell r="C14" t="str">
            <v>Agus Sutikno</v>
          </cell>
          <cell r="D14" t="str">
            <v>Madiun</v>
          </cell>
          <cell r="E14" t="str">
            <v>M215-144629</v>
          </cell>
          <cell r="F14">
            <v>2099</v>
          </cell>
          <cell r="G14" t="str">
            <v>SUPIR</v>
          </cell>
          <cell r="H14">
            <v>42354.406485115738</v>
          </cell>
          <cell r="I14">
            <v>81225923542</v>
          </cell>
          <cell r="J14" t="str">
            <v>L</v>
          </cell>
          <cell r="K14" t="str">
            <v>Madiun</v>
          </cell>
          <cell r="L14">
            <v>25432</v>
          </cell>
          <cell r="M14" t="str">
            <v>Islam</v>
          </cell>
          <cell r="N14">
            <v>167</v>
          </cell>
          <cell r="O14">
            <v>69</v>
          </cell>
          <cell r="P14" t="str">
            <v>O</v>
          </cell>
          <cell r="Q14" t="str">
            <v>Desa Purwosari RT.018/RW.006  Kec. Wonoasri Kab. Madiun</v>
          </cell>
          <cell r="R14">
            <v>3519151708690000</v>
          </cell>
          <cell r="S14" t="str">
            <v>B2</v>
          </cell>
          <cell r="T14">
            <v>690815411242</v>
          </cell>
          <cell r="U14">
            <v>44060</v>
          </cell>
          <cell r="W14" t="str">
            <v>B2</v>
          </cell>
          <cell r="Y14">
            <v>690815411242</v>
          </cell>
          <cell r="AA14">
            <v>44060</v>
          </cell>
          <cell r="AB14" t="str">
            <v>171-000-148-4271</v>
          </cell>
          <cell r="AC14" t="str">
            <v>Mandiri</v>
          </cell>
          <cell r="AD14" t="str">
            <v>SMP</v>
          </cell>
          <cell r="AF14" t="str">
            <v>nikah</v>
          </cell>
        </row>
        <row r="15">
          <cell r="A15">
            <v>2119</v>
          </cell>
          <cell r="B15">
            <v>5</v>
          </cell>
          <cell r="C15" t="str">
            <v>Andi Sugianto</v>
          </cell>
          <cell r="D15" t="str">
            <v>Madiun</v>
          </cell>
          <cell r="E15">
            <v>1227201612</v>
          </cell>
          <cell r="F15">
            <v>2119</v>
          </cell>
          <cell r="G15" t="str">
            <v>SUPIR</v>
          </cell>
          <cell r="H15">
            <v>42751.731757488429</v>
          </cell>
          <cell r="I15">
            <v>82136133866</v>
          </cell>
          <cell r="J15" t="str">
            <v>L</v>
          </cell>
          <cell r="K15" t="str">
            <v>Madiun</v>
          </cell>
          <cell r="L15">
            <v>28641</v>
          </cell>
          <cell r="M15" t="str">
            <v>Islam</v>
          </cell>
          <cell r="N15">
            <v>160</v>
          </cell>
          <cell r="O15">
            <v>66</v>
          </cell>
          <cell r="P15" t="str">
            <v>O</v>
          </cell>
          <cell r="Q15" t="str">
            <v xml:space="preserve">Jln. Gajah Mada No 20 Ponorogo 	
</v>
          </cell>
          <cell r="R15">
            <v>3502173105780000</v>
          </cell>
          <cell r="S15" t="str">
            <v>B2</v>
          </cell>
          <cell r="T15">
            <v>780515441136</v>
          </cell>
          <cell r="U15">
            <v>43982</v>
          </cell>
          <cell r="W15" t="str">
            <v>B2</v>
          </cell>
          <cell r="Y15">
            <v>780515441136</v>
          </cell>
          <cell r="AA15">
            <v>43982</v>
          </cell>
          <cell r="AB15" t="str">
            <v>006-00-0511660-7</v>
          </cell>
          <cell r="AC15" t="str">
            <v>Mandiri</v>
          </cell>
          <cell r="AD15" t="str">
            <v>SMA</v>
          </cell>
          <cell r="AF15" t="str">
            <v>nikah</v>
          </cell>
        </row>
        <row r="16">
          <cell r="A16">
            <v>2003</v>
          </cell>
          <cell r="B16">
            <v>6</v>
          </cell>
          <cell r="C16" t="str">
            <v>Any Arkany</v>
          </cell>
          <cell r="D16" t="str">
            <v>Madiun</v>
          </cell>
          <cell r="E16" t="str">
            <v>M214-124503</v>
          </cell>
          <cell r="F16">
            <v>2003</v>
          </cell>
          <cell r="G16" t="str">
            <v>SUPIR</v>
          </cell>
          <cell r="H16">
            <v>41283.627025231479</v>
          </cell>
          <cell r="I16">
            <v>85335830003</v>
          </cell>
          <cell r="J16" t="str">
            <v>L</v>
          </cell>
          <cell r="K16" t="str">
            <v>Ponorogo</v>
          </cell>
          <cell r="L16">
            <v>24261</v>
          </cell>
          <cell r="M16" t="str">
            <v>Islam</v>
          </cell>
          <cell r="N16">
            <v>165</v>
          </cell>
          <cell r="O16">
            <v>60</v>
          </cell>
          <cell r="P16" t="str">
            <v>A</v>
          </cell>
          <cell r="Q16" t="str">
            <v>Dsn.Krajan RT.006/RW.002 Ds.Ngrupit Kec.Jenangan Kab.Ponorogo</v>
          </cell>
          <cell r="R16">
            <v>350203030660002</v>
          </cell>
          <cell r="S16" t="str">
            <v>B2</v>
          </cell>
          <cell r="T16">
            <v>660615441292</v>
          </cell>
          <cell r="U16">
            <v>44350</v>
          </cell>
          <cell r="W16" t="str">
            <v>B2</v>
          </cell>
          <cell r="Y16">
            <v>660615441292</v>
          </cell>
          <cell r="AA16">
            <v>44350</v>
          </cell>
          <cell r="AB16">
            <v>1440009147874</v>
          </cell>
          <cell r="AC16" t="str">
            <v>Mandiri</v>
          </cell>
          <cell r="AD16" t="str">
            <v>SMA</v>
          </cell>
          <cell r="AE16" t="str">
            <v>68.922.597.7.647.000</v>
          </cell>
          <cell r="AF16" t="str">
            <v>nikah</v>
          </cell>
        </row>
        <row r="17">
          <cell r="A17">
            <v>2079</v>
          </cell>
          <cell r="B17">
            <v>7</v>
          </cell>
          <cell r="C17" t="str">
            <v>Ari Gito Wiknarsono</v>
          </cell>
          <cell r="D17" t="str">
            <v>Madiun</v>
          </cell>
          <cell r="E17" t="str">
            <v>M215-144584</v>
          </cell>
          <cell r="F17">
            <v>2079</v>
          </cell>
          <cell r="G17" t="str">
            <v>SUPIR</v>
          </cell>
          <cell r="H17">
            <v>41714.597081817126</v>
          </cell>
          <cell r="I17">
            <v>82334063666</v>
          </cell>
          <cell r="J17" t="str">
            <v>L</v>
          </cell>
          <cell r="K17" t="str">
            <v>Malang</v>
          </cell>
          <cell r="L17">
            <v>26430</v>
          </cell>
          <cell r="M17" t="str">
            <v>Islam</v>
          </cell>
          <cell r="N17">
            <v>168</v>
          </cell>
          <cell r="O17">
            <v>70</v>
          </cell>
          <cell r="P17" t="str">
            <v>O</v>
          </cell>
          <cell r="Q17" t="str">
            <v>Dsn.Josaren RT.001 RW.001 desa kalirong Kec.Tarokan Kab.Kediri</v>
          </cell>
          <cell r="R17">
            <v>3506200511720000</v>
          </cell>
          <cell r="S17" t="str">
            <v>B2</v>
          </cell>
          <cell r="T17">
            <v>721115351235</v>
          </cell>
          <cell r="U17">
            <v>44140</v>
          </cell>
          <cell r="W17" t="str">
            <v>B2</v>
          </cell>
          <cell r="Y17">
            <v>721115351235</v>
          </cell>
          <cell r="AA17">
            <v>44140</v>
          </cell>
          <cell r="AB17">
            <v>9000028704634</v>
          </cell>
          <cell r="AC17" t="str">
            <v>Mandiri</v>
          </cell>
          <cell r="AD17" t="str">
            <v>SMA</v>
          </cell>
          <cell r="AF17" t="str">
            <v>nikah</v>
          </cell>
        </row>
        <row r="18">
          <cell r="A18">
            <v>2004</v>
          </cell>
          <cell r="B18">
            <v>8</v>
          </cell>
          <cell r="C18" t="str">
            <v>Arianto A</v>
          </cell>
          <cell r="D18" t="str">
            <v>Madiun</v>
          </cell>
          <cell r="E18" t="str">
            <v>M214-144569</v>
          </cell>
          <cell r="F18">
            <v>2004</v>
          </cell>
          <cell r="G18" t="str">
            <v>SUPIR</v>
          </cell>
          <cell r="H18">
            <v>42051.359063252312</v>
          </cell>
          <cell r="I18">
            <v>85203444900</v>
          </cell>
          <cell r="J18" t="str">
            <v>L</v>
          </cell>
          <cell r="K18" t="str">
            <v>Kediri</v>
          </cell>
          <cell r="L18">
            <v>27647</v>
          </cell>
          <cell r="M18" t="str">
            <v>Islam</v>
          </cell>
          <cell r="N18">
            <v>160</v>
          </cell>
          <cell r="O18">
            <v>75</v>
          </cell>
          <cell r="P18" t="str">
            <v>A</v>
          </cell>
          <cell r="Q18" t="str">
            <v>Dsn.Borolor RT.001/RW.001 Ds.Sumberjo Kec.Purwoasri Kab.Kediri</v>
          </cell>
          <cell r="R18">
            <v>3506151009750000</v>
          </cell>
          <cell r="S18" t="str">
            <v>B2</v>
          </cell>
          <cell r="T18">
            <v>750915351524</v>
          </cell>
          <cell r="U18">
            <v>43718</v>
          </cell>
          <cell r="W18" t="str">
            <v>B2</v>
          </cell>
          <cell r="Y18">
            <v>750915351524</v>
          </cell>
          <cell r="AA18">
            <v>43718</v>
          </cell>
          <cell r="AB18">
            <v>9000022239256</v>
          </cell>
          <cell r="AC18" t="str">
            <v>Mandiri</v>
          </cell>
          <cell r="AD18" t="str">
            <v>SMA</v>
          </cell>
          <cell r="AF18" t="str">
            <v>nikah</v>
          </cell>
        </row>
        <row r="19">
          <cell r="A19">
            <v>2005</v>
          </cell>
          <cell r="B19">
            <v>9</v>
          </cell>
          <cell r="C19" t="str">
            <v>Aris Wicaksono</v>
          </cell>
          <cell r="D19" t="str">
            <v>Madiun</v>
          </cell>
          <cell r="E19" t="str">
            <v>M214-124504</v>
          </cell>
          <cell r="F19">
            <v>2005</v>
          </cell>
          <cell r="G19" t="str">
            <v>SUPIR</v>
          </cell>
          <cell r="H19">
            <v>41283.627031388889</v>
          </cell>
          <cell r="I19">
            <v>81335812424</v>
          </cell>
          <cell r="J19" t="str">
            <v>L</v>
          </cell>
          <cell r="K19" t="str">
            <v>Nganjuk</v>
          </cell>
          <cell r="L19">
            <v>24663</v>
          </cell>
          <cell r="M19" t="str">
            <v>Islam</v>
          </cell>
          <cell r="N19">
            <v>167</v>
          </cell>
          <cell r="O19">
            <v>67</v>
          </cell>
          <cell r="P19" t="str">
            <v>B</v>
          </cell>
          <cell r="Q19" t="str">
            <v>Jl.Banaran 116 RT.010/RW.004 Kel.Banaran Kec.Pesantren Kota Kediri</v>
          </cell>
          <cell r="R19">
            <v>3571031007670000</v>
          </cell>
          <cell r="S19" t="str">
            <v>B2</v>
          </cell>
          <cell r="T19">
            <v>670715340869</v>
          </cell>
          <cell r="U19">
            <v>44752</v>
          </cell>
          <cell r="W19" t="str">
            <v>B2</v>
          </cell>
          <cell r="Y19">
            <v>670715340869</v>
          </cell>
          <cell r="AA19">
            <v>44752</v>
          </cell>
          <cell r="AB19">
            <v>1440009150563</v>
          </cell>
          <cell r="AC19" t="str">
            <v>Mandiri</v>
          </cell>
          <cell r="AD19" t="str">
            <v>SMA</v>
          </cell>
          <cell r="AE19" t="str">
            <v>68.922.610.8.622.000</v>
          </cell>
          <cell r="AF19" t="str">
            <v>nikah</v>
          </cell>
        </row>
        <row r="20">
          <cell r="A20">
            <v>2039</v>
          </cell>
          <cell r="B20">
            <v>10</v>
          </cell>
          <cell r="C20" t="str">
            <v>Aryo Purwanto</v>
          </cell>
          <cell r="D20" t="str">
            <v>Madiun</v>
          </cell>
          <cell r="E20" t="str">
            <v>M214-144571</v>
          </cell>
          <cell r="F20">
            <v>2039</v>
          </cell>
          <cell r="G20" t="str">
            <v>SUPIR</v>
          </cell>
          <cell r="H20">
            <v>41714.597053425925</v>
          </cell>
          <cell r="I20">
            <v>82244827800</v>
          </cell>
          <cell r="J20" t="str">
            <v>L</v>
          </cell>
          <cell r="K20" t="str">
            <v>Kediri</v>
          </cell>
          <cell r="L20">
            <v>30406</v>
          </cell>
          <cell r="M20" t="str">
            <v>Islam</v>
          </cell>
          <cell r="N20">
            <v>170</v>
          </cell>
          <cell r="O20">
            <v>70</v>
          </cell>
          <cell r="P20" t="str">
            <v>B</v>
          </cell>
          <cell r="Q20" t="str">
            <v>Jl.Mojopahit No.97 RT.020/RW.009 Kel.Winongo Kec.Mangunharjo Kota Madiun</v>
          </cell>
          <cell r="R20">
            <v>3577023103830000</v>
          </cell>
          <cell r="S20" t="str">
            <v>B2</v>
          </cell>
          <cell r="T20">
            <v>830315400413</v>
          </cell>
          <cell r="U20">
            <v>43921</v>
          </cell>
          <cell r="W20" t="str">
            <v>B2</v>
          </cell>
          <cell r="Y20">
            <v>830315400413</v>
          </cell>
          <cell r="AA20">
            <v>43921</v>
          </cell>
          <cell r="AB20">
            <v>1710000274665</v>
          </cell>
          <cell r="AC20" t="str">
            <v>Mandiri</v>
          </cell>
          <cell r="AD20" t="str">
            <v>SMA</v>
          </cell>
          <cell r="AF20" t="str">
            <v>nikah</v>
          </cell>
        </row>
        <row r="21">
          <cell r="A21">
            <v>2106</v>
          </cell>
          <cell r="B21">
            <v>11</v>
          </cell>
          <cell r="C21" t="str">
            <v>Astriono</v>
          </cell>
          <cell r="D21" t="str">
            <v>Madiun</v>
          </cell>
          <cell r="E21" t="str">
            <v>SMDN-5</v>
          </cell>
          <cell r="F21">
            <v>2106</v>
          </cell>
          <cell r="G21" t="str">
            <v>SUPIR</v>
          </cell>
          <cell r="H21">
            <v>42662.462347372682</v>
          </cell>
          <cell r="I21">
            <v>82139985546</v>
          </cell>
          <cell r="J21" t="str">
            <v>L</v>
          </cell>
          <cell r="K21" t="str">
            <v>Madiun</v>
          </cell>
          <cell r="L21">
            <v>31466</v>
          </cell>
          <cell r="M21" t="str">
            <v>Islam</v>
          </cell>
          <cell r="N21">
            <v>168</v>
          </cell>
          <cell r="O21">
            <v>60</v>
          </cell>
          <cell r="P21" t="str">
            <v>O</v>
          </cell>
          <cell r="Q21" t="str">
            <v xml:space="preserve">Ds Bedoho RT. 04 RW. 02 Kec Jiwan Kab. Madiun
</v>
          </cell>
          <cell r="R21">
            <v>3519092302860000</v>
          </cell>
          <cell r="S21" t="str">
            <v>B2</v>
          </cell>
          <cell r="T21">
            <v>860215400368</v>
          </cell>
          <cell r="U21">
            <v>45345</v>
          </cell>
          <cell r="W21" t="str">
            <v>B2</v>
          </cell>
          <cell r="Y21">
            <v>860215400368</v>
          </cell>
          <cell r="AA21">
            <v>45345</v>
          </cell>
          <cell r="AB21" t="str">
            <v>900-00-3840558-6</v>
          </cell>
          <cell r="AC21" t="str">
            <v>Mandiri</v>
          </cell>
          <cell r="AD21" t="str">
            <v>SMA</v>
          </cell>
          <cell r="AF21" t="str">
            <v>nikah</v>
          </cell>
        </row>
        <row r="22">
          <cell r="A22">
            <v>2107</v>
          </cell>
          <cell r="B22">
            <v>12</v>
          </cell>
          <cell r="C22" t="str">
            <v>Bambang Sumantri</v>
          </cell>
          <cell r="D22" t="str">
            <v>Madiun</v>
          </cell>
          <cell r="E22" t="str">
            <v>SMDN_4</v>
          </cell>
          <cell r="F22">
            <v>2107</v>
          </cell>
          <cell r="G22" t="str">
            <v>SUPIR</v>
          </cell>
          <cell r="H22">
            <v>42662.462334189811</v>
          </cell>
          <cell r="I22">
            <v>85331594055</v>
          </cell>
          <cell r="J22" t="str">
            <v>L</v>
          </cell>
          <cell r="K22" t="str">
            <v>madiun</v>
          </cell>
          <cell r="L22">
            <v>26157</v>
          </cell>
          <cell r="M22" t="str">
            <v>Kristen Protestan</v>
          </cell>
          <cell r="N22">
            <v>168</v>
          </cell>
          <cell r="O22">
            <v>66</v>
          </cell>
          <cell r="P22" t="str">
            <v>B</v>
          </cell>
          <cell r="Q22" t="str">
            <v xml:space="preserve">Jln. MJ Sungkono 91B Madiun
</v>
          </cell>
          <cell r="R22">
            <v>3577020812710000</v>
          </cell>
          <cell r="S22" t="str">
            <v>B2</v>
          </cell>
          <cell r="T22">
            <v>711215400360</v>
          </cell>
          <cell r="U22">
            <v>44538</v>
          </cell>
          <cell r="W22" t="str">
            <v>B2</v>
          </cell>
          <cell r="Y22">
            <v>711215400360</v>
          </cell>
          <cell r="AA22">
            <v>44538</v>
          </cell>
          <cell r="AB22" t="str">
            <v>171-00-0226318-7</v>
          </cell>
          <cell r="AC22" t="str">
            <v>Mandiri</v>
          </cell>
          <cell r="AD22" t="str">
            <v>SMA</v>
          </cell>
          <cell r="AF22" t="str">
            <v>nikah</v>
          </cell>
        </row>
        <row r="23">
          <cell r="A23">
            <v>2081</v>
          </cell>
          <cell r="B23">
            <v>13</v>
          </cell>
          <cell r="C23" t="str">
            <v>Boni Susanto</v>
          </cell>
          <cell r="D23" t="str">
            <v>Madiun</v>
          </cell>
          <cell r="E23" t="str">
            <v>M215-144585</v>
          </cell>
          <cell r="F23">
            <v>2081</v>
          </cell>
          <cell r="G23" t="str">
            <v>SUPIR</v>
          </cell>
          <cell r="H23">
            <v>42051.359084583331</v>
          </cell>
          <cell r="I23">
            <v>81259957595</v>
          </cell>
          <cell r="J23" t="str">
            <v>L</v>
          </cell>
          <cell r="K23" t="str">
            <v>Madiun</v>
          </cell>
          <cell r="L23">
            <v>27257</v>
          </cell>
          <cell r="M23" t="str">
            <v>Islam</v>
          </cell>
          <cell r="N23">
            <v>179</v>
          </cell>
          <cell r="O23">
            <v>74</v>
          </cell>
          <cell r="P23" t="str">
            <v>A</v>
          </cell>
          <cell r="Q23" t="str">
            <v>Dukuh Kaleng Ngebel Ponorogo</v>
          </cell>
          <cell r="R23">
            <v>3577031006800040</v>
          </cell>
          <cell r="S23" t="str">
            <v>B2</v>
          </cell>
          <cell r="T23">
            <v>800615441202</v>
          </cell>
          <cell r="U23">
            <v>43626</v>
          </cell>
          <cell r="W23" t="str">
            <v>B2</v>
          </cell>
          <cell r="Y23">
            <v>800615441202</v>
          </cell>
          <cell r="AA23">
            <v>43626</v>
          </cell>
          <cell r="AB23">
            <v>1710000752124</v>
          </cell>
          <cell r="AC23" t="str">
            <v>Mandiri</v>
          </cell>
          <cell r="AD23" t="str">
            <v>SMA</v>
          </cell>
          <cell r="AF23" t="str">
            <v>nikah</v>
          </cell>
        </row>
        <row r="24">
          <cell r="A24">
            <v>2128</v>
          </cell>
          <cell r="B24">
            <v>14</v>
          </cell>
          <cell r="C24" t="str">
            <v>Charis Muctasor</v>
          </cell>
          <cell r="D24" t="str">
            <v>Madiun</v>
          </cell>
          <cell r="E24">
            <v>1905201702</v>
          </cell>
          <cell r="F24">
            <v>2128</v>
          </cell>
          <cell r="G24" t="str">
            <v>SUPIR</v>
          </cell>
          <cell r="H24">
            <v>42933.685816516205</v>
          </cell>
          <cell r="I24">
            <v>82143344809</v>
          </cell>
          <cell r="J24" t="str">
            <v>L</v>
          </cell>
          <cell r="K24" t="str">
            <v>Madiun</v>
          </cell>
          <cell r="L24">
            <v>32764</v>
          </cell>
          <cell r="M24" t="str">
            <v>Islam</v>
          </cell>
          <cell r="N24">
            <v>165</v>
          </cell>
          <cell r="O24">
            <v>51</v>
          </cell>
          <cell r="P24" t="str">
            <v>O</v>
          </cell>
          <cell r="Q24" t="str">
            <v xml:space="preserve">Dusun 05 Rt 32 Rw 10 Sukolilo Jiwan </v>
          </cell>
          <cell r="R24">
            <v>3519091309890000</v>
          </cell>
          <cell r="S24" t="str">
            <v>B2</v>
          </cell>
          <cell r="T24">
            <v>890915410625</v>
          </cell>
          <cell r="U24">
            <v>44087</v>
          </cell>
          <cell r="W24" t="str">
            <v>B2</v>
          </cell>
          <cell r="Y24">
            <v>890915410625</v>
          </cell>
          <cell r="AA24">
            <v>44087</v>
          </cell>
          <cell r="AB24" t="str">
            <v>171-00-0294873-8</v>
          </cell>
          <cell r="AC24" t="str">
            <v>Mandiri</v>
          </cell>
          <cell r="AD24" t="str">
            <v>SMA</v>
          </cell>
          <cell r="AF24" t="str">
            <v>nikah</v>
          </cell>
        </row>
        <row r="25">
          <cell r="A25">
            <v>2115</v>
          </cell>
          <cell r="B25">
            <v>15</v>
          </cell>
          <cell r="C25" t="str">
            <v>Choirul Ihwanudin</v>
          </cell>
          <cell r="D25" t="str">
            <v>Madiun</v>
          </cell>
          <cell r="E25" t="str">
            <v>KMDN09</v>
          </cell>
          <cell r="F25">
            <v>2115</v>
          </cell>
          <cell r="G25" t="str">
            <v>SUPIR</v>
          </cell>
          <cell r="H25">
            <v>42662.462229108794</v>
          </cell>
          <cell r="I25">
            <v>85204903991</v>
          </cell>
          <cell r="J25" t="str">
            <v>L</v>
          </cell>
          <cell r="K25" t="str">
            <v>madiun</v>
          </cell>
          <cell r="L25">
            <v>25594</v>
          </cell>
          <cell r="M25" t="str">
            <v>Islam</v>
          </cell>
          <cell r="N25">
            <v>168</v>
          </cell>
          <cell r="O25">
            <v>72</v>
          </cell>
          <cell r="P25" t="str">
            <v>O</v>
          </cell>
          <cell r="Q25" t="str">
            <v xml:space="preserve">Jln. Kawung No. 63a Kel. Mangunsuman Kec. Siman Kab. Ponorogo
</v>
          </cell>
          <cell r="R25">
            <v>3502102601700000</v>
          </cell>
          <cell r="S25" t="str">
            <v>B2</v>
          </cell>
          <cell r="T25">
            <v>700115440846</v>
          </cell>
          <cell r="U25">
            <v>44587</v>
          </cell>
          <cell r="W25" t="str">
            <v>B2</v>
          </cell>
          <cell r="Y25">
            <v>700115440846</v>
          </cell>
          <cell r="AA25">
            <v>44587</v>
          </cell>
          <cell r="AB25">
            <v>1710002145780</v>
          </cell>
          <cell r="AC25" t="str">
            <v>Mandiri</v>
          </cell>
          <cell r="AD25" t="str">
            <v>SMA</v>
          </cell>
          <cell r="AF25" t="str">
            <v>nikah</v>
          </cell>
        </row>
        <row r="26">
          <cell r="A26">
            <v>2006</v>
          </cell>
          <cell r="B26">
            <v>16</v>
          </cell>
          <cell r="C26" t="str">
            <v>Darwinto</v>
          </cell>
          <cell r="D26" t="str">
            <v>Madiun</v>
          </cell>
          <cell r="E26" t="str">
            <v>M214-124506</v>
          </cell>
          <cell r="F26">
            <v>2006</v>
          </cell>
          <cell r="G26" t="str">
            <v>SUPIR</v>
          </cell>
          <cell r="H26">
            <v>41283.627029212963</v>
          </cell>
          <cell r="I26">
            <v>81359177335</v>
          </cell>
          <cell r="J26" t="str">
            <v>L</v>
          </cell>
          <cell r="K26" t="str">
            <v>Nganjuk</v>
          </cell>
          <cell r="L26">
            <v>29150</v>
          </cell>
          <cell r="M26" t="str">
            <v>Islam</v>
          </cell>
          <cell r="N26">
            <v>176</v>
          </cell>
          <cell r="O26">
            <v>70</v>
          </cell>
          <cell r="P26" t="str">
            <v>A</v>
          </cell>
          <cell r="Q26" t="str">
            <v>Bawang RT.001/RW.002 Kec.Pesantren Kota Kediri</v>
          </cell>
          <cell r="R26">
            <v>3571032210790000</v>
          </cell>
          <cell r="S26" t="str">
            <v>B2</v>
          </cell>
          <cell r="T26">
            <v>701015340766</v>
          </cell>
          <cell r="U26">
            <v>44126</v>
          </cell>
          <cell r="W26" t="str">
            <v>B2</v>
          </cell>
          <cell r="Y26">
            <v>701015340766</v>
          </cell>
          <cell r="AA26">
            <v>44126</v>
          </cell>
          <cell r="AB26">
            <v>1440011756670</v>
          </cell>
          <cell r="AC26" t="str">
            <v>Mandiri</v>
          </cell>
          <cell r="AD26" t="str">
            <v>SMA</v>
          </cell>
          <cell r="AF26" t="str">
            <v>nikah</v>
          </cell>
        </row>
        <row r="27">
          <cell r="A27">
            <v>2144</v>
          </cell>
          <cell r="B27">
            <v>17</v>
          </cell>
          <cell r="C27" t="str">
            <v>Dateng Triono</v>
          </cell>
          <cell r="D27" t="str">
            <v>Madiun</v>
          </cell>
          <cell r="E27" t="str">
            <v>KMDN-19</v>
          </cell>
          <cell r="F27">
            <v>2144</v>
          </cell>
          <cell r="G27" t="str">
            <v>SUPIR</v>
          </cell>
          <cell r="H27">
            <v>43116.486676145832</v>
          </cell>
          <cell r="I27">
            <v>81348189291</v>
          </cell>
          <cell r="J27" t="str">
            <v>L</v>
          </cell>
          <cell r="K27" t="str">
            <v>Madiun</v>
          </cell>
          <cell r="L27">
            <v>28732</v>
          </cell>
          <cell r="M27" t="str">
            <v>Islam</v>
          </cell>
          <cell r="N27">
            <v>160</v>
          </cell>
          <cell r="O27">
            <v>58</v>
          </cell>
          <cell r="P27" t="str">
            <v>B</v>
          </cell>
          <cell r="Q27" t="str">
            <v>DS PUCANGANOM RT 14 RW 01 KEBONSARI MADIUN</v>
          </cell>
          <cell r="R27">
            <v>3519013008780000</v>
          </cell>
          <cell r="S27" t="str">
            <v>B2</v>
          </cell>
          <cell r="T27">
            <v>780815411401</v>
          </cell>
          <cell r="U27">
            <v>45168</v>
          </cell>
          <cell r="W27" t="str">
            <v>B2</v>
          </cell>
          <cell r="Y27">
            <v>780815411401</v>
          </cell>
          <cell r="AA27">
            <v>45168</v>
          </cell>
          <cell r="AB27" t="str">
            <v>171-00-0358660-2</v>
          </cell>
          <cell r="AC27" t="str">
            <v>Mandiri</v>
          </cell>
          <cell r="AD27" t="str">
            <v>SMA</v>
          </cell>
          <cell r="AF27" t="str">
            <v>nikah</v>
          </cell>
        </row>
        <row r="28">
          <cell r="A28">
            <v>2007</v>
          </cell>
          <cell r="B28">
            <v>18</v>
          </cell>
          <cell r="C28" t="str">
            <v>Didik Nuryanto</v>
          </cell>
          <cell r="D28" t="str">
            <v>Madiun</v>
          </cell>
          <cell r="E28" t="str">
            <v>M214-124556</v>
          </cell>
          <cell r="F28">
            <v>2007</v>
          </cell>
          <cell r="G28" t="str">
            <v>SUPIR</v>
          </cell>
          <cell r="H28">
            <v>41283.627021793982</v>
          </cell>
          <cell r="I28">
            <v>81335031085</v>
          </cell>
          <cell r="J28" t="str">
            <v>L</v>
          </cell>
          <cell r="K28" t="str">
            <v>Klaten</v>
          </cell>
          <cell r="L28">
            <v>29895</v>
          </cell>
          <cell r="M28" t="str">
            <v>Islam</v>
          </cell>
          <cell r="N28">
            <v>156</v>
          </cell>
          <cell r="O28">
            <v>0</v>
          </cell>
          <cell r="P28" t="str">
            <v>B</v>
          </cell>
          <cell r="Q28" t="str">
            <v xml:space="preserve">Jl.Merpati RT.003/RW.003 Ds.Balongpacul Kec.Nganjuk Kab.Nganjuk </v>
          </cell>
          <cell r="R28">
            <v>3518130511810000</v>
          </cell>
          <cell r="S28" t="str">
            <v>B2</v>
          </cell>
          <cell r="T28">
            <v>811115380746</v>
          </cell>
          <cell r="U28">
            <v>44870</v>
          </cell>
          <cell r="W28" t="str">
            <v>B2</v>
          </cell>
          <cell r="Y28">
            <v>811115380746</v>
          </cell>
          <cell r="AA28">
            <v>44870</v>
          </cell>
          <cell r="AB28">
            <v>1440009150613</v>
          </cell>
          <cell r="AC28" t="str">
            <v>Mandiri</v>
          </cell>
          <cell r="AD28" t="str">
            <v>SMA</v>
          </cell>
          <cell r="AE28" t="str">
            <v>78.296.374.8.655.000</v>
          </cell>
          <cell r="AF28" t="str">
            <v>nikah</v>
          </cell>
        </row>
        <row r="29">
          <cell r="A29">
            <v>2008</v>
          </cell>
          <cell r="B29">
            <v>19</v>
          </cell>
          <cell r="C29" t="str">
            <v>Diran</v>
          </cell>
          <cell r="D29" t="str">
            <v>Madiun</v>
          </cell>
          <cell r="E29" t="str">
            <v>M214-124508</v>
          </cell>
          <cell r="F29">
            <v>2008</v>
          </cell>
          <cell r="G29" t="str">
            <v>SUPIR</v>
          </cell>
          <cell r="H29">
            <v>41283.627023240741</v>
          </cell>
          <cell r="I29">
            <v>85259601757</v>
          </cell>
          <cell r="J29" t="str">
            <v>L</v>
          </cell>
          <cell r="K29" t="str">
            <v>Magetan</v>
          </cell>
          <cell r="L29">
            <v>24919</v>
          </cell>
          <cell r="M29" t="str">
            <v>Islam</v>
          </cell>
          <cell r="N29">
            <v>161</v>
          </cell>
          <cell r="O29">
            <v>60</v>
          </cell>
          <cell r="P29" t="str">
            <v>B</v>
          </cell>
          <cell r="Q29" t="str">
            <v xml:space="preserve">Dsn.Klaten RT.030/RW.005 Ds.Puntukdoro Kec.Plaosan Kab.Magetan
</v>
          </cell>
          <cell r="R29">
            <v>352007101169002</v>
          </cell>
          <cell r="S29" t="str">
            <v>B2</v>
          </cell>
          <cell r="T29">
            <v>680315430415</v>
          </cell>
          <cell r="U29">
            <v>44642</v>
          </cell>
          <cell r="W29" t="str">
            <v>B2</v>
          </cell>
          <cell r="Y29">
            <v>680315430415</v>
          </cell>
          <cell r="AA29">
            <v>44642</v>
          </cell>
          <cell r="AB29">
            <v>1440009148088</v>
          </cell>
          <cell r="AC29" t="str">
            <v>Mandiri</v>
          </cell>
          <cell r="AD29" t="str">
            <v>SMA</v>
          </cell>
          <cell r="AE29" t="str">
            <v>68.922.602.5.646.000</v>
          </cell>
          <cell r="AF29" t="str">
            <v>nikah</v>
          </cell>
        </row>
        <row r="30">
          <cell r="A30">
            <v>2169</v>
          </cell>
          <cell r="B30">
            <v>20</v>
          </cell>
          <cell r="C30" t="str">
            <v>Didik Winarso</v>
          </cell>
          <cell r="D30" t="str">
            <v>Madiun</v>
          </cell>
          <cell r="E30" t="str">
            <v>KMDN-30</v>
          </cell>
          <cell r="F30">
            <v>2169</v>
          </cell>
          <cell r="G30" t="str">
            <v>SUPIR</v>
          </cell>
          <cell r="H30">
            <v>43087.316115138892</v>
          </cell>
          <cell r="I30">
            <v>82230460304</v>
          </cell>
          <cell r="J30" t="str">
            <v>L</v>
          </cell>
          <cell r="K30" t="str">
            <v>Madiun</v>
          </cell>
          <cell r="L30">
            <v>30992</v>
          </cell>
          <cell r="M30" t="str">
            <v>Islam</v>
          </cell>
          <cell r="N30">
            <v>165</v>
          </cell>
          <cell r="O30">
            <v>59</v>
          </cell>
          <cell r="P30" t="str">
            <v>O</v>
          </cell>
          <cell r="Q30" t="str">
            <v xml:space="preserve">DS RONOWIJAYAN RT 02 RW 01 MAOSPATI
</v>
          </cell>
          <cell r="R30">
            <v>3520110611840000</v>
          </cell>
          <cell r="S30" t="str">
            <v>B2</v>
          </cell>
          <cell r="T30">
            <v>841115430678</v>
          </cell>
          <cell r="U30">
            <v>45428</v>
          </cell>
          <cell r="W30" t="str">
            <v>B2</v>
          </cell>
          <cell r="Y30">
            <v>841115430678</v>
          </cell>
          <cell r="AA30">
            <v>45428</v>
          </cell>
          <cell r="AB30" t="str">
            <v>171-00-0355882-5</v>
          </cell>
          <cell r="AC30" t="str">
            <v>Mandiri</v>
          </cell>
          <cell r="AD30" t="str">
            <v>SMA</v>
          </cell>
          <cell r="AF30" t="str">
            <v>nikah</v>
          </cell>
        </row>
        <row r="31">
          <cell r="A31">
            <v>2085</v>
          </cell>
          <cell r="B31">
            <v>21</v>
          </cell>
          <cell r="C31" t="str">
            <v>Djumaadi</v>
          </cell>
          <cell r="D31" t="str">
            <v>Madiun</v>
          </cell>
          <cell r="E31" t="str">
            <v>M215-144614</v>
          </cell>
          <cell r="F31">
            <v>2085</v>
          </cell>
          <cell r="G31" t="str">
            <v>SUPIR</v>
          </cell>
          <cell r="H31">
            <v>42319.636621273145</v>
          </cell>
          <cell r="I31">
            <v>81234072670</v>
          </cell>
          <cell r="J31" t="str">
            <v>L</v>
          </cell>
          <cell r="K31" t="str">
            <v>Malang</v>
          </cell>
          <cell r="L31">
            <v>25065</v>
          </cell>
          <cell r="M31" t="str">
            <v>Islam</v>
          </cell>
          <cell r="N31">
            <v>172</v>
          </cell>
          <cell r="O31">
            <v>64</v>
          </cell>
          <cell r="P31" t="str">
            <v>A</v>
          </cell>
          <cell r="Q31" t="str">
            <v>Jl.Kasatrian No.86 RT.016/RW.005 Kel.Patihan Kec.Mangun Harjo Kota Madiun</v>
          </cell>
          <cell r="R31">
            <v>3577021508680000</v>
          </cell>
          <cell r="S31" t="str">
            <v>B2</v>
          </cell>
          <cell r="T31">
            <v>680815400378</v>
          </cell>
          <cell r="U31">
            <v>43692</v>
          </cell>
          <cell r="W31" t="str">
            <v>B2</v>
          </cell>
          <cell r="Y31">
            <v>680815400378</v>
          </cell>
          <cell r="AA31">
            <v>43692</v>
          </cell>
          <cell r="AB31">
            <v>1440009148104</v>
          </cell>
          <cell r="AC31" t="str">
            <v>Mandiri</v>
          </cell>
          <cell r="AD31" t="str">
            <v>SMA</v>
          </cell>
          <cell r="AF31" t="str">
            <v>nikah</v>
          </cell>
        </row>
        <row r="32">
          <cell r="A32">
            <v>2086</v>
          </cell>
          <cell r="B32">
            <v>22</v>
          </cell>
          <cell r="C32" t="str">
            <v>Dwi Mashuda</v>
          </cell>
          <cell r="D32" t="str">
            <v>Madiun</v>
          </cell>
          <cell r="E32" t="str">
            <v>M215-144615</v>
          </cell>
          <cell r="F32">
            <v>2086</v>
          </cell>
          <cell r="G32" t="str">
            <v>SUPIR</v>
          </cell>
          <cell r="H32">
            <v>42198.625399328703</v>
          </cell>
          <cell r="I32">
            <v>81333796036</v>
          </cell>
          <cell r="J32" t="str">
            <v>L</v>
          </cell>
          <cell r="K32" t="str">
            <v>Kediri</v>
          </cell>
          <cell r="L32">
            <v>27172</v>
          </cell>
          <cell r="M32" t="str">
            <v>Islam</v>
          </cell>
          <cell r="N32">
            <v>169</v>
          </cell>
          <cell r="O32">
            <v>68</v>
          </cell>
          <cell r="P32" t="str">
            <v>B</v>
          </cell>
          <cell r="Q32" t="str">
            <v>Dsn.Sugihan RT.028/RW.008 Ds.Cerme Kec.Grogol Kab.Kediri</v>
          </cell>
          <cell r="R32">
            <v>3506132305740000</v>
          </cell>
          <cell r="S32" t="str">
            <v>B2</v>
          </cell>
          <cell r="T32">
            <v>740515341115</v>
          </cell>
          <cell r="U32">
            <v>43608</v>
          </cell>
          <cell r="W32" t="str">
            <v>B2</v>
          </cell>
          <cell r="Y32">
            <v>740515341115</v>
          </cell>
          <cell r="AA32">
            <v>43608</v>
          </cell>
          <cell r="AB32">
            <v>1370005404195</v>
          </cell>
          <cell r="AC32" t="str">
            <v>Mandiri</v>
          </cell>
          <cell r="AD32" t="str">
            <v>SMA</v>
          </cell>
          <cell r="AF32" t="str">
            <v>nikah</v>
          </cell>
        </row>
        <row r="33">
          <cell r="A33">
            <v>2009</v>
          </cell>
          <cell r="B33">
            <v>23</v>
          </cell>
          <cell r="C33" t="str">
            <v>Dwi Suwarto</v>
          </cell>
          <cell r="D33" t="str">
            <v>Madiun</v>
          </cell>
          <cell r="E33" t="str">
            <v>M214-124509</v>
          </cell>
          <cell r="F33">
            <v>2009</v>
          </cell>
          <cell r="G33" t="str">
            <v>SUPIR</v>
          </cell>
          <cell r="H33">
            <v>41283.62702162037</v>
          </cell>
          <cell r="I33">
            <v>82141323444</v>
          </cell>
          <cell r="J33" t="str">
            <v>L</v>
          </cell>
          <cell r="K33" t="str">
            <v>Jogjakarta</v>
          </cell>
          <cell r="L33">
            <v>26462</v>
          </cell>
          <cell r="M33" t="str">
            <v>Islam</v>
          </cell>
          <cell r="N33">
            <v>168</v>
          </cell>
          <cell r="O33">
            <v>64</v>
          </cell>
          <cell r="P33" t="str">
            <v>O</v>
          </cell>
          <cell r="Q33" t="str">
            <v xml:space="preserve">Ds.Balongpacul RT.004/RW.002 Kec.Nganjuk Kab.Nganjuk </v>
          </cell>
          <cell r="R33">
            <v>3518131206720000</v>
          </cell>
          <cell r="S33" t="str">
            <v>B2</v>
          </cell>
          <cell r="T33">
            <v>720615340243</v>
          </cell>
          <cell r="U33">
            <v>43994</v>
          </cell>
          <cell r="W33" t="str">
            <v>B2</v>
          </cell>
          <cell r="Y33">
            <v>720615340243</v>
          </cell>
          <cell r="AA33">
            <v>43994</v>
          </cell>
          <cell r="AB33">
            <v>1440009147965</v>
          </cell>
          <cell r="AC33" t="str">
            <v>Mandiri</v>
          </cell>
          <cell r="AD33" t="str">
            <v>SMA</v>
          </cell>
          <cell r="AE33" t="str">
            <v>68.922.631.2.655.000</v>
          </cell>
          <cell r="AF33" t="str">
            <v>nikah</v>
          </cell>
        </row>
        <row r="34">
          <cell r="A34">
            <v>2131</v>
          </cell>
          <cell r="B34">
            <v>24</v>
          </cell>
          <cell r="C34" t="str">
            <v>Edi Sumarsono</v>
          </cell>
          <cell r="D34" t="str">
            <v>Madiun</v>
          </cell>
          <cell r="E34">
            <v>1905201708</v>
          </cell>
          <cell r="F34">
            <v>2131</v>
          </cell>
          <cell r="G34" t="str">
            <v>SUPIR</v>
          </cell>
          <cell r="H34">
            <v>42933.685802615742</v>
          </cell>
          <cell r="I34">
            <v>85257288760</v>
          </cell>
          <cell r="J34" t="str">
            <v>L</v>
          </cell>
          <cell r="K34" t="str">
            <v>Sragen</v>
          </cell>
          <cell r="L34">
            <v>29100</v>
          </cell>
          <cell r="M34" t="str">
            <v>Islam</v>
          </cell>
          <cell r="N34">
            <v>168</v>
          </cell>
          <cell r="O34">
            <v>65</v>
          </cell>
          <cell r="P34" t="str">
            <v>O</v>
          </cell>
          <cell r="Q34" t="str">
            <v>Perum Abr Blok E-11 No 24 Rt 06 Rw 20 Desa Suci Manyar</v>
          </cell>
          <cell r="R34">
            <v>3314140902790000</v>
          </cell>
          <cell r="S34" t="str">
            <v>B2</v>
          </cell>
          <cell r="T34">
            <v>790215540963</v>
          </cell>
          <cell r="U34">
            <v>45331</v>
          </cell>
          <cell r="W34" t="str">
            <v>B2</v>
          </cell>
          <cell r="Y34">
            <v>790215540963</v>
          </cell>
          <cell r="AA34">
            <v>45331</v>
          </cell>
          <cell r="AB34">
            <v>1710003169151</v>
          </cell>
          <cell r="AC34" t="str">
            <v>Mandiri</v>
          </cell>
          <cell r="AD34" t="str">
            <v>SMP</v>
          </cell>
          <cell r="AF34" t="str">
            <v>nikah</v>
          </cell>
        </row>
        <row r="35">
          <cell r="A35">
            <v>2114</v>
          </cell>
          <cell r="B35">
            <v>25</v>
          </cell>
          <cell r="C35" t="str">
            <v>Eko Wahyudi</v>
          </cell>
          <cell r="D35" t="str">
            <v>Madiun</v>
          </cell>
          <cell r="E35" t="str">
            <v>KMDN-03</v>
          </cell>
          <cell r="F35">
            <v>2114</v>
          </cell>
          <cell r="G35" t="str">
            <v>SUPIR</v>
          </cell>
          <cell r="H35">
            <v>42662.462396481482</v>
          </cell>
          <cell r="I35">
            <v>82330970018</v>
          </cell>
          <cell r="J35" t="str">
            <v>L</v>
          </cell>
          <cell r="K35" t="str">
            <v>Madiun</v>
          </cell>
          <cell r="L35">
            <v>32820</v>
          </cell>
          <cell r="M35" t="str">
            <v>Islam</v>
          </cell>
          <cell r="N35">
            <v>0</v>
          </cell>
          <cell r="O35">
            <v>5</v>
          </cell>
          <cell r="P35" t="str">
            <v>O</v>
          </cell>
          <cell r="Q35" t="str">
            <v xml:space="preserve">Ds. Sidorejo RT. 8 RW 4 Kec. Kebon Sari Madiun
</v>
          </cell>
          <cell r="R35">
            <v>3519011410870000</v>
          </cell>
          <cell r="S35" t="str">
            <v>B2</v>
          </cell>
          <cell r="T35">
            <v>870915410086</v>
          </cell>
          <cell r="U35">
            <v>44575</v>
          </cell>
          <cell r="W35" t="str">
            <v>B2</v>
          </cell>
          <cell r="Y35">
            <v>870915410086</v>
          </cell>
          <cell r="AA35">
            <v>44575</v>
          </cell>
          <cell r="AB35">
            <v>1710002280512</v>
          </cell>
          <cell r="AC35" t="str">
            <v>Mandiri</v>
          </cell>
          <cell r="AD35" t="str">
            <v>SMA</v>
          </cell>
          <cell r="AF35" t="str">
            <v>nikah</v>
          </cell>
        </row>
        <row r="36">
          <cell r="A36">
            <v>2145</v>
          </cell>
          <cell r="B36">
            <v>26</v>
          </cell>
          <cell r="C36" t="str">
            <v>Eko Widantok</v>
          </cell>
          <cell r="D36" t="str">
            <v>Madiun</v>
          </cell>
          <cell r="E36" t="str">
            <v>KMDN-22</v>
          </cell>
          <cell r="F36">
            <v>2145</v>
          </cell>
          <cell r="G36" t="str">
            <v>SUPIR</v>
          </cell>
          <cell r="H36">
            <v>43116.486672465275</v>
          </cell>
          <cell r="I36">
            <v>81554594002</v>
          </cell>
          <cell r="J36" t="str">
            <v>L</v>
          </cell>
          <cell r="K36" t="str">
            <v>Madiun</v>
          </cell>
          <cell r="L36">
            <v>43071</v>
          </cell>
          <cell r="M36" t="str">
            <v>Islam</v>
          </cell>
          <cell r="N36">
            <v>166</v>
          </cell>
          <cell r="O36">
            <v>59</v>
          </cell>
          <cell r="P36" t="str">
            <v>O</v>
          </cell>
          <cell r="Q36" t="str">
            <v xml:space="preserve">JL CILIWUNG RT 01 RW 01 JOSENAN TAMAN
</v>
          </cell>
          <cell r="R36">
            <v>3577030109840000</v>
          </cell>
          <cell r="S36" t="str">
            <v>B2</v>
          </cell>
          <cell r="T36">
            <v>840915400308</v>
          </cell>
          <cell r="U36">
            <v>43709</v>
          </cell>
          <cell r="W36" t="str">
            <v>B2</v>
          </cell>
          <cell r="Y36">
            <v>840915400308</v>
          </cell>
          <cell r="AA36">
            <v>43709</v>
          </cell>
          <cell r="AB36">
            <v>1710003730606</v>
          </cell>
          <cell r="AC36" t="str">
            <v>Mandiri</v>
          </cell>
          <cell r="AD36" t="str">
            <v>SMA</v>
          </cell>
          <cell r="AF36" t="str">
            <v>nikah</v>
          </cell>
        </row>
        <row r="37">
          <cell r="A37">
            <v>2066</v>
          </cell>
          <cell r="B37">
            <v>27</v>
          </cell>
          <cell r="C37" t="str">
            <v>Gatot Subroto</v>
          </cell>
          <cell r="D37" t="str">
            <v>Madiun</v>
          </cell>
          <cell r="E37" t="str">
            <v>M215-144598</v>
          </cell>
          <cell r="F37">
            <v>2066</v>
          </cell>
          <cell r="G37" t="str">
            <v>SUPIR</v>
          </cell>
          <cell r="H37">
            <v>41867.569367905089</v>
          </cell>
          <cell r="I37">
            <v>81235307038</v>
          </cell>
          <cell r="J37" t="str">
            <v>L</v>
          </cell>
          <cell r="K37" t="str">
            <v>Ponorogo</v>
          </cell>
          <cell r="L37">
            <v>28678</v>
          </cell>
          <cell r="M37" t="str">
            <v>Islam</v>
          </cell>
          <cell r="N37">
            <v>165</v>
          </cell>
          <cell r="O37">
            <v>65</v>
          </cell>
          <cell r="P37" t="str">
            <v>A</v>
          </cell>
          <cell r="Q37" t="str">
            <v>Ds.Duyung RT.006/RW.001 Kec.Takeran Kab.Magetan</v>
          </cell>
          <cell r="R37">
            <v>3520040707780000</v>
          </cell>
          <cell r="S37" t="str">
            <v>B2</v>
          </cell>
          <cell r="T37">
            <v>780715430953</v>
          </cell>
          <cell r="U37">
            <v>45114</v>
          </cell>
          <cell r="W37" t="str">
            <v>B2</v>
          </cell>
          <cell r="Y37">
            <v>780715430953</v>
          </cell>
          <cell r="AA37">
            <v>45114</v>
          </cell>
          <cell r="AB37">
            <v>9000026286550</v>
          </cell>
          <cell r="AC37" t="str">
            <v>Mandiri</v>
          </cell>
          <cell r="AD37" t="str">
            <v>SMA</v>
          </cell>
          <cell r="AF37" t="str">
            <v>nikah</v>
          </cell>
        </row>
        <row r="38">
          <cell r="A38">
            <v>2100</v>
          </cell>
          <cell r="B38">
            <v>28</v>
          </cell>
          <cell r="C38" t="str">
            <v>Guntoro</v>
          </cell>
          <cell r="D38" t="str">
            <v>Madiun</v>
          </cell>
          <cell r="E38" t="str">
            <v>M215-144623</v>
          </cell>
          <cell r="F38">
            <v>2100</v>
          </cell>
          <cell r="G38" t="str">
            <v>SUPIR</v>
          </cell>
          <cell r="H38">
            <v>42333.362068680559</v>
          </cell>
          <cell r="I38">
            <v>87770746355</v>
          </cell>
          <cell r="J38" t="str">
            <v>L</v>
          </cell>
          <cell r="K38" t="str">
            <v>Madiun</v>
          </cell>
          <cell r="L38">
            <v>28770</v>
          </cell>
          <cell r="M38" t="str">
            <v>Islam</v>
          </cell>
          <cell r="N38">
            <v>167</v>
          </cell>
          <cell r="O38">
            <v>70</v>
          </cell>
          <cell r="P38" t="str">
            <v>AB</v>
          </cell>
          <cell r="Q38" t="str">
            <v>Kp.Tlajung RT.003/RW.007 Tlajung Udik Kab.Bogor</v>
          </cell>
          <cell r="R38">
            <v>3201020710780010</v>
          </cell>
          <cell r="S38" t="str">
            <v>B2</v>
          </cell>
          <cell r="T38">
            <v>781015411151</v>
          </cell>
          <cell r="U38">
            <v>44841</v>
          </cell>
          <cell r="W38" t="str">
            <v>B2</v>
          </cell>
          <cell r="Y38">
            <v>781015411151</v>
          </cell>
          <cell r="AA38">
            <v>44841</v>
          </cell>
          <cell r="AB38">
            <v>9000032042609</v>
          </cell>
          <cell r="AC38" t="str">
            <v>Mandiri</v>
          </cell>
          <cell r="AD38" t="str">
            <v>SMA</v>
          </cell>
          <cell r="AF38" t="str">
            <v>nikah</v>
          </cell>
        </row>
        <row r="39">
          <cell r="A39">
            <v>2101</v>
          </cell>
          <cell r="B39">
            <v>29</v>
          </cell>
          <cell r="C39" t="str">
            <v>Halim Wardhana</v>
          </cell>
          <cell r="D39" t="str">
            <v>Madiun</v>
          </cell>
          <cell r="E39" t="str">
            <v>M215-144628</v>
          </cell>
          <cell r="F39">
            <v>2101</v>
          </cell>
          <cell r="G39" t="str">
            <v>SUPIR</v>
          </cell>
          <cell r="H39">
            <v>42354.406614965279</v>
          </cell>
          <cell r="I39">
            <v>85233927889</v>
          </cell>
          <cell r="J39" t="str">
            <v>L</v>
          </cell>
          <cell r="K39" t="str">
            <v>Tarakan</v>
          </cell>
          <cell r="L39">
            <v>42930</v>
          </cell>
          <cell r="M39" t="str">
            <v>Islam</v>
          </cell>
          <cell r="N39">
            <v>165</v>
          </cell>
          <cell r="O39">
            <v>67</v>
          </cell>
          <cell r="P39" t="str">
            <v>O</v>
          </cell>
          <cell r="Q39" t="str">
            <v xml:space="preserve">RT. 13/06 Dsn. Sawahan  Kec. Dagangan kab. Madiun
</v>
          </cell>
          <cell r="R39">
            <v>3519041306790000</v>
          </cell>
          <cell r="S39" t="str">
            <v>B2</v>
          </cell>
          <cell r="T39">
            <v>790615411383</v>
          </cell>
          <cell r="U39">
            <v>45090</v>
          </cell>
          <cell r="W39" t="str">
            <v>B2</v>
          </cell>
          <cell r="Y39">
            <v>790615411383</v>
          </cell>
          <cell r="AA39">
            <v>45090</v>
          </cell>
          <cell r="AB39" t="str">
            <v>171-00-0146953-8</v>
          </cell>
          <cell r="AC39" t="str">
            <v>Mandiri</v>
          </cell>
          <cell r="AD39" t="str">
            <v>SMA</v>
          </cell>
          <cell r="AF39" t="str">
            <v>nikah</v>
          </cell>
        </row>
        <row r="40">
          <cell r="A40">
            <v>2103</v>
          </cell>
          <cell r="B40">
            <v>30</v>
          </cell>
          <cell r="C40" t="str">
            <v>Hendro Widiyatmoko</v>
          </cell>
          <cell r="D40" t="str">
            <v>Madiun</v>
          </cell>
          <cell r="E40" t="str">
            <v>M215-144624</v>
          </cell>
          <cell r="F40">
            <v>2103</v>
          </cell>
          <cell r="G40" t="str">
            <v>SUPIR</v>
          </cell>
          <cell r="H40">
            <v>42333.366406782407</v>
          </cell>
          <cell r="I40">
            <v>82139160110</v>
          </cell>
          <cell r="J40" t="str">
            <v>L</v>
          </cell>
          <cell r="K40" t="str">
            <v>Madiun</v>
          </cell>
          <cell r="L40">
            <v>25760</v>
          </cell>
          <cell r="M40" t="str">
            <v>Islam</v>
          </cell>
          <cell r="N40">
            <v>161</v>
          </cell>
          <cell r="O40">
            <v>60</v>
          </cell>
          <cell r="P40" t="str">
            <v>A</v>
          </cell>
          <cell r="Q40" t="str">
            <v>Jl.Baru 10 RT.008/RW.003 Ds.Nglames Kec.Madiun Kab.Madiun</v>
          </cell>
          <cell r="R40">
            <v>3519081107700000</v>
          </cell>
          <cell r="S40" t="str">
            <v>B2</v>
          </cell>
          <cell r="T40">
            <v>700715411349</v>
          </cell>
          <cell r="U40">
            <v>44023</v>
          </cell>
          <cell r="W40" t="str">
            <v>B2</v>
          </cell>
          <cell r="Y40">
            <v>700715411349</v>
          </cell>
          <cell r="AA40">
            <v>44023</v>
          </cell>
          <cell r="AB40">
            <v>1710001476731</v>
          </cell>
          <cell r="AC40" t="str">
            <v>Mandiri</v>
          </cell>
          <cell r="AD40" t="str">
            <v>SMA</v>
          </cell>
          <cell r="AF40" t="str">
            <v>lajang</v>
          </cell>
        </row>
        <row r="41">
          <cell r="A41">
            <v>2146</v>
          </cell>
          <cell r="B41">
            <v>31</v>
          </cell>
          <cell r="C41" t="str">
            <v>Heru Sulistiawan</v>
          </cell>
          <cell r="D41" t="str">
            <v>Madiun</v>
          </cell>
          <cell r="E41" t="str">
            <v>KMDN-25</v>
          </cell>
          <cell r="F41">
            <v>2146</v>
          </cell>
          <cell r="G41" t="str">
            <v>SUPIR</v>
          </cell>
          <cell r="H41">
            <v>43116.486729166667</v>
          </cell>
          <cell r="I41">
            <v>82390453279</v>
          </cell>
          <cell r="J41" t="str">
            <v>L</v>
          </cell>
          <cell r="K41" t="str">
            <v>Madiun</v>
          </cell>
          <cell r="L41">
            <v>29544</v>
          </cell>
          <cell r="M41" t="str">
            <v>Islam</v>
          </cell>
          <cell r="N41">
            <v>160</v>
          </cell>
          <cell r="O41">
            <v>62</v>
          </cell>
          <cell r="P41" t="str">
            <v>O</v>
          </cell>
          <cell r="Q41" t="str">
            <v xml:space="preserve">PKS UJUNG TANJUNG RT 2 RW 09 KANDIS RIAU
</v>
          </cell>
          <cell r="R41">
            <v>1408101911800000</v>
          </cell>
          <cell r="S41" t="str">
            <v>B2</v>
          </cell>
          <cell r="T41">
            <v>801109290092</v>
          </cell>
          <cell r="U41">
            <v>45433</v>
          </cell>
          <cell r="W41" t="str">
            <v>B2</v>
          </cell>
          <cell r="Y41">
            <v>801109290092</v>
          </cell>
          <cell r="AA41">
            <v>45433</v>
          </cell>
          <cell r="AB41" t="str">
            <v>171-00-0357939-1</v>
          </cell>
          <cell r="AC41" t="str">
            <v>Mandiri</v>
          </cell>
          <cell r="AD41" t="str">
            <v>SMA</v>
          </cell>
          <cell r="AF41" t="str">
            <v>nikah</v>
          </cell>
        </row>
        <row r="42">
          <cell r="A42">
            <v>2102</v>
          </cell>
          <cell r="B42">
            <v>32</v>
          </cell>
          <cell r="C42" t="str">
            <v>Indrayana</v>
          </cell>
          <cell r="D42" t="str">
            <v>Madiun</v>
          </cell>
          <cell r="E42" t="str">
            <v>M215-144625</v>
          </cell>
          <cell r="F42">
            <v>2102</v>
          </cell>
          <cell r="G42" t="str">
            <v>SUPIR</v>
          </cell>
          <cell r="H42">
            <v>42333.367010624999</v>
          </cell>
          <cell r="I42">
            <v>82336749000</v>
          </cell>
          <cell r="J42" t="str">
            <v>L</v>
          </cell>
          <cell r="K42" t="str">
            <v>Madiun</v>
          </cell>
          <cell r="L42">
            <v>33016</v>
          </cell>
          <cell r="M42" t="str">
            <v>Islam</v>
          </cell>
          <cell r="N42">
            <v>160</v>
          </cell>
          <cell r="O42">
            <v>70</v>
          </cell>
          <cell r="P42" t="str">
            <v>B</v>
          </cell>
          <cell r="Q42" t="str">
            <v>Jl.Dadali No.21 RT.016/RW.005 Nambangan Kidul Ke.Mangunharjo Kota Madiun</v>
          </cell>
          <cell r="R42">
            <v>3519032305900000</v>
          </cell>
          <cell r="S42" t="str">
            <v>B2</v>
          </cell>
          <cell r="T42">
            <v>9005154400257</v>
          </cell>
          <cell r="U42">
            <v>43974</v>
          </cell>
          <cell r="W42" t="str">
            <v>B2</v>
          </cell>
          <cell r="Y42">
            <v>9005154400257</v>
          </cell>
          <cell r="AA42">
            <v>43974</v>
          </cell>
          <cell r="AB42" t="str">
            <v>900-00-3204261-7</v>
          </cell>
          <cell r="AC42" t="str">
            <v>Mandiri</v>
          </cell>
          <cell r="AD42" t="str">
            <v>SMA</v>
          </cell>
          <cell r="AF42" t="str">
            <v>nikah</v>
          </cell>
        </row>
        <row r="43">
          <cell r="A43">
            <v>2010</v>
          </cell>
          <cell r="B43">
            <v>33</v>
          </cell>
          <cell r="C43" t="str">
            <v>Jarwanto</v>
          </cell>
          <cell r="D43" t="str">
            <v>Madiun</v>
          </cell>
          <cell r="E43" t="str">
            <v>M214-124561</v>
          </cell>
          <cell r="F43">
            <v>2010</v>
          </cell>
          <cell r="G43" t="str">
            <v>SUPIR</v>
          </cell>
          <cell r="H43">
            <v>41283.627024513888</v>
          </cell>
          <cell r="I43">
            <v>82234922823</v>
          </cell>
          <cell r="J43" t="str">
            <v>L</v>
          </cell>
          <cell r="K43" t="str">
            <v>Madiun</v>
          </cell>
          <cell r="L43">
            <v>27325</v>
          </cell>
          <cell r="M43" t="str">
            <v>Islam</v>
          </cell>
          <cell r="N43">
            <v>160</v>
          </cell>
          <cell r="O43">
            <v>70</v>
          </cell>
          <cell r="P43" t="str">
            <v>A</v>
          </cell>
          <cell r="Q43" t="str">
            <v>Jl Panji No 20 Nglames Kab Madiun</v>
          </cell>
          <cell r="R43">
            <v>3519082310740000</v>
          </cell>
          <cell r="S43" t="str">
            <v>B2</v>
          </cell>
          <cell r="T43">
            <v>741015411159</v>
          </cell>
          <cell r="U43">
            <v>45222</v>
          </cell>
          <cell r="W43" t="str">
            <v>B2</v>
          </cell>
          <cell r="Y43">
            <v>741015411159</v>
          </cell>
          <cell r="AA43">
            <v>45222</v>
          </cell>
          <cell r="AB43">
            <v>1440011933568</v>
          </cell>
          <cell r="AC43" t="str">
            <v>Mandiri</v>
          </cell>
          <cell r="AD43" t="str">
            <v>SMA</v>
          </cell>
          <cell r="AF43" t="str">
            <v>nikah</v>
          </cell>
        </row>
        <row r="44">
          <cell r="A44">
            <v>2108</v>
          </cell>
          <cell r="B44">
            <v>34</v>
          </cell>
          <cell r="C44" t="str">
            <v>Jumino</v>
          </cell>
          <cell r="D44" t="str">
            <v>Madiun</v>
          </cell>
          <cell r="E44" t="str">
            <v>SMDN_3</v>
          </cell>
          <cell r="F44">
            <v>2108</v>
          </cell>
          <cell r="G44" t="str">
            <v>SUPIR</v>
          </cell>
          <cell r="H44">
            <v>42662.462309629627</v>
          </cell>
          <cell r="I44">
            <v>81335170499</v>
          </cell>
          <cell r="J44" t="str">
            <v>L</v>
          </cell>
          <cell r="K44" t="str">
            <v>Trenggalek</v>
          </cell>
          <cell r="L44">
            <v>26034</v>
          </cell>
          <cell r="M44" t="str">
            <v>Islam</v>
          </cell>
          <cell r="N44">
            <v>167</v>
          </cell>
          <cell r="O44">
            <v>55</v>
          </cell>
          <cell r="P44" t="str">
            <v>O</v>
          </cell>
          <cell r="Q44" t="str">
            <v>Dsn Tumboro RT 11 RW 03 Tawing Munjungan</v>
          </cell>
          <cell r="R44">
            <v>3503021104710000</v>
          </cell>
          <cell r="S44" t="str">
            <v>B2</v>
          </cell>
          <cell r="T44">
            <v>721215390851</v>
          </cell>
          <cell r="U44">
            <v>44504</v>
          </cell>
          <cell r="W44" t="str">
            <v>B2</v>
          </cell>
          <cell r="Y44">
            <v>721215390851</v>
          </cell>
          <cell r="AA44">
            <v>44504</v>
          </cell>
          <cell r="AB44">
            <v>1710002245028</v>
          </cell>
          <cell r="AC44" t="str">
            <v>Mandiri</v>
          </cell>
          <cell r="AD44" t="str">
            <v>SMA</v>
          </cell>
          <cell r="AF44" t="str">
            <v>nikah</v>
          </cell>
        </row>
        <row r="45">
          <cell r="A45">
            <v>2135</v>
          </cell>
          <cell r="B45">
            <v>35</v>
          </cell>
          <cell r="C45" t="str">
            <v>Luky Subiyanto</v>
          </cell>
          <cell r="D45" t="str">
            <v>Madiun</v>
          </cell>
          <cell r="E45">
            <v>1905201707</v>
          </cell>
          <cell r="F45">
            <v>2135</v>
          </cell>
          <cell r="G45" t="str">
            <v>SUPIR</v>
          </cell>
          <cell r="H45">
            <v>42933.68590715278</v>
          </cell>
          <cell r="I45">
            <v>81234174626</v>
          </cell>
          <cell r="J45" t="str">
            <v>L</v>
          </cell>
          <cell r="K45" t="str">
            <v>Madiun</v>
          </cell>
          <cell r="L45">
            <v>26654</v>
          </cell>
          <cell r="M45" t="str">
            <v>Islam</v>
          </cell>
          <cell r="N45">
            <v>167</v>
          </cell>
          <cell r="O45">
            <v>50</v>
          </cell>
          <cell r="P45" t="str">
            <v>O</v>
          </cell>
          <cell r="Q45" t="str">
            <v xml:space="preserve">Perum Griya Segaran Permai Rt 44 Rw 06 Purworejo Geger </v>
          </cell>
          <cell r="R45">
            <v>3519032101720000</v>
          </cell>
          <cell r="S45" t="str">
            <v>B2</v>
          </cell>
          <cell r="T45">
            <v>720115411010</v>
          </cell>
          <cell r="U45">
            <v>44947</v>
          </cell>
          <cell r="V45" t="str">
            <v>B1</v>
          </cell>
          <cell r="W45" t="str">
            <v>B2</v>
          </cell>
          <cell r="X45">
            <v>3519032101720000</v>
          </cell>
          <cell r="Y45">
            <v>720115411010</v>
          </cell>
          <cell r="Z45">
            <v>44531</v>
          </cell>
          <cell r="AA45">
            <v>44947</v>
          </cell>
          <cell r="AB45" t="str">
            <v>171-00-0294855-5</v>
          </cell>
          <cell r="AC45" t="str">
            <v>Mandiri</v>
          </cell>
          <cell r="AD45" t="str">
            <v>SMA</v>
          </cell>
          <cell r="AF45" t="str">
            <v>nikah</v>
          </cell>
        </row>
        <row r="46">
          <cell r="A46">
            <v>2083</v>
          </cell>
          <cell r="B46">
            <v>36</v>
          </cell>
          <cell r="C46" t="str">
            <v>Mochamad Maslur</v>
          </cell>
          <cell r="D46" t="str">
            <v>Madiun</v>
          </cell>
          <cell r="E46" t="str">
            <v>M215-144587</v>
          </cell>
          <cell r="F46">
            <v>2083</v>
          </cell>
          <cell r="G46" t="str">
            <v>SUPIR</v>
          </cell>
          <cell r="H46">
            <v>42051.359135949075</v>
          </cell>
          <cell r="I46">
            <v>85233584954</v>
          </cell>
          <cell r="J46" t="str">
            <v>L</v>
          </cell>
          <cell r="K46" t="str">
            <v>Nganjuk</v>
          </cell>
          <cell r="L46">
            <v>25329</v>
          </cell>
          <cell r="M46" t="str">
            <v>Islam</v>
          </cell>
          <cell r="N46">
            <v>155</v>
          </cell>
          <cell r="O46">
            <v>57</v>
          </cell>
          <cell r="P46" t="str">
            <v>A</v>
          </cell>
          <cell r="Q46" t="str">
            <v xml:space="preserve">Ds Tanjung Kalang Ngronggot Nganjuk </v>
          </cell>
          <cell r="R46">
            <v>3516070505670000</v>
          </cell>
          <cell r="S46" t="str">
            <v>B2</v>
          </cell>
          <cell r="T46">
            <v>670915380576</v>
          </cell>
          <cell r="U46">
            <v>44807</v>
          </cell>
          <cell r="W46" t="str">
            <v>B2</v>
          </cell>
          <cell r="Y46">
            <v>670915380576</v>
          </cell>
          <cell r="AA46">
            <v>44807</v>
          </cell>
          <cell r="AB46">
            <v>1440012045784</v>
          </cell>
          <cell r="AC46" t="str">
            <v>Mandiri</v>
          </cell>
          <cell r="AD46" t="str">
            <v>SMA</v>
          </cell>
          <cell r="AF46" t="str">
            <v>nikah</v>
          </cell>
        </row>
        <row r="47">
          <cell r="A47">
            <v>2104</v>
          </cell>
          <cell r="B47">
            <v>37</v>
          </cell>
          <cell r="C47" t="str">
            <v>Moh Koiri</v>
          </cell>
          <cell r="D47" t="str">
            <v>Madiun</v>
          </cell>
          <cell r="E47" t="str">
            <v>M215-144627</v>
          </cell>
          <cell r="F47">
            <v>2104</v>
          </cell>
          <cell r="G47" t="str">
            <v>SUPIR</v>
          </cell>
          <cell r="H47">
            <v>42354.406371365738</v>
          </cell>
          <cell r="I47">
            <v>81232824684</v>
          </cell>
          <cell r="J47" t="str">
            <v>L</v>
          </cell>
          <cell r="K47" t="str">
            <v>Madiun</v>
          </cell>
          <cell r="L47">
            <v>25791</v>
          </cell>
          <cell r="M47" t="str">
            <v>Islam</v>
          </cell>
          <cell r="N47">
            <v>170</v>
          </cell>
          <cell r="O47">
            <v>60</v>
          </cell>
          <cell r="P47" t="str">
            <v>A</v>
          </cell>
          <cell r="Q47" t="str">
            <v>JLn Pucangrejo RT 13 RW 06 KEc Sawahan MAdiun</v>
          </cell>
          <cell r="R47">
            <v>3519140811700000</v>
          </cell>
          <cell r="S47" t="str">
            <v>B2</v>
          </cell>
          <cell r="T47">
            <v>701115400350</v>
          </cell>
          <cell r="U47">
            <v>44784</v>
          </cell>
          <cell r="W47" t="str">
            <v>B2</v>
          </cell>
          <cell r="Y47">
            <v>701115400350</v>
          </cell>
          <cell r="AA47">
            <v>44784</v>
          </cell>
          <cell r="AB47">
            <v>1710000898026</v>
          </cell>
          <cell r="AC47" t="str">
            <v>Mandiri</v>
          </cell>
          <cell r="AD47" t="str">
            <v>SMA</v>
          </cell>
          <cell r="AF47" t="str">
            <v>nikah</v>
          </cell>
        </row>
        <row r="48">
          <cell r="A48">
            <v>2013</v>
          </cell>
          <cell r="B48">
            <v>38</v>
          </cell>
          <cell r="C48" t="str">
            <v>Mugito</v>
          </cell>
          <cell r="D48" t="str">
            <v>Madiun</v>
          </cell>
          <cell r="E48" t="str">
            <v>M214-124520</v>
          </cell>
          <cell r="F48">
            <v>2013</v>
          </cell>
          <cell r="G48" t="str">
            <v>SUPIR</v>
          </cell>
          <cell r="H48">
            <v>41283.62702994213</v>
          </cell>
          <cell r="I48">
            <v>81216912388</v>
          </cell>
          <cell r="J48" t="str">
            <v>L</v>
          </cell>
          <cell r="K48" t="str">
            <v>Magetan</v>
          </cell>
          <cell r="L48">
            <v>23960</v>
          </cell>
          <cell r="M48" t="str">
            <v>Islam</v>
          </cell>
          <cell r="N48">
            <v>155</v>
          </cell>
          <cell r="O48">
            <v>55</v>
          </cell>
          <cell r="P48" t="str">
            <v>O</v>
          </cell>
          <cell r="Q48" t="str">
            <v>Dsn.Klaten RT.022/RW.005 Ds.Puntukdoro Kec.Plaosan Kab.Magetan</v>
          </cell>
          <cell r="R48">
            <v>3520070608630000</v>
          </cell>
          <cell r="S48" t="str">
            <v>B2</v>
          </cell>
          <cell r="T48">
            <v>650115430022</v>
          </cell>
          <cell r="U48">
            <v>42370</v>
          </cell>
          <cell r="W48" t="str">
            <v>B2</v>
          </cell>
          <cell r="Y48">
            <v>650115430022</v>
          </cell>
          <cell r="AA48">
            <v>42370</v>
          </cell>
          <cell r="AB48">
            <v>1440009148112</v>
          </cell>
          <cell r="AC48" t="str">
            <v>Mandiri</v>
          </cell>
          <cell r="AD48" t="str">
            <v>SMA</v>
          </cell>
          <cell r="AE48" t="str">
            <v>68.922.604.1.646.000</v>
          </cell>
          <cell r="AF48" t="str">
            <v>nikah</v>
          </cell>
        </row>
        <row r="49">
          <cell r="A49">
            <v>2011</v>
          </cell>
          <cell r="B49">
            <v>39</v>
          </cell>
          <cell r="C49" t="str">
            <v>Naim</v>
          </cell>
          <cell r="D49" t="str">
            <v>Madiun</v>
          </cell>
          <cell r="E49" t="str">
            <v>M214-124515</v>
          </cell>
          <cell r="F49">
            <v>2011</v>
          </cell>
          <cell r="G49" t="str">
            <v>SUPIR</v>
          </cell>
          <cell r="H49">
            <v>41283.627029571762</v>
          </cell>
          <cell r="I49">
            <v>85735711569</v>
          </cell>
          <cell r="J49" t="str">
            <v>L</v>
          </cell>
          <cell r="K49" t="str">
            <v>Kediri</v>
          </cell>
          <cell r="L49">
            <v>24593</v>
          </cell>
          <cell r="M49" t="str">
            <v>Islam</v>
          </cell>
          <cell r="N49">
            <v>170</v>
          </cell>
          <cell r="O49">
            <v>89</v>
          </cell>
          <cell r="P49" t="str">
            <v>A</v>
          </cell>
          <cell r="Q49" t="str">
            <v>Dsn.Bangkok Timur RT.004/RW.001 Kel.Bangkok Kec.Gurah Kab.Kediri</v>
          </cell>
          <cell r="R49">
            <v>356100105670001</v>
          </cell>
          <cell r="S49" t="str">
            <v>B2</v>
          </cell>
          <cell r="T49">
            <v>670515351449</v>
          </cell>
          <cell r="U49">
            <v>43952</v>
          </cell>
          <cell r="W49" t="str">
            <v>B2</v>
          </cell>
          <cell r="Y49">
            <v>670515351449</v>
          </cell>
          <cell r="AA49">
            <v>43952</v>
          </cell>
          <cell r="AB49">
            <v>1440009212587</v>
          </cell>
          <cell r="AC49" t="str">
            <v>Mandiri</v>
          </cell>
          <cell r="AD49" t="str">
            <v>SMA</v>
          </cell>
          <cell r="AE49" t="str">
            <v>78.296.371.4.655.000</v>
          </cell>
          <cell r="AF49" t="str">
            <v>nikah</v>
          </cell>
        </row>
        <row r="50">
          <cell r="A50">
            <v>2014</v>
          </cell>
          <cell r="B50">
            <v>40</v>
          </cell>
          <cell r="C50" t="str">
            <v>Nanang Handoko</v>
          </cell>
          <cell r="D50" t="str">
            <v>Madiun</v>
          </cell>
          <cell r="E50" t="str">
            <v>M214-124523</v>
          </cell>
          <cell r="F50">
            <v>2014</v>
          </cell>
          <cell r="G50" t="str">
            <v>SUPIR</v>
          </cell>
          <cell r="H50">
            <v>41283.627033368059</v>
          </cell>
          <cell r="I50">
            <v>81234290128</v>
          </cell>
          <cell r="J50" t="str">
            <v>L</v>
          </cell>
          <cell r="K50" t="str">
            <v>Madiun</v>
          </cell>
          <cell r="L50">
            <v>27999</v>
          </cell>
          <cell r="M50" t="str">
            <v>Islam</v>
          </cell>
          <cell r="N50">
            <v>173</v>
          </cell>
          <cell r="O50">
            <v>75</v>
          </cell>
          <cell r="P50" t="str">
            <v>A</v>
          </cell>
          <cell r="Q50" t="str">
            <v>Jl.Tawangsari No.83 C RT.015/RW.005 Kel.Tawangrejo Kota Madiun</v>
          </cell>
          <cell r="R50">
            <v>3577012708760000</v>
          </cell>
          <cell r="S50" t="str">
            <v>B2</v>
          </cell>
          <cell r="T50">
            <v>760815400450</v>
          </cell>
          <cell r="U50">
            <v>43703</v>
          </cell>
          <cell r="W50" t="str">
            <v>B2</v>
          </cell>
          <cell r="Y50">
            <v>760815400450</v>
          </cell>
          <cell r="AA50">
            <v>43703</v>
          </cell>
          <cell r="AB50">
            <v>1440011736672</v>
          </cell>
          <cell r="AC50" t="str">
            <v>Mandiri</v>
          </cell>
          <cell r="AD50" t="str">
            <v>SMA</v>
          </cell>
          <cell r="AF50" t="str">
            <v>nikah</v>
          </cell>
        </row>
        <row r="51">
          <cell r="A51">
            <v>2130</v>
          </cell>
          <cell r="B51">
            <v>41</v>
          </cell>
          <cell r="C51" t="str">
            <v>Okta Ratna Wicaksana</v>
          </cell>
          <cell r="D51" t="str">
            <v>Madiun</v>
          </cell>
          <cell r="E51">
            <v>1905201703</v>
          </cell>
          <cell r="F51">
            <v>2130</v>
          </cell>
          <cell r="G51" t="str">
            <v>SUPIR</v>
          </cell>
          <cell r="H51">
            <v>42933.685788854164</v>
          </cell>
          <cell r="I51">
            <v>81332606166</v>
          </cell>
          <cell r="J51" t="str">
            <v>L</v>
          </cell>
          <cell r="K51" t="str">
            <v xml:space="preserve">Madun </v>
          </cell>
          <cell r="L51">
            <v>29878</v>
          </cell>
          <cell r="M51" t="str">
            <v>Islam</v>
          </cell>
          <cell r="N51">
            <v>168</v>
          </cell>
          <cell r="O51">
            <v>68</v>
          </cell>
          <cell r="P51" t="str">
            <v>O</v>
          </cell>
          <cell r="Q51" t="str">
            <v xml:space="preserve">Jl Di Panjaitan Rt 04 Rw 01 Nglandung Geger Madiun </v>
          </cell>
          <cell r="R51">
            <v>3519031910810000</v>
          </cell>
          <cell r="S51" t="str">
            <v>B2</v>
          </cell>
          <cell r="T51">
            <v>811025267254</v>
          </cell>
          <cell r="U51">
            <v>44037</v>
          </cell>
          <cell r="W51" t="str">
            <v>B2</v>
          </cell>
          <cell r="Y51">
            <v>811025267254</v>
          </cell>
          <cell r="AA51">
            <v>44037</v>
          </cell>
          <cell r="AB51" t="str">
            <v>171-00-0293844-0</v>
          </cell>
          <cell r="AC51" t="str">
            <v>Mandiri</v>
          </cell>
          <cell r="AD51" t="str">
            <v>SMA</v>
          </cell>
          <cell r="AF51" t="str">
            <v>nikah</v>
          </cell>
        </row>
        <row r="52">
          <cell r="A52">
            <v>2140</v>
          </cell>
          <cell r="B52">
            <v>42</v>
          </cell>
          <cell r="C52" t="str">
            <v>Prayitno</v>
          </cell>
          <cell r="D52" t="str">
            <v>Madiun</v>
          </cell>
          <cell r="E52" t="str">
            <v>KMDN_013</v>
          </cell>
          <cell r="F52">
            <v>2140</v>
          </cell>
          <cell r="G52" t="str">
            <v>SUPIR</v>
          </cell>
          <cell r="H52">
            <v>42933.685821979168</v>
          </cell>
          <cell r="I52">
            <v>81217392396</v>
          </cell>
          <cell r="J52" t="str">
            <v>L</v>
          </cell>
          <cell r="K52" t="str">
            <v>Ponorogo</v>
          </cell>
          <cell r="L52">
            <v>31518</v>
          </cell>
          <cell r="M52" t="str">
            <v>Islam</v>
          </cell>
          <cell r="N52">
            <v>182</v>
          </cell>
          <cell r="O52">
            <v>70</v>
          </cell>
          <cell r="P52" t="str">
            <v>B</v>
          </cell>
          <cell r="Q52" t="str">
            <v xml:space="preserve">jL Wonosalam Rt 1 Rw 01 Kadipaten Babadan </v>
          </cell>
          <cell r="R52">
            <v>3502161604860000</v>
          </cell>
          <cell r="S52" t="str">
            <v>B2</v>
          </cell>
          <cell r="T52">
            <v>860415440741</v>
          </cell>
          <cell r="U52">
            <v>45398</v>
          </cell>
          <cell r="W52" t="str">
            <v>B2</v>
          </cell>
          <cell r="Y52">
            <v>860415440741</v>
          </cell>
          <cell r="AA52">
            <v>45398</v>
          </cell>
          <cell r="AB52" t="str">
            <v>171-00-0304012-1</v>
          </cell>
          <cell r="AC52" t="str">
            <v>Mandiri</v>
          </cell>
          <cell r="AD52" t="str">
            <v>SMA</v>
          </cell>
          <cell r="AE52">
            <v>838754489647000</v>
          </cell>
          <cell r="AF52" t="str">
            <v>nikah</v>
          </cell>
        </row>
        <row r="53">
          <cell r="A53">
            <v>2015</v>
          </cell>
          <cell r="B53">
            <v>43</v>
          </cell>
          <cell r="C53" t="str">
            <v>Puji Asmani</v>
          </cell>
          <cell r="D53" t="str">
            <v>Madiun</v>
          </cell>
          <cell r="E53" t="str">
            <v>M214-124524</v>
          </cell>
          <cell r="F53">
            <v>2015</v>
          </cell>
          <cell r="G53" t="str">
            <v>SUPIR</v>
          </cell>
          <cell r="H53">
            <v>41283.627022523149</v>
          </cell>
          <cell r="I53">
            <v>81335957169</v>
          </cell>
          <cell r="J53" t="str">
            <v>L</v>
          </cell>
          <cell r="K53" t="str">
            <v>Madiun</v>
          </cell>
          <cell r="L53">
            <v>26402</v>
          </cell>
          <cell r="M53" t="str">
            <v>Islam</v>
          </cell>
          <cell r="N53">
            <v>165</v>
          </cell>
          <cell r="O53">
            <v>65</v>
          </cell>
          <cell r="P53" t="str">
            <v>B</v>
          </cell>
          <cell r="Q53" t="str">
            <v>Dsn.Tompe RT.008/RW.003 Ds.Tegeran Kec.Tugu Kab.Trenggalek</v>
          </cell>
          <cell r="R53">
            <v>3503051304720000</v>
          </cell>
          <cell r="S53" t="str">
            <v>B2</v>
          </cell>
          <cell r="T53">
            <v>720415390647</v>
          </cell>
          <cell r="U53">
            <v>43934</v>
          </cell>
          <cell r="W53" t="str">
            <v>B2</v>
          </cell>
          <cell r="Y53">
            <v>720415390647</v>
          </cell>
          <cell r="AA53">
            <v>43934</v>
          </cell>
          <cell r="AB53">
            <v>1440011737001</v>
          </cell>
          <cell r="AC53" t="str">
            <v>Mandiri</v>
          </cell>
          <cell r="AD53" t="str">
            <v>SMA</v>
          </cell>
          <cell r="AF53" t="str">
            <v>nikah</v>
          </cell>
        </row>
        <row r="54">
          <cell r="A54">
            <v>2070</v>
          </cell>
          <cell r="B54">
            <v>44</v>
          </cell>
          <cell r="C54" t="str">
            <v>Puji Haryono</v>
          </cell>
          <cell r="D54" t="str">
            <v>Madiun</v>
          </cell>
          <cell r="E54" t="str">
            <v>M215-144600</v>
          </cell>
          <cell r="F54">
            <v>2070</v>
          </cell>
          <cell r="G54" t="str">
            <v>SUPIR</v>
          </cell>
          <cell r="H54">
            <v>41867.569331562503</v>
          </cell>
          <cell r="I54">
            <v>89677958735</v>
          </cell>
          <cell r="J54" t="str">
            <v>L</v>
          </cell>
          <cell r="K54" t="str">
            <v>Rembang</v>
          </cell>
          <cell r="L54">
            <v>32138</v>
          </cell>
          <cell r="M54" t="str">
            <v>Islam</v>
          </cell>
          <cell r="N54">
            <v>165</v>
          </cell>
          <cell r="O54">
            <v>70</v>
          </cell>
          <cell r="P54" t="str">
            <v>B</v>
          </cell>
          <cell r="Q54" t="str">
            <v xml:space="preserve">Ds.Pamotan RT.01/RW.010 Kec.Pamotan Kab.Rembang </v>
          </cell>
          <cell r="R54">
            <v>3317072712870000</v>
          </cell>
          <cell r="S54" t="str">
            <v>B2</v>
          </cell>
          <cell r="T54">
            <v>861014390241</v>
          </cell>
          <cell r="U54">
            <v>43826</v>
          </cell>
          <cell r="W54" t="str">
            <v>B2</v>
          </cell>
          <cell r="Y54">
            <v>861014390241</v>
          </cell>
          <cell r="AA54">
            <v>43826</v>
          </cell>
          <cell r="AB54">
            <v>1350013045313</v>
          </cell>
          <cell r="AC54" t="str">
            <v>Mandiri</v>
          </cell>
          <cell r="AD54" t="str">
            <v>SMA</v>
          </cell>
          <cell r="AF54" t="str">
            <v>nikah</v>
          </cell>
        </row>
        <row r="55">
          <cell r="A55">
            <v>2065</v>
          </cell>
          <cell r="B55">
            <v>45</v>
          </cell>
          <cell r="C55" t="str">
            <v>Rahmanto</v>
          </cell>
          <cell r="D55" t="str">
            <v>Madiun</v>
          </cell>
          <cell r="E55" t="str">
            <v>M215-144582</v>
          </cell>
          <cell r="F55">
            <v>2065</v>
          </cell>
          <cell r="G55" t="str">
            <v>SUPIR</v>
          </cell>
          <cell r="H55">
            <v>41867.569351990744</v>
          </cell>
          <cell r="I55">
            <v>87852611118</v>
          </cell>
          <cell r="J55" t="str">
            <v>L</v>
          </cell>
          <cell r="K55" t="str">
            <v>Mojokerto</v>
          </cell>
          <cell r="L55">
            <v>26714</v>
          </cell>
          <cell r="M55" t="str">
            <v>Islam</v>
          </cell>
          <cell r="N55">
            <v>168</v>
          </cell>
          <cell r="O55">
            <v>61</v>
          </cell>
          <cell r="P55" t="str">
            <v>B</v>
          </cell>
          <cell r="Q55" t="str">
            <v>Ds. Balong Cangkring RT 003 RW 003 Mojoanyar Mojokerto</v>
          </cell>
          <cell r="R55">
            <v>3536383902730000</v>
          </cell>
          <cell r="S55" t="str">
            <v>B2</v>
          </cell>
          <cell r="T55">
            <v>730215551117</v>
          </cell>
          <cell r="U55">
            <v>45341</v>
          </cell>
          <cell r="W55" t="str">
            <v>B2</v>
          </cell>
          <cell r="Y55">
            <v>730215551117</v>
          </cell>
          <cell r="AA55">
            <v>45341</v>
          </cell>
          <cell r="AB55">
            <v>1400005394037</v>
          </cell>
          <cell r="AC55" t="str">
            <v>Mandiri</v>
          </cell>
          <cell r="AD55" t="str">
            <v>SMA</v>
          </cell>
          <cell r="AF55" t="str">
            <v>nikah</v>
          </cell>
        </row>
        <row r="56">
          <cell r="A56">
            <v>2016</v>
          </cell>
          <cell r="B56">
            <v>46</v>
          </cell>
          <cell r="C56" t="str">
            <v>Riyanto</v>
          </cell>
          <cell r="D56" t="str">
            <v>Madiun</v>
          </cell>
          <cell r="E56" t="str">
            <v>M214-124569</v>
          </cell>
          <cell r="F56">
            <v>2016</v>
          </cell>
          <cell r="G56" t="str">
            <v>SUPIR</v>
          </cell>
          <cell r="H56">
            <v>41283.627031747688</v>
          </cell>
          <cell r="I56">
            <v>81216248089</v>
          </cell>
          <cell r="J56" t="str">
            <v>L</v>
          </cell>
          <cell r="K56" t="str">
            <v>Madiun</v>
          </cell>
          <cell r="L56">
            <v>30487</v>
          </cell>
          <cell r="M56" t="str">
            <v>Islam</v>
          </cell>
          <cell r="N56">
            <v>174</v>
          </cell>
          <cell r="O56">
            <v>75</v>
          </cell>
          <cell r="P56" t="str">
            <v>A</v>
          </cell>
          <cell r="Q56" t="str">
            <v>Jl.Nogososro No.05 RT.012/RW.004 Kel.Josenan Kec.Taman Kota Madiun</v>
          </cell>
          <cell r="R56">
            <v>3577032006830000</v>
          </cell>
          <cell r="S56" t="str">
            <v>B2</v>
          </cell>
          <cell r="T56">
            <v>830715400376</v>
          </cell>
          <cell r="U56">
            <v>43666</v>
          </cell>
          <cell r="W56" t="str">
            <v>B2</v>
          </cell>
          <cell r="Y56">
            <v>830715400376</v>
          </cell>
          <cell r="AA56">
            <v>43666</v>
          </cell>
          <cell r="AB56">
            <v>1440011756936</v>
          </cell>
          <cell r="AC56" t="str">
            <v>Mandiri</v>
          </cell>
          <cell r="AD56" t="str">
            <v>SMA</v>
          </cell>
          <cell r="AF56" t="str">
            <v>nikah</v>
          </cell>
        </row>
        <row r="57">
          <cell r="A57">
            <v>2121</v>
          </cell>
          <cell r="B57">
            <v>47</v>
          </cell>
          <cell r="C57" t="str">
            <v>Rizal Syaroni</v>
          </cell>
          <cell r="D57" t="str">
            <v>Madiun</v>
          </cell>
          <cell r="E57">
            <v>1227201610</v>
          </cell>
          <cell r="F57">
            <v>2121</v>
          </cell>
          <cell r="G57" t="str">
            <v>SUPIR</v>
          </cell>
          <cell r="H57">
            <v>42751.73171</v>
          </cell>
          <cell r="I57">
            <v>81234443441</v>
          </cell>
          <cell r="J57" t="str">
            <v>L</v>
          </cell>
          <cell r="K57" t="str">
            <v>MADIUN</v>
          </cell>
          <cell r="L57">
            <v>31399</v>
          </cell>
          <cell r="M57" t="str">
            <v>Islam</v>
          </cell>
          <cell r="N57">
            <v>168</v>
          </cell>
          <cell r="O57">
            <v>68</v>
          </cell>
          <cell r="P57" t="str">
            <v>O</v>
          </cell>
          <cell r="Q57" t="str">
            <v xml:space="preserve">Jl Munggut Peni Blok C No 20 Rt 23 Rw 06 Kel Munggut Kec Wungu Madiun </v>
          </cell>
          <cell r="R57">
            <v>3519071812850000</v>
          </cell>
          <cell r="S57" t="str">
            <v>B2</v>
          </cell>
          <cell r="T57">
            <v>851215410863</v>
          </cell>
          <cell r="U57">
            <v>45278</v>
          </cell>
          <cell r="W57" t="str">
            <v>B2</v>
          </cell>
          <cell r="Y57">
            <v>851215410863</v>
          </cell>
          <cell r="AA57">
            <v>45278</v>
          </cell>
          <cell r="AB57" t="str">
            <v>171-00-0251421-7</v>
          </cell>
          <cell r="AC57" t="str">
            <v>Mandiri</v>
          </cell>
          <cell r="AD57" t="str">
            <v>SMA</v>
          </cell>
          <cell r="AF57" t="str">
            <v>nikah</v>
          </cell>
        </row>
        <row r="58">
          <cell r="A58">
            <v>2017</v>
          </cell>
          <cell r="B58">
            <v>48</v>
          </cell>
          <cell r="C58" t="str">
            <v>Rodhi Hariyanto</v>
          </cell>
          <cell r="D58" t="str">
            <v>Madiun</v>
          </cell>
          <cell r="E58" t="str">
            <v>M214-124528</v>
          </cell>
          <cell r="F58">
            <v>2017</v>
          </cell>
          <cell r="G58" t="str">
            <v>SUPIR</v>
          </cell>
          <cell r="H58">
            <v>41283.627022708337</v>
          </cell>
          <cell r="I58">
            <v>81217215693</v>
          </cell>
          <cell r="J58" t="str">
            <v>L</v>
          </cell>
          <cell r="K58" t="str">
            <v>Kediri</v>
          </cell>
          <cell r="L58">
            <v>24334</v>
          </cell>
          <cell r="M58" t="str">
            <v>Islam</v>
          </cell>
          <cell r="N58">
            <v>164</v>
          </cell>
          <cell r="O58">
            <v>79</v>
          </cell>
          <cell r="P58" t="str">
            <v>A</v>
          </cell>
          <cell r="Q58" t="str">
            <v>Dsn.Sarasehan RT.002/RW.004 Ds.Gambyok Kec.Grogol Kab.Kediri</v>
          </cell>
          <cell r="R58">
            <v>3571021508660000</v>
          </cell>
          <cell r="S58" t="str">
            <v>B2</v>
          </cell>
          <cell r="T58">
            <v>660815340222</v>
          </cell>
          <cell r="U58">
            <v>44423</v>
          </cell>
          <cell r="W58" t="str">
            <v>B2</v>
          </cell>
          <cell r="Y58">
            <v>660815340222</v>
          </cell>
          <cell r="AA58">
            <v>44423</v>
          </cell>
          <cell r="AB58">
            <v>1440009211944</v>
          </cell>
          <cell r="AC58" t="str">
            <v>Mandiri</v>
          </cell>
          <cell r="AD58" t="str">
            <v>SMA</v>
          </cell>
          <cell r="AE58" t="str">
            <v>78.296.373.2.622.000</v>
          </cell>
          <cell r="AF58" t="str">
            <v>nikah</v>
          </cell>
        </row>
        <row r="59">
          <cell r="A59">
            <v>2059</v>
          </cell>
          <cell r="B59">
            <v>49</v>
          </cell>
          <cell r="C59" t="str">
            <v>Rudy Hertanto EP</v>
          </cell>
          <cell r="D59" t="str">
            <v>Madiun</v>
          </cell>
          <cell r="E59" t="str">
            <v>M214-124571</v>
          </cell>
          <cell r="F59">
            <v>2059</v>
          </cell>
          <cell r="G59" t="str">
            <v>SUPIR</v>
          </cell>
          <cell r="H59">
            <v>41283.627027766204</v>
          </cell>
          <cell r="I59">
            <v>85235649916</v>
          </cell>
          <cell r="J59" t="str">
            <v>L</v>
          </cell>
          <cell r="K59" t="str">
            <v>Madiun</v>
          </cell>
          <cell r="L59">
            <v>31063</v>
          </cell>
          <cell r="M59" t="str">
            <v>Islam</v>
          </cell>
          <cell r="N59">
            <v>165</v>
          </cell>
          <cell r="O59">
            <v>65</v>
          </cell>
          <cell r="P59" t="str">
            <v>O</v>
          </cell>
          <cell r="Q59" t="str">
            <v>Gajah Sorengpati/Kuwe RT.099/RW.004 Ds.Tiron Kec.Madiun Kab.Madiun</v>
          </cell>
          <cell r="R59">
            <v>3519081601850000</v>
          </cell>
          <cell r="S59" t="str">
            <v>B2</v>
          </cell>
          <cell r="T59">
            <v>850115410625</v>
          </cell>
          <cell r="U59">
            <v>43846</v>
          </cell>
          <cell r="W59" t="str">
            <v>B2</v>
          </cell>
          <cell r="Y59">
            <v>850115410625</v>
          </cell>
          <cell r="AA59">
            <v>43846</v>
          </cell>
          <cell r="AB59">
            <v>1440012208713</v>
          </cell>
          <cell r="AC59" t="str">
            <v>Mandiri</v>
          </cell>
          <cell r="AD59" t="str">
            <v>SMA</v>
          </cell>
          <cell r="AF59" t="str">
            <v>nikah</v>
          </cell>
        </row>
        <row r="60">
          <cell r="A60">
            <v>2018</v>
          </cell>
          <cell r="B60">
            <v>50</v>
          </cell>
          <cell r="C60" t="str">
            <v>Ruli Sugiarto</v>
          </cell>
          <cell r="D60" t="str">
            <v>Madiun</v>
          </cell>
          <cell r="E60" t="str">
            <v>M214-124526</v>
          </cell>
          <cell r="F60">
            <v>2018</v>
          </cell>
          <cell r="G60" t="str">
            <v>SUPIR</v>
          </cell>
          <cell r="H60">
            <v>41283.62702162037</v>
          </cell>
          <cell r="I60">
            <v>85331544522</v>
          </cell>
          <cell r="J60" t="str">
            <v>L</v>
          </cell>
          <cell r="K60" t="str">
            <v>Kediri</v>
          </cell>
          <cell r="L60">
            <v>28126</v>
          </cell>
          <cell r="M60" t="str">
            <v>Islam</v>
          </cell>
          <cell r="N60">
            <v>170</v>
          </cell>
          <cell r="O60">
            <v>80</v>
          </cell>
          <cell r="P60" t="str">
            <v>B</v>
          </cell>
          <cell r="Q60" t="str">
            <v>Dsn.Tegalrejo RT.003/RW.003 Kec.Selopuro Kab.Blitar</v>
          </cell>
          <cell r="R60">
            <v>3505220101770000</v>
          </cell>
          <cell r="S60" t="str">
            <v>B2</v>
          </cell>
          <cell r="T60">
            <v>770115400466</v>
          </cell>
          <cell r="U60">
            <v>44197</v>
          </cell>
          <cell r="W60" t="str">
            <v>B2</v>
          </cell>
          <cell r="Y60">
            <v>770115400466</v>
          </cell>
          <cell r="AA60">
            <v>44197</v>
          </cell>
          <cell r="AB60">
            <v>1440011738512</v>
          </cell>
          <cell r="AC60" t="str">
            <v>Mandiri</v>
          </cell>
          <cell r="AD60" t="str">
            <v>SMA</v>
          </cell>
          <cell r="AE60">
            <v>759603269621000</v>
          </cell>
          <cell r="AF60" t="str">
            <v>nikah</v>
          </cell>
        </row>
        <row r="61">
          <cell r="A61">
            <v>2019</v>
          </cell>
          <cell r="B61">
            <v>51</v>
          </cell>
          <cell r="C61" t="str">
            <v>Samsul Huda</v>
          </cell>
          <cell r="D61" t="str">
            <v>Madiun</v>
          </cell>
          <cell r="E61" t="str">
            <v>M214-124534</v>
          </cell>
          <cell r="F61">
            <v>2019</v>
          </cell>
          <cell r="G61" t="str">
            <v>SUPIR</v>
          </cell>
          <cell r="H61">
            <v>41283.627027222225</v>
          </cell>
          <cell r="I61">
            <v>81335180516</v>
          </cell>
          <cell r="J61" t="str">
            <v>L</v>
          </cell>
          <cell r="K61" t="str">
            <v>Nganjuk</v>
          </cell>
          <cell r="L61">
            <v>24630</v>
          </cell>
          <cell r="M61" t="str">
            <v>Islam</v>
          </cell>
          <cell r="N61">
            <v>166</v>
          </cell>
          <cell r="O61">
            <v>58</v>
          </cell>
          <cell r="P61" t="str">
            <v>A</v>
          </cell>
          <cell r="Q61" t="str">
            <v>Jl.Kesatrian No.86 RT.016/RW.005 Kel.Patihan Kec.Mangun Harjo Kota Madiun</v>
          </cell>
          <cell r="R61">
            <v>3577020706670000</v>
          </cell>
          <cell r="S61" t="str">
            <v>B2</v>
          </cell>
          <cell r="T61">
            <v>670615401052</v>
          </cell>
          <cell r="U61">
            <v>45063</v>
          </cell>
          <cell r="W61" t="str">
            <v>B2</v>
          </cell>
          <cell r="Y61">
            <v>670615401052</v>
          </cell>
          <cell r="AA61">
            <v>45063</v>
          </cell>
          <cell r="AB61">
            <v>1440009150506</v>
          </cell>
          <cell r="AC61" t="str">
            <v>Mandiri</v>
          </cell>
          <cell r="AD61" t="str">
            <v>SMA</v>
          </cell>
          <cell r="AE61" t="str">
            <v>68.922.609.0.621.000</v>
          </cell>
          <cell r="AF61" t="str">
            <v>nikah</v>
          </cell>
        </row>
        <row r="62">
          <cell r="A62">
            <v>2020</v>
          </cell>
          <cell r="B62">
            <v>52</v>
          </cell>
          <cell r="C62" t="str">
            <v>Siswanto</v>
          </cell>
          <cell r="D62" t="str">
            <v>Madiun</v>
          </cell>
          <cell r="E62" t="str">
            <v>M214-124578</v>
          </cell>
          <cell r="F62">
            <v>2020</v>
          </cell>
          <cell r="G62" t="str">
            <v>SUPIR</v>
          </cell>
          <cell r="H62">
            <v>41283.627026134258</v>
          </cell>
          <cell r="I62">
            <v>81359304242</v>
          </cell>
          <cell r="J62" t="str">
            <v>L</v>
          </cell>
          <cell r="K62" t="str">
            <v>Tuban</v>
          </cell>
          <cell r="L62">
            <v>27740</v>
          </cell>
          <cell r="M62" t="str">
            <v>Islam</v>
          </cell>
          <cell r="N62">
            <v>167</v>
          </cell>
          <cell r="O62">
            <v>61</v>
          </cell>
          <cell r="P62" t="str">
            <v>A</v>
          </cell>
          <cell r="Q62" t="str">
            <v>Dsn.Pereng Barat RT.007/RW.007 Ds.Rengel Kec.Rengel Kab.Tuban</v>
          </cell>
          <cell r="R62">
            <v>3523141212750000</v>
          </cell>
          <cell r="S62" t="str">
            <v>B2</v>
          </cell>
          <cell r="T62">
            <v>731215470372</v>
          </cell>
          <cell r="U62">
            <v>44535</v>
          </cell>
          <cell r="W62" t="str">
            <v>B2</v>
          </cell>
          <cell r="Y62">
            <v>731215470372</v>
          </cell>
          <cell r="AA62">
            <v>44535</v>
          </cell>
          <cell r="AB62">
            <v>1440009148674</v>
          </cell>
          <cell r="AC62" t="str">
            <v>Mandiri</v>
          </cell>
          <cell r="AD62" t="str">
            <v>SMA</v>
          </cell>
          <cell r="AE62" t="str">
            <v>68.922.616.5.621.000</v>
          </cell>
          <cell r="AF62" t="str">
            <v>nikah</v>
          </cell>
        </row>
        <row r="63">
          <cell r="A63">
            <v>2095</v>
          </cell>
          <cell r="B63">
            <v>53</v>
          </cell>
          <cell r="C63" t="str">
            <v>Subhan Haris</v>
          </cell>
          <cell r="D63" t="str">
            <v>Madiun</v>
          </cell>
          <cell r="E63" t="str">
            <v>M215-144589</v>
          </cell>
          <cell r="F63">
            <v>2095</v>
          </cell>
          <cell r="G63" t="str">
            <v>SUPIR</v>
          </cell>
          <cell r="H63">
            <v>42234.359579293981</v>
          </cell>
          <cell r="I63">
            <v>82141084720</v>
          </cell>
          <cell r="J63" t="str">
            <v>L</v>
          </cell>
          <cell r="K63" t="str">
            <v>Madiun</v>
          </cell>
          <cell r="L63">
            <v>29197</v>
          </cell>
          <cell r="M63" t="str">
            <v>Islam</v>
          </cell>
          <cell r="N63">
            <v>165</v>
          </cell>
          <cell r="O63">
            <v>75</v>
          </cell>
          <cell r="P63" t="str">
            <v>O</v>
          </cell>
          <cell r="Q63" t="str">
            <v>Dsn.Sareng RT.006/RW.001 Kel.Sareng Kec.Geger Kab.Madiun</v>
          </cell>
          <cell r="R63">
            <v>3.541901081279E+16</v>
          </cell>
          <cell r="S63" t="str">
            <v>B2</v>
          </cell>
          <cell r="T63">
            <v>791225262072</v>
          </cell>
          <cell r="U63">
            <v>44173</v>
          </cell>
          <cell r="W63" t="str">
            <v>B2</v>
          </cell>
          <cell r="Y63">
            <v>791225262072</v>
          </cell>
          <cell r="AA63">
            <v>44173</v>
          </cell>
          <cell r="AB63">
            <v>9000029146363</v>
          </cell>
          <cell r="AC63" t="str">
            <v>Mandiri</v>
          </cell>
          <cell r="AD63" t="str">
            <v>SMA</v>
          </cell>
          <cell r="AF63" t="str">
            <v>nikah</v>
          </cell>
        </row>
        <row r="64">
          <cell r="A64">
            <v>2147</v>
          </cell>
          <cell r="B64">
            <v>54</v>
          </cell>
          <cell r="C64" t="str">
            <v>Sudarmanto</v>
          </cell>
          <cell r="D64" t="str">
            <v>Madiun</v>
          </cell>
          <cell r="E64" t="str">
            <v>KMDN-21</v>
          </cell>
          <cell r="F64">
            <v>2147</v>
          </cell>
          <cell r="G64" t="str">
            <v>SUPIR</v>
          </cell>
          <cell r="H64">
            <v>43125.606735069443</v>
          </cell>
          <cell r="I64">
            <v>82302552309</v>
          </cell>
          <cell r="J64" t="str">
            <v>L</v>
          </cell>
          <cell r="K64" t="str">
            <v>Magetan</v>
          </cell>
          <cell r="L64">
            <v>26058</v>
          </cell>
          <cell r="M64" t="str">
            <v>Islam</v>
          </cell>
          <cell r="N64">
            <v>169</v>
          </cell>
          <cell r="O64">
            <v>66</v>
          </cell>
          <cell r="P64" t="str">
            <v>B</v>
          </cell>
          <cell r="Q64" t="str">
            <v xml:space="preserve">JL LOMBOK MAGETAN
</v>
          </cell>
          <cell r="R64">
            <v>3520060505710000</v>
          </cell>
          <cell r="S64" t="str">
            <v>B2</v>
          </cell>
          <cell r="T64">
            <v>710515430648</v>
          </cell>
          <cell r="U64">
            <v>44280</v>
          </cell>
          <cell r="W64" t="str">
            <v>B2</v>
          </cell>
          <cell r="Y64">
            <v>710515430648</v>
          </cell>
          <cell r="AA64">
            <v>44280</v>
          </cell>
          <cell r="AB64">
            <v>1710003579771</v>
          </cell>
          <cell r="AC64" t="str">
            <v>Mandiri</v>
          </cell>
          <cell r="AD64" t="str">
            <v>SMA</v>
          </cell>
          <cell r="AF64" t="str">
            <v>nikah</v>
          </cell>
        </row>
        <row r="65">
          <cell r="A65">
            <v>2022</v>
          </cell>
          <cell r="B65">
            <v>55</v>
          </cell>
          <cell r="C65" t="str">
            <v>Sujarno</v>
          </cell>
          <cell r="D65" t="str">
            <v>Madiun</v>
          </cell>
          <cell r="E65" t="str">
            <v>M214-124530</v>
          </cell>
          <cell r="F65">
            <v>2022</v>
          </cell>
          <cell r="G65" t="str">
            <v>SUPIR</v>
          </cell>
          <cell r="H65">
            <v>41283.627027581017</v>
          </cell>
          <cell r="I65">
            <v>81393456955</v>
          </cell>
          <cell r="J65" t="str">
            <v>L</v>
          </cell>
          <cell r="K65" t="str">
            <v>Pacitan</v>
          </cell>
          <cell r="L65">
            <v>25934</v>
          </cell>
          <cell r="M65" t="str">
            <v>Islam</v>
          </cell>
          <cell r="N65">
            <v>170</v>
          </cell>
          <cell r="O65">
            <v>81</v>
          </cell>
          <cell r="P65" t="str">
            <v>A</v>
          </cell>
          <cell r="Q65" t="str">
            <v xml:space="preserve">Bonagung RT.033/RW.010 Kel.Wonosidi Kec.Tulakan Kab.Pacitan </v>
          </cell>
          <cell r="R65">
            <v>3501100101710000</v>
          </cell>
          <cell r="S65" t="str">
            <v>B2</v>
          </cell>
          <cell r="T65">
            <v>710115450145</v>
          </cell>
          <cell r="U65">
            <v>44104</v>
          </cell>
          <cell r="W65" t="str">
            <v>B2</v>
          </cell>
          <cell r="Y65">
            <v>710115450145</v>
          </cell>
          <cell r="AA65">
            <v>44104</v>
          </cell>
          <cell r="AB65">
            <v>1440012802549</v>
          </cell>
          <cell r="AC65" t="str">
            <v>Mandiri</v>
          </cell>
          <cell r="AD65" t="str">
            <v>SMA</v>
          </cell>
          <cell r="AF65" t="str">
            <v>nikah</v>
          </cell>
        </row>
        <row r="66">
          <cell r="A66">
            <v>2078</v>
          </cell>
          <cell r="B66">
            <v>56</v>
          </cell>
          <cell r="C66" t="str">
            <v>Sujianto</v>
          </cell>
          <cell r="D66" t="str">
            <v>Madiun</v>
          </cell>
          <cell r="E66" t="str">
            <v>M215-144620</v>
          </cell>
          <cell r="F66">
            <v>2078</v>
          </cell>
          <cell r="G66" t="str">
            <v>SUPIR</v>
          </cell>
          <cell r="H66">
            <v>42051.359081145834</v>
          </cell>
          <cell r="I66">
            <v>81335049829</v>
          </cell>
          <cell r="J66" t="str">
            <v>L</v>
          </cell>
          <cell r="K66" t="str">
            <v>Magetan</v>
          </cell>
          <cell r="L66">
            <v>27925</v>
          </cell>
          <cell r="M66" t="str">
            <v>Islam</v>
          </cell>
          <cell r="N66">
            <v>169</v>
          </cell>
          <cell r="O66">
            <v>59</v>
          </cell>
          <cell r="P66" t="str">
            <v>A</v>
          </cell>
          <cell r="Q66" t="str">
            <v xml:space="preserve">Ds.Joketro RT.02/RW.01 Kec.Parang Kab.Magetan </v>
          </cell>
          <cell r="R66">
            <v>3520021406760000</v>
          </cell>
          <cell r="S66" t="str">
            <v>B2</v>
          </cell>
          <cell r="T66">
            <v>760615431041</v>
          </cell>
          <cell r="U66">
            <v>45091</v>
          </cell>
          <cell r="W66" t="str">
            <v>B2</v>
          </cell>
          <cell r="Y66">
            <v>760615431041</v>
          </cell>
          <cell r="AA66">
            <v>45091</v>
          </cell>
          <cell r="AB66">
            <v>1710000212616</v>
          </cell>
          <cell r="AC66" t="str">
            <v>Mandiri</v>
          </cell>
          <cell r="AD66" t="str">
            <v>SMA</v>
          </cell>
          <cell r="AF66" t="str">
            <v>nikah</v>
          </cell>
        </row>
        <row r="67">
          <cell r="A67">
            <v>2097</v>
          </cell>
          <cell r="B67">
            <v>57</v>
          </cell>
          <cell r="C67" t="str">
            <v>Sujono</v>
          </cell>
          <cell r="D67" t="str">
            <v>Madiun</v>
          </cell>
          <cell r="E67" t="str">
            <v>M215-144595</v>
          </cell>
          <cell r="F67">
            <v>2097</v>
          </cell>
          <cell r="G67" t="str">
            <v>SUPIR</v>
          </cell>
          <cell r="H67">
            <v>42263.426092303242</v>
          </cell>
          <cell r="I67">
            <v>82330593734</v>
          </cell>
          <cell r="J67" t="str">
            <v>L</v>
          </cell>
          <cell r="K67" t="str">
            <v>Madiun</v>
          </cell>
          <cell r="L67">
            <v>29813</v>
          </cell>
          <cell r="M67" t="str">
            <v>Islam</v>
          </cell>
          <cell r="N67">
            <v>168</v>
          </cell>
          <cell r="O67">
            <v>70</v>
          </cell>
          <cell r="P67" t="str">
            <v>O</v>
          </cell>
          <cell r="Q67" t="str">
            <v>Jl.Ronggolawe No.26 B RT.10/RW.003 Ds.Wingo Kec.Mangunharjo Kota.Madiun</v>
          </cell>
          <cell r="R67">
            <v>3519121508810000</v>
          </cell>
          <cell r="S67" t="str">
            <v>B2</v>
          </cell>
          <cell r="T67">
            <v>810815400428</v>
          </cell>
          <cell r="U67">
            <v>44058</v>
          </cell>
          <cell r="W67" t="str">
            <v>B2</v>
          </cell>
          <cell r="Y67">
            <v>810815400428</v>
          </cell>
          <cell r="AA67">
            <v>44058</v>
          </cell>
          <cell r="AB67">
            <v>9000031997092</v>
          </cell>
          <cell r="AC67" t="str">
            <v>Mandiri</v>
          </cell>
          <cell r="AD67" t="str">
            <v>SMA</v>
          </cell>
          <cell r="AF67" t="str">
            <v>nikah</v>
          </cell>
        </row>
        <row r="68">
          <cell r="A68">
            <v>2023</v>
          </cell>
          <cell r="B68">
            <v>58</v>
          </cell>
          <cell r="C68" t="str">
            <v>Sukatno</v>
          </cell>
          <cell r="D68" t="str">
            <v>Madiun</v>
          </cell>
          <cell r="E68" t="str">
            <v>M214-124531</v>
          </cell>
          <cell r="F68">
            <v>2023</v>
          </cell>
          <cell r="G68" t="str">
            <v>SUPIR</v>
          </cell>
          <cell r="H68">
            <v>41283.627034641206</v>
          </cell>
          <cell r="I68">
            <v>81359804584</v>
          </cell>
          <cell r="J68" t="str">
            <v>L</v>
          </cell>
          <cell r="K68" t="str">
            <v>Malang</v>
          </cell>
          <cell r="L68">
            <v>26645</v>
          </cell>
          <cell r="M68" t="str">
            <v>Islam</v>
          </cell>
          <cell r="N68">
            <v>170</v>
          </cell>
          <cell r="O68">
            <v>71</v>
          </cell>
          <cell r="P68" t="str">
            <v>A</v>
          </cell>
          <cell r="Q68" t="str">
            <v>Jl.Tinalan Barat II/14-B RT.03/RW.06 Kel Tinalan Kec.Pesantren Kota.Kediri</v>
          </cell>
          <cell r="R68">
            <v>3571031212720000</v>
          </cell>
          <cell r="S68" t="str">
            <v>B2</v>
          </cell>
          <cell r="T68">
            <v>721215340512</v>
          </cell>
          <cell r="U68">
            <v>44186</v>
          </cell>
          <cell r="W68" t="str">
            <v>B2</v>
          </cell>
          <cell r="Y68">
            <v>721215340512</v>
          </cell>
          <cell r="AA68">
            <v>44186</v>
          </cell>
          <cell r="AB68">
            <v>1440011756704</v>
          </cell>
          <cell r="AC68" t="str">
            <v>Mandiri</v>
          </cell>
          <cell r="AD68" t="str">
            <v>SMA</v>
          </cell>
          <cell r="AF68" t="str">
            <v>nikah</v>
          </cell>
        </row>
        <row r="69">
          <cell r="A69">
            <v>2024</v>
          </cell>
          <cell r="B69">
            <v>59</v>
          </cell>
          <cell r="C69" t="str">
            <v>Sularno</v>
          </cell>
          <cell r="D69" t="str">
            <v>Madiun</v>
          </cell>
          <cell r="E69" t="str">
            <v>M214-124536</v>
          </cell>
          <cell r="F69">
            <v>2024</v>
          </cell>
          <cell r="G69" t="str">
            <v>SUPIR</v>
          </cell>
          <cell r="H69">
            <v>41283.627033009259</v>
          </cell>
          <cell r="I69">
            <v>81335684413</v>
          </cell>
          <cell r="J69" t="str">
            <v>L</v>
          </cell>
          <cell r="K69" t="str">
            <v>Ponorogo</v>
          </cell>
          <cell r="L69">
            <v>23532</v>
          </cell>
          <cell r="M69" t="str">
            <v>Islam</v>
          </cell>
          <cell r="N69">
            <v>165</v>
          </cell>
          <cell r="O69">
            <v>68</v>
          </cell>
          <cell r="P69" t="str">
            <v>A</v>
          </cell>
          <cell r="Q69" t="str">
            <v xml:space="preserve">Jl.Parikesit 12G RT.002/RW.002 Ds.Kepatihan Kec.Ponorogo Kab.Ponorogo
</v>
          </cell>
          <cell r="R69">
            <v>3502170406640000</v>
          </cell>
          <cell r="S69" t="str">
            <v>B2</v>
          </cell>
          <cell r="T69">
            <v>640615440018</v>
          </cell>
          <cell r="U69">
            <v>44716</v>
          </cell>
          <cell r="W69" t="str">
            <v>B2</v>
          </cell>
          <cell r="Y69">
            <v>640615440018</v>
          </cell>
          <cell r="AA69">
            <v>44716</v>
          </cell>
          <cell r="AB69">
            <v>1440009147924</v>
          </cell>
          <cell r="AC69" t="str">
            <v>Mandiri</v>
          </cell>
          <cell r="AD69" t="str">
            <v>SMA</v>
          </cell>
          <cell r="AE69" t="str">
            <v>68.922.606.6.647.000</v>
          </cell>
          <cell r="AF69" t="str">
            <v>nikah</v>
          </cell>
        </row>
        <row r="70">
          <cell r="A70">
            <v>2025</v>
          </cell>
          <cell r="B70">
            <v>60</v>
          </cell>
          <cell r="C70" t="str">
            <v>Sumarjono</v>
          </cell>
          <cell r="D70" t="str">
            <v>Madiun</v>
          </cell>
          <cell r="E70" t="str">
            <v>M214-124574</v>
          </cell>
          <cell r="F70">
            <v>2025</v>
          </cell>
          <cell r="G70" t="str">
            <v>SUPIR</v>
          </cell>
          <cell r="H70">
            <v>41283.627031747688</v>
          </cell>
          <cell r="I70">
            <v>85334645161</v>
          </cell>
          <cell r="J70" t="str">
            <v>L</v>
          </cell>
          <cell r="K70" t="str">
            <v>Kediri</v>
          </cell>
          <cell r="L70">
            <v>25479</v>
          </cell>
          <cell r="M70" t="str">
            <v>Islam</v>
          </cell>
          <cell r="N70">
            <v>164</v>
          </cell>
          <cell r="O70">
            <v>59</v>
          </cell>
          <cell r="P70" t="str">
            <v>O</v>
          </cell>
          <cell r="Q70" t="str">
            <v>DsnTanggungan RT.01/RW.01 Ds.Kunjang Kec.Kunjang Kab.Kediri</v>
          </cell>
          <cell r="R70">
            <v>3506210310690000</v>
          </cell>
          <cell r="S70" t="str">
            <v>B2</v>
          </cell>
          <cell r="T70">
            <v>691015351777</v>
          </cell>
          <cell r="U70">
            <v>44472</v>
          </cell>
          <cell r="W70" t="str">
            <v>B2</v>
          </cell>
          <cell r="Y70">
            <v>691015351777</v>
          </cell>
          <cell r="AA70">
            <v>44472</v>
          </cell>
          <cell r="AB70">
            <v>1440011757017</v>
          </cell>
          <cell r="AC70" t="str">
            <v>Mandiri</v>
          </cell>
          <cell r="AD70" t="str">
            <v>SMA</v>
          </cell>
          <cell r="AF70" t="str">
            <v>nikah</v>
          </cell>
        </row>
        <row r="71">
          <cell r="A71">
            <v>2062</v>
          </cell>
          <cell r="B71">
            <v>61</v>
          </cell>
          <cell r="C71" t="str">
            <v>Suradi</v>
          </cell>
          <cell r="D71" t="str">
            <v>Madiun</v>
          </cell>
          <cell r="E71" t="str">
            <v>M214-124584</v>
          </cell>
          <cell r="F71">
            <v>2062</v>
          </cell>
          <cell r="G71" t="str">
            <v>SUPIR</v>
          </cell>
          <cell r="H71">
            <v>41283.627029398151</v>
          </cell>
          <cell r="I71">
            <v>81259746555</v>
          </cell>
          <cell r="J71" t="str">
            <v>L</v>
          </cell>
          <cell r="K71" t="str">
            <v>Kediri</v>
          </cell>
          <cell r="L71">
            <v>27010</v>
          </cell>
          <cell r="M71" t="str">
            <v>Islam</v>
          </cell>
          <cell r="N71">
            <v>165</v>
          </cell>
          <cell r="O71">
            <v>58</v>
          </cell>
          <cell r="P71" t="str">
            <v>B</v>
          </cell>
          <cell r="Q71" t="str">
            <v xml:space="preserve">Ds.Klanderan RT.002/RW.001 Kec.Plosoklaten kab.Kediri
</v>
          </cell>
          <cell r="R71">
            <v>3506091212730000</v>
          </cell>
          <cell r="S71" t="str">
            <v>B2</v>
          </cell>
          <cell r="T71">
            <v>731215352043</v>
          </cell>
          <cell r="U71">
            <v>45272</v>
          </cell>
          <cell r="W71" t="str">
            <v>B2</v>
          </cell>
          <cell r="Y71">
            <v>731215352043</v>
          </cell>
          <cell r="AA71">
            <v>45272</v>
          </cell>
          <cell r="AB71">
            <v>1440009212934</v>
          </cell>
          <cell r="AC71" t="str">
            <v>Mandiri</v>
          </cell>
          <cell r="AD71" t="str">
            <v>SMA</v>
          </cell>
          <cell r="AE71" t="str">
            <v>78.296.362.3.655.000</v>
          </cell>
          <cell r="AF71" t="str">
            <v>nikah</v>
          </cell>
        </row>
        <row r="72">
          <cell r="A72">
            <v>2027</v>
          </cell>
          <cell r="B72">
            <v>62</v>
          </cell>
          <cell r="C72" t="str">
            <v>Suryadi</v>
          </cell>
          <cell r="D72" t="str">
            <v>Madiun</v>
          </cell>
          <cell r="E72" t="str">
            <v>M214-144580</v>
          </cell>
          <cell r="F72">
            <v>2027</v>
          </cell>
          <cell r="G72" t="str">
            <v>SUPIR</v>
          </cell>
          <cell r="H72">
            <v>41714.597052696758</v>
          </cell>
          <cell r="I72">
            <v>82141754545</v>
          </cell>
          <cell r="J72" t="str">
            <v>L</v>
          </cell>
          <cell r="K72" t="str">
            <v>Tulungagung</v>
          </cell>
          <cell r="L72">
            <v>25602</v>
          </cell>
          <cell r="M72" t="str">
            <v>Islam</v>
          </cell>
          <cell r="N72">
            <v>170</v>
          </cell>
          <cell r="O72">
            <v>90</v>
          </cell>
          <cell r="P72" t="str">
            <v>B</v>
          </cell>
          <cell r="Q72" t="str">
            <v>Dusun Serjut RT 03 RW 08 Tapan Kedungwaru Tulungagung</v>
          </cell>
          <cell r="R72">
            <v>3518030501800000</v>
          </cell>
          <cell r="S72" t="str">
            <v>B2</v>
          </cell>
          <cell r="T72">
            <v>700215371309</v>
          </cell>
          <cell r="U72">
            <v>44595</v>
          </cell>
          <cell r="W72" t="str">
            <v>B2</v>
          </cell>
          <cell r="Y72">
            <v>700215371309</v>
          </cell>
          <cell r="AA72">
            <v>44595</v>
          </cell>
          <cell r="AB72">
            <v>9000023915136</v>
          </cell>
          <cell r="AC72" t="str">
            <v>Mandiri</v>
          </cell>
          <cell r="AD72" t="str">
            <v>SMA</v>
          </cell>
          <cell r="AF72" t="str">
            <v>nikah</v>
          </cell>
        </row>
        <row r="73">
          <cell r="A73">
            <v>2089</v>
          </cell>
          <cell r="B73">
            <v>63</v>
          </cell>
          <cell r="C73" t="str">
            <v>Sutopo</v>
          </cell>
          <cell r="D73" t="str">
            <v>Madiun</v>
          </cell>
          <cell r="E73" t="str">
            <v>M215-144611</v>
          </cell>
          <cell r="F73">
            <v>2089</v>
          </cell>
          <cell r="G73" t="str">
            <v>SUPIR</v>
          </cell>
          <cell r="H73">
            <v>42198.625372199072</v>
          </cell>
          <cell r="I73">
            <v>85335743081</v>
          </cell>
          <cell r="J73" t="str">
            <v>L</v>
          </cell>
          <cell r="K73" t="str">
            <v>Kediri</v>
          </cell>
          <cell r="L73">
            <v>25204</v>
          </cell>
          <cell r="M73" t="str">
            <v>Islam</v>
          </cell>
          <cell r="N73">
            <v>165</v>
          </cell>
          <cell r="O73">
            <v>60</v>
          </cell>
          <cell r="P73" t="str">
            <v>A</v>
          </cell>
          <cell r="Q73" t="str">
            <v>RT.004/RW.003 Ds.Nambaan Kec.Ngasem Kab.Kediri</v>
          </cell>
          <cell r="R73">
            <v>3506250101690000</v>
          </cell>
          <cell r="S73" t="str">
            <v>B2</v>
          </cell>
          <cell r="T73">
            <v>690915340077</v>
          </cell>
          <cell r="U73">
            <v>43831</v>
          </cell>
          <cell r="W73" t="str">
            <v>B2</v>
          </cell>
          <cell r="Y73">
            <v>690915340077</v>
          </cell>
          <cell r="AA73">
            <v>43831</v>
          </cell>
          <cell r="AB73">
            <v>9000024557812</v>
          </cell>
          <cell r="AC73" t="str">
            <v>Mandiri</v>
          </cell>
          <cell r="AD73" t="str">
            <v>SMA</v>
          </cell>
          <cell r="AF73" t="str">
            <v>nikah</v>
          </cell>
        </row>
        <row r="74">
          <cell r="A74">
            <v>2028</v>
          </cell>
          <cell r="B74">
            <v>64</v>
          </cell>
          <cell r="C74" t="str">
            <v>Sutrisno A</v>
          </cell>
          <cell r="D74" t="str">
            <v>Madiun</v>
          </cell>
          <cell r="E74" t="str">
            <v>M214-124754</v>
          </cell>
          <cell r="F74">
            <v>2028</v>
          </cell>
          <cell r="G74" t="str">
            <v>SUPIR</v>
          </cell>
          <cell r="H74">
            <v>41444.022020578705</v>
          </cell>
          <cell r="I74">
            <v>81235348789</v>
          </cell>
          <cell r="J74" t="str">
            <v>L</v>
          </cell>
          <cell r="K74" t="str">
            <v>Madiun</v>
          </cell>
          <cell r="L74">
            <v>27807</v>
          </cell>
          <cell r="M74" t="str">
            <v>Islam</v>
          </cell>
          <cell r="N74">
            <v>159</v>
          </cell>
          <cell r="O74">
            <v>60</v>
          </cell>
          <cell r="P74" t="str">
            <v>O</v>
          </cell>
          <cell r="Q74" t="str">
            <v>Pelem Purwosari Wonoasri RT.013/RW.004 Kel.Purwosari Kec.Wonoasri Kab.Madiun</v>
          </cell>
          <cell r="R74">
            <v>3519151506760000</v>
          </cell>
          <cell r="S74" t="str">
            <v>B2</v>
          </cell>
          <cell r="T74">
            <v>760215410678</v>
          </cell>
          <cell r="U74">
            <v>44974</v>
          </cell>
          <cell r="W74" t="str">
            <v>B2</v>
          </cell>
          <cell r="Y74">
            <v>760215410678</v>
          </cell>
          <cell r="AA74">
            <v>44974</v>
          </cell>
          <cell r="AB74">
            <v>1400011089399</v>
          </cell>
          <cell r="AC74" t="str">
            <v>Mandiri</v>
          </cell>
          <cell r="AD74" t="str">
            <v>SMA</v>
          </cell>
          <cell r="AF74" t="str">
            <v>nikah</v>
          </cell>
        </row>
        <row r="75">
          <cell r="A75">
            <v>2118</v>
          </cell>
          <cell r="B75">
            <v>65</v>
          </cell>
          <cell r="C75" t="str">
            <v>Sutrisno B</v>
          </cell>
          <cell r="D75" t="str">
            <v>Madiun</v>
          </cell>
          <cell r="E75">
            <v>1227201602</v>
          </cell>
          <cell r="F75">
            <v>2118</v>
          </cell>
          <cell r="G75" t="str">
            <v>SUPIR</v>
          </cell>
          <cell r="H75">
            <v>42751.731749363425</v>
          </cell>
          <cell r="I75">
            <v>82307232721</v>
          </cell>
          <cell r="J75" t="str">
            <v>L</v>
          </cell>
          <cell r="K75" t="str">
            <v xml:space="preserve">Lampung </v>
          </cell>
          <cell r="L75">
            <v>28639</v>
          </cell>
          <cell r="M75" t="str">
            <v>Islam</v>
          </cell>
          <cell r="N75">
            <v>165</v>
          </cell>
          <cell r="O75">
            <v>70</v>
          </cell>
          <cell r="P75" t="str">
            <v>O</v>
          </cell>
          <cell r="Q75" t="str">
            <v>Ds. Plosorejo RT. 12 RW. 01 Bojonegoro</v>
          </cell>
          <cell r="R75">
            <v>1871182905780000</v>
          </cell>
          <cell r="S75" t="str">
            <v>B2</v>
          </cell>
          <cell r="T75">
            <v>781025260398</v>
          </cell>
          <cell r="U75">
            <v>43773</v>
          </cell>
          <cell r="W75" t="str">
            <v>B2</v>
          </cell>
          <cell r="Y75">
            <v>781025260398</v>
          </cell>
          <cell r="AA75">
            <v>43773</v>
          </cell>
          <cell r="AB75">
            <v>1710002580509</v>
          </cell>
          <cell r="AC75" t="str">
            <v>Mandiri</v>
          </cell>
          <cell r="AD75" t="str">
            <v>SMA</v>
          </cell>
          <cell r="AF75" t="str">
            <v>nikah</v>
          </cell>
        </row>
        <row r="76">
          <cell r="A76">
            <v>2029</v>
          </cell>
          <cell r="B76">
            <v>66</v>
          </cell>
          <cell r="C76" t="str">
            <v>Suwito</v>
          </cell>
          <cell r="D76" t="str">
            <v>Madiun</v>
          </cell>
          <cell r="E76" t="str">
            <v>M214-124538</v>
          </cell>
          <cell r="F76">
            <v>2029</v>
          </cell>
          <cell r="G76" t="str">
            <v>SUPIR</v>
          </cell>
          <cell r="H76">
            <v>41283.627024155096</v>
          </cell>
          <cell r="I76">
            <v>81216066096</v>
          </cell>
          <cell r="J76" t="str">
            <v>L</v>
          </cell>
          <cell r="K76" t="str">
            <v>Lampung</v>
          </cell>
          <cell r="L76">
            <v>26299</v>
          </cell>
          <cell r="M76" t="str">
            <v>Islam</v>
          </cell>
          <cell r="N76">
            <v>163</v>
          </cell>
          <cell r="O76">
            <v>68</v>
          </cell>
          <cell r="P76" t="str">
            <v>B</v>
          </cell>
          <cell r="Q76" t="str">
            <v>Jl.Bengawan solo II RT.003/RW.001 Ds.Ringinanom Kec.Nganjuk Kab.Nganjuk</v>
          </cell>
          <cell r="R76">
            <v>3518080101720000</v>
          </cell>
          <cell r="S76" t="str">
            <v>B2</v>
          </cell>
          <cell r="T76">
            <v>720115380705</v>
          </cell>
          <cell r="U76">
            <v>43831</v>
          </cell>
          <cell r="W76" t="str">
            <v>B2</v>
          </cell>
          <cell r="Y76">
            <v>720115380705</v>
          </cell>
          <cell r="AA76">
            <v>43831</v>
          </cell>
          <cell r="AB76">
            <v>1440009148039</v>
          </cell>
          <cell r="AC76" t="str">
            <v>Mandiri</v>
          </cell>
          <cell r="AD76" t="str">
            <v>SMA</v>
          </cell>
          <cell r="AE76" t="str">
            <v>68.922.598.5.655.000</v>
          </cell>
          <cell r="AF76" t="str">
            <v>nikah</v>
          </cell>
        </row>
        <row r="77">
          <cell r="A77">
            <v>2030</v>
          </cell>
          <cell r="B77">
            <v>67</v>
          </cell>
          <cell r="C77" t="str">
            <v>Suyono B</v>
          </cell>
          <cell r="D77" t="str">
            <v>Madiun</v>
          </cell>
          <cell r="E77" t="str">
            <v>M214-144567</v>
          </cell>
          <cell r="F77">
            <v>2030</v>
          </cell>
          <cell r="G77" t="str">
            <v>SUPIR</v>
          </cell>
          <cell r="H77">
            <v>41687.530010300929</v>
          </cell>
          <cell r="I77">
            <v>85330038015</v>
          </cell>
          <cell r="J77" t="str">
            <v>L</v>
          </cell>
          <cell r="K77" t="str">
            <v>Madiun</v>
          </cell>
          <cell r="L77">
            <v>26289</v>
          </cell>
          <cell r="M77" t="str">
            <v>Islam</v>
          </cell>
          <cell r="N77">
            <v>154</v>
          </cell>
          <cell r="O77">
            <v>58</v>
          </cell>
          <cell r="P77" t="str">
            <v>B</v>
          </cell>
          <cell r="Q77" t="str">
            <v>Jl Sidomakmur No 31 B RT 28 RW 07 Madiun</v>
          </cell>
          <cell r="R77">
            <v>3577022212710000</v>
          </cell>
          <cell r="S77" t="str">
            <v>B2</v>
          </cell>
          <cell r="T77">
            <v>711215400391</v>
          </cell>
          <cell r="U77">
            <v>45282</v>
          </cell>
          <cell r="W77" t="str">
            <v>B2</v>
          </cell>
          <cell r="Y77">
            <v>711215400391</v>
          </cell>
          <cell r="AA77">
            <v>45282</v>
          </cell>
          <cell r="AB77">
            <v>9000023714596</v>
          </cell>
          <cell r="AC77" t="str">
            <v>Mandiri</v>
          </cell>
          <cell r="AD77" t="str">
            <v>SMA</v>
          </cell>
          <cell r="AF77" t="str">
            <v>nikah</v>
          </cell>
        </row>
        <row r="78">
          <cell r="A78">
            <v>2031</v>
          </cell>
          <cell r="B78">
            <v>68</v>
          </cell>
          <cell r="C78" t="str">
            <v>Taat Supriyanto</v>
          </cell>
          <cell r="D78" t="str">
            <v>Madiun</v>
          </cell>
          <cell r="E78" t="str">
            <v>M214-124539</v>
          </cell>
          <cell r="F78">
            <v>2031</v>
          </cell>
          <cell r="G78" t="str">
            <v>SUPIR</v>
          </cell>
          <cell r="H78">
            <v>41283.627023969908</v>
          </cell>
          <cell r="I78">
            <v>81359200640</v>
          </cell>
          <cell r="J78" t="str">
            <v>L</v>
          </cell>
          <cell r="K78" t="str">
            <v>Kediri</v>
          </cell>
          <cell r="L78">
            <v>24473</v>
          </cell>
          <cell r="M78" t="str">
            <v>Islam</v>
          </cell>
          <cell r="N78">
            <v>170</v>
          </cell>
          <cell r="O78">
            <v>70</v>
          </cell>
          <cell r="P78" t="str">
            <v>A</v>
          </cell>
          <cell r="Q78" t="str">
            <v>Dsn.Kranggan RT.004/RW.003 Ds.Nambaan Kec.Ngasem Kab.Kediri</v>
          </cell>
          <cell r="R78">
            <v>3506250101680010</v>
          </cell>
          <cell r="S78" t="str">
            <v>B2</v>
          </cell>
          <cell r="T78">
            <v>670115340502</v>
          </cell>
          <cell r="U78">
            <v>43831</v>
          </cell>
          <cell r="W78" t="str">
            <v>B2</v>
          </cell>
          <cell r="Y78">
            <v>670115340502</v>
          </cell>
          <cell r="AA78">
            <v>43831</v>
          </cell>
          <cell r="AB78">
            <v>1440009150373</v>
          </cell>
          <cell r="AC78" t="str">
            <v>Mandiri</v>
          </cell>
          <cell r="AD78" t="str">
            <v>SMA</v>
          </cell>
          <cell r="AE78" t="str">
            <v>78.296.364.9.655.000</v>
          </cell>
          <cell r="AF78" t="str">
            <v>nikah</v>
          </cell>
        </row>
        <row r="79">
          <cell r="A79">
            <v>2148</v>
          </cell>
          <cell r="B79">
            <v>69</v>
          </cell>
          <cell r="C79" t="str">
            <v>Thohir Susanto</v>
          </cell>
          <cell r="D79" t="str">
            <v>Madiun</v>
          </cell>
          <cell r="E79" t="str">
            <v>KMDN-24</v>
          </cell>
          <cell r="F79">
            <v>2148</v>
          </cell>
          <cell r="G79" t="str">
            <v>SUPIR</v>
          </cell>
          <cell r="H79">
            <v>43116.486645150464</v>
          </cell>
          <cell r="I79">
            <v>81386869716</v>
          </cell>
          <cell r="J79" t="str">
            <v>L</v>
          </cell>
          <cell r="K79" t="str">
            <v xml:space="preserve">MAdiun </v>
          </cell>
          <cell r="L79">
            <v>26559</v>
          </cell>
          <cell r="M79" t="str">
            <v>Islam</v>
          </cell>
          <cell r="N79">
            <v>170</v>
          </cell>
          <cell r="O79">
            <v>69</v>
          </cell>
          <cell r="P79" t="str">
            <v>O</v>
          </cell>
          <cell r="Q79" t="str">
            <v xml:space="preserve">DUSUN III DESA SAMBIREJO RT 17 RW 7 KECAMATAN JIWAN KAB MADIUN
</v>
          </cell>
          <cell r="R79">
            <v>3575021708720050</v>
          </cell>
          <cell r="S79" t="str">
            <v>B2</v>
          </cell>
          <cell r="T79">
            <v>7108120520184</v>
          </cell>
          <cell r="U79">
            <v>44425</v>
          </cell>
          <cell r="W79" t="str">
            <v>B2</v>
          </cell>
          <cell r="Y79">
            <v>7108120520184</v>
          </cell>
          <cell r="AA79">
            <v>44425</v>
          </cell>
          <cell r="AB79" t="str">
            <v>171-00-0308699-1</v>
          </cell>
          <cell r="AC79" t="str">
            <v>Mandiri</v>
          </cell>
          <cell r="AD79" t="str">
            <v>SMA</v>
          </cell>
          <cell r="AE79">
            <v>77808279247000</v>
          </cell>
          <cell r="AF79" t="str">
            <v>nikah</v>
          </cell>
        </row>
        <row r="80">
          <cell r="A80">
            <v>2149</v>
          </cell>
          <cell r="B80">
            <v>70</v>
          </cell>
          <cell r="C80" t="str">
            <v>Tri Widodo</v>
          </cell>
          <cell r="D80" t="str">
            <v>Madiun</v>
          </cell>
          <cell r="E80" t="str">
            <v>KMDN-20</v>
          </cell>
          <cell r="F80">
            <v>2149</v>
          </cell>
          <cell r="G80" t="str">
            <v>SUPIR</v>
          </cell>
          <cell r="H80">
            <v>43125.60708425926</v>
          </cell>
          <cell r="I80">
            <v>82231597161</v>
          </cell>
          <cell r="J80" t="str">
            <v>L</v>
          </cell>
          <cell r="K80" t="str">
            <v>Madiun</v>
          </cell>
          <cell r="L80">
            <v>31690</v>
          </cell>
          <cell r="M80" t="str">
            <v>Islam</v>
          </cell>
          <cell r="N80">
            <v>169</v>
          </cell>
          <cell r="O80">
            <v>69</v>
          </cell>
          <cell r="P80" t="str">
            <v>AB</v>
          </cell>
          <cell r="Q80" t="str">
            <v xml:space="preserve">JL KARTINI RT 07 RW 02 DS SLAMBUR GEGER MADIUN
</v>
          </cell>
          <cell r="R80">
            <v>3519031210860000</v>
          </cell>
          <cell r="S80" t="str">
            <v>B2</v>
          </cell>
          <cell r="T80">
            <v>861015410628</v>
          </cell>
          <cell r="U80">
            <v>44116</v>
          </cell>
          <cell r="W80" t="str">
            <v>B2</v>
          </cell>
          <cell r="Y80">
            <v>861015410628</v>
          </cell>
          <cell r="AA80">
            <v>44116</v>
          </cell>
          <cell r="AB80" t="str">
            <v>171-00-0358296-5</v>
          </cell>
          <cell r="AC80" t="str">
            <v>Mandiri</v>
          </cell>
          <cell r="AD80" t="str">
            <v>SMA</v>
          </cell>
          <cell r="AF80" t="str">
            <v>lajang</v>
          </cell>
        </row>
        <row r="81">
          <cell r="A81">
            <v>2032</v>
          </cell>
          <cell r="B81">
            <v>71</v>
          </cell>
          <cell r="C81" t="str">
            <v>Wahdan Febiyano</v>
          </cell>
          <cell r="D81" t="str">
            <v>Madiun</v>
          </cell>
          <cell r="E81" t="str">
            <v>M214-144581</v>
          </cell>
          <cell r="F81">
            <v>2032</v>
          </cell>
          <cell r="G81" t="str">
            <v>SUPIR</v>
          </cell>
          <cell r="H81">
            <v>41714.59706896991</v>
          </cell>
          <cell r="I81">
            <v>8123176357</v>
          </cell>
          <cell r="J81" t="str">
            <v>L</v>
          </cell>
          <cell r="K81" t="str">
            <v>Ponorogo</v>
          </cell>
          <cell r="L81">
            <v>27082</v>
          </cell>
          <cell r="M81" t="str">
            <v>Islam</v>
          </cell>
          <cell r="N81">
            <v>166</v>
          </cell>
          <cell r="O81">
            <v>74</v>
          </cell>
          <cell r="P81" t="str">
            <v>B</v>
          </cell>
          <cell r="Q81" t="str">
            <v>Jl. Anjasmoro 04 RT 01 RW 06 Kelurahan Bangunsari Kecamatan Ponorogo Kab. Ponorogo</v>
          </cell>
          <cell r="R81">
            <v>3502172202740000</v>
          </cell>
          <cell r="S81" t="str">
            <v>B2</v>
          </cell>
          <cell r="T81">
            <v>740215440487</v>
          </cell>
          <cell r="U81">
            <v>45345</v>
          </cell>
          <cell r="W81" t="str">
            <v>B2</v>
          </cell>
          <cell r="Y81">
            <v>740215440487</v>
          </cell>
          <cell r="AA81">
            <v>45345</v>
          </cell>
          <cell r="AB81">
            <v>9000023878714</v>
          </cell>
          <cell r="AC81" t="str">
            <v>Mandiri</v>
          </cell>
          <cell r="AD81" t="str">
            <v>SMA</v>
          </cell>
          <cell r="AE81">
            <v>833059850647000</v>
          </cell>
          <cell r="AF81" t="str">
            <v>nikah</v>
          </cell>
        </row>
        <row r="82">
          <cell r="A82">
            <v>2077</v>
          </cell>
          <cell r="B82">
            <v>72</v>
          </cell>
          <cell r="C82" t="str">
            <v>Yadi Priyanto</v>
          </cell>
          <cell r="D82" t="str">
            <v>Madiun</v>
          </cell>
          <cell r="E82" t="str">
            <v>M215-144608</v>
          </cell>
          <cell r="F82">
            <v>2077</v>
          </cell>
          <cell r="G82" t="str">
            <v>SUPIR</v>
          </cell>
          <cell r="H82">
            <v>42051.359088206016</v>
          </cell>
          <cell r="I82">
            <v>81357564619</v>
          </cell>
          <cell r="J82" t="str">
            <v>L</v>
          </cell>
          <cell r="K82" t="str">
            <v>Madiun</v>
          </cell>
          <cell r="L82">
            <v>27283</v>
          </cell>
          <cell r="M82" t="str">
            <v>Islam</v>
          </cell>
          <cell r="N82">
            <v>160</v>
          </cell>
          <cell r="O82">
            <v>60</v>
          </cell>
          <cell r="P82" t="str">
            <v>O</v>
          </cell>
          <cell r="Q82" t="str">
            <v>Teguhan RT.007/RW.002 Ds.Teguhan Kec.Jiwan Kab.Madiun</v>
          </cell>
          <cell r="R82">
            <v>3519091109740000</v>
          </cell>
          <cell r="S82" t="str">
            <v>B2</v>
          </cell>
          <cell r="T82">
            <v>740915400428</v>
          </cell>
          <cell r="U82">
            <v>45180</v>
          </cell>
          <cell r="W82" t="str">
            <v>B2</v>
          </cell>
          <cell r="Y82">
            <v>740915400428</v>
          </cell>
          <cell r="AA82">
            <v>45180</v>
          </cell>
          <cell r="AB82">
            <v>1710000633761</v>
          </cell>
          <cell r="AC82" t="str">
            <v>Mandiri</v>
          </cell>
          <cell r="AD82" t="str">
            <v>SMA</v>
          </cell>
          <cell r="AF82" t="str">
            <v>nikah</v>
          </cell>
        </row>
        <row r="83">
          <cell r="A83">
            <v>2151</v>
          </cell>
          <cell r="B83">
            <v>73</v>
          </cell>
          <cell r="C83" t="str">
            <v>Yayak Budi Laksana</v>
          </cell>
          <cell r="D83" t="str">
            <v>Madiun</v>
          </cell>
          <cell r="E83" t="str">
            <v>KMDN-17</v>
          </cell>
          <cell r="F83">
            <v>2151</v>
          </cell>
          <cell r="G83" t="str">
            <v>SUPIR</v>
          </cell>
          <cell r="H83">
            <v>43116.486575069444</v>
          </cell>
          <cell r="I83">
            <v>82112069584</v>
          </cell>
          <cell r="J83" t="str">
            <v>L</v>
          </cell>
          <cell r="K83" t="str">
            <v>Madiun</v>
          </cell>
          <cell r="L83">
            <v>32007</v>
          </cell>
          <cell r="M83" t="str">
            <v>Islam</v>
          </cell>
          <cell r="N83">
            <v>178</v>
          </cell>
          <cell r="O83">
            <v>80</v>
          </cell>
          <cell r="P83" t="str">
            <v>O</v>
          </cell>
          <cell r="Q83" t="str">
            <v xml:space="preserve">RT 03 RW 02 DAGANGAN MADIUN
</v>
          </cell>
          <cell r="R83">
            <v>3519041808870000</v>
          </cell>
          <cell r="S83" t="str">
            <v>B2</v>
          </cell>
          <cell r="T83">
            <v>870815410654</v>
          </cell>
          <cell r="U83">
            <v>44791</v>
          </cell>
          <cell r="W83" t="str">
            <v>B2</v>
          </cell>
          <cell r="Y83">
            <v>870815410654</v>
          </cell>
          <cell r="AA83">
            <v>44791</v>
          </cell>
          <cell r="AB83" t="str">
            <v>171-00-0358669-3</v>
          </cell>
          <cell r="AC83" t="str">
            <v>Mandiri</v>
          </cell>
          <cell r="AD83" t="str">
            <v>SMA</v>
          </cell>
          <cell r="AF83" t="str">
            <v>nikah</v>
          </cell>
        </row>
        <row r="84">
          <cell r="A84">
            <v>2094</v>
          </cell>
          <cell r="B84">
            <v>74</v>
          </cell>
          <cell r="C84" t="str">
            <v>Yayak Iswawan</v>
          </cell>
          <cell r="D84" t="str">
            <v>Madiun</v>
          </cell>
          <cell r="E84" t="str">
            <v>M215-144612</v>
          </cell>
          <cell r="F84">
            <v>2094</v>
          </cell>
          <cell r="G84" t="str">
            <v>SUPIR</v>
          </cell>
          <cell r="H84">
            <v>42198.625402407408</v>
          </cell>
          <cell r="I84">
            <v>81259904182</v>
          </cell>
          <cell r="J84" t="str">
            <v>L</v>
          </cell>
          <cell r="K84" t="str">
            <v>Kediri</v>
          </cell>
          <cell r="L84">
            <v>29379</v>
          </cell>
          <cell r="M84" t="str">
            <v>Islam</v>
          </cell>
          <cell r="N84">
            <v>165</v>
          </cell>
          <cell r="O84">
            <v>70</v>
          </cell>
          <cell r="P84" t="str">
            <v>A</v>
          </cell>
          <cell r="Q84" t="str">
            <v>Jl.Mauni Kampung Baru RT.002/RW.006 Kel.Bangsal Kec.Pesantren Kota Kediri</v>
          </cell>
          <cell r="R84">
            <v>357103070680005</v>
          </cell>
          <cell r="S84" t="str">
            <v>B2</v>
          </cell>
          <cell r="T84">
            <v>800615341274</v>
          </cell>
          <cell r="U84">
            <v>43623</v>
          </cell>
          <cell r="W84" t="str">
            <v>B2</v>
          </cell>
          <cell r="Y84">
            <v>800615341274</v>
          </cell>
          <cell r="AA84">
            <v>43623</v>
          </cell>
          <cell r="AB84">
            <v>1440009150639</v>
          </cell>
          <cell r="AC84" t="str">
            <v>Mandiri</v>
          </cell>
          <cell r="AD84" t="str">
            <v>SMA</v>
          </cell>
          <cell r="AF84" t="str">
            <v>nikah</v>
          </cell>
        </row>
        <row r="85">
          <cell r="A85">
            <v>2168</v>
          </cell>
          <cell r="B85">
            <v>75</v>
          </cell>
          <cell r="C85" t="str">
            <v>Yuni Tri Asmoro</v>
          </cell>
          <cell r="D85" t="str">
            <v>Madiun</v>
          </cell>
          <cell r="E85" t="str">
            <v>KMDN-42</v>
          </cell>
          <cell r="F85">
            <v>2168</v>
          </cell>
          <cell r="G85" t="str">
            <v>SUPIR</v>
          </cell>
          <cell r="H85">
            <v>43087.316086018516</v>
          </cell>
          <cell r="I85">
            <v>81234329295</v>
          </cell>
          <cell r="J85" t="str">
            <v>L</v>
          </cell>
          <cell r="K85" t="str">
            <v>Madiun</v>
          </cell>
          <cell r="L85">
            <v>29676</v>
          </cell>
          <cell r="M85" t="str">
            <v>Islam</v>
          </cell>
          <cell r="N85">
            <v>165</v>
          </cell>
          <cell r="O85">
            <v>54</v>
          </cell>
          <cell r="P85" t="str">
            <v>O</v>
          </cell>
          <cell r="Q85" t="str">
            <v xml:space="preserve">JL YOS SUDARSO GG RUKUN NO 15 RT 01 RW 01 PATIHAN MANGUHARJO MADIUN
</v>
          </cell>
          <cell r="R85">
            <v>3577023103810000</v>
          </cell>
          <cell r="S85" t="str">
            <v>B2</v>
          </cell>
          <cell r="T85">
            <v>810315400397</v>
          </cell>
          <cell r="U85">
            <v>44651</v>
          </cell>
          <cell r="W85" t="str">
            <v>B2</v>
          </cell>
          <cell r="Y85">
            <v>810315400397</v>
          </cell>
          <cell r="AA85">
            <v>44651</v>
          </cell>
          <cell r="AB85" t="str">
            <v>171-00-0362500-4</v>
          </cell>
          <cell r="AC85" t="str">
            <v>Mandiri</v>
          </cell>
          <cell r="AD85" t="str">
            <v>SMA</v>
          </cell>
          <cell r="AF85" t="str">
            <v>nikah</v>
          </cell>
        </row>
        <row r="86">
          <cell r="A86">
            <v>2040</v>
          </cell>
          <cell r="B86">
            <v>76</v>
          </cell>
          <cell r="C86" t="str">
            <v>Aziz Syahroni</v>
          </cell>
          <cell r="D86" t="str">
            <v>Madiun</v>
          </cell>
          <cell r="E86" t="str">
            <v>M214-144559</v>
          </cell>
          <cell r="F86">
            <v>2040</v>
          </cell>
          <cell r="G86" t="str">
            <v>SUPIR</v>
          </cell>
          <cell r="H86">
            <v>41687.530013912037</v>
          </cell>
          <cell r="I86">
            <v>81231766633</v>
          </cell>
          <cell r="J86" t="str">
            <v>L</v>
          </cell>
          <cell r="K86" t="str">
            <v>Ngawi</v>
          </cell>
          <cell r="L86">
            <v>33019</v>
          </cell>
          <cell r="M86" t="str">
            <v>Islam</v>
          </cell>
          <cell r="N86">
            <v>173</v>
          </cell>
          <cell r="O86">
            <v>87</v>
          </cell>
          <cell r="P86" t="str">
            <v>B</v>
          </cell>
          <cell r="Q86" t="str">
            <v>Jl.Prajurit Tangkis 1/15 RT.014/RW.004 Kel.Mangun Harjo Kota Madiun</v>
          </cell>
          <cell r="R86">
            <v>3577022605900000</v>
          </cell>
          <cell r="S86" t="str">
            <v>B2 UMUM</v>
          </cell>
          <cell r="T86" t="str">
            <v>900515400332</v>
          </cell>
          <cell r="U86">
            <v>45103</v>
          </cell>
          <cell r="W86" t="str">
            <v>B2 UMUM</v>
          </cell>
          <cell r="Y86" t="str">
            <v>900515400332</v>
          </cell>
          <cell r="AA86">
            <v>45103</v>
          </cell>
          <cell r="AB86">
            <v>1710000243793</v>
          </cell>
          <cell r="AC86" t="str">
            <v>Mandiri</v>
          </cell>
          <cell r="AD86" t="str">
            <v>SMA</v>
          </cell>
          <cell r="AF86" t="str">
            <v>nikah</v>
          </cell>
        </row>
        <row r="87">
          <cell r="A87">
            <v>2172</v>
          </cell>
          <cell r="B87">
            <v>77</v>
          </cell>
          <cell r="C87" t="str">
            <v>Erfan Bagus S</v>
          </cell>
          <cell r="D87" t="str">
            <v>Madiun</v>
          </cell>
          <cell r="E87" t="str">
            <v>SMDN-10</v>
          </cell>
          <cell r="F87">
            <v>2172</v>
          </cell>
          <cell r="G87" t="str">
            <v>SUPIR</v>
          </cell>
          <cell r="H87">
            <v>43467.137086435185</v>
          </cell>
          <cell r="I87">
            <v>82244048881</v>
          </cell>
          <cell r="J87" t="str">
            <v>L</v>
          </cell>
          <cell r="K87" t="str">
            <v>Madiun</v>
          </cell>
          <cell r="L87">
            <v>34133</v>
          </cell>
          <cell r="M87" t="str">
            <v>Islam</v>
          </cell>
          <cell r="N87">
            <v>167</v>
          </cell>
          <cell r="O87">
            <v>60</v>
          </cell>
          <cell r="P87" t="str">
            <v>O</v>
          </cell>
          <cell r="Q87" t="str">
            <v>Ds Metesih RT 21 RW 06 Kec Jiwan Madiun</v>
          </cell>
          <cell r="R87">
            <v>3519091305430000</v>
          </cell>
          <cell r="S87" t="str">
            <v>B2</v>
          </cell>
          <cell r="T87" t="str">
            <v>930515400344</v>
          </cell>
          <cell r="U87">
            <v>45059</v>
          </cell>
          <cell r="W87" t="str">
            <v>B2</v>
          </cell>
          <cell r="Y87" t="str">
            <v>930515400344</v>
          </cell>
          <cell r="AA87">
            <v>45059</v>
          </cell>
          <cell r="AB87">
            <v>1710000665573</v>
          </cell>
          <cell r="AC87" t="str">
            <v>Mandiri</v>
          </cell>
          <cell r="AD87" t="str">
            <v>STM</v>
          </cell>
          <cell r="AF87" t="str">
            <v>nikah</v>
          </cell>
        </row>
        <row r="88">
          <cell r="A88">
            <v>2159</v>
          </cell>
          <cell r="B88">
            <v>78</v>
          </cell>
          <cell r="C88" t="str">
            <v>Hanna Adi Waspodo</v>
          </cell>
          <cell r="D88" t="str">
            <v>Madiun</v>
          </cell>
          <cell r="E88" t="str">
            <v>KMDN-32</v>
          </cell>
          <cell r="F88">
            <v>2159</v>
          </cell>
          <cell r="G88" t="str">
            <v>SUPIR</v>
          </cell>
          <cell r="H88">
            <v>43087.316144594908</v>
          </cell>
          <cell r="I88">
            <v>81335490337</v>
          </cell>
          <cell r="J88" t="str">
            <v>L</v>
          </cell>
          <cell r="K88" t="str">
            <v>Madiun</v>
          </cell>
          <cell r="L88">
            <v>27950</v>
          </cell>
          <cell r="M88" t="str">
            <v>Islam</v>
          </cell>
          <cell r="N88">
            <v>168</v>
          </cell>
          <cell r="O88">
            <v>71</v>
          </cell>
          <cell r="P88" t="str">
            <v>O</v>
          </cell>
          <cell r="Q88" t="str">
            <v xml:space="preserve">JL MARGA BAWERA VA NO 24 MADIUN
</v>
          </cell>
          <cell r="R88">
            <v>3577030907760000</v>
          </cell>
          <cell r="S88" t="str">
            <v>B2</v>
          </cell>
          <cell r="T88">
            <v>760715400650</v>
          </cell>
          <cell r="U88">
            <v>45116</v>
          </cell>
          <cell r="W88" t="str">
            <v>B2</v>
          </cell>
          <cell r="Y88">
            <v>760715400650</v>
          </cell>
          <cell r="AA88">
            <v>45116</v>
          </cell>
          <cell r="AB88">
            <v>1710003592584</v>
          </cell>
          <cell r="AC88" t="str">
            <v>Mandiri</v>
          </cell>
          <cell r="AD88" t="str">
            <v>SMA</v>
          </cell>
          <cell r="AF88" t="str">
            <v>nikah</v>
          </cell>
        </row>
        <row r="89">
          <cell r="A89">
            <v>2071</v>
          </cell>
          <cell r="B89">
            <v>79</v>
          </cell>
          <cell r="C89" t="str">
            <v>Ridwan Arif</v>
          </cell>
          <cell r="D89" t="str">
            <v>Madiun</v>
          </cell>
          <cell r="E89" t="str">
            <v>M215-144601</v>
          </cell>
          <cell r="F89">
            <v>2071</v>
          </cell>
          <cell r="G89" t="str">
            <v>SUPIR</v>
          </cell>
          <cell r="H89">
            <v>41867.569344583331</v>
          </cell>
          <cell r="I89">
            <v>81358451469</v>
          </cell>
          <cell r="J89" t="str">
            <v>L</v>
          </cell>
          <cell r="K89" t="str">
            <v>Jombang</v>
          </cell>
          <cell r="L89">
            <v>30656</v>
          </cell>
          <cell r="M89" t="str">
            <v>Islam</v>
          </cell>
          <cell r="N89">
            <v>168</v>
          </cell>
          <cell r="O89">
            <v>69</v>
          </cell>
          <cell r="P89" t="str">
            <v>A</v>
          </cell>
          <cell r="Q89" t="str">
            <v>Dsn.Legareng RT.002/RW.004 Ds.Brambang Kec.Diwek Kab.Jombang</v>
          </cell>
          <cell r="R89">
            <v>3517080612830000</v>
          </cell>
          <cell r="S89" t="str">
            <v>B2</v>
          </cell>
          <cell r="T89">
            <v>831215561235</v>
          </cell>
          <cell r="U89">
            <v>45266</v>
          </cell>
          <cell r="W89" t="str">
            <v>B2</v>
          </cell>
          <cell r="Y89">
            <v>831215561235</v>
          </cell>
          <cell r="AA89">
            <v>45266</v>
          </cell>
          <cell r="AB89">
            <v>1420013432165</v>
          </cell>
          <cell r="AC89" t="str">
            <v>Mandiri</v>
          </cell>
          <cell r="AD89" t="str">
            <v>SMA</v>
          </cell>
          <cell r="AF89" t="str">
            <v>nikah</v>
          </cell>
        </row>
        <row r="90">
          <cell r="A90">
            <v>2127</v>
          </cell>
          <cell r="B90">
            <v>80</v>
          </cell>
          <cell r="C90" t="str">
            <v>Irawan</v>
          </cell>
          <cell r="D90" t="str">
            <v>Madiun</v>
          </cell>
          <cell r="E90">
            <v>1227201604</v>
          </cell>
          <cell r="F90">
            <v>2127</v>
          </cell>
          <cell r="G90" t="str">
            <v>SUPIR</v>
          </cell>
          <cell r="H90">
            <v>42751.731657280092</v>
          </cell>
          <cell r="I90">
            <v>81230365216</v>
          </cell>
          <cell r="J90" t="str">
            <v>L</v>
          </cell>
          <cell r="K90" t="str">
            <v>Madiun</v>
          </cell>
          <cell r="L90">
            <v>33086</v>
          </cell>
          <cell r="M90" t="str">
            <v>Islam</v>
          </cell>
          <cell r="N90">
            <v>163</v>
          </cell>
          <cell r="O90">
            <v>60</v>
          </cell>
          <cell r="P90" t="str">
            <v>A</v>
          </cell>
          <cell r="Q90" t="str">
            <v>Ds Banjarsari Wetan Rt 15 Rw 05 Dagangan Madiun</v>
          </cell>
          <cell r="R90">
            <v>3519040108900000</v>
          </cell>
          <cell r="S90" t="str">
            <v>B2</v>
          </cell>
          <cell r="T90" t="str">
            <v>900825350996</v>
          </cell>
          <cell r="U90">
            <v>45505</v>
          </cell>
          <cell r="W90" t="str">
            <v>B2</v>
          </cell>
          <cell r="Y90" t="str">
            <v>900825350996</v>
          </cell>
          <cell r="AA90">
            <v>45505</v>
          </cell>
          <cell r="AB90">
            <v>1710002534413</v>
          </cell>
          <cell r="AC90" t="str">
            <v>Mandiri</v>
          </cell>
          <cell r="AD90" t="str">
            <v>SMA</v>
          </cell>
          <cell r="AF90" t="str">
            <v>nikah</v>
          </cell>
        </row>
        <row r="91">
          <cell r="A91">
            <v>2084</v>
          </cell>
          <cell r="B91">
            <v>81</v>
          </cell>
          <cell r="C91" t="str">
            <v>Slamet Supriyanto</v>
          </cell>
          <cell r="D91" t="str">
            <v>Madiun</v>
          </cell>
          <cell r="E91" t="str">
            <v>M215-144588</v>
          </cell>
          <cell r="F91">
            <v>2084</v>
          </cell>
          <cell r="G91" t="str">
            <v>SUPIR</v>
          </cell>
          <cell r="H91">
            <v>42051.359082962961</v>
          </cell>
          <cell r="I91">
            <v>81233918522</v>
          </cell>
          <cell r="J91" t="str">
            <v>L</v>
          </cell>
          <cell r="K91" t="str">
            <v>Ponorogo</v>
          </cell>
          <cell r="L91">
            <v>30406</v>
          </cell>
          <cell r="M91" t="str">
            <v>Islam</v>
          </cell>
          <cell r="N91">
            <v>155</v>
          </cell>
          <cell r="O91">
            <v>59</v>
          </cell>
          <cell r="P91" t="str">
            <v>O</v>
          </cell>
          <cell r="Q91" t="str">
            <v>Jl.Gondang 43 RT.04/RW.01 Ds.Patihan Kidul Kec.Siman Kab.Ponorogo</v>
          </cell>
          <cell r="R91">
            <v>3502100709810000</v>
          </cell>
          <cell r="S91" t="str">
            <v>B2</v>
          </cell>
          <cell r="T91" t="str">
            <v>15448109000124</v>
          </cell>
          <cell r="U91">
            <v>45566</v>
          </cell>
          <cell r="W91" t="str">
            <v>B2</v>
          </cell>
          <cell r="Y91" t="str">
            <v>15448109000124</v>
          </cell>
          <cell r="AA91">
            <v>45566</v>
          </cell>
          <cell r="AB91">
            <v>1710000771561</v>
          </cell>
          <cell r="AC91" t="str">
            <v>Mandiri</v>
          </cell>
          <cell r="AD91" t="str">
            <v>SMA</v>
          </cell>
          <cell r="AF91" t="str">
            <v>nikah</v>
          </cell>
        </row>
        <row r="92">
          <cell r="A92">
            <v>2034</v>
          </cell>
          <cell r="B92">
            <v>1</v>
          </cell>
          <cell r="C92" t="str">
            <v>Abdul Dhohir</v>
          </cell>
          <cell r="D92" t="str">
            <v>Madiun</v>
          </cell>
          <cell r="E92" t="str">
            <v>M214-124546</v>
          </cell>
          <cell r="F92">
            <v>2034</v>
          </cell>
          <cell r="G92" t="str">
            <v>KERNET</v>
          </cell>
          <cell r="H92">
            <v>41283.627022337962</v>
          </cell>
          <cell r="I92">
            <v>82143327131</v>
          </cell>
          <cell r="J92" t="str">
            <v>L</v>
          </cell>
          <cell r="K92" t="str">
            <v>Jombang</v>
          </cell>
          <cell r="L92">
            <v>28663</v>
          </cell>
          <cell r="M92" t="str">
            <v>Islam</v>
          </cell>
          <cell r="N92">
            <v>160</v>
          </cell>
          <cell r="O92">
            <v>80</v>
          </cell>
          <cell r="P92" t="str">
            <v>A</v>
          </cell>
          <cell r="Q92" t="str">
            <v xml:space="preserve">Dan Gading RT.004/RW.005 Ds.Gadingmangu Kec.Perak Kab.Jombang </v>
          </cell>
          <cell r="R92">
            <v>3517012206780000</v>
          </cell>
          <cell r="S92" t="str">
            <v>B2</v>
          </cell>
          <cell r="T92">
            <v>780715561611</v>
          </cell>
          <cell r="U92">
            <v>44369</v>
          </cell>
          <cell r="W92" t="str">
            <v>B2</v>
          </cell>
          <cell r="Y92">
            <v>780715561611</v>
          </cell>
          <cell r="AA92">
            <v>44369</v>
          </cell>
          <cell r="AB92">
            <v>1420004518055</v>
          </cell>
          <cell r="AC92" t="str">
            <v>Mandiri</v>
          </cell>
          <cell r="AD92" t="str">
            <v>SMA</v>
          </cell>
          <cell r="AE92">
            <v>802732651602000</v>
          </cell>
          <cell r="AF92" t="str">
            <v>nikah</v>
          </cell>
        </row>
        <row r="93">
          <cell r="A93">
            <v>2170</v>
          </cell>
          <cell r="B93">
            <v>2</v>
          </cell>
          <cell r="C93" t="str">
            <v>Agung Dwi S</v>
          </cell>
          <cell r="D93" t="str">
            <v>Madiun</v>
          </cell>
          <cell r="E93" t="str">
            <v>SMDN-8</v>
          </cell>
          <cell r="F93">
            <v>2170</v>
          </cell>
          <cell r="G93" t="str">
            <v>KERNET</v>
          </cell>
          <cell r="H93">
            <v>43467.137176064818</v>
          </cell>
          <cell r="I93">
            <v>85331201903</v>
          </cell>
          <cell r="J93" t="str">
            <v>L</v>
          </cell>
          <cell r="K93" t="str">
            <v>Ponorogo</v>
          </cell>
          <cell r="L93">
            <v>29732</v>
          </cell>
          <cell r="M93" t="str">
            <v>Islam</v>
          </cell>
          <cell r="N93">
            <v>170</v>
          </cell>
          <cell r="O93">
            <v>65</v>
          </cell>
          <cell r="P93" t="str">
            <v>O</v>
          </cell>
          <cell r="Q93" t="str">
            <v>Dkh Ngadiyono RT 1 RW 2 Besuki Sambit Ponorogo</v>
          </cell>
          <cell r="R93">
            <v>3502042605810000</v>
          </cell>
          <cell r="S93" t="str">
            <v>B2</v>
          </cell>
          <cell r="T93">
            <v>810525330008</v>
          </cell>
          <cell r="U93">
            <v>45072</v>
          </cell>
          <cell r="W93" t="str">
            <v>B2</v>
          </cell>
          <cell r="Y93">
            <v>810525330008</v>
          </cell>
          <cell r="AA93">
            <v>45072</v>
          </cell>
          <cell r="AB93">
            <v>1710005012169</v>
          </cell>
          <cell r="AC93" t="str">
            <v>Mandiri</v>
          </cell>
          <cell r="AD93" t="str">
            <v>SMK</v>
          </cell>
          <cell r="AF93" t="str">
            <v>nikah</v>
          </cell>
        </row>
        <row r="94">
          <cell r="A94">
            <v>2152</v>
          </cell>
          <cell r="B94">
            <v>3</v>
          </cell>
          <cell r="C94" t="str">
            <v>Agus Edi Hartono</v>
          </cell>
          <cell r="D94" t="str">
            <v>Madiun</v>
          </cell>
          <cell r="E94" t="str">
            <v>KMDN-23</v>
          </cell>
          <cell r="F94">
            <v>2152</v>
          </cell>
          <cell r="G94" t="str">
            <v>KERNET</v>
          </cell>
          <cell r="H94">
            <v>43087.316252337965</v>
          </cell>
          <cell r="I94">
            <v>81553366804</v>
          </cell>
          <cell r="J94" t="str">
            <v>L</v>
          </cell>
          <cell r="K94" t="str">
            <v>Madiun</v>
          </cell>
          <cell r="L94">
            <v>28120</v>
          </cell>
          <cell r="M94" t="str">
            <v>Islam</v>
          </cell>
          <cell r="N94">
            <v>168</v>
          </cell>
          <cell r="O94">
            <v>70</v>
          </cell>
          <cell r="P94" t="str">
            <v>O</v>
          </cell>
          <cell r="Q94" t="str">
            <v xml:space="preserve">DS MOJORAYUNG RT 34 RW 09 KEL MOJORAYUNG WUNGU MADIUN
</v>
          </cell>
          <cell r="R94">
            <v>3519072612760000</v>
          </cell>
          <cell r="S94" t="str">
            <v>B1</v>
          </cell>
          <cell r="T94">
            <v>760215410872</v>
          </cell>
          <cell r="U94">
            <v>44921</v>
          </cell>
          <cell r="V94" t="str">
            <v>B1</v>
          </cell>
          <cell r="X94">
            <v>760215410872</v>
          </cell>
          <cell r="Z94">
            <v>44921</v>
          </cell>
          <cell r="AB94" t="str">
            <v>171-00-0357901-1</v>
          </cell>
          <cell r="AC94" t="str">
            <v>Mandiri</v>
          </cell>
          <cell r="AD94" t="str">
            <v>SMA</v>
          </cell>
          <cell r="AF94" t="str">
            <v>nikah</v>
          </cell>
        </row>
        <row r="95">
          <cell r="A95">
            <v>2181</v>
          </cell>
          <cell r="B95">
            <v>4</v>
          </cell>
          <cell r="C95" t="str">
            <v>Angga Tri Anto</v>
          </cell>
          <cell r="D95" t="str">
            <v>Madiun</v>
          </cell>
          <cell r="E95" t="str">
            <v>KMDN-43</v>
          </cell>
          <cell r="F95">
            <v>2181</v>
          </cell>
          <cell r="G95" t="str">
            <v>KERNET</v>
          </cell>
          <cell r="H95">
            <v>43641.166267905093</v>
          </cell>
          <cell r="I95">
            <v>85806601495</v>
          </cell>
          <cell r="J95" t="str">
            <v>L</v>
          </cell>
          <cell r="K95" t="str">
            <v>Madiun</v>
          </cell>
          <cell r="L95">
            <v>34286</v>
          </cell>
          <cell r="M95" t="str">
            <v>Islam</v>
          </cell>
          <cell r="N95">
            <v>170</v>
          </cell>
          <cell r="O95">
            <v>90</v>
          </cell>
          <cell r="P95" t="str">
            <v>A</v>
          </cell>
          <cell r="Q95" t="str">
            <v>Jl. Maijen Sungkono</v>
          </cell>
          <cell r="R95">
            <v>3577021311930000</v>
          </cell>
          <cell r="S95" t="str">
            <v>B2</v>
          </cell>
          <cell r="T95">
            <v>931115400180</v>
          </cell>
          <cell r="U95">
            <v>43659</v>
          </cell>
          <cell r="W95" t="str">
            <v>B2</v>
          </cell>
          <cell r="Y95">
            <v>931115400180</v>
          </cell>
          <cell r="AA95">
            <v>43659</v>
          </cell>
          <cell r="AC95" t="str">
            <v>Mandiri</v>
          </cell>
          <cell r="AD95" t="str">
            <v>SMA</v>
          </cell>
          <cell r="AF95" t="str">
            <v>nikah</v>
          </cell>
        </row>
        <row r="96">
          <cell r="A96">
            <v>2035</v>
          </cell>
          <cell r="B96">
            <v>5</v>
          </cell>
          <cell r="C96" t="str">
            <v>Anjar Priyo Wicaksono</v>
          </cell>
          <cell r="D96" t="str">
            <v>Madiun</v>
          </cell>
          <cell r="E96" t="str">
            <v>M214-139560</v>
          </cell>
          <cell r="F96">
            <v>2035</v>
          </cell>
          <cell r="G96" t="str">
            <v>KERNET</v>
          </cell>
          <cell r="H96">
            <v>41563.669198298609</v>
          </cell>
          <cell r="I96">
            <v>85335018038</v>
          </cell>
          <cell r="J96" t="str">
            <v>L</v>
          </cell>
          <cell r="K96" t="str">
            <v>Salatiga</v>
          </cell>
          <cell r="L96">
            <v>29074</v>
          </cell>
          <cell r="M96" t="str">
            <v>Islam</v>
          </cell>
          <cell r="N96">
            <v>165</v>
          </cell>
          <cell r="O96">
            <v>55</v>
          </cell>
          <cell r="P96" t="str">
            <v>A</v>
          </cell>
          <cell r="Q96" t="str">
            <v xml:space="preserve">Bancaan Utara RT.002/RW.011 Kel.Sidorejo Lor Kec.Sidorejo Kota Salatiga </v>
          </cell>
          <cell r="R96">
            <v>3373012904890000</v>
          </cell>
          <cell r="S96" t="str">
            <v>B1</v>
          </cell>
          <cell r="T96">
            <v>890414320135</v>
          </cell>
          <cell r="U96">
            <v>45045</v>
          </cell>
          <cell r="V96" t="str">
            <v>B1</v>
          </cell>
          <cell r="X96">
            <v>890414320135</v>
          </cell>
          <cell r="Z96">
            <v>45045</v>
          </cell>
          <cell r="AB96">
            <v>1590001035277</v>
          </cell>
          <cell r="AC96" t="str">
            <v>Mandiri</v>
          </cell>
          <cell r="AD96" t="str">
            <v>SMA</v>
          </cell>
          <cell r="AF96" t="str">
            <v>nikah</v>
          </cell>
        </row>
        <row r="97">
          <cell r="A97">
            <v>2036</v>
          </cell>
          <cell r="B97">
            <v>6</v>
          </cell>
          <cell r="C97" t="str">
            <v>Arianto B</v>
          </cell>
          <cell r="D97" t="str">
            <v>Madiun</v>
          </cell>
          <cell r="E97" t="str">
            <v>M214-144570</v>
          </cell>
          <cell r="F97">
            <v>2036</v>
          </cell>
          <cell r="G97" t="str">
            <v>KERNET</v>
          </cell>
          <cell r="H97">
            <v>41283.627016550927</v>
          </cell>
          <cell r="I97">
            <v>81259784022</v>
          </cell>
          <cell r="J97" t="str">
            <v>L</v>
          </cell>
          <cell r="K97" t="str">
            <v>Madiun</v>
          </cell>
          <cell r="L97">
            <v>28005</v>
          </cell>
          <cell r="M97" t="str">
            <v>Islam</v>
          </cell>
          <cell r="N97">
            <v>170</v>
          </cell>
          <cell r="O97">
            <v>75</v>
          </cell>
          <cell r="P97" t="str">
            <v>B</v>
          </cell>
          <cell r="Q97" t="str">
            <v>Jl.Raya No.118 RT.009/RW.003 Kel.Nglames Kec.Madiun Kab.Madiun</v>
          </cell>
          <cell r="R97">
            <v>3519080209760000</v>
          </cell>
          <cell r="S97" t="str">
            <v>B2</v>
          </cell>
          <cell r="T97">
            <v>7609165411058</v>
          </cell>
          <cell r="U97">
            <v>43710</v>
          </cell>
          <cell r="W97" t="str">
            <v>B2</v>
          </cell>
          <cell r="Y97">
            <v>7609165411058</v>
          </cell>
          <cell r="AA97">
            <v>43710</v>
          </cell>
          <cell r="AB97">
            <v>1710000294788</v>
          </cell>
          <cell r="AC97" t="str">
            <v>Mandiri</v>
          </cell>
          <cell r="AD97" t="str">
            <v>SMA</v>
          </cell>
          <cell r="AF97" t="str">
            <v>nikah</v>
          </cell>
        </row>
        <row r="98">
          <cell r="A98">
            <v>2126</v>
          </cell>
          <cell r="B98">
            <v>7</v>
          </cell>
          <cell r="C98" t="str">
            <v>Arief Pambudi</v>
          </cell>
          <cell r="D98" t="str">
            <v>Madiun</v>
          </cell>
          <cell r="E98">
            <v>1227201607</v>
          </cell>
          <cell r="F98">
            <v>2126</v>
          </cell>
          <cell r="G98" t="str">
            <v>KERNET</v>
          </cell>
          <cell r="H98">
            <v>42751.731795034721</v>
          </cell>
          <cell r="I98">
            <v>85259785888</v>
          </cell>
          <cell r="J98" t="str">
            <v>L</v>
          </cell>
          <cell r="K98" t="str">
            <v>Madiun</v>
          </cell>
          <cell r="L98">
            <v>28188</v>
          </cell>
          <cell r="M98" t="str">
            <v>Islam</v>
          </cell>
          <cell r="N98">
            <v>165</v>
          </cell>
          <cell r="O98">
            <v>95</v>
          </cell>
          <cell r="P98" t="str">
            <v>A</v>
          </cell>
          <cell r="Q98" t="str">
            <v>Jln MJ Sungkono 66 Slamet No 366 B Madiun</v>
          </cell>
          <cell r="R98">
            <v>3577020403770000</v>
          </cell>
          <cell r="S98" t="str">
            <v>B1</v>
          </cell>
          <cell r="T98">
            <v>770215400094</v>
          </cell>
          <cell r="U98">
            <v>43923</v>
          </cell>
          <cell r="V98" t="str">
            <v>B1</v>
          </cell>
          <cell r="X98">
            <v>770215400094</v>
          </cell>
          <cell r="Z98">
            <v>43923</v>
          </cell>
          <cell r="AB98" t="str">
            <v>144-00-0911291-0</v>
          </cell>
          <cell r="AC98" t="str">
            <v>Mandiri</v>
          </cell>
          <cell r="AD98" t="str">
            <v>SMA</v>
          </cell>
          <cell r="AE98">
            <v>476206016621000</v>
          </cell>
          <cell r="AF98" t="str">
            <v>nikah</v>
          </cell>
        </row>
        <row r="99">
          <cell r="A99">
            <v>2178</v>
          </cell>
          <cell r="B99">
            <v>8</v>
          </cell>
          <cell r="C99" t="str">
            <v>Asep Hadi Santoso</v>
          </cell>
          <cell r="D99" t="str">
            <v>Madiun</v>
          </cell>
          <cell r="E99" t="str">
            <v>SMDN-15</v>
          </cell>
          <cell r="F99">
            <v>2178</v>
          </cell>
          <cell r="G99" t="str">
            <v>KERNET</v>
          </cell>
          <cell r="H99">
            <v>43467.13702707176</v>
          </cell>
          <cell r="I99">
            <v>81259707071</v>
          </cell>
          <cell r="J99" t="str">
            <v>L</v>
          </cell>
          <cell r="K99" t="str">
            <v>Madiun</v>
          </cell>
          <cell r="L99">
            <v>32367</v>
          </cell>
          <cell r="M99" t="str">
            <v>Islam</v>
          </cell>
          <cell r="N99">
            <v>178</v>
          </cell>
          <cell r="O99">
            <v>57</v>
          </cell>
          <cell r="P99" t="str">
            <v>O</v>
          </cell>
          <cell r="Q99" t="str">
            <v>Jl Sukokaryo No 132 Rt 1 Madiun Lor Manguharjo Madiun</v>
          </cell>
          <cell r="R99">
            <v>3577020812880000</v>
          </cell>
          <cell r="S99" t="str">
            <v>B1</v>
          </cell>
          <cell r="T99">
            <v>881215410595</v>
          </cell>
          <cell r="U99">
            <v>45265</v>
          </cell>
          <cell r="V99" t="str">
            <v>B1</v>
          </cell>
          <cell r="X99">
            <v>881215410595</v>
          </cell>
          <cell r="Z99">
            <v>45265</v>
          </cell>
          <cell r="AB99" t="str">
            <v>144-00-1021535-3</v>
          </cell>
          <cell r="AC99" t="str">
            <v>Mandiri</v>
          </cell>
          <cell r="AD99" t="str">
            <v>SMK</v>
          </cell>
          <cell r="AF99" t="str">
            <v>nikah</v>
          </cell>
        </row>
        <row r="100">
          <cell r="A100">
            <v>2182</v>
          </cell>
          <cell r="B100">
            <v>9</v>
          </cell>
          <cell r="C100" t="str">
            <v>Bagus Karniyanto</v>
          </cell>
          <cell r="D100" t="str">
            <v>Madiun</v>
          </cell>
          <cell r="E100" t="str">
            <v>KMDN-44</v>
          </cell>
          <cell r="F100">
            <v>2182</v>
          </cell>
          <cell r="G100" t="str">
            <v>KERNET</v>
          </cell>
          <cell r="H100">
            <v>43641.166438229164</v>
          </cell>
          <cell r="I100">
            <v>85659166999</v>
          </cell>
          <cell r="J100" t="str">
            <v>L</v>
          </cell>
          <cell r="K100" t="str">
            <v>Madiun</v>
          </cell>
          <cell r="L100">
            <v>32490</v>
          </cell>
          <cell r="M100" t="str">
            <v>Islam</v>
          </cell>
          <cell r="N100">
            <v>171</v>
          </cell>
          <cell r="O100">
            <v>74</v>
          </cell>
          <cell r="P100" t="str">
            <v>A</v>
          </cell>
          <cell r="Q100" t="str">
            <v>Jl. Sukokaryo No. 133B Madiun Lor Manguharjo Madiun</v>
          </cell>
          <cell r="R100">
            <v>3577021211880000</v>
          </cell>
          <cell r="S100" t="str">
            <v>B2</v>
          </cell>
          <cell r="T100">
            <v>881115400141</v>
          </cell>
          <cell r="U100">
            <v>45608</v>
          </cell>
          <cell r="W100" t="str">
            <v>B2</v>
          </cell>
          <cell r="Y100">
            <v>881115400141</v>
          </cell>
          <cell r="AA100">
            <v>45608</v>
          </cell>
          <cell r="AB100" t="str">
            <v>144-00-1021318-6</v>
          </cell>
          <cell r="AC100" t="str">
            <v>Mandiri</v>
          </cell>
          <cell r="AD100" t="str">
            <v>SMA</v>
          </cell>
          <cell r="AF100" t="str">
            <v>nikah</v>
          </cell>
        </row>
        <row r="101">
          <cell r="A101">
            <v>2155</v>
          </cell>
          <cell r="B101">
            <v>10</v>
          </cell>
          <cell r="C101" t="str">
            <v>Bambang Aries Sujatmiko</v>
          </cell>
          <cell r="D101" t="str">
            <v>Madiun</v>
          </cell>
          <cell r="E101" t="str">
            <v>KMDN-28</v>
          </cell>
          <cell r="F101">
            <v>2155</v>
          </cell>
          <cell r="G101" t="str">
            <v>KERNET</v>
          </cell>
          <cell r="H101">
            <v>43087.316250555552</v>
          </cell>
          <cell r="I101">
            <v>87759213452</v>
          </cell>
          <cell r="J101" t="str">
            <v>L</v>
          </cell>
          <cell r="K101" t="str">
            <v>Kediri</v>
          </cell>
          <cell r="L101">
            <v>31877</v>
          </cell>
          <cell r="M101" t="str">
            <v>Islam</v>
          </cell>
          <cell r="N101">
            <v>165</v>
          </cell>
          <cell r="O101">
            <v>80</v>
          </cell>
          <cell r="P101" t="str">
            <v>O</v>
          </cell>
          <cell r="Q101" t="str">
            <v xml:space="preserve">DK PLESET JIWAN RTG 40 RW 10
</v>
          </cell>
          <cell r="R101">
            <v>3506241004870000</v>
          </cell>
          <cell r="S101" t="str">
            <v>B2</v>
          </cell>
          <cell r="T101">
            <v>870415440907</v>
          </cell>
          <cell r="U101">
            <v>45026</v>
          </cell>
          <cell r="W101" t="str">
            <v>B2</v>
          </cell>
          <cell r="Y101">
            <v>870415440907</v>
          </cell>
          <cell r="AA101">
            <v>45026</v>
          </cell>
          <cell r="AB101">
            <v>1710003743245</v>
          </cell>
          <cell r="AC101" t="str">
            <v>Mandiri</v>
          </cell>
          <cell r="AD101" t="str">
            <v>SMP</v>
          </cell>
          <cell r="AF101" t="str">
            <v>nikah</v>
          </cell>
        </row>
        <row r="102">
          <cell r="A102">
            <v>2042</v>
          </cell>
          <cell r="B102">
            <v>11</v>
          </cell>
          <cell r="C102" t="str">
            <v>Budi Haryono</v>
          </cell>
          <cell r="D102" t="str">
            <v>Madiun</v>
          </cell>
          <cell r="E102" t="str">
            <v>M214-124551</v>
          </cell>
          <cell r="F102">
            <v>2042</v>
          </cell>
          <cell r="G102" t="str">
            <v>KERNET</v>
          </cell>
          <cell r="H102">
            <v>41283.627033194447</v>
          </cell>
          <cell r="I102">
            <v>81216778447</v>
          </cell>
          <cell r="J102" t="str">
            <v>L</v>
          </cell>
          <cell r="K102" t="str">
            <v>Ngawi</v>
          </cell>
          <cell r="L102">
            <v>26671</v>
          </cell>
          <cell r="M102" t="str">
            <v>Islam</v>
          </cell>
          <cell r="N102">
            <v>176</v>
          </cell>
          <cell r="O102">
            <v>76</v>
          </cell>
          <cell r="P102" t="str">
            <v>B</v>
          </cell>
          <cell r="Q102" t="str">
            <v>Dsn.Kaliwowo RT.001/RW.004 Ds.Kedunggalar Kec.Kedunggalar Kab.Ngawi</v>
          </cell>
          <cell r="R102">
            <v>3521110701730000</v>
          </cell>
          <cell r="S102" t="str">
            <v>B1</v>
          </cell>
          <cell r="T102">
            <v>730115420564</v>
          </cell>
          <cell r="U102">
            <v>44902</v>
          </cell>
          <cell r="V102" t="str">
            <v>B1</v>
          </cell>
          <cell r="X102">
            <v>730115420564</v>
          </cell>
          <cell r="Z102">
            <v>44902</v>
          </cell>
          <cell r="AB102">
            <v>1440011756944</v>
          </cell>
          <cell r="AC102" t="str">
            <v>Mandiri</v>
          </cell>
          <cell r="AD102" t="str">
            <v>SMA</v>
          </cell>
          <cell r="AF102" t="str">
            <v>nikah</v>
          </cell>
        </row>
        <row r="103">
          <cell r="A103">
            <v>2043</v>
          </cell>
          <cell r="B103">
            <v>12</v>
          </cell>
          <cell r="C103" t="str">
            <v>Budi Utomo</v>
          </cell>
          <cell r="D103" t="str">
            <v>Madiun</v>
          </cell>
          <cell r="E103" t="str">
            <v>M214-124553</v>
          </cell>
          <cell r="F103">
            <v>2043</v>
          </cell>
          <cell r="G103" t="str">
            <v>KERNET</v>
          </cell>
          <cell r="H103">
            <v>41283.627023425928</v>
          </cell>
          <cell r="I103">
            <v>8125972773</v>
          </cell>
          <cell r="J103" t="str">
            <v>L</v>
          </cell>
          <cell r="K103" t="str">
            <v>Kediri</v>
          </cell>
          <cell r="L103">
            <v>28913</v>
          </cell>
          <cell r="M103" t="str">
            <v>Islam</v>
          </cell>
          <cell r="N103">
            <v>158</v>
          </cell>
          <cell r="O103">
            <v>75</v>
          </cell>
          <cell r="P103" t="str">
            <v>A</v>
          </cell>
          <cell r="Q103" t="str">
            <v>Gajah Sorengpati RT.010/RT.004 Ds.Tiron Kec.Madiun Kab.Madiun</v>
          </cell>
          <cell r="R103">
            <v>3519082702790000</v>
          </cell>
          <cell r="S103" t="str">
            <v>B1</v>
          </cell>
          <cell r="T103">
            <v>790215410830</v>
          </cell>
          <cell r="U103">
            <v>44619</v>
          </cell>
          <cell r="V103" t="str">
            <v>B1</v>
          </cell>
          <cell r="X103">
            <v>790215410830</v>
          </cell>
          <cell r="Z103">
            <v>44619</v>
          </cell>
          <cell r="AB103">
            <v>1440009150621</v>
          </cell>
          <cell r="AC103" t="str">
            <v>Mandiri</v>
          </cell>
          <cell r="AD103" t="str">
            <v>SMA</v>
          </cell>
          <cell r="AE103" t="str">
            <v>68.922.630.6.621.000</v>
          </cell>
          <cell r="AF103" t="str">
            <v>nikah</v>
          </cell>
        </row>
        <row r="104">
          <cell r="A104">
            <v>2073</v>
          </cell>
          <cell r="B104">
            <v>13</v>
          </cell>
          <cell r="C104" t="str">
            <v>Danang Setiawan</v>
          </cell>
          <cell r="D104" t="str">
            <v>Madiun</v>
          </cell>
          <cell r="E104" t="str">
            <v>M214-144555</v>
          </cell>
          <cell r="F104">
            <v>2073</v>
          </cell>
          <cell r="G104" t="str">
            <v>KERNET</v>
          </cell>
          <cell r="H104">
            <v>41444.022020393517</v>
          </cell>
          <cell r="I104">
            <v>82119685452</v>
          </cell>
          <cell r="J104" t="str">
            <v>L</v>
          </cell>
          <cell r="K104" t="str">
            <v>Madiun</v>
          </cell>
          <cell r="L104">
            <v>27257</v>
          </cell>
          <cell r="M104" t="str">
            <v>Islam</v>
          </cell>
          <cell r="N104">
            <v>168</v>
          </cell>
          <cell r="O104">
            <v>80</v>
          </cell>
          <cell r="P104" t="str">
            <v>A</v>
          </cell>
          <cell r="Q104" t="str">
            <v>Jl.Sukokaryo 92 RT.036/RW.009 Kel.Madiun Lor Kec.Mangun Harjo Kota Madiun</v>
          </cell>
          <cell r="R104">
            <v>3577021608740000</v>
          </cell>
          <cell r="S104" t="str">
            <v>B2</v>
          </cell>
          <cell r="T104">
            <v>740815400628</v>
          </cell>
          <cell r="U104">
            <v>43328</v>
          </cell>
          <cell r="V104" t="str">
            <v>B1</v>
          </cell>
          <cell r="W104" t="str">
            <v>B2</v>
          </cell>
          <cell r="X104">
            <v>740815400710</v>
          </cell>
          <cell r="Y104">
            <v>740815400628</v>
          </cell>
          <cell r="Z104">
            <v>44424</v>
          </cell>
          <cell r="AA104">
            <v>43328</v>
          </cell>
          <cell r="AB104">
            <v>9000008348204</v>
          </cell>
          <cell r="AC104" t="str">
            <v>Mandiri</v>
          </cell>
          <cell r="AD104" t="str">
            <v>SMA</v>
          </cell>
          <cell r="AE104">
            <v>827450735021000</v>
          </cell>
          <cell r="AF104" t="str">
            <v>nikah</v>
          </cell>
        </row>
        <row r="105">
          <cell r="A105">
            <v>2044</v>
          </cell>
          <cell r="B105">
            <v>14</v>
          </cell>
          <cell r="C105" t="str">
            <v>Dedi Sutomo</v>
          </cell>
          <cell r="D105" t="str">
            <v>Madiun</v>
          </cell>
          <cell r="E105" t="str">
            <v>M214-144554</v>
          </cell>
          <cell r="F105">
            <v>2044</v>
          </cell>
          <cell r="G105" t="str">
            <v>KERNET</v>
          </cell>
          <cell r="H105">
            <v>41283.627021261571</v>
          </cell>
          <cell r="I105">
            <v>82302085350</v>
          </cell>
          <cell r="J105" t="str">
            <v>L</v>
          </cell>
          <cell r="K105" t="str">
            <v>Magetan</v>
          </cell>
          <cell r="L105">
            <v>29608</v>
          </cell>
          <cell r="M105" t="str">
            <v>Islam</v>
          </cell>
          <cell r="N105">
            <v>171</v>
          </cell>
          <cell r="O105">
            <v>81</v>
          </cell>
          <cell r="P105" t="str">
            <v>A</v>
          </cell>
          <cell r="Q105" t="str">
            <v xml:space="preserve">Kraton timur RT.0013/RW.003 Ds.Kraton Kec.Maospati Kab.Magetan </v>
          </cell>
          <cell r="R105">
            <v>352011201810001</v>
          </cell>
          <cell r="S105" t="str">
            <v>B1</v>
          </cell>
          <cell r="T105">
            <v>810114320065</v>
          </cell>
          <cell r="U105">
            <v>45433</v>
          </cell>
          <cell r="V105" t="str">
            <v>B1</v>
          </cell>
          <cell r="X105">
            <v>810114320065</v>
          </cell>
          <cell r="Z105">
            <v>45433</v>
          </cell>
          <cell r="AB105">
            <v>1440012474398</v>
          </cell>
          <cell r="AC105" t="str">
            <v>Mandiri</v>
          </cell>
          <cell r="AD105" t="str">
            <v>SMA</v>
          </cell>
          <cell r="AF105" t="str">
            <v>nikah</v>
          </cell>
        </row>
        <row r="106">
          <cell r="A106">
            <v>2156</v>
          </cell>
          <cell r="B106">
            <v>15</v>
          </cell>
          <cell r="C106" t="str">
            <v>Dedy Dwi Atmaja</v>
          </cell>
          <cell r="D106" t="str">
            <v>Madiun</v>
          </cell>
          <cell r="E106" t="str">
            <v>KMDN-29</v>
          </cell>
          <cell r="F106">
            <v>2156</v>
          </cell>
          <cell r="G106" t="str">
            <v>KERNET</v>
          </cell>
          <cell r="H106">
            <v>43087.316206678239</v>
          </cell>
          <cell r="I106">
            <v>82332924598</v>
          </cell>
          <cell r="J106" t="str">
            <v>L</v>
          </cell>
          <cell r="K106" t="str">
            <v>Madiun</v>
          </cell>
          <cell r="L106">
            <v>31385</v>
          </cell>
          <cell r="M106" t="str">
            <v>Islam</v>
          </cell>
          <cell r="N106">
            <v>174</v>
          </cell>
          <cell r="O106">
            <v>70</v>
          </cell>
          <cell r="P106" t="str">
            <v>O</v>
          </cell>
          <cell r="Q106" t="str">
            <v xml:space="preserve">DS PAGOTAN RT 04 RW 02 GEGER MADIUN
</v>
          </cell>
          <cell r="R106">
            <v>3519030412850000</v>
          </cell>
          <cell r="S106" t="str">
            <v>B1</v>
          </cell>
          <cell r="T106">
            <v>851215410715</v>
          </cell>
          <cell r="U106">
            <v>44663</v>
          </cell>
          <cell r="V106" t="str">
            <v>B1</v>
          </cell>
          <cell r="X106">
            <v>851215410715</v>
          </cell>
          <cell r="Z106">
            <v>44663</v>
          </cell>
          <cell r="AB106" t="str">
            <v>171-00-0358282-5</v>
          </cell>
          <cell r="AC106" t="str">
            <v>Mandiri</v>
          </cell>
          <cell r="AD106" t="str">
            <v>SMA</v>
          </cell>
          <cell r="AF106" t="str">
            <v>nikah</v>
          </cell>
        </row>
        <row r="107">
          <cell r="A107">
            <v>2046</v>
          </cell>
          <cell r="B107">
            <v>16</v>
          </cell>
          <cell r="C107" t="str">
            <v>Didik Susanto</v>
          </cell>
          <cell r="D107" t="str">
            <v>Madiun</v>
          </cell>
          <cell r="E107" t="str">
            <v>M214-124555</v>
          </cell>
          <cell r="F107">
            <v>2046</v>
          </cell>
          <cell r="G107" t="str">
            <v>KERNET</v>
          </cell>
          <cell r="H107">
            <v>41283.62703265046</v>
          </cell>
          <cell r="I107">
            <v>87759023609</v>
          </cell>
          <cell r="J107" t="str">
            <v>L</v>
          </cell>
          <cell r="K107" t="str">
            <v>Kediri</v>
          </cell>
          <cell r="L107">
            <v>26744</v>
          </cell>
          <cell r="M107" t="str">
            <v>Islam</v>
          </cell>
          <cell r="N107">
            <v>161</v>
          </cell>
          <cell r="O107">
            <v>65</v>
          </cell>
          <cell r="P107" t="str">
            <v>O</v>
          </cell>
          <cell r="Q107" t="str">
            <v>Jl.Sultan Agung III/35 RT.05/RW.03 Kel.Setono Pande Kec.Kota Kota.Kediri</v>
          </cell>
          <cell r="R107">
            <v>3571022103730000</v>
          </cell>
          <cell r="S107" t="str">
            <v>B1</v>
          </cell>
          <cell r="T107">
            <v>730315341135</v>
          </cell>
          <cell r="U107">
            <v>45006</v>
          </cell>
          <cell r="V107" t="str">
            <v>B1</v>
          </cell>
          <cell r="X107">
            <v>730315341135</v>
          </cell>
          <cell r="Z107">
            <v>45006</v>
          </cell>
          <cell r="AB107">
            <v>1440011756852</v>
          </cell>
          <cell r="AC107" t="str">
            <v>Mandiri</v>
          </cell>
          <cell r="AD107" t="str">
            <v>SMA</v>
          </cell>
          <cell r="AF107" t="str">
            <v>nikah</v>
          </cell>
        </row>
        <row r="108">
          <cell r="A108">
            <v>2184</v>
          </cell>
          <cell r="B108">
            <v>17</v>
          </cell>
          <cell r="C108" t="str">
            <v>Fajar Rifandi Budiarto</v>
          </cell>
          <cell r="D108" t="str">
            <v>Madiun</v>
          </cell>
          <cell r="E108" t="str">
            <v>KMDN-45</v>
          </cell>
          <cell r="F108">
            <v>2184</v>
          </cell>
          <cell r="G108" t="str">
            <v>KERNET</v>
          </cell>
          <cell r="H108">
            <v>43641.166435162035</v>
          </cell>
          <cell r="I108">
            <v>85233744499</v>
          </cell>
          <cell r="J108" t="str">
            <v>L</v>
          </cell>
          <cell r="K108" t="str">
            <v>Madiun</v>
          </cell>
          <cell r="L108">
            <v>34345</v>
          </cell>
          <cell r="M108" t="str">
            <v>Islam</v>
          </cell>
          <cell r="N108">
            <v>165</v>
          </cell>
          <cell r="O108">
            <v>70</v>
          </cell>
          <cell r="P108" t="str">
            <v>A</v>
          </cell>
          <cell r="Q108" t="str">
            <v>Jl. Kaswari No. 517</v>
          </cell>
          <cell r="R108">
            <v>3577021101940000</v>
          </cell>
          <cell r="S108" t="str">
            <v>B2</v>
          </cell>
          <cell r="T108">
            <v>881115400141</v>
          </cell>
          <cell r="U108">
            <v>45608</v>
          </cell>
          <cell r="V108" t="str">
            <v>B1</v>
          </cell>
          <cell r="W108" t="str">
            <v>B2</v>
          </cell>
          <cell r="X108">
            <v>940115400151</v>
          </cell>
          <cell r="Y108">
            <v>881115400141</v>
          </cell>
          <cell r="Z108">
            <v>45302</v>
          </cell>
          <cell r="AA108">
            <v>45608</v>
          </cell>
          <cell r="AB108" t="str">
            <v>171-00-0471766-9</v>
          </cell>
          <cell r="AC108" t="str">
            <v>Mandiri</v>
          </cell>
          <cell r="AD108" t="str">
            <v>SMA</v>
          </cell>
          <cell r="AF108" t="str">
            <v>nikah</v>
          </cell>
        </row>
        <row r="109">
          <cell r="A109">
            <v>2125</v>
          </cell>
          <cell r="B109">
            <v>18</v>
          </cell>
          <cell r="C109" t="str">
            <v>Fredy Kurniawan</v>
          </cell>
          <cell r="D109" t="str">
            <v>Madiun</v>
          </cell>
          <cell r="E109">
            <v>1227201608</v>
          </cell>
          <cell r="F109">
            <v>2125</v>
          </cell>
          <cell r="G109" t="str">
            <v>KERNET</v>
          </cell>
          <cell r="H109">
            <v>42751.731708009262</v>
          </cell>
          <cell r="I109">
            <v>81232081621</v>
          </cell>
          <cell r="J109" t="str">
            <v>L</v>
          </cell>
          <cell r="K109" t="str">
            <v>Mojokerto</v>
          </cell>
          <cell r="L109">
            <v>26179</v>
          </cell>
          <cell r="M109" t="str">
            <v>Islam</v>
          </cell>
          <cell r="N109">
            <v>166</v>
          </cell>
          <cell r="O109">
            <v>70</v>
          </cell>
          <cell r="P109" t="str">
            <v>O</v>
          </cell>
          <cell r="Q109" t="str">
            <v xml:space="preserve">DS Blaran Rt 07 Rw 02 Kec Babat Magetan </v>
          </cell>
          <cell r="R109">
            <v>3520120309710000</v>
          </cell>
          <cell r="S109" t="str">
            <v>B1</v>
          </cell>
          <cell r="T109">
            <v>710915430222</v>
          </cell>
          <cell r="U109">
            <v>43533</v>
          </cell>
          <cell r="V109" t="str">
            <v>B1</v>
          </cell>
          <cell r="X109">
            <v>710915430222</v>
          </cell>
          <cell r="Z109">
            <v>43533</v>
          </cell>
          <cell r="AB109" t="str">
            <v>171-00-0250671-8</v>
          </cell>
          <cell r="AC109" t="str">
            <v>Mandiri</v>
          </cell>
          <cell r="AD109" t="str">
            <v>SMA</v>
          </cell>
          <cell r="AF109" t="str">
            <v>nikah</v>
          </cell>
        </row>
        <row r="110">
          <cell r="A110">
            <v>2158</v>
          </cell>
          <cell r="B110">
            <v>19</v>
          </cell>
          <cell r="C110" t="str">
            <v>Gerry Brammiar</v>
          </cell>
          <cell r="D110" t="str">
            <v>Madiun</v>
          </cell>
          <cell r="E110" t="str">
            <v>KMDN-31</v>
          </cell>
          <cell r="F110">
            <v>2158</v>
          </cell>
          <cell r="G110" t="str">
            <v>KERNET</v>
          </cell>
          <cell r="H110">
            <v>43087.316219837965</v>
          </cell>
          <cell r="I110">
            <v>85101821467</v>
          </cell>
          <cell r="J110" t="str">
            <v>L</v>
          </cell>
          <cell r="K110" t="str">
            <v>Madiun</v>
          </cell>
          <cell r="L110">
            <v>30306</v>
          </cell>
          <cell r="M110" t="str">
            <v>Islam</v>
          </cell>
          <cell r="N110">
            <v>165</v>
          </cell>
          <cell r="O110">
            <v>65</v>
          </cell>
          <cell r="P110" t="str">
            <v>O</v>
          </cell>
          <cell r="Q110" t="str">
            <v xml:space="preserve">JL JANURSARI IV NO 11 MADIUN
</v>
          </cell>
          <cell r="R110">
            <v>3577032112820000</v>
          </cell>
          <cell r="S110" t="str">
            <v>B1</v>
          </cell>
          <cell r="T110">
            <v>821215400292</v>
          </cell>
          <cell r="U110">
            <v>44551</v>
          </cell>
          <cell r="V110" t="str">
            <v>B1</v>
          </cell>
          <cell r="X110">
            <v>821215400292</v>
          </cell>
          <cell r="Z110">
            <v>44551</v>
          </cell>
          <cell r="AB110" t="str">
            <v>171-00-0358770-9</v>
          </cell>
          <cell r="AC110" t="str">
            <v>Mandiri</v>
          </cell>
          <cell r="AD110" t="str">
            <v>SMA</v>
          </cell>
          <cell r="AF110" t="str">
            <v>nikah</v>
          </cell>
        </row>
        <row r="111">
          <cell r="A111">
            <v>2141</v>
          </cell>
          <cell r="B111">
            <v>20</v>
          </cell>
          <cell r="C111" t="str">
            <v>Guruh Nasrudin</v>
          </cell>
          <cell r="D111" t="str">
            <v>Madiun</v>
          </cell>
          <cell r="E111" t="str">
            <v>KMDN_012</v>
          </cell>
          <cell r="F111">
            <v>2141</v>
          </cell>
          <cell r="G111" t="str">
            <v>KERNET</v>
          </cell>
          <cell r="H111">
            <v>42933.685871597219</v>
          </cell>
          <cell r="I111">
            <v>82234922014</v>
          </cell>
          <cell r="J111" t="str">
            <v>L</v>
          </cell>
          <cell r="K111" t="str">
            <v>Kediri</v>
          </cell>
          <cell r="L111">
            <v>33709</v>
          </cell>
          <cell r="M111" t="str">
            <v>Islam</v>
          </cell>
          <cell r="N111">
            <v>165</v>
          </cell>
          <cell r="O111">
            <v>59</v>
          </cell>
          <cell r="P111" t="str">
            <v>O</v>
          </cell>
          <cell r="Q111" t="str">
            <v xml:space="preserve">Jl Sumatra Rt 01 Rw 04 Gedangsewu Pare Kediri </v>
          </cell>
          <cell r="R111">
            <v>3506171504920000</v>
          </cell>
          <cell r="S111" t="str">
            <v>B2</v>
          </cell>
          <cell r="T111">
            <v>880415350387</v>
          </cell>
          <cell r="U111">
            <v>42933</v>
          </cell>
          <cell r="V111" t="str">
            <v>B1</v>
          </cell>
          <cell r="W111" t="str">
            <v>B2</v>
          </cell>
          <cell r="X111">
            <v>880415350387</v>
          </cell>
          <cell r="Y111">
            <v>880415350387</v>
          </cell>
          <cell r="Z111">
            <v>44373</v>
          </cell>
          <cell r="AA111">
            <v>42933</v>
          </cell>
          <cell r="AB111">
            <v>1710002714346</v>
          </cell>
          <cell r="AC111" t="str">
            <v>Mandiri</v>
          </cell>
          <cell r="AD111" t="str">
            <v>SMA</v>
          </cell>
          <cell r="AF111" t="str">
            <v>nikah</v>
          </cell>
        </row>
        <row r="112">
          <cell r="A112">
            <v>2185</v>
          </cell>
          <cell r="B112">
            <v>21</v>
          </cell>
          <cell r="C112" t="str">
            <v>Gus Ma'ruf</v>
          </cell>
          <cell r="D112" t="str">
            <v>Madiun</v>
          </cell>
          <cell r="E112" t="str">
            <v>KMDN-46</v>
          </cell>
          <cell r="F112">
            <v>2185</v>
          </cell>
          <cell r="G112" t="str">
            <v>KERNET</v>
          </cell>
          <cell r="H112">
            <v>43641.166274201387</v>
          </cell>
          <cell r="I112">
            <v>85730709808</v>
          </cell>
          <cell r="J112" t="str">
            <v>L</v>
          </cell>
          <cell r="K112" t="str">
            <v>Magetan</v>
          </cell>
          <cell r="L112">
            <v>34141</v>
          </cell>
          <cell r="M112" t="str">
            <v>Islam</v>
          </cell>
          <cell r="N112">
            <v>165</v>
          </cell>
          <cell r="O112">
            <v>55</v>
          </cell>
          <cell r="P112" t="str">
            <v>A</v>
          </cell>
          <cell r="Q112" t="str">
            <v>Ds. Banjar Panjang Kec Ngariboyo Kab. Magetan</v>
          </cell>
          <cell r="R112">
            <v>3520162106930000</v>
          </cell>
          <cell r="S112" t="str">
            <v>B2</v>
          </cell>
          <cell r="T112">
            <v>881115400141</v>
          </cell>
          <cell r="U112">
            <v>45608</v>
          </cell>
          <cell r="V112" t="str">
            <v>B1</v>
          </cell>
          <cell r="W112" t="str">
            <v>B2</v>
          </cell>
          <cell r="X112">
            <v>930615430382</v>
          </cell>
          <cell r="Y112">
            <v>881115400141</v>
          </cell>
          <cell r="Z112">
            <v>45464</v>
          </cell>
          <cell r="AA112">
            <v>45608</v>
          </cell>
          <cell r="AB112" t="str">
            <v>171-00-0550216-9</v>
          </cell>
          <cell r="AC112" t="str">
            <v>Mandiri</v>
          </cell>
          <cell r="AD112" t="str">
            <v>SMA</v>
          </cell>
          <cell r="AF112" t="str">
            <v>nikah</v>
          </cell>
        </row>
        <row r="113">
          <cell r="A113">
            <v>2113</v>
          </cell>
          <cell r="B113">
            <v>22</v>
          </cell>
          <cell r="C113" t="str">
            <v>Handrianus AP</v>
          </cell>
          <cell r="D113" t="str">
            <v>Madiun</v>
          </cell>
          <cell r="E113" t="str">
            <v>KMDN08</v>
          </cell>
          <cell r="F113">
            <v>2113</v>
          </cell>
          <cell r="G113" t="str">
            <v>KERNET</v>
          </cell>
          <cell r="H113">
            <v>42662.462504097224</v>
          </cell>
          <cell r="I113">
            <v>82244749085</v>
          </cell>
          <cell r="J113" t="str">
            <v>L</v>
          </cell>
          <cell r="K113" t="str">
            <v>kediri</v>
          </cell>
          <cell r="L113">
            <v>28078</v>
          </cell>
          <cell r="M113" t="str">
            <v>Islam</v>
          </cell>
          <cell r="N113">
            <v>168</v>
          </cell>
          <cell r="O113">
            <v>68</v>
          </cell>
          <cell r="P113" t="str">
            <v>AB</v>
          </cell>
          <cell r="Q113" t="str">
            <v xml:space="preserve">Jln. WR Supratman No. 39 Trenggalek Jatim
</v>
          </cell>
          <cell r="R113">
            <v>3503111411760000</v>
          </cell>
          <cell r="S113" t="str">
            <v>B1</v>
          </cell>
          <cell r="T113">
            <v>761115390449</v>
          </cell>
          <cell r="U113">
            <v>44879</v>
          </cell>
          <cell r="V113" t="str">
            <v>B1</v>
          </cell>
          <cell r="X113">
            <v>761115390449</v>
          </cell>
          <cell r="Z113">
            <v>44879</v>
          </cell>
          <cell r="AB113">
            <v>9000039467734</v>
          </cell>
          <cell r="AC113" t="str">
            <v>Mandiri</v>
          </cell>
          <cell r="AD113" t="str">
            <v>SMA</v>
          </cell>
          <cell r="AF113" t="str">
            <v>nikah</v>
          </cell>
        </row>
        <row r="114">
          <cell r="A114">
            <v>2186</v>
          </cell>
          <cell r="B114">
            <v>23</v>
          </cell>
          <cell r="C114" t="str">
            <v>Hanung Wiratsongko</v>
          </cell>
          <cell r="D114" t="str">
            <v>Madiun</v>
          </cell>
          <cell r="E114" t="str">
            <v>KMDN-47</v>
          </cell>
          <cell r="F114">
            <v>2186</v>
          </cell>
          <cell r="G114" t="str">
            <v>KERNET</v>
          </cell>
          <cell r="H114">
            <v>43641.166279571757</v>
          </cell>
          <cell r="I114">
            <v>81332335538</v>
          </cell>
          <cell r="J114" t="str">
            <v>L</v>
          </cell>
          <cell r="K114" t="str">
            <v>Ponorogo</v>
          </cell>
          <cell r="L114">
            <v>27535</v>
          </cell>
          <cell r="M114" t="str">
            <v>Islam</v>
          </cell>
          <cell r="N114">
            <v>163</v>
          </cell>
          <cell r="O114">
            <v>59</v>
          </cell>
          <cell r="P114" t="str">
            <v>A</v>
          </cell>
          <cell r="Q114" t="str">
            <v>Dukuh Pogag. RT/W. 001/002 Kel/Ds. Besuki Kec. Sambit</v>
          </cell>
          <cell r="R114">
            <v>3502042105750000</v>
          </cell>
          <cell r="S114" t="str">
            <v>B2</v>
          </cell>
          <cell r="T114">
            <v>881115400141</v>
          </cell>
          <cell r="U114">
            <v>45608</v>
          </cell>
          <cell r="V114" t="str">
            <v>B1</v>
          </cell>
          <cell r="W114" t="str">
            <v>B2</v>
          </cell>
          <cell r="X114">
            <v>750515441462</v>
          </cell>
          <cell r="Y114">
            <v>881115400141</v>
          </cell>
          <cell r="Z114">
            <v>44702</v>
          </cell>
          <cell r="AA114">
            <v>45608</v>
          </cell>
          <cell r="AB114" t="str">
            <v>171-00-0550098-1</v>
          </cell>
          <cell r="AC114" t="str">
            <v>Mandiri</v>
          </cell>
          <cell r="AD114" t="str">
            <v>S1</v>
          </cell>
          <cell r="AF114" t="str">
            <v>lajang</v>
          </cell>
        </row>
        <row r="115">
          <cell r="A115">
            <v>2050</v>
          </cell>
          <cell r="B115">
            <v>24</v>
          </cell>
          <cell r="C115" t="str">
            <v>Hendra Tri Nurcahyo</v>
          </cell>
          <cell r="D115" t="str">
            <v>Madiun</v>
          </cell>
          <cell r="E115" t="str">
            <v>M214-124558</v>
          </cell>
          <cell r="F115">
            <v>2050</v>
          </cell>
          <cell r="G115" t="str">
            <v>KERNET</v>
          </cell>
          <cell r="H115">
            <v>41283.627027407405</v>
          </cell>
          <cell r="I115">
            <v>82140063585</v>
          </cell>
          <cell r="J115" t="str">
            <v>L</v>
          </cell>
          <cell r="K115" t="str">
            <v>Kediri</v>
          </cell>
          <cell r="L115">
            <v>30769</v>
          </cell>
          <cell r="M115" t="str">
            <v>Islam</v>
          </cell>
          <cell r="N115">
            <v>167</v>
          </cell>
          <cell r="O115">
            <v>61</v>
          </cell>
          <cell r="P115" t="str">
            <v>A</v>
          </cell>
          <cell r="Q115" t="str">
            <v>Jl Yos sudarso G rukun No 4 Rt 01 Rw 01 Ds Patihan Kec Manguharjo Kota Madiun</v>
          </cell>
          <cell r="R115">
            <v>3577022803840000</v>
          </cell>
          <cell r="S115" t="str">
            <v>B1</v>
          </cell>
          <cell r="T115">
            <v>840315400293</v>
          </cell>
          <cell r="U115">
            <v>44283</v>
          </cell>
          <cell r="V115" t="str">
            <v>B1</v>
          </cell>
          <cell r="X115">
            <v>840315400293</v>
          </cell>
          <cell r="Z115">
            <v>44283</v>
          </cell>
          <cell r="AB115">
            <v>1440011935613</v>
          </cell>
          <cell r="AC115" t="str">
            <v>Mandiri</v>
          </cell>
          <cell r="AD115" t="str">
            <v>SMA</v>
          </cell>
          <cell r="AF115" t="str">
            <v>nikah</v>
          </cell>
        </row>
        <row r="116">
          <cell r="A116">
            <v>2051</v>
          </cell>
          <cell r="B116">
            <v>25</v>
          </cell>
          <cell r="C116" t="str">
            <v>Heri Prastiyo</v>
          </cell>
          <cell r="D116" t="str">
            <v>Madiun</v>
          </cell>
          <cell r="E116" t="str">
            <v>M214-144562</v>
          </cell>
          <cell r="F116">
            <v>2051</v>
          </cell>
          <cell r="G116" t="str">
            <v>KERNET</v>
          </cell>
          <cell r="H116">
            <v>41687.530037962963</v>
          </cell>
          <cell r="I116">
            <v>82226456787</v>
          </cell>
          <cell r="J116" t="str">
            <v>L</v>
          </cell>
          <cell r="K116" t="str">
            <v>Madiun</v>
          </cell>
          <cell r="L116">
            <v>30805</v>
          </cell>
          <cell r="M116" t="str">
            <v>Islam</v>
          </cell>
          <cell r="N116">
            <v>170</v>
          </cell>
          <cell r="O116">
            <v>63</v>
          </cell>
          <cell r="P116" t="str">
            <v>A</v>
          </cell>
          <cell r="Q116" t="str">
            <v>Ds.Purworejo RT.040 RW.004 Kec.Geger Kab.Madiun</v>
          </cell>
          <cell r="R116">
            <v>3519030305840000</v>
          </cell>
          <cell r="S116" t="str">
            <v>B1</v>
          </cell>
          <cell r="T116">
            <v>840515410997</v>
          </cell>
          <cell r="U116">
            <v>43954</v>
          </cell>
          <cell r="V116" t="str">
            <v>B1</v>
          </cell>
          <cell r="X116">
            <v>840515410997</v>
          </cell>
          <cell r="Z116">
            <v>43954</v>
          </cell>
          <cell r="AB116">
            <v>1710000246846</v>
          </cell>
          <cell r="AC116" t="str">
            <v>Mandiri</v>
          </cell>
          <cell r="AD116" t="str">
            <v>SMA</v>
          </cell>
          <cell r="AF116" t="str">
            <v>nikah</v>
          </cell>
        </row>
        <row r="117">
          <cell r="A117">
            <v>2091</v>
          </cell>
          <cell r="B117">
            <v>26</v>
          </cell>
          <cell r="C117" t="str">
            <v>Jarwo</v>
          </cell>
          <cell r="D117" t="str">
            <v>Madiun</v>
          </cell>
          <cell r="E117" t="str">
            <v>M215-144616</v>
          </cell>
          <cell r="F117">
            <v>2091</v>
          </cell>
          <cell r="G117" t="str">
            <v>KERNET</v>
          </cell>
          <cell r="H117">
            <v>42198.625418495372</v>
          </cell>
          <cell r="I117">
            <v>85330473251</v>
          </cell>
          <cell r="J117" t="str">
            <v>L</v>
          </cell>
          <cell r="K117" t="str">
            <v>Kediri</v>
          </cell>
          <cell r="L117">
            <v>27395</v>
          </cell>
          <cell r="M117" t="str">
            <v>Islam</v>
          </cell>
          <cell r="N117">
            <v>160</v>
          </cell>
          <cell r="O117">
            <v>84</v>
          </cell>
          <cell r="P117" t="str">
            <v>B</v>
          </cell>
          <cell r="Q117" t="str">
            <v>Dsn.Woromarto RT.02/RW.01 Ds.Woromarto Kec.Purwoasri Kab.Kediri</v>
          </cell>
          <cell r="R117">
            <v>3506150101750000</v>
          </cell>
          <cell r="S117" t="str">
            <v>B1</v>
          </cell>
          <cell r="T117">
            <v>750115351258</v>
          </cell>
          <cell r="U117">
            <v>44927</v>
          </cell>
          <cell r="V117" t="str">
            <v>B1</v>
          </cell>
          <cell r="X117">
            <v>750115351258</v>
          </cell>
          <cell r="Z117">
            <v>44927</v>
          </cell>
          <cell r="AB117">
            <v>1710000337983</v>
          </cell>
          <cell r="AC117" t="str">
            <v>Mandiri</v>
          </cell>
          <cell r="AD117" t="str">
            <v>SMA</v>
          </cell>
          <cell r="AF117" t="str">
            <v>nikah</v>
          </cell>
        </row>
        <row r="118">
          <cell r="A118">
            <v>2138</v>
          </cell>
          <cell r="B118">
            <v>27</v>
          </cell>
          <cell r="C118" t="str">
            <v>Najiv Kharisma</v>
          </cell>
          <cell r="D118" t="str">
            <v>Madiun</v>
          </cell>
          <cell r="E118" t="str">
            <v>KMDN-16</v>
          </cell>
          <cell r="F118">
            <v>2138</v>
          </cell>
          <cell r="G118" t="str">
            <v>KERNET</v>
          </cell>
          <cell r="H118">
            <v>42933.685879317127</v>
          </cell>
          <cell r="I118">
            <v>85258232870</v>
          </cell>
          <cell r="J118" t="str">
            <v>L</v>
          </cell>
          <cell r="K118" t="str">
            <v xml:space="preserve">Magelang </v>
          </cell>
          <cell r="L118">
            <v>32695</v>
          </cell>
          <cell r="M118" t="str">
            <v>Islam</v>
          </cell>
          <cell r="N118">
            <v>169</v>
          </cell>
          <cell r="O118">
            <v>69</v>
          </cell>
          <cell r="P118" t="str">
            <v>AB</v>
          </cell>
          <cell r="Q118" t="str">
            <v xml:space="preserve">Jl Basuki Rahmat Rt 01 Rw 02 kampungalem Tulungagung </v>
          </cell>
          <cell r="R118">
            <v>3504010706890000</v>
          </cell>
          <cell r="S118" t="str">
            <v>B1</v>
          </cell>
          <cell r="T118">
            <v>890615371234</v>
          </cell>
          <cell r="U118">
            <v>44719</v>
          </cell>
          <cell r="V118" t="str">
            <v>B1</v>
          </cell>
          <cell r="X118">
            <v>890615371234</v>
          </cell>
          <cell r="Z118">
            <v>44719</v>
          </cell>
          <cell r="AB118" t="str">
            <v>171-00-0308738-7</v>
          </cell>
          <cell r="AC118" t="str">
            <v>Mandiri</v>
          </cell>
          <cell r="AD118" t="str">
            <v>SMA</v>
          </cell>
          <cell r="AE118">
            <v>83722938621000</v>
          </cell>
          <cell r="AF118" t="str">
            <v>nikah</v>
          </cell>
        </row>
        <row r="119">
          <cell r="A119">
            <v>2058</v>
          </cell>
          <cell r="B119">
            <v>28</v>
          </cell>
          <cell r="C119" t="str">
            <v>Nofiek Setiono</v>
          </cell>
          <cell r="D119" t="str">
            <v>Madiun</v>
          </cell>
          <cell r="E119" t="str">
            <v>M214-124568</v>
          </cell>
          <cell r="F119">
            <v>2058</v>
          </cell>
          <cell r="G119" t="str">
            <v>KERNET</v>
          </cell>
          <cell r="H119">
            <v>41283.627024328707</v>
          </cell>
          <cell r="I119">
            <v>81335624855</v>
          </cell>
          <cell r="J119" t="str">
            <v>L</v>
          </cell>
          <cell r="K119" t="str">
            <v>Magetan</v>
          </cell>
          <cell r="L119">
            <v>28808</v>
          </cell>
          <cell r="M119" t="str">
            <v>Islam</v>
          </cell>
          <cell r="N119">
            <v>160</v>
          </cell>
          <cell r="O119">
            <v>66</v>
          </cell>
          <cell r="P119" t="str">
            <v>O</v>
          </cell>
          <cell r="Q119" t="str">
            <v>Jl.Raya Solo RT.002/TW.001 Ds.Suratmajan Kec.Maospati Kab.Magetan</v>
          </cell>
          <cell r="R119">
            <v>3520111411780000</v>
          </cell>
          <cell r="S119" t="str">
            <v>B1</v>
          </cell>
          <cell r="T119">
            <v>781115430488</v>
          </cell>
          <cell r="U119">
            <v>45244</v>
          </cell>
          <cell r="V119" t="str">
            <v>B1</v>
          </cell>
          <cell r="X119">
            <v>781115430488</v>
          </cell>
          <cell r="Z119">
            <v>45244</v>
          </cell>
          <cell r="AB119">
            <v>1440009150662</v>
          </cell>
          <cell r="AC119" t="str">
            <v>Mandiri</v>
          </cell>
          <cell r="AD119" t="str">
            <v>SMA</v>
          </cell>
          <cell r="AE119" t="str">
            <v>78.296.365.6.646.000</v>
          </cell>
          <cell r="AF119" t="str">
            <v>nikah</v>
          </cell>
        </row>
        <row r="120">
          <cell r="A120">
            <v>2045</v>
          </cell>
          <cell r="B120">
            <v>29</v>
          </cell>
          <cell r="C120" t="str">
            <v>Denny Merlandani</v>
          </cell>
          <cell r="D120" t="str">
            <v>Madiun</v>
          </cell>
          <cell r="E120" t="str">
            <v>M214-144572</v>
          </cell>
          <cell r="F120">
            <v>2045</v>
          </cell>
          <cell r="G120" t="str">
            <v>KERNET</v>
          </cell>
          <cell r="H120">
            <v>41714.597056493054</v>
          </cell>
          <cell r="I120">
            <v>82231328678</v>
          </cell>
          <cell r="J120" t="str">
            <v>L</v>
          </cell>
          <cell r="K120" t="str">
            <v>Madiun</v>
          </cell>
          <cell r="L120">
            <v>32274</v>
          </cell>
          <cell r="M120" t="str">
            <v>Islam</v>
          </cell>
          <cell r="N120">
            <v>160</v>
          </cell>
          <cell r="O120">
            <v>62</v>
          </cell>
          <cell r="P120" t="str">
            <v>A</v>
          </cell>
          <cell r="Q120" t="str">
            <v>Jl.Bali Gg.V No.25A RT.029/RW.008 Kel.Kartoharjo Kec.Kartoharjo Kota Madiun</v>
          </cell>
          <cell r="R120">
            <v>3577011105880000</v>
          </cell>
          <cell r="S120" t="str">
            <v>B2</v>
          </cell>
          <cell r="T120">
            <v>880515400433</v>
          </cell>
          <cell r="U120">
            <v>45423</v>
          </cell>
          <cell r="W120" t="str">
            <v>B2</v>
          </cell>
          <cell r="Y120">
            <v>880515400433</v>
          </cell>
          <cell r="AA120">
            <v>45423</v>
          </cell>
          <cell r="AB120">
            <v>1710000295777</v>
          </cell>
          <cell r="AC120" t="str">
            <v>Mandiri</v>
          </cell>
          <cell r="AD120" t="str">
            <v>SMA</v>
          </cell>
          <cell r="AE120">
            <v>853395697621000</v>
          </cell>
          <cell r="AF120" t="str">
            <v>nikah</v>
          </cell>
        </row>
        <row r="121">
          <cell r="A121">
            <v>2109</v>
          </cell>
          <cell r="B121">
            <v>30</v>
          </cell>
          <cell r="C121" t="str">
            <v>Didik Nur Arifin</v>
          </cell>
          <cell r="D121" t="str">
            <v>Madiun</v>
          </cell>
          <cell r="E121" t="str">
            <v>M214-144560</v>
          </cell>
          <cell r="F121">
            <v>2109</v>
          </cell>
          <cell r="G121" t="str">
            <v>KERNET</v>
          </cell>
          <cell r="H121">
            <v>41687.530046284723</v>
          </cell>
          <cell r="I121">
            <v>81252404505</v>
          </cell>
          <cell r="J121" t="str">
            <v>L</v>
          </cell>
          <cell r="K121" t="str">
            <v>Madiun</v>
          </cell>
          <cell r="L121">
            <v>29593</v>
          </cell>
          <cell r="M121" t="str">
            <v>Islam</v>
          </cell>
          <cell r="N121">
            <v>166</v>
          </cell>
          <cell r="O121">
            <v>74</v>
          </cell>
          <cell r="P121" t="str">
            <v>O</v>
          </cell>
          <cell r="Q121" t="str">
            <v>JL TRUNOJOYO NO 106 B RT 18 RW 6 NAMBANGAN KIDUL MANGUHARJO MADIUN</v>
          </cell>
          <cell r="R121">
            <v>3577020701810000</v>
          </cell>
          <cell r="S121" t="str">
            <v>B2</v>
          </cell>
          <cell r="T121">
            <v>810115400413</v>
          </cell>
          <cell r="U121">
            <v>44568</v>
          </cell>
          <cell r="W121" t="str">
            <v>B2</v>
          </cell>
          <cell r="Y121">
            <v>810115400413</v>
          </cell>
          <cell r="AA121">
            <v>44568</v>
          </cell>
          <cell r="AB121">
            <v>1710000217821</v>
          </cell>
          <cell r="AC121" t="str">
            <v>Mandiri</v>
          </cell>
          <cell r="AD121" t="str">
            <v>SMA</v>
          </cell>
          <cell r="AF121" t="str">
            <v>nikah</v>
          </cell>
        </row>
        <row r="122">
          <cell r="A122">
            <v>2123</v>
          </cell>
          <cell r="B122">
            <v>31</v>
          </cell>
          <cell r="C122" t="str">
            <v>Dwi Agung Purwanto</v>
          </cell>
          <cell r="D122" t="str">
            <v>Madiun</v>
          </cell>
          <cell r="E122">
            <v>1227201605</v>
          </cell>
          <cell r="F122">
            <v>2123</v>
          </cell>
          <cell r="G122" t="str">
            <v>KERNET</v>
          </cell>
          <cell r="H122">
            <v>42751.731748634258</v>
          </cell>
          <cell r="I122">
            <v>81234864733</v>
          </cell>
          <cell r="J122" t="str">
            <v>L</v>
          </cell>
          <cell r="K122" t="str">
            <v>Surabaya</v>
          </cell>
          <cell r="L122">
            <v>28622</v>
          </cell>
          <cell r="M122" t="str">
            <v>Islam</v>
          </cell>
          <cell r="N122">
            <v>165</v>
          </cell>
          <cell r="O122">
            <v>95</v>
          </cell>
          <cell r="P122" t="str">
            <v>O</v>
          </cell>
          <cell r="Q122" t="str">
            <v>Jln Joyodanu 13 Kelurahan Josenan Kecamatan Taman Kota Madiun</v>
          </cell>
          <cell r="R122">
            <v>3577031205780000</v>
          </cell>
          <cell r="S122" t="str">
            <v>B2</v>
          </cell>
          <cell r="T122">
            <v>780515400435</v>
          </cell>
          <cell r="U122">
            <v>43963</v>
          </cell>
          <cell r="W122" t="str">
            <v>B2</v>
          </cell>
          <cell r="Y122">
            <v>780515400435</v>
          </cell>
          <cell r="AA122">
            <v>43963</v>
          </cell>
          <cell r="AB122" t="str">
            <v>171-00-0249953-4</v>
          </cell>
          <cell r="AC122" t="str">
            <v>Mandiri</v>
          </cell>
          <cell r="AD122" t="str">
            <v>SMA</v>
          </cell>
          <cell r="AF122" t="str">
            <v>nikah</v>
          </cell>
        </row>
        <row r="123">
          <cell r="A123">
            <v>2174</v>
          </cell>
          <cell r="B123">
            <v>32</v>
          </cell>
          <cell r="C123" t="str">
            <v>Eko Wikdi antoro</v>
          </cell>
          <cell r="D123" t="str">
            <v>Madiun</v>
          </cell>
          <cell r="E123" t="str">
            <v>SMDN-12</v>
          </cell>
          <cell r="F123">
            <v>2174</v>
          </cell>
          <cell r="G123" t="str">
            <v>KERNET</v>
          </cell>
          <cell r="H123">
            <v>43467.137095763886</v>
          </cell>
          <cell r="I123">
            <v>85784428444</v>
          </cell>
          <cell r="J123" t="str">
            <v>L</v>
          </cell>
          <cell r="K123" t="str">
            <v>Madiun</v>
          </cell>
          <cell r="L123">
            <v>32158</v>
          </cell>
          <cell r="M123" t="str">
            <v>Islam</v>
          </cell>
          <cell r="N123">
            <v>162</v>
          </cell>
          <cell r="O123">
            <v>65</v>
          </cell>
          <cell r="P123" t="str">
            <v>O</v>
          </cell>
          <cell r="Q123" t="str">
            <v>Jl Ardodali No 30 RT 18 RW 30 Taman Madiun</v>
          </cell>
          <cell r="R123">
            <v>3577031601820000</v>
          </cell>
          <cell r="S123" t="str">
            <v>B2</v>
          </cell>
          <cell r="T123">
            <v>820115400236</v>
          </cell>
          <cell r="U123">
            <v>43743</v>
          </cell>
          <cell r="W123" t="str">
            <v>B2</v>
          </cell>
          <cell r="Y123">
            <v>820115400236</v>
          </cell>
          <cell r="AA123">
            <v>43743</v>
          </cell>
          <cell r="AB123">
            <v>1710005026877</v>
          </cell>
          <cell r="AC123" t="str">
            <v>Mandiri</v>
          </cell>
          <cell r="AD123" t="str">
            <v>SLTP</v>
          </cell>
          <cell r="AF123" t="str">
            <v>nikah</v>
          </cell>
        </row>
        <row r="124">
          <cell r="A124">
            <v>2067</v>
          </cell>
          <cell r="B124">
            <v>33</v>
          </cell>
          <cell r="C124" t="str">
            <v>Hadi</v>
          </cell>
          <cell r="D124" t="str">
            <v>Madiun</v>
          </cell>
          <cell r="E124" t="str">
            <v>M215-144604</v>
          </cell>
          <cell r="F124">
            <v>2067</v>
          </cell>
          <cell r="G124" t="str">
            <v>KERNET</v>
          </cell>
          <cell r="H124">
            <v>41867.569342766204</v>
          </cell>
          <cell r="I124">
            <v>81321370859</v>
          </cell>
          <cell r="J124" t="str">
            <v>L</v>
          </cell>
          <cell r="K124" t="str">
            <v>Cirebon</v>
          </cell>
          <cell r="L124">
            <v>33304</v>
          </cell>
          <cell r="M124" t="str">
            <v>Islam</v>
          </cell>
          <cell r="N124">
            <v>166</v>
          </cell>
          <cell r="O124">
            <v>90</v>
          </cell>
          <cell r="P124" t="str">
            <v>A</v>
          </cell>
          <cell r="Q124" t="str">
            <v>Blok Gondang Sari RT.013/RW.004 Ds.Panembahan Kec.Plered Kab.Cirebon</v>
          </cell>
          <cell r="R124">
            <v>3209360703910000</v>
          </cell>
          <cell r="S124" t="str">
            <v>B2</v>
          </cell>
          <cell r="T124">
            <v>850313340374</v>
          </cell>
          <cell r="U124">
            <v>43897</v>
          </cell>
          <cell r="W124" t="str">
            <v>B2</v>
          </cell>
          <cell r="Y124">
            <v>850313340374</v>
          </cell>
          <cell r="AA124">
            <v>43897</v>
          </cell>
          <cell r="AB124">
            <v>1340007468738</v>
          </cell>
          <cell r="AC124" t="str">
            <v>Mandiri</v>
          </cell>
          <cell r="AD124" t="str">
            <v>SMA</v>
          </cell>
          <cell r="AF124" t="str">
            <v>lajang</v>
          </cell>
        </row>
        <row r="125">
          <cell r="A125">
            <v>2048</v>
          </cell>
          <cell r="B125">
            <v>34</v>
          </cell>
          <cell r="C125" t="str">
            <v>Hamim Sujatmiko</v>
          </cell>
          <cell r="D125" t="str">
            <v>Madiun</v>
          </cell>
          <cell r="E125" t="str">
            <v>M214-144574</v>
          </cell>
          <cell r="F125">
            <v>2048</v>
          </cell>
          <cell r="G125" t="str">
            <v>KERNET</v>
          </cell>
          <cell r="H125">
            <v>41714.597054143516</v>
          </cell>
          <cell r="I125">
            <v>85735153545</v>
          </cell>
          <cell r="J125" t="str">
            <v>L</v>
          </cell>
          <cell r="K125" t="str">
            <v>Magetan</v>
          </cell>
          <cell r="L125">
            <v>32021</v>
          </cell>
          <cell r="M125" t="str">
            <v>Islam</v>
          </cell>
          <cell r="N125">
            <v>158</v>
          </cell>
          <cell r="O125">
            <v>76</v>
          </cell>
          <cell r="P125" t="str">
            <v>B</v>
          </cell>
          <cell r="Q125" t="str">
            <v xml:space="preserve">Dsn.Klaten RT.030/RW.005 Ds.Puntukdoro Kec.Plaosan Kab.Magetan </v>
          </cell>
          <cell r="R125">
            <v>3520070109870000</v>
          </cell>
          <cell r="S125" t="str">
            <v>B2</v>
          </cell>
          <cell r="T125">
            <v>870915430495</v>
          </cell>
          <cell r="U125">
            <v>43773</v>
          </cell>
          <cell r="W125" t="str">
            <v>B2</v>
          </cell>
          <cell r="Y125">
            <v>870915430495</v>
          </cell>
          <cell r="AA125">
            <v>43773</v>
          </cell>
          <cell r="AB125">
            <v>9000022736848</v>
          </cell>
          <cell r="AC125" t="str">
            <v>Mandiri</v>
          </cell>
          <cell r="AD125" t="str">
            <v>SMA</v>
          </cell>
          <cell r="AF125" t="str">
            <v>nikah</v>
          </cell>
        </row>
        <row r="126">
          <cell r="A126">
            <v>2173</v>
          </cell>
          <cell r="B126">
            <v>35</v>
          </cell>
          <cell r="C126" t="str">
            <v>Hani Fajar Aprianto</v>
          </cell>
          <cell r="D126" t="str">
            <v>Madiun</v>
          </cell>
          <cell r="E126" t="str">
            <v>SMDN-17</v>
          </cell>
          <cell r="F126">
            <v>2173</v>
          </cell>
          <cell r="G126" t="str">
            <v>KERNET</v>
          </cell>
          <cell r="H126">
            <v>43482.105516493059</v>
          </cell>
          <cell r="I126">
            <v>81333965054</v>
          </cell>
          <cell r="J126" t="str">
            <v>L</v>
          </cell>
          <cell r="K126" t="str">
            <v>Madiun</v>
          </cell>
          <cell r="L126">
            <v>44666</v>
          </cell>
          <cell r="M126" t="str">
            <v>Islam</v>
          </cell>
          <cell r="N126">
            <v>0</v>
          </cell>
          <cell r="O126">
            <v>0</v>
          </cell>
          <cell r="P126" t="str">
            <v>O</v>
          </cell>
          <cell r="Q126" t="str">
            <v>Jl Prajuritan Tangkis I/15 RT 14 RW 4 Madiun Lor Manguharjo Madiun</v>
          </cell>
          <cell r="R126">
            <v>3577021404860000</v>
          </cell>
          <cell r="S126" t="str">
            <v>B2</v>
          </cell>
          <cell r="T126">
            <v>890415400060</v>
          </cell>
          <cell r="U126">
            <v>43937</v>
          </cell>
          <cell r="W126" t="str">
            <v>B2</v>
          </cell>
          <cell r="Y126">
            <v>890415400060</v>
          </cell>
          <cell r="AA126">
            <v>43937</v>
          </cell>
          <cell r="AB126">
            <v>1710005016731</v>
          </cell>
          <cell r="AC126" t="str">
            <v>Mandiri</v>
          </cell>
          <cell r="AD126" t="str">
            <v>SMU</v>
          </cell>
          <cell r="AF126" t="str">
            <v>nikah</v>
          </cell>
        </row>
        <row r="127">
          <cell r="A127">
            <v>2112</v>
          </cell>
          <cell r="B127">
            <v>36</v>
          </cell>
          <cell r="C127" t="str">
            <v>Iwan Sulistiono</v>
          </cell>
          <cell r="D127" t="str">
            <v>Madiun</v>
          </cell>
          <cell r="E127" t="str">
            <v>KMDN07</v>
          </cell>
          <cell r="F127">
            <v>2112</v>
          </cell>
          <cell r="G127" t="str">
            <v>KERNET</v>
          </cell>
          <cell r="H127">
            <v>42662.462346643515</v>
          </cell>
          <cell r="I127">
            <v>81359888705</v>
          </cell>
          <cell r="J127" t="str">
            <v>L</v>
          </cell>
          <cell r="K127" t="str">
            <v>MADIUN</v>
          </cell>
          <cell r="L127">
            <v>30448</v>
          </cell>
          <cell r="M127" t="str">
            <v>Islam</v>
          </cell>
          <cell r="N127">
            <v>165</v>
          </cell>
          <cell r="O127">
            <v>65</v>
          </cell>
          <cell r="P127" t="str">
            <v>O</v>
          </cell>
          <cell r="Q127" t="str">
            <v xml:space="preserve">Desa Kresek RT. 23 / RW. 03 Kec. Wungu Kab. Madiun
</v>
          </cell>
          <cell r="R127">
            <v>3519071205830000</v>
          </cell>
          <cell r="S127" t="str">
            <v>B2</v>
          </cell>
          <cell r="T127">
            <v>830515411065</v>
          </cell>
          <cell r="U127">
            <v>44629</v>
          </cell>
          <cell r="W127" t="str">
            <v>B2</v>
          </cell>
          <cell r="Y127">
            <v>830515411065</v>
          </cell>
          <cell r="AA127">
            <v>44629</v>
          </cell>
          <cell r="AB127">
            <v>1710002264136</v>
          </cell>
          <cell r="AC127" t="str">
            <v>Mandiri</v>
          </cell>
          <cell r="AD127" t="str">
            <v>SMA</v>
          </cell>
          <cell r="AF127" t="str">
            <v>nikah</v>
          </cell>
        </row>
        <row r="128">
          <cell r="A128">
            <v>2175</v>
          </cell>
          <cell r="B128">
            <v>37</v>
          </cell>
          <cell r="C128" t="str">
            <v>Karyono</v>
          </cell>
          <cell r="D128" t="str">
            <v>Madiun</v>
          </cell>
          <cell r="E128" t="str">
            <v>SMDN-6</v>
          </cell>
          <cell r="F128">
            <v>2175</v>
          </cell>
          <cell r="G128" t="str">
            <v>KERNET</v>
          </cell>
          <cell r="H128">
            <v>43467.137100636573</v>
          </cell>
          <cell r="I128">
            <v>81216912388</v>
          </cell>
          <cell r="J128" t="str">
            <v>L</v>
          </cell>
          <cell r="K128" t="str">
            <v xml:space="preserve">Tulungagung </v>
          </cell>
          <cell r="L128">
            <v>26231</v>
          </cell>
          <cell r="M128" t="str">
            <v>Islam</v>
          </cell>
          <cell r="N128">
            <v>167</v>
          </cell>
          <cell r="O128">
            <v>56</v>
          </cell>
          <cell r="P128" t="str">
            <v>AB</v>
          </cell>
          <cell r="Q128" t="str">
            <v>Jl Wilanagan RT 3 rw 3 Sambit Ponorogo</v>
          </cell>
          <cell r="R128">
            <v>3502042510710000</v>
          </cell>
          <cell r="S128" t="str">
            <v>B2</v>
          </cell>
          <cell r="T128">
            <v>711025281482</v>
          </cell>
          <cell r="U128">
            <v>45224</v>
          </cell>
          <cell r="W128" t="str">
            <v>B2</v>
          </cell>
          <cell r="Y128">
            <v>711025281482</v>
          </cell>
          <cell r="AA128">
            <v>45224</v>
          </cell>
          <cell r="AB128">
            <v>1710004999382</v>
          </cell>
          <cell r="AC128" t="str">
            <v>Mandiri</v>
          </cell>
          <cell r="AD128" t="str">
            <v>SLTP</v>
          </cell>
          <cell r="AF128" t="str">
            <v>nikah</v>
          </cell>
        </row>
        <row r="129">
          <cell r="A129">
            <v>2053</v>
          </cell>
          <cell r="B129">
            <v>38</v>
          </cell>
          <cell r="C129" t="str">
            <v>Kuzaini</v>
          </cell>
          <cell r="D129" t="str">
            <v>Madiun</v>
          </cell>
          <cell r="E129" t="str">
            <v>M214-139562</v>
          </cell>
          <cell r="F129">
            <v>2053</v>
          </cell>
          <cell r="G129" t="str">
            <v>KERNET</v>
          </cell>
          <cell r="H129">
            <v>41594.534305381945</v>
          </cell>
          <cell r="I129">
            <v>82131309264</v>
          </cell>
          <cell r="J129" t="str">
            <v>L</v>
          </cell>
          <cell r="K129" t="str">
            <v>Kediri</v>
          </cell>
          <cell r="L129">
            <v>25795</v>
          </cell>
          <cell r="M129" t="str">
            <v>Islam</v>
          </cell>
          <cell r="N129">
            <v>166</v>
          </cell>
          <cell r="O129">
            <v>66</v>
          </cell>
          <cell r="P129" t="str">
            <v>B</v>
          </cell>
          <cell r="Q129" t="str">
            <v>Jl.Buntu Kuwek RT.011/RW.04 Ds.Tiron Kec.Madiun Kab.Madiun</v>
          </cell>
          <cell r="R129">
            <v>3519081508700000</v>
          </cell>
          <cell r="S129" t="str">
            <v>B2</v>
          </cell>
          <cell r="T129">
            <v>700815411307</v>
          </cell>
          <cell r="U129">
            <v>45153</v>
          </cell>
          <cell r="W129" t="str">
            <v>B2</v>
          </cell>
          <cell r="Y129">
            <v>700815411307</v>
          </cell>
          <cell r="AA129">
            <v>45153</v>
          </cell>
          <cell r="AB129">
            <v>1710000183163</v>
          </cell>
          <cell r="AC129" t="str">
            <v>Mandiri</v>
          </cell>
          <cell r="AD129" t="str">
            <v>SMA</v>
          </cell>
          <cell r="AE129">
            <v>700398878621000</v>
          </cell>
          <cell r="AF129" t="str">
            <v>nikah</v>
          </cell>
        </row>
        <row r="130">
          <cell r="A130">
            <v>2160</v>
          </cell>
          <cell r="B130">
            <v>39</v>
          </cell>
          <cell r="C130" t="str">
            <v>Mahmudi</v>
          </cell>
          <cell r="D130" t="str">
            <v>Madiun</v>
          </cell>
          <cell r="E130" t="str">
            <v>KMDN-33</v>
          </cell>
          <cell r="F130">
            <v>2160</v>
          </cell>
          <cell r="G130" t="str">
            <v>KERNET</v>
          </cell>
          <cell r="H130">
            <v>43087.316254618054</v>
          </cell>
          <cell r="I130">
            <v>82139531960</v>
          </cell>
          <cell r="J130" t="str">
            <v>L</v>
          </cell>
          <cell r="K130" t="str">
            <v>Madiun</v>
          </cell>
          <cell r="L130">
            <v>26529</v>
          </cell>
          <cell r="M130" t="str">
            <v>Islam</v>
          </cell>
          <cell r="N130">
            <v>165</v>
          </cell>
          <cell r="O130">
            <v>66</v>
          </cell>
          <cell r="P130" t="str">
            <v>O</v>
          </cell>
          <cell r="Q130" t="str">
            <v xml:space="preserve">PRAMBON ER 06 RW 01 DAGANGAN MADIUN
</v>
          </cell>
          <cell r="R130">
            <v>3519041808720000</v>
          </cell>
          <cell r="S130" t="str">
            <v>B2</v>
          </cell>
          <cell r="T130">
            <v>720815411353</v>
          </cell>
          <cell r="U130">
            <v>44791</v>
          </cell>
          <cell r="W130" t="str">
            <v>B2</v>
          </cell>
          <cell r="Y130">
            <v>720815411353</v>
          </cell>
          <cell r="AA130">
            <v>44791</v>
          </cell>
          <cell r="AB130" t="str">
            <v>171-00-0355896-5</v>
          </cell>
          <cell r="AC130" t="str">
            <v>Mandiri</v>
          </cell>
          <cell r="AD130" t="str">
            <v>SMA</v>
          </cell>
          <cell r="AF130" t="str">
            <v>nikah</v>
          </cell>
        </row>
        <row r="131">
          <cell r="A131">
            <v>2179</v>
          </cell>
          <cell r="B131">
            <v>40</v>
          </cell>
          <cell r="C131" t="str">
            <v>Moch Saifudin</v>
          </cell>
          <cell r="D131" t="str">
            <v>Madiun</v>
          </cell>
          <cell r="E131" t="str">
            <v>SMDN-11</v>
          </cell>
          <cell r="F131">
            <v>2179</v>
          </cell>
          <cell r="G131" t="str">
            <v>KERNET</v>
          </cell>
          <cell r="H131">
            <v>43467.137157696758</v>
          </cell>
          <cell r="I131">
            <v>81216912388</v>
          </cell>
          <cell r="J131" t="str">
            <v>L</v>
          </cell>
          <cell r="K131" t="str">
            <v>ponorogo</v>
          </cell>
          <cell r="L131">
            <v>34108</v>
          </cell>
          <cell r="M131" t="str">
            <v>Islam</v>
          </cell>
          <cell r="N131">
            <v>167</v>
          </cell>
          <cell r="O131">
            <v>65</v>
          </cell>
          <cell r="P131" t="str">
            <v>O</v>
          </cell>
          <cell r="Q131" t="str">
            <v>Ds Gundik  Kec Slahung Jl Honggo truno Ponorogo</v>
          </cell>
          <cell r="R131">
            <v>3502011905930000</v>
          </cell>
          <cell r="S131" t="str">
            <v>B2</v>
          </cell>
          <cell r="T131">
            <v>930515440784</v>
          </cell>
          <cell r="U131">
            <v>45065</v>
          </cell>
          <cell r="W131" t="str">
            <v>B2</v>
          </cell>
          <cell r="Y131">
            <v>930515440784</v>
          </cell>
          <cell r="AA131">
            <v>45065</v>
          </cell>
          <cell r="AC131" t="str">
            <v>Mandiri</v>
          </cell>
          <cell r="AD131" t="str">
            <v>SMK</v>
          </cell>
          <cell r="AF131" t="str">
            <v>lajang</v>
          </cell>
        </row>
        <row r="132">
          <cell r="A132">
            <v>2055</v>
          </cell>
          <cell r="B132">
            <v>41</v>
          </cell>
          <cell r="C132" t="str">
            <v>Mohamad Hasan Asngari</v>
          </cell>
          <cell r="D132" t="str">
            <v>Madiun</v>
          </cell>
          <cell r="E132" t="str">
            <v>M214-124566</v>
          </cell>
          <cell r="F132">
            <v>2055</v>
          </cell>
          <cell r="G132" t="str">
            <v>KERNET</v>
          </cell>
          <cell r="H132">
            <v>41283.62703246528</v>
          </cell>
          <cell r="I132">
            <v>81234064575</v>
          </cell>
          <cell r="J132" t="str">
            <v>L</v>
          </cell>
          <cell r="K132" t="str">
            <v>Kediri</v>
          </cell>
          <cell r="L132">
            <v>26581</v>
          </cell>
          <cell r="M132" t="str">
            <v>Islam</v>
          </cell>
          <cell r="N132">
            <v>170</v>
          </cell>
          <cell r="O132">
            <v>70</v>
          </cell>
          <cell r="P132" t="str">
            <v>B</v>
          </cell>
          <cell r="Q132" t="str">
            <v>Dsn.Kebanan RT.001/RW.004 Ds.Ploso Kec.Mojo Kab.Kediri</v>
          </cell>
          <cell r="R132">
            <v>3506020910720000</v>
          </cell>
          <cell r="S132" t="str">
            <v>B2</v>
          </cell>
          <cell r="T132">
            <v>721215341618</v>
          </cell>
          <cell r="U132">
            <v>44478</v>
          </cell>
          <cell r="W132" t="str">
            <v>B2</v>
          </cell>
          <cell r="Y132">
            <v>721215341618</v>
          </cell>
          <cell r="AA132">
            <v>44478</v>
          </cell>
          <cell r="AB132">
            <v>9000025525644</v>
          </cell>
          <cell r="AC132" t="str">
            <v>Mandiri</v>
          </cell>
          <cell r="AD132" t="str">
            <v>SMA</v>
          </cell>
          <cell r="AE132" t="str">
            <v>78.296.361.5.655.000</v>
          </cell>
          <cell r="AF132" t="str">
            <v>nikah</v>
          </cell>
        </row>
        <row r="133">
          <cell r="A133">
            <v>2105</v>
          </cell>
          <cell r="B133">
            <v>42</v>
          </cell>
          <cell r="C133" t="str">
            <v>Muh Syahrul</v>
          </cell>
          <cell r="D133" t="str">
            <v>Madiun</v>
          </cell>
          <cell r="E133" t="str">
            <v>M215-144630</v>
          </cell>
          <cell r="F133">
            <v>2105</v>
          </cell>
          <cell r="G133" t="str">
            <v>KERNET</v>
          </cell>
          <cell r="H133">
            <v>42354.406517673611</v>
          </cell>
          <cell r="I133">
            <v>81254167876</v>
          </cell>
          <cell r="J133" t="str">
            <v>L</v>
          </cell>
          <cell r="L133">
            <v>26335</v>
          </cell>
          <cell r="M133" t="str">
            <v>Islam</v>
          </cell>
          <cell r="N133">
            <v>165</v>
          </cell>
          <cell r="O133">
            <v>66</v>
          </cell>
          <cell r="P133" t="str">
            <v>B</v>
          </cell>
          <cell r="Q133" t="str">
            <v>Dsn Mojounggul RT 01 RW 02 Jombang</v>
          </cell>
          <cell r="R133">
            <v>3517040602720000</v>
          </cell>
          <cell r="S133" t="str">
            <v>B2</v>
          </cell>
          <cell r="T133">
            <v>720215561511</v>
          </cell>
          <cell r="U133">
            <v>44679</v>
          </cell>
          <cell r="W133" t="str">
            <v>B2</v>
          </cell>
          <cell r="Y133">
            <v>720215561511</v>
          </cell>
          <cell r="AA133">
            <v>44679</v>
          </cell>
          <cell r="AB133">
            <v>9000034022906</v>
          </cell>
          <cell r="AC133" t="str">
            <v>Mandiri</v>
          </cell>
          <cell r="AD133" t="str">
            <v>SMA</v>
          </cell>
          <cell r="AF133" t="str">
            <v>nikah</v>
          </cell>
        </row>
        <row r="134">
          <cell r="A134">
            <v>2054</v>
          </cell>
          <cell r="B134">
            <v>43</v>
          </cell>
          <cell r="C134" t="str">
            <v>Muhamad Rofiq</v>
          </cell>
          <cell r="D134" t="str">
            <v>Madiun</v>
          </cell>
          <cell r="E134" t="str">
            <v>M214-144563</v>
          </cell>
          <cell r="F134">
            <v>2054</v>
          </cell>
          <cell r="G134" t="str">
            <v>KERNET</v>
          </cell>
          <cell r="H134">
            <v>41687.530002523148</v>
          </cell>
          <cell r="I134">
            <v>85257309660</v>
          </cell>
          <cell r="J134" t="str">
            <v>L</v>
          </cell>
          <cell r="K134" t="str">
            <v>Magetan</v>
          </cell>
          <cell r="L134">
            <v>26166</v>
          </cell>
          <cell r="M134" t="str">
            <v>Islam</v>
          </cell>
          <cell r="N134">
            <v>160</v>
          </cell>
          <cell r="O134">
            <v>77</v>
          </cell>
          <cell r="P134" t="str">
            <v>A</v>
          </cell>
          <cell r="Q134" t="str">
            <v xml:space="preserve">Jl.Baran 3 RT.05/RW.012 Ds.Gedogwetan Kec.Turen Kab.Malang </v>
          </cell>
          <cell r="R134">
            <v>35070914680003</v>
          </cell>
          <cell r="S134" t="str">
            <v>B2</v>
          </cell>
          <cell r="T134">
            <v>820615410541</v>
          </cell>
          <cell r="U134">
            <v>45091</v>
          </cell>
          <cell r="W134" t="str">
            <v>B2</v>
          </cell>
          <cell r="Y134">
            <v>820615410541</v>
          </cell>
          <cell r="AA134">
            <v>45091</v>
          </cell>
          <cell r="AB134">
            <v>1440009148484</v>
          </cell>
          <cell r="AC134" t="str">
            <v>Mandiri</v>
          </cell>
          <cell r="AD134" t="str">
            <v>SMA</v>
          </cell>
          <cell r="AF134" t="str">
            <v>nikah</v>
          </cell>
        </row>
        <row r="135">
          <cell r="A135">
            <v>2069</v>
          </cell>
          <cell r="B135">
            <v>44</v>
          </cell>
          <cell r="C135" t="str">
            <v>Muhammad Masyahid Hidayatullah</v>
          </cell>
          <cell r="D135" t="str">
            <v>Madiun</v>
          </cell>
          <cell r="E135" t="str">
            <v>M215-144605</v>
          </cell>
          <cell r="F135">
            <v>2069</v>
          </cell>
          <cell r="G135" t="str">
            <v>KERNET</v>
          </cell>
          <cell r="H135">
            <v>41867.569339340276</v>
          </cell>
          <cell r="I135">
            <v>82234469614</v>
          </cell>
          <cell r="J135" t="str">
            <v>L</v>
          </cell>
          <cell r="K135" t="str">
            <v>Kediri</v>
          </cell>
          <cell r="L135">
            <v>34128</v>
          </cell>
          <cell r="M135" t="str">
            <v>Islam</v>
          </cell>
          <cell r="N135">
            <v>165</v>
          </cell>
          <cell r="O135">
            <v>56</v>
          </cell>
          <cell r="P135" t="str">
            <v>B</v>
          </cell>
          <cell r="Q135" t="str">
            <v>Desa Garon RT.013/RW.003 Kec.Balerejo Kab.Madiun</v>
          </cell>
          <cell r="R135">
            <v>3519080806930000</v>
          </cell>
          <cell r="S135" t="str">
            <v>B2</v>
          </cell>
          <cell r="T135">
            <v>930616181520</v>
          </cell>
          <cell r="U135">
            <v>45085</v>
          </cell>
          <cell r="W135" t="str">
            <v>B2</v>
          </cell>
          <cell r="Y135">
            <v>930616181520</v>
          </cell>
          <cell r="AA135">
            <v>45085</v>
          </cell>
          <cell r="AB135">
            <v>9000026286568</v>
          </cell>
          <cell r="AC135" t="str">
            <v>Mandiri</v>
          </cell>
          <cell r="AD135" t="str">
            <v>SMA</v>
          </cell>
          <cell r="AF135" t="str">
            <v>lajang</v>
          </cell>
        </row>
        <row r="136">
          <cell r="A136">
            <v>2056</v>
          </cell>
          <cell r="B136">
            <v>45</v>
          </cell>
          <cell r="C136" t="str">
            <v>Nanang Prasetyo</v>
          </cell>
          <cell r="D136" t="str">
            <v>Madiun</v>
          </cell>
          <cell r="E136" t="str">
            <v>M214-144576</v>
          </cell>
          <cell r="F136">
            <v>2056</v>
          </cell>
          <cell r="G136" t="str">
            <v>KERNET</v>
          </cell>
          <cell r="H136">
            <v>41714.597070057869</v>
          </cell>
          <cell r="I136">
            <v>85231427544</v>
          </cell>
          <cell r="J136" t="str">
            <v>L</v>
          </cell>
          <cell r="K136" t="str">
            <v>Magetan</v>
          </cell>
          <cell r="L136">
            <v>32044</v>
          </cell>
          <cell r="M136" t="str">
            <v>Islam</v>
          </cell>
          <cell r="N136">
            <v>165</v>
          </cell>
          <cell r="O136">
            <v>64</v>
          </cell>
          <cell r="P136" t="str">
            <v>A</v>
          </cell>
          <cell r="Q136" t="str">
            <v>Ds.Sukolilo RT.034/RW.010 Kec.Jiwan Kab.Madiun</v>
          </cell>
          <cell r="R136">
            <v>3.52010240987E+16</v>
          </cell>
          <cell r="S136" t="str">
            <v>B2</v>
          </cell>
          <cell r="T136">
            <v>670915410781</v>
          </cell>
          <cell r="U136">
            <v>45193</v>
          </cell>
          <cell r="W136" t="str">
            <v>B2</v>
          </cell>
          <cell r="Y136">
            <v>670915410781</v>
          </cell>
          <cell r="AA136">
            <v>45193</v>
          </cell>
          <cell r="AB136">
            <v>1710000274913</v>
          </cell>
          <cell r="AC136" t="str">
            <v>Mandiri</v>
          </cell>
          <cell r="AD136" t="str">
            <v>SMA</v>
          </cell>
          <cell r="AF136" t="str">
            <v>nikah</v>
          </cell>
        </row>
        <row r="137">
          <cell r="A137">
            <v>2072</v>
          </cell>
          <cell r="B137">
            <v>46</v>
          </cell>
          <cell r="C137" t="str">
            <v>Nanang Supriyanto</v>
          </cell>
          <cell r="D137" t="str">
            <v>Madiun</v>
          </cell>
          <cell r="E137" t="str">
            <v>M215-144597</v>
          </cell>
          <cell r="F137">
            <v>2072</v>
          </cell>
          <cell r="G137" t="str">
            <v>KERNET</v>
          </cell>
          <cell r="H137">
            <v>41867.569366643518</v>
          </cell>
          <cell r="I137">
            <v>82234999050</v>
          </cell>
          <cell r="J137" t="str">
            <v>L</v>
          </cell>
          <cell r="K137" t="str">
            <v>Madiun</v>
          </cell>
          <cell r="L137">
            <v>30038</v>
          </cell>
          <cell r="M137" t="str">
            <v>Islam</v>
          </cell>
          <cell r="N137">
            <v>165</v>
          </cell>
          <cell r="O137">
            <v>66</v>
          </cell>
          <cell r="P137" t="str">
            <v>A</v>
          </cell>
          <cell r="Q137" t="str">
            <v>Dusun V RT.034/RW.010 Ds.Sukolilo Kec.Jiwan Kab.Madiun</v>
          </cell>
          <cell r="R137">
            <v>3519092803820000</v>
          </cell>
          <cell r="S137" t="str">
            <v>B2</v>
          </cell>
          <cell r="T137">
            <v>820315410999</v>
          </cell>
          <cell r="U137">
            <v>43918</v>
          </cell>
          <cell r="W137" t="str">
            <v>B2</v>
          </cell>
          <cell r="Y137">
            <v>820315410999</v>
          </cell>
          <cell r="AA137">
            <v>43918</v>
          </cell>
          <cell r="AB137">
            <v>9000027273904</v>
          </cell>
          <cell r="AC137" t="str">
            <v>Mandiri</v>
          </cell>
          <cell r="AD137" t="str">
            <v>SMA</v>
          </cell>
          <cell r="AF137" t="str">
            <v>nikah</v>
          </cell>
        </row>
        <row r="138">
          <cell r="A138">
            <v>2057</v>
          </cell>
          <cell r="B138">
            <v>47</v>
          </cell>
          <cell r="C138" t="str">
            <v>Nardiyanto</v>
          </cell>
          <cell r="D138" t="str">
            <v>Madiun</v>
          </cell>
          <cell r="E138" t="str">
            <v>M214-144565</v>
          </cell>
          <cell r="F138">
            <v>2057</v>
          </cell>
          <cell r="G138" t="str">
            <v>KERNET</v>
          </cell>
          <cell r="H138">
            <v>41687.529987696762</v>
          </cell>
          <cell r="I138">
            <v>82143141903</v>
          </cell>
          <cell r="J138" t="str">
            <v>L</v>
          </cell>
          <cell r="K138" t="str">
            <v>Yogyakarta</v>
          </cell>
          <cell r="L138">
            <v>31982</v>
          </cell>
          <cell r="M138" t="str">
            <v>Islam</v>
          </cell>
          <cell r="N138">
            <v>164</v>
          </cell>
          <cell r="O138">
            <v>60</v>
          </cell>
          <cell r="P138" t="str">
            <v>B</v>
          </cell>
          <cell r="Q138" t="str">
            <v>Jl.Kalimosodo No.52 RT.011/Rw.004 Kel.Josenan Kec.Taman Kota Madiun</v>
          </cell>
          <cell r="R138">
            <v>3577032407870000</v>
          </cell>
          <cell r="S138" t="str">
            <v>B2</v>
          </cell>
          <cell r="T138">
            <v>870715400168</v>
          </cell>
          <cell r="U138">
            <v>45131</v>
          </cell>
          <cell r="W138" t="str">
            <v>B2</v>
          </cell>
          <cell r="Y138">
            <v>870715400168</v>
          </cell>
          <cell r="AA138">
            <v>45131</v>
          </cell>
          <cell r="AB138">
            <v>9000022681671</v>
          </cell>
          <cell r="AC138" t="str">
            <v>Mandiri</v>
          </cell>
          <cell r="AD138" t="str">
            <v>SMA</v>
          </cell>
          <cell r="AF138" t="str">
            <v>nikah</v>
          </cell>
        </row>
        <row r="139">
          <cell r="A139">
            <v>2133</v>
          </cell>
          <cell r="B139">
            <v>48</v>
          </cell>
          <cell r="C139" t="str">
            <v>Nur Fanani</v>
          </cell>
          <cell r="D139" t="str">
            <v>Madiun</v>
          </cell>
          <cell r="E139">
            <v>1905201706</v>
          </cell>
          <cell r="F139">
            <v>2133</v>
          </cell>
          <cell r="G139" t="str">
            <v>KERNET</v>
          </cell>
          <cell r="H139">
            <v>42933.685958518516</v>
          </cell>
          <cell r="I139">
            <v>85812121150</v>
          </cell>
          <cell r="J139" t="str">
            <v>L</v>
          </cell>
          <cell r="K139" t="str">
            <v xml:space="preserve">Madiun </v>
          </cell>
          <cell r="L139">
            <v>33027</v>
          </cell>
          <cell r="M139" t="str">
            <v>Islam</v>
          </cell>
          <cell r="N139">
            <v>161</v>
          </cell>
          <cell r="O139">
            <v>54</v>
          </cell>
          <cell r="P139" t="str">
            <v>O</v>
          </cell>
          <cell r="Q139" t="str">
            <v>Dupok Sukorejo Rt 26 Rw 06 Sukorejo Kebonsari</v>
          </cell>
          <cell r="R139">
            <v>3519010603900000</v>
          </cell>
          <cell r="S139" t="str">
            <v>B2</v>
          </cell>
          <cell r="T139">
            <v>900315410489</v>
          </cell>
          <cell r="U139">
            <v>43876</v>
          </cell>
          <cell r="W139" t="str">
            <v>B2</v>
          </cell>
          <cell r="Y139">
            <v>900315410489</v>
          </cell>
          <cell r="AA139">
            <v>43876</v>
          </cell>
          <cell r="AB139" t="str">
            <v>171-00-0294234-3</v>
          </cell>
          <cell r="AC139" t="str">
            <v>Mandiri</v>
          </cell>
          <cell r="AD139" t="str">
            <v>SMA</v>
          </cell>
          <cell r="AF139" t="str">
            <v>nikah</v>
          </cell>
        </row>
        <row r="140">
          <cell r="A140">
            <v>2134</v>
          </cell>
          <cell r="B140">
            <v>49</v>
          </cell>
          <cell r="C140" t="str">
            <v>Rachmad Adi W</v>
          </cell>
          <cell r="D140" t="str">
            <v>Madiun</v>
          </cell>
          <cell r="E140">
            <v>1905201709</v>
          </cell>
          <cell r="F140">
            <v>2134</v>
          </cell>
          <cell r="G140" t="str">
            <v>KERNET</v>
          </cell>
          <cell r="H140">
            <v>42933.685925682868</v>
          </cell>
          <cell r="I140">
            <v>89679380496</v>
          </cell>
          <cell r="J140" t="str">
            <v>L</v>
          </cell>
          <cell r="K140" t="str">
            <v>Madiun</v>
          </cell>
          <cell r="L140">
            <v>34596</v>
          </cell>
          <cell r="M140" t="str">
            <v>Islam</v>
          </cell>
          <cell r="N140">
            <v>165</v>
          </cell>
          <cell r="O140">
            <v>59</v>
          </cell>
          <cell r="P140" t="str">
            <v>O</v>
          </cell>
          <cell r="Q140" t="str">
            <v xml:space="preserve">Ds Tiron Rt 04 Rw 03 Madiun
</v>
          </cell>
          <cell r="R140">
            <v>3519081909940000</v>
          </cell>
          <cell r="S140" t="str">
            <v>B2</v>
          </cell>
          <cell r="T140">
            <v>940915410239</v>
          </cell>
          <cell r="U140">
            <v>44093</v>
          </cell>
          <cell r="W140" t="str">
            <v>B2</v>
          </cell>
          <cell r="Y140">
            <v>940915410239</v>
          </cell>
          <cell r="AA140">
            <v>44093</v>
          </cell>
          <cell r="AB140" t="str">
            <v>171-00-0223912-0</v>
          </cell>
          <cell r="AC140" t="str">
            <v>Mandiri</v>
          </cell>
          <cell r="AD140" t="str">
            <v>SMA</v>
          </cell>
          <cell r="AF140" t="str">
            <v>lajang</v>
          </cell>
        </row>
        <row r="141">
          <cell r="A141">
            <v>2137</v>
          </cell>
          <cell r="B141">
            <v>50</v>
          </cell>
          <cell r="C141" t="str">
            <v>Rudy Salam</v>
          </cell>
          <cell r="D141" t="str">
            <v>Madiun</v>
          </cell>
          <cell r="E141" t="str">
            <v>KMDN-15</v>
          </cell>
          <cell r="F141">
            <v>2137</v>
          </cell>
          <cell r="G141" t="str">
            <v>KERNET</v>
          </cell>
          <cell r="H141">
            <v>42933.685978981484</v>
          </cell>
          <cell r="I141">
            <v>85233538336</v>
          </cell>
          <cell r="J141" t="str">
            <v>L</v>
          </cell>
          <cell r="K141" t="str">
            <v xml:space="preserve">Madiun </v>
          </cell>
          <cell r="L141">
            <v>26457</v>
          </cell>
          <cell r="M141" t="str">
            <v>Islam</v>
          </cell>
          <cell r="N141">
            <v>168</v>
          </cell>
          <cell r="O141">
            <v>57</v>
          </cell>
          <cell r="P141" t="str">
            <v>O</v>
          </cell>
          <cell r="Q141" t="str">
            <v>Jl Wilis No 19 rt 02 Rw 03 Dolopo Madiun</v>
          </cell>
          <cell r="R141">
            <v>3502170607720010</v>
          </cell>
          <cell r="S141" t="str">
            <v>B2</v>
          </cell>
          <cell r="T141">
            <v>720725290525</v>
          </cell>
          <cell r="U141">
            <v>45113</v>
          </cell>
          <cell r="W141" t="str">
            <v>B2</v>
          </cell>
          <cell r="Y141">
            <v>720725290525</v>
          </cell>
          <cell r="AA141">
            <v>45113</v>
          </cell>
          <cell r="AB141" t="str">
            <v>900-00-1611374-9</v>
          </cell>
          <cell r="AC141" t="str">
            <v>Mandiri</v>
          </cell>
          <cell r="AD141" t="str">
            <v>SMA</v>
          </cell>
          <cell r="AF141" t="str">
            <v>nikah</v>
          </cell>
        </row>
        <row r="142">
          <cell r="A142">
            <v>2176</v>
          </cell>
          <cell r="B142">
            <v>51</v>
          </cell>
          <cell r="C142" t="str">
            <v>Sulamto</v>
          </cell>
          <cell r="D142" t="str">
            <v>Madiun</v>
          </cell>
          <cell r="E142" t="str">
            <v>SMDN-7</v>
          </cell>
          <cell r="F142">
            <v>2176</v>
          </cell>
          <cell r="G142" t="str">
            <v>KERNET</v>
          </cell>
          <cell r="H142">
            <v>43467.137144594904</v>
          </cell>
          <cell r="I142">
            <v>81380269808</v>
          </cell>
          <cell r="J142" t="str">
            <v>L</v>
          </cell>
          <cell r="K142" t="str">
            <v>Ponorogo</v>
          </cell>
          <cell r="L142">
            <v>31554</v>
          </cell>
          <cell r="M142" t="str">
            <v>Islam</v>
          </cell>
          <cell r="N142">
            <v>169</v>
          </cell>
          <cell r="O142">
            <v>66</v>
          </cell>
          <cell r="P142" t="str">
            <v>O</v>
          </cell>
          <cell r="Q142" t="str">
            <v>Dukuj Kradenan RT 1 RW 1 Jetis Ponorogo</v>
          </cell>
          <cell r="R142">
            <v>3502092205860000</v>
          </cell>
          <cell r="S142" t="str">
            <v>B2</v>
          </cell>
          <cell r="T142">
            <v>860515410766</v>
          </cell>
          <cell r="U142">
            <v>45068</v>
          </cell>
          <cell r="W142" t="str">
            <v>B2</v>
          </cell>
          <cell r="Y142">
            <v>860515410766</v>
          </cell>
          <cell r="AA142">
            <v>45068</v>
          </cell>
          <cell r="AC142" t="str">
            <v>Mandiri</v>
          </cell>
          <cell r="AD142" t="str">
            <v>SMU</v>
          </cell>
          <cell r="AF142" t="str">
            <v>nikah</v>
          </cell>
        </row>
        <row r="143">
          <cell r="A143">
            <v>2060</v>
          </cell>
          <cell r="B143">
            <v>52</v>
          </cell>
          <cell r="C143" t="str">
            <v>Suparno</v>
          </cell>
          <cell r="D143" t="str">
            <v>Madiun</v>
          </cell>
          <cell r="E143" t="str">
            <v>M214-124580</v>
          </cell>
          <cell r="F143">
            <v>2060</v>
          </cell>
          <cell r="G143" t="str">
            <v>KERNET</v>
          </cell>
          <cell r="H143">
            <v>41283.627029756943</v>
          </cell>
          <cell r="I143">
            <v>85235867773</v>
          </cell>
          <cell r="J143" t="str">
            <v>L</v>
          </cell>
          <cell r="K143" t="str">
            <v>Kediri</v>
          </cell>
          <cell r="L143">
            <v>26472</v>
          </cell>
          <cell r="M143" t="str">
            <v>Islam</v>
          </cell>
          <cell r="N143">
            <v>168</v>
          </cell>
          <cell r="O143">
            <v>64</v>
          </cell>
          <cell r="P143" t="str">
            <v>A</v>
          </cell>
          <cell r="Q143" t="str">
            <v xml:space="preserve">Dsn.Winongsari Kulon RT 026 RW 012 Desa. Bakalan Kec. Grogol Kab.Kediri 64151
</v>
          </cell>
          <cell r="R143">
            <v>3506132206720000</v>
          </cell>
          <cell r="S143" t="str">
            <v>B2</v>
          </cell>
          <cell r="T143">
            <v>720615341034</v>
          </cell>
          <cell r="U143">
            <v>44004</v>
          </cell>
          <cell r="W143" t="str">
            <v>B2</v>
          </cell>
          <cell r="Y143">
            <v>720615341034</v>
          </cell>
          <cell r="AA143">
            <v>44004</v>
          </cell>
          <cell r="AB143">
            <v>1440009212082</v>
          </cell>
          <cell r="AC143" t="str">
            <v>Mandiri</v>
          </cell>
          <cell r="AD143" t="str">
            <v>SMA</v>
          </cell>
          <cell r="AE143" t="str">
            <v>78.296.363.7.655.000</v>
          </cell>
          <cell r="AF143" t="str">
            <v>nikah</v>
          </cell>
        </row>
        <row r="144">
          <cell r="A144">
            <v>2110</v>
          </cell>
          <cell r="B144">
            <v>53</v>
          </cell>
          <cell r="C144" t="str">
            <v>Nur Wasiaji</v>
          </cell>
          <cell r="D144" t="str">
            <v>Madiun</v>
          </cell>
          <cell r="E144" t="str">
            <v>KMDN-04</v>
          </cell>
          <cell r="F144">
            <v>2110</v>
          </cell>
          <cell r="G144" t="str">
            <v>KERNET</v>
          </cell>
          <cell r="H144">
            <v>42662.46244703704</v>
          </cell>
          <cell r="I144">
            <v>85235115354</v>
          </cell>
          <cell r="J144" t="str">
            <v>L</v>
          </cell>
          <cell r="K144" t="str">
            <v>Ponorogo</v>
          </cell>
          <cell r="L144">
            <v>29420</v>
          </cell>
          <cell r="M144" t="str">
            <v>Islam</v>
          </cell>
          <cell r="N144">
            <v>165</v>
          </cell>
          <cell r="O144">
            <v>67</v>
          </cell>
          <cell r="P144" t="str">
            <v>A</v>
          </cell>
          <cell r="Q144" t="str">
            <v xml:space="preserve">Jln. Parikesit 12m RT. 02/ RW.02 Kelurahan Kepatihan Kecamatan Ponorogo Kabupaten Ponorogo
</v>
          </cell>
          <cell r="R144">
            <v>3520071807800000</v>
          </cell>
          <cell r="S144" t="str">
            <v>B1</v>
          </cell>
          <cell r="T144">
            <v>800715441080</v>
          </cell>
          <cell r="U144">
            <v>44030</v>
          </cell>
          <cell r="V144" t="str">
            <v>B1</v>
          </cell>
          <cell r="X144">
            <v>800715441080</v>
          </cell>
          <cell r="Z144">
            <v>44030</v>
          </cell>
          <cell r="AB144">
            <v>1710002274424</v>
          </cell>
          <cell r="AC144" t="str">
            <v>Mandiri</v>
          </cell>
          <cell r="AD144" t="str">
            <v>SMP</v>
          </cell>
          <cell r="AF144" t="str">
            <v>nikah</v>
          </cell>
        </row>
        <row r="145">
          <cell r="A145">
            <v>2187</v>
          </cell>
          <cell r="B145">
            <v>54</v>
          </cell>
          <cell r="C145" t="str">
            <v>Nurhadi</v>
          </cell>
          <cell r="D145" t="str">
            <v>Madiun</v>
          </cell>
          <cell r="E145" t="str">
            <v>KMDN-48</v>
          </cell>
          <cell r="F145">
            <v>2187</v>
          </cell>
          <cell r="G145" t="str">
            <v>KERNET</v>
          </cell>
          <cell r="H145">
            <v>43641.166439409724</v>
          </cell>
          <cell r="I145">
            <v>81370071354</v>
          </cell>
          <cell r="J145" t="str">
            <v>L</v>
          </cell>
          <cell r="K145" t="str">
            <v>Ponorogo</v>
          </cell>
          <cell r="L145">
            <v>34439</v>
          </cell>
          <cell r="M145" t="str">
            <v>Islam</v>
          </cell>
          <cell r="N145">
            <v>170</v>
          </cell>
          <cell r="O145">
            <v>64</v>
          </cell>
          <cell r="P145" t="str">
            <v>A</v>
          </cell>
          <cell r="Q145" t="str">
            <v>Jl. Parikesit, Kepatihan Ponorogo</v>
          </cell>
          <cell r="R145">
            <v>3502171504940000</v>
          </cell>
          <cell r="S145" t="str">
            <v>B2</v>
          </cell>
          <cell r="T145">
            <v>881115400141</v>
          </cell>
          <cell r="U145">
            <v>45608</v>
          </cell>
          <cell r="V145" t="str">
            <v>B1</v>
          </cell>
          <cell r="W145" t="str">
            <v>B2</v>
          </cell>
          <cell r="X145">
            <v>940415440599</v>
          </cell>
          <cell r="Y145">
            <v>881115400141</v>
          </cell>
          <cell r="Z145">
            <v>44301</v>
          </cell>
          <cell r="AA145">
            <v>45608</v>
          </cell>
          <cell r="AB145" t="str">
            <v>171-00-0552194-6</v>
          </cell>
          <cell r="AC145" t="str">
            <v>Mandiri</v>
          </cell>
          <cell r="AD145" t="str">
            <v>SMA</v>
          </cell>
          <cell r="AF145" t="str">
            <v>lajang</v>
          </cell>
        </row>
        <row r="146">
          <cell r="A146">
            <v>2092</v>
          </cell>
          <cell r="B146">
            <v>55</v>
          </cell>
          <cell r="C146" t="str">
            <v>Ponaji</v>
          </cell>
          <cell r="D146" t="str">
            <v>Madiun</v>
          </cell>
          <cell r="E146" t="str">
            <v>M215-144619</v>
          </cell>
          <cell r="F146">
            <v>2092</v>
          </cell>
          <cell r="G146" t="str">
            <v>KERNET</v>
          </cell>
          <cell r="H146">
            <v>42198.625369675923</v>
          </cell>
          <cell r="I146">
            <v>81359612283</v>
          </cell>
          <cell r="J146" t="str">
            <v>L</v>
          </cell>
          <cell r="K146" t="str">
            <v>Kediri</v>
          </cell>
          <cell r="L146">
            <v>23601</v>
          </cell>
          <cell r="M146" t="str">
            <v>Islam</v>
          </cell>
          <cell r="N146">
            <v>155</v>
          </cell>
          <cell r="O146">
            <v>61</v>
          </cell>
          <cell r="P146" t="str">
            <v>A</v>
          </cell>
          <cell r="Q146" t="str">
            <v>Jl.Bambu Sari 94 RT.005/RW.002 Kel.Blabak Kec.Pesantren Kota Kediri</v>
          </cell>
          <cell r="R146">
            <v>3571031208640000</v>
          </cell>
          <cell r="S146" t="str">
            <v>B1</v>
          </cell>
          <cell r="T146">
            <v>640815340756</v>
          </cell>
          <cell r="U146">
            <v>44420</v>
          </cell>
          <cell r="V146" t="str">
            <v>B1</v>
          </cell>
          <cell r="X146">
            <v>640815340756</v>
          </cell>
          <cell r="Z146">
            <v>44420</v>
          </cell>
          <cell r="AB146">
            <v>1440009150456</v>
          </cell>
          <cell r="AC146" t="str">
            <v>Mandiri</v>
          </cell>
          <cell r="AD146" t="str">
            <v>SMA</v>
          </cell>
          <cell r="AF146" t="str">
            <v>nikah</v>
          </cell>
        </row>
        <row r="147">
          <cell r="A147">
            <v>2132</v>
          </cell>
          <cell r="B147">
            <v>56</v>
          </cell>
          <cell r="C147" t="str">
            <v>Purwanto Arif Prastyo</v>
          </cell>
          <cell r="D147" t="str">
            <v>Madiun</v>
          </cell>
          <cell r="E147">
            <v>1905201705</v>
          </cell>
          <cell r="F147">
            <v>2132</v>
          </cell>
          <cell r="G147" t="str">
            <v>KERNET</v>
          </cell>
          <cell r="H147">
            <v>42933.685945405094</v>
          </cell>
          <cell r="I147">
            <v>85708808600</v>
          </cell>
          <cell r="J147" t="str">
            <v>L</v>
          </cell>
          <cell r="K147" t="str">
            <v xml:space="preserve">Madiun </v>
          </cell>
          <cell r="L147">
            <v>29935</v>
          </cell>
          <cell r="M147" t="str">
            <v>Islam</v>
          </cell>
          <cell r="N147">
            <v>167</v>
          </cell>
          <cell r="O147">
            <v>64</v>
          </cell>
          <cell r="P147" t="str">
            <v>O</v>
          </cell>
          <cell r="Q147" t="str">
            <v xml:space="preserve">Jl Lapangan Nglames Rt 10 Rw 04 Nglames Madiun </v>
          </cell>
          <cell r="R147">
            <v>3519081512810000</v>
          </cell>
          <cell r="S147" t="str">
            <v>B1</v>
          </cell>
          <cell r="T147">
            <v>811215411237</v>
          </cell>
          <cell r="U147">
            <v>44910</v>
          </cell>
          <cell r="V147" t="str">
            <v>B1</v>
          </cell>
          <cell r="X147">
            <v>811215411237</v>
          </cell>
          <cell r="Z147">
            <v>44910</v>
          </cell>
          <cell r="AB147" t="str">
            <v>171-00-0295415-7</v>
          </cell>
          <cell r="AC147" t="str">
            <v>Mandiri</v>
          </cell>
          <cell r="AD147" t="str">
            <v>SMA</v>
          </cell>
          <cell r="AF147" t="str">
            <v>lajang</v>
          </cell>
        </row>
        <row r="148">
          <cell r="A148">
            <v>2177</v>
          </cell>
          <cell r="B148">
            <v>57</v>
          </cell>
          <cell r="C148" t="str">
            <v>Rudy Prastiyo</v>
          </cell>
          <cell r="D148" t="str">
            <v>Madiun</v>
          </cell>
          <cell r="E148" t="str">
            <v>SMDN-16</v>
          </cell>
          <cell r="F148">
            <v>2177</v>
          </cell>
          <cell r="G148" t="str">
            <v>KERNET</v>
          </cell>
          <cell r="H148">
            <v>43467.137071331017</v>
          </cell>
          <cell r="I148">
            <v>81216912388</v>
          </cell>
          <cell r="J148" t="str">
            <v>L</v>
          </cell>
          <cell r="K148" t="str">
            <v>Madiun</v>
          </cell>
          <cell r="L148">
            <v>32016</v>
          </cell>
          <cell r="M148" t="str">
            <v>Islam</v>
          </cell>
          <cell r="N148">
            <v>178</v>
          </cell>
          <cell r="O148">
            <v>77</v>
          </cell>
          <cell r="P148" t="str">
            <v>O</v>
          </cell>
          <cell r="Q148" t="str">
            <v>Jl Sendang Barat No 20 Madiun</v>
          </cell>
          <cell r="R148">
            <v>3.57703270887E+16</v>
          </cell>
          <cell r="S148" t="str">
            <v>B1</v>
          </cell>
          <cell r="T148">
            <v>870815400410</v>
          </cell>
          <cell r="U148">
            <v>45511</v>
          </cell>
          <cell r="V148" t="str">
            <v>B1</v>
          </cell>
          <cell r="X148">
            <v>870815400410</v>
          </cell>
          <cell r="Z148">
            <v>45511</v>
          </cell>
          <cell r="AB148">
            <v>1710004959824</v>
          </cell>
          <cell r="AC148" t="str">
            <v>Mandiri</v>
          </cell>
          <cell r="AD148" t="str">
            <v>SMK</v>
          </cell>
          <cell r="AF148" t="str">
            <v>nikah</v>
          </cell>
        </row>
        <row r="149">
          <cell r="A149">
            <v>2111</v>
          </cell>
          <cell r="B149">
            <v>58</v>
          </cell>
          <cell r="C149" t="str">
            <v>Siswanto B</v>
          </cell>
          <cell r="D149" t="str">
            <v>Madiun</v>
          </cell>
          <cell r="E149" t="str">
            <v>KMDN-2</v>
          </cell>
          <cell r="F149">
            <v>2111</v>
          </cell>
          <cell r="G149" t="str">
            <v>KERNET</v>
          </cell>
          <cell r="H149">
            <v>42662.462330937502</v>
          </cell>
          <cell r="I149">
            <v>82257185684</v>
          </cell>
          <cell r="J149" t="str">
            <v>L</v>
          </cell>
          <cell r="K149" t="str">
            <v>Madiun</v>
          </cell>
          <cell r="L149">
            <v>32110</v>
          </cell>
          <cell r="M149" t="str">
            <v>Islam</v>
          </cell>
          <cell r="N149">
            <v>165</v>
          </cell>
          <cell r="O149">
            <v>58</v>
          </cell>
          <cell r="P149" t="str">
            <v>AB</v>
          </cell>
          <cell r="Q149" t="str">
            <v xml:space="preserve">Jln. Joyodanu RT. 7 / RW. 3 Josenan Madiun 
</v>
          </cell>
          <cell r="R149">
            <v>3577032911870000</v>
          </cell>
          <cell r="S149" t="str">
            <v>B1</v>
          </cell>
          <cell r="T149">
            <v>871115400244</v>
          </cell>
          <cell r="U149">
            <v>44521</v>
          </cell>
          <cell r="V149" t="str">
            <v>B1</v>
          </cell>
          <cell r="X149">
            <v>871115400244</v>
          </cell>
          <cell r="Z149">
            <v>44521</v>
          </cell>
          <cell r="AB149">
            <v>1710002265463</v>
          </cell>
          <cell r="AC149" t="str">
            <v>Mandiri</v>
          </cell>
          <cell r="AD149" t="str">
            <v>SMA</v>
          </cell>
          <cell r="AF149" t="str">
            <v>nikah</v>
          </cell>
        </row>
        <row r="150">
          <cell r="A150">
            <v>2162</v>
          </cell>
          <cell r="B150">
            <v>59</v>
          </cell>
          <cell r="C150" t="str">
            <v>Slamet Widodo</v>
          </cell>
          <cell r="D150" t="str">
            <v>Madiun</v>
          </cell>
          <cell r="E150" t="str">
            <v>KMDN-35</v>
          </cell>
          <cell r="F150">
            <v>2162</v>
          </cell>
          <cell r="G150" t="str">
            <v>KERNET</v>
          </cell>
          <cell r="H150">
            <v>43087.316233738427</v>
          </cell>
          <cell r="I150">
            <v>85233104003</v>
          </cell>
          <cell r="J150" t="str">
            <v>L</v>
          </cell>
          <cell r="K150" t="str">
            <v>Ngawi</v>
          </cell>
          <cell r="L150">
            <v>29566</v>
          </cell>
          <cell r="M150" t="str">
            <v>Islam</v>
          </cell>
          <cell r="N150">
            <v>175</v>
          </cell>
          <cell r="O150">
            <v>68</v>
          </cell>
          <cell r="P150" t="str">
            <v>O</v>
          </cell>
          <cell r="Q150" t="str">
            <v xml:space="preserve">DS DUYUNG RT 02 KEC GERIH KAB NGAWI
</v>
          </cell>
          <cell r="R150">
            <v>3521181112800000</v>
          </cell>
          <cell r="S150" t="str">
            <v>B1</v>
          </cell>
          <cell r="T150">
            <v>801215420717</v>
          </cell>
          <cell r="U150">
            <v>44906</v>
          </cell>
          <cell r="V150" t="str">
            <v>B1</v>
          </cell>
          <cell r="X150">
            <v>801215420717</v>
          </cell>
          <cell r="Z150">
            <v>44906</v>
          </cell>
          <cell r="AB150" t="str">
            <v>171-00-0357600-9</v>
          </cell>
          <cell r="AC150" t="str">
            <v>Mandiri</v>
          </cell>
          <cell r="AD150" t="str">
            <v>SMA</v>
          </cell>
          <cell r="AF150" t="str">
            <v>nikah</v>
          </cell>
        </row>
        <row r="151">
          <cell r="A151">
            <v>2163</v>
          </cell>
          <cell r="B151">
            <v>60</v>
          </cell>
          <cell r="C151" t="str">
            <v>Sudarto</v>
          </cell>
          <cell r="D151" t="str">
            <v>Madiun</v>
          </cell>
          <cell r="E151" t="str">
            <v>KMDN-37</v>
          </cell>
          <cell r="F151">
            <v>2163</v>
          </cell>
          <cell r="G151" t="str">
            <v>KERNET</v>
          </cell>
          <cell r="H151">
            <v>43087.316086597224</v>
          </cell>
          <cell r="I151">
            <v>81219682469</v>
          </cell>
          <cell r="J151" t="str">
            <v>L</v>
          </cell>
          <cell r="K151" t="str">
            <v>Madiun</v>
          </cell>
          <cell r="L151">
            <v>31078</v>
          </cell>
          <cell r="M151" t="str">
            <v>Islam</v>
          </cell>
          <cell r="N151">
            <v>166</v>
          </cell>
          <cell r="O151">
            <v>68</v>
          </cell>
          <cell r="P151" t="str">
            <v>O</v>
          </cell>
          <cell r="Q151" t="str">
            <v xml:space="preserve">Dusun Koci Rt.19/06 Metesih , Jiwan  Kabupaten Madiun </v>
          </cell>
          <cell r="R151">
            <v>3216061301850010</v>
          </cell>
          <cell r="S151" t="str">
            <v>B1</v>
          </cell>
          <cell r="T151">
            <v>1223161101035</v>
          </cell>
          <cell r="U151">
            <v>44209</v>
          </cell>
          <cell r="V151" t="str">
            <v>B1</v>
          </cell>
          <cell r="X151">
            <v>1223161101035</v>
          </cell>
          <cell r="Z151">
            <v>44209</v>
          </cell>
          <cell r="AB151" t="str">
            <v>171-00-0358550-5</v>
          </cell>
          <cell r="AC151" t="str">
            <v>Mandiri</v>
          </cell>
          <cell r="AD151" t="str">
            <v>SMA</v>
          </cell>
          <cell r="AF151" t="str">
            <v>nikah</v>
          </cell>
        </row>
        <row r="152">
          <cell r="A152">
            <v>2164</v>
          </cell>
          <cell r="B152">
            <v>61</v>
          </cell>
          <cell r="C152" t="str">
            <v>Sugeng Santoso</v>
          </cell>
          <cell r="D152" t="str">
            <v>Madiun</v>
          </cell>
          <cell r="E152" t="str">
            <v>KMDN-38</v>
          </cell>
          <cell r="F152">
            <v>2164</v>
          </cell>
          <cell r="G152" t="str">
            <v>KERNET</v>
          </cell>
          <cell r="H152">
            <v>43087.316253912039</v>
          </cell>
          <cell r="I152">
            <v>85607589987</v>
          </cell>
          <cell r="J152" t="str">
            <v>L</v>
          </cell>
          <cell r="K152" t="str">
            <v>Madiun</v>
          </cell>
          <cell r="L152">
            <v>32138</v>
          </cell>
          <cell r="M152" t="str">
            <v>Islam</v>
          </cell>
          <cell r="N152">
            <v>165</v>
          </cell>
          <cell r="O152">
            <v>65</v>
          </cell>
          <cell r="P152" t="str">
            <v>O</v>
          </cell>
          <cell r="Q152" t="str">
            <v>Dsn. Koci RT.19 RW. 6 Ds. Metesih Kec. Jiwan Kab. Madiun</v>
          </cell>
          <cell r="R152">
            <v>3519091911830000</v>
          </cell>
          <cell r="S152" t="str">
            <v>B1</v>
          </cell>
          <cell r="T152">
            <v>831154000334</v>
          </cell>
          <cell r="U152">
            <v>44519</v>
          </cell>
          <cell r="V152" t="str">
            <v>B1</v>
          </cell>
          <cell r="X152">
            <v>831154000334</v>
          </cell>
          <cell r="Z152">
            <v>44519</v>
          </cell>
          <cell r="AB152" t="str">
            <v>171-00-0359603-1</v>
          </cell>
          <cell r="AC152" t="str">
            <v>Mandiri</v>
          </cell>
          <cell r="AD152" t="str">
            <v>SMA</v>
          </cell>
          <cell r="AF152" t="str">
            <v>nikah</v>
          </cell>
        </row>
        <row r="153">
          <cell r="A153">
            <v>2074</v>
          </cell>
          <cell r="B153">
            <v>62</v>
          </cell>
          <cell r="C153" t="str">
            <v>Supriyadi B</v>
          </cell>
          <cell r="D153" t="str">
            <v>Madiun</v>
          </cell>
          <cell r="E153" t="str">
            <v>M214-144539</v>
          </cell>
          <cell r="F153">
            <v>2074</v>
          </cell>
          <cell r="G153" t="str">
            <v>KERNET</v>
          </cell>
          <cell r="H153">
            <v>41451.126354976848</v>
          </cell>
          <cell r="I153">
            <v>821398629932</v>
          </cell>
          <cell r="J153" t="str">
            <v>L</v>
          </cell>
          <cell r="K153" t="str">
            <v>Madiun</v>
          </cell>
          <cell r="L153">
            <v>26867</v>
          </cell>
          <cell r="M153" t="str">
            <v>Islam</v>
          </cell>
          <cell r="N153">
            <v>165</v>
          </cell>
          <cell r="O153">
            <v>62</v>
          </cell>
          <cell r="P153" t="str">
            <v>A</v>
          </cell>
          <cell r="Q153" t="str">
            <v>Jl.Mundu RT.020/RW.004 Ds.Gulun Kec.Maospati Kec.Magetan</v>
          </cell>
          <cell r="R153">
            <v>3577022207730000</v>
          </cell>
          <cell r="S153" t="str">
            <v>B1</v>
          </cell>
          <cell r="T153">
            <v>730715430818</v>
          </cell>
          <cell r="U153">
            <v>44747</v>
          </cell>
          <cell r="V153" t="str">
            <v>B1</v>
          </cell>
          <cell r="X153">
            <v>730715430818</v>
          </cell>
          <cell r="Z153">
            <v>44747</v>
          </cell>
          <cell r="AB153">
            <v>9000007558282</v>
          </cell>
          <cell r="AC153" t="str">
            <v>Mandiri</v>
          </cell>
          <cell r="AD153" t="str">
            <v>SMA</v>
          </cell>
          <cell r="AF153" t="str">
            <v>nikah</v>
          </cell>
        </row>
        <row r="154">
          <cell r="A154">
            <v>2180</v>
          </cell>
          <cell r="B154">
            <v>63</v>
          </cell>
          <cell r="C154" t="str">
            <v>Supriyono</v>
          </cell>
          <cell r="D154" t="str">
            <v>Madiun</v>
          </cell>
          <cell r="E154" t="str">
            <v>KMDN-49</v>
          </cell>
          <cell r="F154">
            <v>2180</v>
          </cell>
          <cell r="G154" t="str">
            <v>KERNET</v>
          </cell>
          <cell r="H154">
            <v>43641.166275914351</v>
          </cell>
          <cell r="I154">
            <v>81335072209</v>
          </cell>
          <cell r="J154" t="str">
            <v>L</v>
          </cell>
          <cell r="K154" t="str">
            <v>Madiun</v>
          </cell>
          <cell r="L154">
            <v>30473</v>
          </cell>
          <cell r="M154" t="str">
            <v>Islam</v>
          </cell>
          <cell r="N154">
            <v>165</v>
          </cell>
          <cell r="O154">
            <v>55</v>
          </cell>
          <cell r="P154" t="str">
            <v>A</v>
          </cell>
          <cell r="Q154" t="str">
            <v>Ds. Nglandung RT/W. 02.01 Geger-Madiun</v>
          </cell>
          <cell r="R154">
            <v>6473020606830000</v>
          </cell>
          <cell r="S154" t="str">
            <v>B2</v>
          </cell>
          <cell r="T154">
            <v>791115390563</v>
          </cell>
          <cell r="U154">
            <v>44150</v>
          </cell>
          <cell r="V154" t="str">
            <v>B1</v>
          </cell>
          <cell r="W154" t="str">
            <v>B2</v>
          </cell>
          <cell r="X154">
            <v>830615411215</v>
          </cell>
          <cell r="Y154">
            <v>791115390563</v>
          </cell>
          <cell r="Z154">
            <v>43622</v>
          </cell>
          <cell r="AA154">
            <v>44150</v>
          </cell>
          <cell r="AB154" t="str">
            <v>171-00-0549123-1</v>
          </cell>
          <cell r="AC154" t="str">
            <v>Mandiri</v>
          </cell>
          <cell r="AD154" t="str">
            <v>SMA</v>
          </cell>
          <cell r="AF154" t="str">
            <v>nikah</v>
          </cell>
        </row>
        <row r="155">
          <cell r="A155">
            <v>2165</v>
          </cell>
          <cell r="B155">
            <v>64</v>
          </cell>
          <cell r="C155" t="str">
            <v>Tri Suhartoko</v>
          </cell>
          <cell r="D155" t="str">
            <v>Madiun</v>
          </cell>
          <cell r="E155" t="str">
            <v>KMDN-39</v>
          </cell>
          <cell r="F155">
            <v>2165</v>
          </cell>
          <cell r="G155" t="str">
            <v>KERNET</v>
          </cell>
          <cell r="H155">
            <v>43087.316071226851</v>
          </cell>
          <cell r="I155">
            <v>85736351929</v>
          </cell>
          <cell r="J155" t="str">
            <v>L</v>
          </cell>
          <cell r="K155" t="str">
            <v xml:space="preserve">Madiun </v>
          </cell>
          <cell r="L155">
            <v>30949</v>
          </cell>
          <cell r="M155" t="str">
            <v>Islam</v>
          </cell>
          <cell r="N155">
            <v>0</v>
          </cell>
          <cell r="O155">
            <v>0</v>
          </cell>
          <cell r="P155" t="str">
            <v>A</v>
          </cell>
          <cell r="Q155" t="str">
            <v xml:space="preserve">DS SIDOREJO RT 27 RW 04 WUNGU MADIUN
</v>
          </cell>
          <cell r="R155">
            <v>3519072409840000</v>
          </cell>
          <cell r="S155" t="str">
            <v>B1</v>
          </cell>
          <cell r="T155">
            <v>840915410842</v>
          </cell>
          <cell r="U155">
            <v>44828</v>
          </cell>
          <cell r="V155" t="str">
            <v>B1</v>
          </cell>
          <cell r="X155">
            <v>840915410842</v>
          </cell>
          <cell r="Z155">
            <v>44828</v>
          </cell>
          <cell r="AB155" t="str">
            <v>171-00-0357905-2</v>
          </cell>
          <cell r="AC155" t="str">
            <v>Mandiri</v>
          </cell>
          <cell r="AD155" t="str">
            <v>SMA</v>
          </cell>
          <cell r="AF155" t="str">
            <v>nikah</v>
          </cell>
        </row>
        <row r="156">
          <cell r="A156">
            <v>2124</v>
          </cell>
          <cell r="B156">
            <v>65</v>
          </cell>
          <cell r="C156" t="str">
            <v>Yogi Yudhistiro</v>
          </cell>
          <cell r="D156" t="str">
            <v>Madiun</v>
          </cell>
          <cell r="E156">
            <v>1227201609</v>
          </cell>
          <cell r="F156">
            <v>2124</v>
          </cell>
          <cell r="G156" t="str">
            <v>KERNET</v>
          </cell>
          <cell r="H156">
            <v>42751.731776446759</v>
          </cell>
          <cell r="I156">
            <v>85645706354</v>
          </cell>
          <cell r="J156" t="str">
            <v>L</v>
          </cell>
          <cell r="K156" t="str">
            <v>MADIUN</v>
          </cell>
          <cell r="L156">
            <v>31480</v>
          </cell>
          <cell r="M156" t="str">
            <v>Islam</v>
          </cell>
          <cell r="N156">
            <v>165</v>
          </cell>
          <cell r="O156">
            <v>71</v>
          </cell>
          <cell r="P156" t="str">
            <v>O</v>
          </cell>
          <cell r="Q156" t="str">
            <v>Jln Ciliwung Gg 02 Taman Madiun</v>
          </cell>
          <cell r="R156">
            <v>3577030903860000</v>
          </cell>
          <cell r="S156" t="str">
            <v>B1</v>
          </cell>
          <cell r="T156">
            <v>860315400351</v>
          </cell>
          <cell r="U156">
            <v>44442</v>
          </cell>
          <cell r="V156" t="str">
            <v>B1</v>
          </cell>
          <cell r="X156">
            <v>860315400351</v>
          </cell>
          <cell r="Z156">
            <v>44442</v>
          </cell>
          <cell r="AB156" t="str">
            <v>171-00-0249951-8</v>
          </cell>
          <cell r="AC156" t="str">
            <v>Mandiri</v>
          </cell>
          <cell r="AD156" t="str">
            <v>SMA</v>
          </cell>
          <cell r="AF156" t="str">
            <v>lajang</v>
          </cell>
        </row>
        <row r="157">
          <cell r="A157">
            <v>2171</v>
          </cell>
          <cell r="B157">
            <v>66</v>
          </cell>
          <cell r="C157" t="str">
            <v>Yuda Prastetiawan</v>
          </cell>
          <cell r="D157" t="str">
            <v>Madiun</v>
          </cell>
          <cell r="E157" t="str">
            <v>SMDN-13</v>
          </cell>
          <cell r="F157">
            <v>2171</v>
          </cell>
          <cell r="G157" t="str">
            <v>KERNET</v>
          </cell>
          <cell r="H157">
            <v>43467.13716017361</v>
          </cell>
          <cell r="I157">
            <v>82233867178</v>
          </cell>
          <cell r="J157" t="str">
            <v>L</v>
          </cell>
          <cell r="K157" t="str">
            <v>Ponorogo</v>
          </cell>
          <cell r="L157">
            <v>31578</v>
          </cell>
          <cell r="M157" t="str">
            <v>Islam</v>
          </cell>
          <cell r="N157">
            <v>187</v>
          </cell>
          <cell r="O157">
            <v>105</v>
          </cell>
          <cell r="P157" t="str">
            <v>O</v>
          </cell>
          <cell r="Q157" t="str">
            <v>Ds Carat Kec KAuman JL Sido Waluyo 69 RT 1/3 Ponorogo</v>
          </cell>
          <cell r="R157">
            <v>3502121506860000</v>
          </cell>
          <cell r="S157" t="str">
            <v>B1</v>
          </cell>
          <cell r="T157">
            <v>860615441160</v>
          </cell>
          <cell r="U157">
            <v>45092</v>
          </cell>
          <cell r="V157" t="str">
            <v>B1</v>
          </cell>
          <cell r="X157">
            <v>860615441160</v>
          </cell>
          <cell r="Z157">
            <v>45092</v>
          </cell>
          <cell r="AB157">
            <v>1710005074326</v>
          </cell>
          <cell r="AC157" t="str">
            <v>Mandiri</v>
          </cell>
          <cell r="AD157" t="str">
            <v>SMK</v>
          </cell>
          <cell r="AF157" t="str">
            <v>nikah</v>
          </cell>
        </row>
        <row r="158">
          <cell r="A158">
            <v>2096</v>
          </cell>
          <cell r="B158">
            <v>67</v>
          </cell>
          <cell r="C158" t="str">
            <v>Syahrul Hasan</v>
          </cell>
          <cell r="D158" t="str">
            <v>Madiun</v>
          </cell>
          <cell r="E158" t="str">
            <v>M215-144593</v>
          </cell>
          <cell r="F158">
            <v>2096</v>
          </cell>
          <cell r="G158" t="str">
            <v>KERNET</v>
          </cell>
          <cell r="H158">
            <v>42234.35959954861</v>
          </cell>
          <cell r="I158">
            <v>8157750850</v>
          </cell>
          <cell r="J158" t="str">
            <v>L</v>
          </cell>
          <cell r="K158" t="str">
            <v>Madiun</v>
          </cell>
          <cell r="L158">
            <v>26707</v>
          </cell>
          <cell r="M158" t="str">
            <v>Islam</v>
          </cell>
          <cell r="N158">
            <v>155</v>
          </cell>
          <cell r="O158">
            <v>80</v>
          </cell>
          <cell r="P158" t="str">
            <v>B</v>
          </cell>
          <cell r="Q158" t="str">
            <v>Ds.Pagotan RT.002/RW.001 Kec.Geger Kab Madiun</v>
          </cell>
          <cell r="R158">
            <v>3519031202730000</v>
          </cell>
          <cell r="S158" t="str">
            <v>B2</v>
          </cell>
          <cell r="T158">
            <v>730215410859</v>
          </cell>
          <cell r="U158">
            <v>45334</v>
          </cell>
          <cell r="W158" t="str">
            <v>B2</v>
          </cell>
          <cell r="Y158">
            <v>730215410859</v>
          </cell>
          <cell r="AA158">
            <v>45334</v>
          </cell>
          <cell r="AB158">
            <v>1710001118630</v>
          </cell>
          <cell r="AC158" t="str">
            <v>Mandiri</v>
          </cell>
          <cell r="AD158" t="str">
            <v>SMA</v>
          </cell>
          <cell r="AF158" t="str">
            <v>nikah</v>
          </cell>
        </row>
        <row r="159">
          <cell r="A159">
            <v>2098</v>
          </cell>
          <cell r="B159">
            <v>68</v>
          </cell>
          <cell r="C159" t="str">
            <v>Takhmid</v>
          </cell>
          <cell r="D159" t="str">
            <v>Madiun</v>
          </cell>
          <cell r="E159" t="str">
            <v>M215-144594</v>
          </cell>
          <cell r="F159">
            <v>2098</v>
          </cell>
          <cell r="G159" t="str">
            <v>KERNET</v>
          </cell>
          <cell r="H159">
            <v>42263.426143842589</v>
          </cell>
          <cell r="I159">
            <v>81548813006</v>
          </cell>
          <cell r="J159" t="str">
            <v>L</v>
          </cell>
          <cell r="K159" t="str">
            <v>Banyumas</v>
          </cell>
          <cell r="L159">
            <v>26707</v>
          </cell>
          <cell r="M159" t="str">
            <v>Islam</v>
          </cell>
          <cell r="N159">
            <v>170</v>
          </cell>
          <cell r="O159">
            <v>74</v>
          </cell>
          <cell r="P159" t="str">
            <v>A</v>
          </cell>
          <cell r="Q159" t="str">
            <v>Ds.Pamijen RT.002/RW.001 Kec.Baturaden Kab.Banyumas</v>
          </cell>
          <cell r="R159">
            <v>3302222304700000</v>
          </cell>
          <cell r="S159" t="str">
            <v>B2</v>
          </cell>
          <cell r="T159">
            <v>700414140001</v>
          </cell>
          <cell r="U159">
            <v>44674</v>
          </cell>
          <cell r="W159" t="str">
            <v>B2</v>
          </cell>
          <cell r="Y159">
            <v>700414140001</v>
          </cell>
          <cell r="AA159">
            <v>44674</v>
          </cell>
          <cell r="AB159">
            <v>9000028291624</v>
          </cell>
          <cell r="AC159" t="str">
            <v>Mandiri</v>
          </cell>
          <cell r="AD159" t="str">
            <v>SMA</v>
          </cell>
          <cell r="AF159" t="str">
            <v>nikah</v>
          </cell>
        </row>
        <row r="160">
          <cell r="A160">
            <v>2166</v>
          </cell>
          <cell r="B160">
            <v>69</v>
          </cell>
          <cell r="C160" t="str">
            <v>Wahyu Tri S</v>
          </cell>
          <cell r="D160" t="str">
            <v>Madiun</v>
          </cell>
          <cell r="E160" t="str">
            <v>KMDN-40</v>
          </cell>
          <cell r="F160">
            <v>2166</v>
          </cell>
          <cell r="G160" t="str">
            <v>KERNET</v>
          </cell>
          <cell r="H160">
            <v>43087.316236296298</v>
          </cell>
          <cell r="I160">
            <v>83850321459</v>
          </cell>
          <cell r="J160" t="str">
            <v>L</v>
          </cell>
          <cell r="K160" t="str">
            <v>Madiun</v>
          </cell>
          <cell r="L160">
            <v>31184</v>
          </cell>
          <cell r="M160" t="str">
            <v>Islam</v>
          </cell>
          <cell r="N160">
            <v>159</v>
          </cell>
          <cell r="O160">
            <v>58</v>
          </cell>
          <cell r="P160" t="str">
            <v>O</v>
          </cell>
          <cell r="Q160" t="str">
            <v xml:space="preserve">SIDOREJO RT 01 RW 02 KEBONSARI MADIUN
</v>
          </cell>
          <cell r="R160">
            <v>3519011705850000</v>
          </cell>
          <cell r="S160" t="str">
            <v>B2</v>
          </cell>
          <cell r="T160">
            <v>850515410132</v>
          </cell>
          <cell r="U160">
            <v>44698</v>
          </cell>
          <cell r="W160" t="str">
            <v>B2</v>
          </cell>
          <cell r="Y160">
            <v>850515410132</v>
          </cell>
          <cell r="AA160">
            <v>44698</v>
          </cell>
          <cell r="AB160" t="str">
            <v>171-00-0360201-1</v>
          </cell>
          <cell r="AC160" t="str">
            <v>Mandiri</v>
          </cell>
          <cell r="AD160" t="str">
            <v>SMA</v>
          </cell>
          <cell r="AF160" t="str">
            <v>lajang</v>
          </cell>
        </row>
        <row r="161">
          <cell r="A161">
            <v>2167</v>
          </cell>
          <cell r="B161">
            <v>70</v>
          </cell>
          <cell r="C161" t="str">
            <v>Wiyono</v>
          </cell>
          <cell r="D161" t="str">
            <v>Madiun</v>
          </cell>
          <cell r="E161" t="str">
            <v>KMDN-41</v>
          </cell>
          <cell r="F161">
            <v>2167</v>
          </cell>
          <cell r="G161" t="str">
            <v>KERNET</v>
          </cell>
          <cell r="H161">
            <v>43087.316228460651</v>
          </cell>
          <cell r="I161">
            <v>82143680837</v>
          </cell>
          <cell r="J161" t="str">
            <v>L</v>
          </cell>
          <cell r="K161" t="str">
            <v>Madiun</v>
          </cell>
          <cell r="L161">
            <v>26942</v>
          </cell>
          <cell r="M161" t="str">
            <v>Islam</v>
          </cell>
          <cell r="N161">
            <v>164</v>
          </cell>
          <cell r="O161">
            <v>57</v>
          </cell>
          <cell r="P161" t="str">
            <v>O</v>
          </cell>
          <cell r="Q161" t="str">
            <v xml:space="preserve">DS SAMBEREJO, KEC PURWOSARI KEDIRI
</v>
          </cell>
          <cell r="R161">
            <v>3506151005730000</v>
          </cell>
          <cell r="S161" t="str">
            <v>B2</v>
          </cell>
          <cell r="T161">
            <v>730515352154</v>
          </cell>
          <cell r="U161">
            <v>43966</v>
          </cell>
          <cell r="W161" t="str">
            <v>B2</v>
          </cell>
          <cell r="Y161">
            <v>730515352154</v>
          </cell>
          <cell r="AA161">
            <v>43966</v>
          </cell>
          <cell r="AB161">
            <v>1710003666297</v>
          </cell>
          <cell r="AC161" t="str">
            <v>Mandiri</v>
          </cell>
          <cell r="AD161" t="str">
            <v>SMA</v>
          </cell>
          <cell r="AF161" t="str">
            <v>nikah</v>
          </cell>
        </row>
        <row r="162">
          <cell r="A162">
            <v>2189</v>
          </cell>
          <cell r="B162">
            <v>71</v>
          </cell>
          <cell r="C162" t="str">
            <v>Didik Andriyanto</v>
          </cell>
          <cell r="D162" t="str">
            <v>Madiun</v>
          </cell>
          <cell r="E162" t="str">
            <v>KMDN -50</v>
          </cell>
          <cell r="F162">
            <v>2189</v>
          </cell>
          <cell r="G162" t="str">
            <v>KERNET</v>
          </cell>
          <cell r="H162">
            <v>43706</v>
          </cell>
          <cell r="I162" t="str">
            <v>081310526836</v>
          </cell>
          <cell r="J162" t="str">
            <v>L</v>
          </cell>
          <cell r="K162" t="str">
            <v>Sragen</v>
          </cell>
          <cell r="L162">
            <v>28929</v>
          </cell>
          <cell r="M162" t="str">
            <v>Islam</v>
          </cell>
          <cell r="N162">
            <v>150</v>
          </cell>
          <cell r="O162">
            <v>60</v>
          </cell>
          <cell r="Q162" t="str">
            <v>CEME RT.1 RW.0 KEL/DESA WONOTOLO KEC. GONDANG KAB. SRAGEN</v>
          </cell>
          <cell r="R162" t="str">
            <v>3314061503790003</v>
          </cell>
          <cell r="S162" t="str">
            <v>BI</v>
          </cell>
          <cell r="T162" t="str">
            <v>790313241983</v>
          </cell>
          <cell r="U162">
            <v>43905</v>
          </cell>
          <cell r="V162" t="str">
            <v>BI</v>
          </cell>
          <cell r="X162" t="str">
            <v>790313241983</v>
          </cell>
          <cell r="Z162">
            <v>43905</v>
          </cell>
          <cell r="AC162" t="str">
            <v>Mandiri</v>
          </cell>
          <cell r="AD162" t="str">
            <v>SMK</v>
          </cell>
          <cell r="AF162" t="str">
            <v>MENIKAH</v>
          </cell>
        </row>
        <row r="163">
          <cell r="A163">
            <v>2190</v>
          </cell>
          <cell r="B163">
            <v>72</v>
          </cell>
          <cell r="C163" t="str">
            <v>Agung Puji Baskoro</v>
          </cell>
          <cell r="D163" t="str">
            <v>Madiun</v>
          </cell>
          <cell r="E163" t="str">
            <v>KMDN -51</v>
          </cell>
          <cell r="F163">
            <v>2190</v>
          </cell>
          <cell r="G163" t="str">
            <v>KERNET</v>
          </cell>
          <cell r="H163">
            <v>43706</v>
          </cell>
          <cell r="I163" t="str">
            <v>081335124230</v>
          </cell>
          <cell r="J163" t="str">
            <v>L</v>
          </cell>
          <cell r="K163" t="str">
            <v>Madiun</v>
          </cell>
          <cell r="L163">
            <v>35368</v>
          </cell>
          <cell r="M163" t="str">
            <v>Islam</v>
          </cell>
          <cell r="N163">
            <v>180</v>
          </cell>
          <cell r="O163">
            <v>130</v>
          </cell>
          <cell r="Q163" t="str">
            <v>JL.LAPANGAN NO 5 RT.1 RW 5 KEL.NGLAMES KEC. MADIUN KAB. MADIUN</v>
          </cell>
          <cell r="R163" t="str">
            <v>3519073010960002</v>
          </cell>
          <cell r="S163" t="str">
            <v>B1</v>
          </cell>
          <cell r="T163" t="str">
            <v>961015410265</v>
          </cell>
          <cell r="U163">
            <v>45229</v>
          </cell>
          <cell r="V163" t="str">
            <v>B1</v>
          </cell>
          <cell r="X163" t="str">
            <v>961015410265</v>
          </cell>
          <cell r="Z163">
            <v>45229</v>
          </cell>
          <cell r="AC163" t="str">
            <v>Mandiri</v>
          </cell>
          <cell r="AD163" t="str">
            <v>SMK</v>
          </cell>
          <cell r="AF163" t="str">
            <v>BELUM MENIKAH</v>
          </cell>
        </row>
        <row r="164">
          <cell r="A164">
            <v>2191</v>
          </cell>
          <cell r="B164">
            <v>73</v>
          </cell>
          <cell r="C164" t="str">
            <v>Sugeng Priyanto</v>
          </cell>
          <cell r="D164" t="str">
            <v>Madiun</v>
          </cell>
          <cell r="E164" t="str">
            <v>KMDN -52</v>
          </cell>
          <cell r="F164">
            <v>2191</v>
          </cell>
          <cell r="G164" t="str">
            <v>KERNET</v>
          </cell>
          <cell r="H164">
            <v>43706</v>
          </cell>
          <cell r="I164" t="str">
            <v>08125948695</v>
          </cell>
          <cell r="J164" t="str">
            <v>L</v>
          </cell>
          <cell r="K164" t="str">
            <v>Ponorogo</v>
          </cell>
          <cell r="L164" t="str">
            <v xml:space="preserve"> 08/01/1981</v>
          </cell>
          <cell r="M164" t="str">
            <v>Islam</v>
          </cell>
          <cell r="N164">
            <v>168</v>
          </cell>
          <cell r="O164">
            <v>68</v>
          </cell>
          <cell r="Q164" t="str">
            <v>JL.SENTOT PRAWIRODIRJO RT.3 RW 3 KEL. KAUMAN KEC. PONOROGO KAB. PONOROGO</v>
          </cell>
          <cell r="R164" t="str">
            <v>35021708010003</v>
          </cell>
          <cell r="S164" t="str">
            <v>B1</v>
          </cell>
          <cell r="T164" t="str">
            <v>810115441147</v>
          </cell>
          <cell r="U164">
            <v>44569</v>
          </cell>
          <cell r="V164" t="str">
            <v>B1</v>
          </cell>
          <cell r="X164" t="str">
            <v>810115441147</v>
          </cell>
          <cell r="Z164">
            <v>44569</v>
          </cell>
          <cell r="AC164" t="str">
            <v>Mandiri</v>
          </cell>
          <cell r="AD164" t="str">
            <v>SMK</v>
          </cell>
          <cell r="AF164" t="str">
            <v>BELUM MENIKAH</v>
          </cell>
        </row>
        <row r="165">
          <cell r="A165">
            <v>2192</v>
          </cell>
          <cell r="B165">
            <v>74</v>
          </cell>
          <cell r="C165" t="str">
            <v>Ahmad Munir</v>
          </cell>
          <cell r="D165" t="str">
            <v>Madiun</v>
          </cell>
          <cell r="E165" t="str">
            <v>KMDN -53</v>
          </cell>
          <cell r="F165">
            <v>2192</v>
          </cell>
          <cell r="G165" t="str">
            <v>KERNET</v>
          </cell>
          <cell r="H165">
            <v>43706</v>
          </cell>
          <cell r="I165" t="str">
            <v>081230686835</v>
          </cell>
          <cell r="J165" t="str">
            <v>L</v>
          </cell>
          <cell r="K165" t="str">
            <v>Nganjuk</v>
          </cell>
          <cell r="L165">
            <v>32701</v>
          </cell>
          <cell r="M165" t="str">
            <v>Islam</v>
          </cell>
          <cell r="N165">
            <v>165</v>
          </cell>
          <cell r="O165">
            <v>62</v>
          </cell>
          <cell r="Q165" t="str">
            <v xml:space="preserve">DSN.JATISARI RT.1 RW.1 KEL. WILANGAN KEC. WILANGAN KAB. NGANJUK </v>
          </cell>
          <cell r="R165" t="str">
            <v>3518151207890001</v>
          </cell>
          <cell r="S165" t="str">
            <v>BII UMUM</v>
          </cell>
          <cell r="T165" t="str">
            <v>890715380167</v>
          </cell>
          <cell r="U165">
            <v>45175</v>
          </cell>
          <cell r="W165" t="str">
            <v>BII UMUM</v>
          </cell>
          <cell r="Y165" t="str">
            <v>890715380167</v>
          </cell>
          <cell r="AA165">
            <v>45175</v>
          </cell>
          <cell r="AC165" t="str">
            <v>Mandiri</v>
          </cell>
          <cell r="AD165" t="str">
            <v>SMK</v>
          </cell>
          <cell r="AF165" t="str">
            <v>MENIKAH</v>
          </cell>
        </row>
        <row r="166">
          <cell r="A166">
            <v>2194</v>
          </cell>
          <cell r="B166">
            <v>75</v>
          </cell>
          <cell r="C166" t="str">
            <v>Abdul Syukur Nurrokhim</v>
          </cell>
          <cell r="D166" t="str">
            <v>Madiun</v>
          </cell>
          <cell r="E166" t="str">
            <v>KMDN -55</v>
          </cell>
          <cell r="F166">
            <v>2194</v>
          </cell>
          <cell r="G166" t="str">
            <v>KERNET</v>
          </cell>
          <cell r="H166">
            <v>43706</v>
          </cell>
          <cell r="I166" t="str">
            <v>081234325841</v>
          </cell>
          <cell r="J166" t="str">
            <v>L</v>
          </cell>
          <cell r="K166" t="str">
            <v>Nganjuk</v>
          </cell>
          <cell r="L166" t="str">
            <v xml:space="preserve"> 6 September 1990</v>
          </cell>
          <cell r="M166" t="str">
            <v>Islam</v>
          </cell>
          <cell r="N166">
            <v>172</v>
          </cell>
          <cell r="O166">
            <v>68</v>
          </cell>
          <cell r="Q166" t="str">
            <v>BANYU URIP RT/RW 03/05 KEL.JERUK SAWIT GONDANG REJO KARANGANYAR</v>
          </cell>
          <cell r="R166" t="str">
            <v>3571030609900004</v>
          </cell>
          <cell r="S166" t="str">
            <v>B1</v>
          </cell>
          <cell r="T166" t="str">
            <v>900914460814</v>
          </cell>
          <cell r="U166">
            <v>45541</v>
          </cell>
          <cell r="V166" t="str">
            <v>B1</v>
          </cell>
          <cell r="X166" t="str">
            <v>900914460814</v>
          </cell>
          <cell r="Z166">
            <v>45541</v>
          </cell>
          <cell r="AC166" t="str">
            <v>Mandiri</v>
          </cell>
          <cell r="AD166" t="str">
            <v>SMK</v>
          </cell>
          <cell r="AF166" t="str">
            <v>MENIKAH</v>
          </cell>
        </row>
        <row r="167">
          <cell r="A167">
            <v>2195</v>
          </cell>
          <cell r="B167">
            <v>76</v>
          </cell>
          <cell r="C167" t="str">
            <v>Eko Haryono</v>
          </cell>
          <cell r="D167" t="str">
            <v>Madiun</v>
          </cell>
          <cell r="E167" t="str">
            <v>KMDN -56</v>
          </cell>
          <cell r="F167">
            <v>2195</v>
          </cell>
          <cell r="G167" t="str">
            <v>KERNET</v>
          </cell>
          <cell r="H167">
            <v>43706</v>
          </cell>
          <cell r="I167" t="str">
            <v>081357042486</v>
          </cell>
          <cell r="J167" t="str">
            <v>L</v>
          </cell>
          <cell r="K167" t="str">
            <v>Magetan</v>
          </cell>
          <cell r="L167">
            <v>30507</v>
          </cell>
          <cell r="M167" t="str">
            <v>Islam</v>
          </cell>
          <cell r="N167">
            <v>171</v>
          </cell>
          <cell r="O167">
            <v>69</v>
          </cell>
          <cell r="Q167" t="str">
            <v>DS. KEDUNGGUWO RT.02 RW.04 SUKOMORO MAGETAN</v>
          </cell>
          <cell r="R167" t="str">
            <v>3520090701830002</v>
          </cell>
          <cell r="S167" t="str">
            <v>BII</v>
          </cell>
          <cell r="T167" t="str">
            <v>830715430973</v>
          </cell>
          <cell r="U167">
            <v>45117</v>
          </cell>
          <cell r="W167" t="str">
            <v>BII</v>
          </cell>
          <cell r="Y167" t="str">
            <v>830715430973</v>
          </cell>
          <cell r="AA167">
            <v>45117</v>
          </cell>
          <cell r="AC167" t="str">
            <v>Mandiri</v>
          </cell>
          <cell r="AD167" t="str">
            <v>SMK</v>
          </cell>
          <cell r="AF167" t="str">
            <v>MENIKAH</v>
          </cell>
        </row>
        <row r="168">
          <cell r="A168">
            <v>2196</v>
          </cell>
          <cell r="B168">
            <v>77</v>
          </cell>
          <cell r="C168" t="str">
            <v>Imam Sholikin</v>
          </cell>
          <cell r="D168" t="str">
            <v>Madiun</v>
          </cell>
          <cell r="E168" t="str">
            <v>KMDN -57</v>
          </cell>
          <cell r="F168">
            <v>2196</v>
          </cell>
          <cell r="G168" t="str">
            <v>KERNET</v>
          </cell>
          <cell r="H168">
            <v>43706</v>
          </cell>
          <cell r="I168" t="str">
            <v>081216989569</v>
          </cell>
          <cell r="J168" t="str">
            <v>L</v>
          </cell>
          <cell r="K168" t="str">
            <v>Blitar</v>
          </cell>
          <cell r="L168">
            <v>30838</v>
          </cell>
          <cell r="M168" t="str">
            <v>Islam</v>
          </cell>
          <cell r="N168">
            <v>163</v>
          </cell>
          <cell r="O168">
            <v>63</v>
          </cell>
          <cell r="Q168" t="str">
            <v>DS. MEGALE RT.14 RW. 04 KEC. KEDUNGADEM BOJONEGORO</v>
          </cell>
          <cell r="R168" t="str">
            <v>3522080506840004</v>
          </cell>
          <cell r="S168" t="str">
            <v>BII</v>
          </cell>
          <cell r="T168" t="str">
            <v>840615461194</v>
          </cell>
          <cell r="U168">
            <v>45082</v>
          </cell>
          <cell r="W168" t="str">
            <v>BII</v>
          </cell>
          <cell r="Y168" t="str">
            <v>840615461194</v>
          </cell>
          <cell r="AA168">
            <v>45082</v>
          </cell>
          <cell r="AC168" t="str">
            <v>Mandiri</v>
          </cell>
          <cell r="AD168" t="str">
            <v>SMK</v>
          </cell>
          <cell r="AF168" t="str">
            <v>MENIKAH</v>
          </cell>
        </row>
        <row r="169">
          <cell r="A169">
            <v>2198</v>
          </cell>
          <cell r="B169">
            <v>78</v>
          </cell>
          <cell r="C169" t="str">
            <v>Wahyu Hari Santoso</v>
          </cell>
          <cell r="D169" t="str">
            <v>Madiun</v>
          </cell>
          <cell r="E169" t="str">
            <v>KMDN -59</v>
          </cell>
          <cell r="F169">
            <v>2198</v>
          </cell>
          <cell r="G169" t="str">
            <v>KERNET</v>
          </cell>
          <cell r="H169">
            <v>43706</v>
          </cell>
          <cell r="I169" t="str">
            <v>085233214064</v>
          </cell>
          <cell r="J169" t="str">
            <v>L</v>
          </cell>
          <cell r="K169" t="str">
            <v>Madiun</v>
          </cell>
          <cell r="L169">
            <v>35703</v>
          </cell>
          <cell r="M169" t="str">
            <v>Islam</v>
          </cell>
          <cell r="N169">
            <v>174</v>
          </cell>
          <cell r="O169">
            <v>60</v>
          </cell>
          <cell r="Q169" t="str">
            <v>DS SIDOREJO RT. 06 RW. 03 KEC. KEBONSARI KAB. MADIUN</v>
          </cell>
          <cell r="R169" t="str">
            <v>3519013009970002</v>
          </cell>
          <cell r="S169" t="str">
            <v xml:space="preserve">BI UMUM </v>
          </cell>
          <cell r="T169" t="str">
            <v>970915410273</v>
          </cell>
          <cell r="U169">
            <v>45565</v>
          </cell>
          <cell r="V169" t="str">
            <v xml:space="preserve">BI UMUM </v>
          </cell>
          <cell r="X169" t="str">
            <v>970915410273</v>
          </cell>
          <cell r="Z169">
            <v>45565</v>
          </cell>
          <cell r="AC169" t="str">
            <v>Mandiri</v>
          </cell>
          <cell r="AD169" t="str">
            <v xml:space="preserve">SMK </v>
          </cell>
          <cell r="AF169" t="str">
            <v>BELUM MENIKAH</v>
          </cell>
        </row>
        <row r="170">
          <cell r="A170">
            <v>2199</v>
          </cell>
          <cell r="B170">
            <v>79</v>
          </cell>
          <cell r="C170" t="str">
            <v>Ervan Setyawan</v>
          </cell>
          <cell r="D170" t="str">
            <v>Madiun</v>
          </cell>
          <cell r="E170" t="str">
            <v>KMDN -60</v>
          </cell>
          <cell r="F170">
            <v>2199</v>
          </cell>
          <cell r="G170" t="str">
            <v>KERNET</v>
          </cell>
          <cell r="H170">
            <v>43706</v>
          </cell>
          <cell r="I170" t="str">
            <v>081252875887</v>
          </cell>
          <cell r="J170" t="str">
            <v>L</v>
          </cell>
          <cell r="K170" t="str">
            <v>Madiun</v>
          </cell>
          <cell r="L170">
            <v>34394</v>
          </cell>
          <cell r="M170" t="str">
            <v>Islam</v>
          </cell>
          <cell r="N170">
            <v>170</v>
          </cell>
          <cell r="O170">
            <v>60</v>
          </cell>
          <cell r="Q170" t="str">
            <v>JL. MAYJEND SUNGKONO NO 91 B MADIUN</v>
          </cell>
          <cell r="R170" t="str">
            <v>3577020103940002</v>
          </cell>
          <cell r="S170" t="str">
            <v>BII</v>
          </cell>
          <cell r="T170" t="str">
            <v>940315400284</v>
          </cell>
          <cell r="U170">
            <v>44986</v>
          </cell>
          <cell r="W170" t="str">
            <v>BII</v>
          </cell>
          <cell r="Y170" t="str">
            <v>940315400284</v>
          </cell>
          <cell r="AA170">
            <v>44986</v>
          </cell>
          <cell r="AC170" t="str">
            <v>Mandiri</v>
          </cell>
          <cell r="AD170" t="str">
            <v>SMK</v>
          </cell>
          <cell r="AF170" t="str">
            <v>BELUM MENIKAH</v>
          </cell>
        </row>
        <row r="171">
          <cell r="A171">
            <v>2200</v>
          </cell>
          <cell r="B171">
            <v>80</v>
          </cell>
          <cell r="C171" t="str">
            <v>Aditya Arif Hermawan</v>
          </cell>
          <cell r="D171" t="str">
            <v>Madiun</v>
          </cell>
          <cell r="E171" t="str">
            <v>KMDN -61</v>
          </cell>
          <cell r="F171">
            <v>2200</v>
          </cell>
          <cell r="G171" t="str">
            <v>KERNET</v>
          </cell>
          <cell r="H171">
            <v>43706</v>
          </cell>
          <cell r="I171" t="str">
            <v>087782876859</v>
          </cell>
          <cell r="J171" t="str">
            <v>L</v>
          </cell>
          <cell r="K171" t="str">
            <v>Madiun</v>
          </cell>
          <cell r="L171">
            <v>35123</v>
          </cell>
          <cell r="M171" t="str">
            <v>Islam</v>
          </cell>
          <cell r="N171">
            <v>164</v>
          </cell>
          <cell r="O171">
            <v>67</v>
          </cell>
          <cell r="Q171" t="str">
            <v>DESA BAGI RT 07 RW 01 KEC. MADIUN KAB MADIUN</v>
          </cell>
          <cell r="R171" t="str">
            <v>3519082802960003</v>
          </cell>
          <cell r="S171" t="str">
            <v>BI</v>
          </cell>
          <cell r="T171" t="str">
            <v>960215410261</v>
          </cell>
          <cell r="U171">
            <v>44620</v>
          </cell>
          <cell r="V171" t="str">
            <v>BI</v>
          </cell>
          <cell r="X171" t="str">
            <v>960215410261</v>
          </cell>
          <cell r="Z171">
            <v>44620</v>
          </cell>
          <cell r="AC171" t="str">
            <v>Mandiri</v>
          </cell>
          <cell r="AD171" t="str">
            <v>SMK</v>
          </cell>
          <cell r="AF171" t="str">
            <v>BELUM MENIKAH</v>
          </cell>
        </row>
        <row r="172">
          <cell r="A172">
            <v>2201</v>
          </cell>
          <cell r="B172">
            <v>81</v>
          </cell>
          <cell r="C172" t="str">
            <v>Dadang Wahyu Ariyono</v>
          </cell>
          <cell r="D172" t="str">
            <v>Madiun</v>
          </cell>
          <cell r="E172" t="str">
            <v>KMDN -62</v>
          </cell>
          <cell r="F172">
            <v>2201</v>
          </cell>
          <cell r="G172" t="str">
            <v>KERNET</v>
          </cell>
          <cell r="H172">
            <v>43706</v>
          </cell>
          <cell r="I172" t="str">
            <v>081315584476</v>
          </cell>
          <cell r="J172" t="str">
            <v>L</v>
          </cell>
          <cell r="K172" t="str">
            <v>Kediri</v>
          </cell>
          <cell r="L172" t="str">
            <v xml:space="preserve"> 8 januari 1994</v>
          </cell>
          <cell r="M172" t="str">
            <v>Islam</v>
          </cell>
          <cell r="N172">
            <v>158</v>
          </cell>
          <cell r="O172">
            <v>64</v>
          </cell>
          <cell r="Q172" t="str">
            <v xml:space="preserve">DSN. JEGLES TAROKAN KABUPATEN KEDIRI </v>
          </cell>
          <cell r="R172" t="str">
            <v>3506200801940001</v>
          </cell>
          <cell r="S172" t="str">
            <v>BII UMUM</v>
          </cell>
          <cell r="T172" t="str">
            <v>940115340604</v>
          </cell>
          <cell r="U172">
            <v>44934</v>
          </cell>
          <cell r="W172" t="str">
            <v>BII UMUM</v>
          </cell>
          <cell r="Y172" t="str">
            <v>940115340604</v>
          </cell>
          <cell r="AA172">
            <v>44934</v>
          </cell>
          <cell r="AC172" t="str">
            <v>Mandiri</v>
          </cell>
          <cell r="AD172" t="str">
            <v xml:space="preserve">SMK </v>
          </cell>
          <cell r="AF172" t="str">
            <v>BELUM MENIKAH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T CAT"/>
      <sheetName val="AMT Jawa"/>
      <sheetName val="Banyuwangi"/>
      <sheetName val="Malang"/>
      <sheetName val="Tuban"/>
      <sheetName val="Madiun"/>
      <sheetName val="LPG"/>
      <sheetName val="PWS JATIM"/>
      <sheetName val="Nik Akhir"/>
      <sheetName val="Sheet2"/>
      <sheetName val="Sheet3"/>
      <sheetName val="Sheet1"/>
      <sheetName val="Sheet7"/>
      <sheetName val="Sheet4"/>
      <sheetName val="Sheet5"/>
      <sheetName val="Sheet6"/>
    </sheetNames>
    <sheetDataSet>
      <sheetData sheetId="0">
        <row r="3">
          <cell r="H3">
            <v>42856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OS"/>
      <sheetName val="PENGAPON"/>
    </sheetNames>
    <sheetDataSet>
      <sheetData sheetId="0">
        <row r="6">
          <cell r="B6" t="str">
            <v>ALI NAJIB FEBRUARIANTO</v>
          </cell>
          <cell r="C6" t="str">
            <v>396.99.819</v>
          </cell>
          <cell r="D6" t="str">
            <v>AMT I</v>
          </cell>
        </row>
        <row r="7">
          <cell r="B7" t="str">
            <v>ANDES RAHAYU</v>
          </cell>
          <cell r="C7" t="str">
            <v>396.99.2386</v>
          </cell>
          <cell r="D7" t="str">
            <v>AMT I</v>
          </cell>
        </row>
        <row r="8">
          <cell r="B8" t="str">
            <v>ANTONIUS WEKO SAMBODO</v>
          </cell>
          <cell r="C8" t="str">
            <v>396.99.1614</v>
          </cell>
          <cell r="D8" t="str">
            <v>AMT I</v>
          </cell>
        </row>
        <row r="9">
          <cell r="B9" t="str">
            <v>ARIS RIYANTO</v>
          </cell>
          <cell r="C9" t="str">
            <v>396.99.2126</v>
          </cell>
          <cell r="D9" t="str">
            <v>AMT I</v>
          </cell>
        </row>
        <row r="10">
          <cell r="B10" t="str">
            <v>DADANG NUGROHO</v>
          </cell>
          <cell r="C10" t="str">
            <v>396.99.1621</v>
          </cell>
          <cell r="D10" t="str">
            <v>AMT I</v>
          </cell>
        </row>
        <row r="11">
          <cell r="B11" t="str">
            <v>DWI JATMIKO LANANG SEJATI</v>
          </cell>
          <cell r="C11" t="str">
            <v>396.99.1594</v>
          </cell>
          <cell r="D11" t="str">
            <v>AMT I</v>
          </cell>
        </row>
        <row r="12">
          <cell r="B12" t="str">
            <v>ENGKUS KUSWA</v>
          </cell>
          <cell r="C12" t="str">
            <v>396.99.1595</v>
          </cell>
          <cell r="D12" t="str">
            <v>AMT I</v>
          </cell>
        </row>
        <row r="13">
          <cell r="B13" t="str">
            <v>FAERUN ANANG</v>
          </cell>
          <cell r="C13" t="str">
            <v>396.99.1701</v>
          </cell>
          <cell r="D13" t="str">
            <v>AMT I</v>
          </cell>
        </row>
        <row r="14">
          <cell r="B14" t="str">
            <v>HERU HERMAWAN</v>
          </cell>
          <cell r="C14" t="str">
            <v>396.99.1605</v>
          </cell>
          <cell r="D14" t="str">
            <v>AMT I</v>
          </cell>
        </row>
        <row r="15">
          <cell r="B15" t="str">
            <v>IRFAN YANNUAR</v>
          </cell>
          <cell r="C15" t="str">
            <v>396.99.1610</v>
          </cell>
          <cell r="D15" t="str">
            <v>AMT I</v>
          </cell>
        </row>
        <row r="16">
          <cell r="B16" t="str">
            <v>KOKO YUDESTIYADI</v>
          </cell>
          <cell r="C16" t="str">
            <v>396.99.1608</v>
          </cell>
          <cell r="D16" t="str">
            <v>AMT I</v>
          </cell>
        </row>
        <row r="17">
          <cell r="B17" t="str">
            <v>MUHAMMAD SOIM</v>
          </cell>
          <cell r="C17" t="str">
            <v>396.99.2385</v>
          </cell>
          <cell r="D17" t="str">
            <v>AMT I</v>
          </cell>
        </row>
        <row r="18">
          <cell r="B18" t="str">
            <v>PANDI SOPANDI</v>
          </cell>
          <cell r="C18" t="str">
            <v>396.99.1601</v>
          </cell>
          <cell r="D18" t="str">
            <v>AMT I</v>
          </cell>
        </row>
        <row r="19">
          <cell r="B19" t="str">
            <v>RINALDI SARAGIH</v>
          </cell>
          <cell r="C19" t="str">
            <v>396.99.1607</v>
          </cell>
          <cell r="D19" t="str">
            <v>AMT I</v>
          </cell>
        </row>
        <row r="20">
          <cell r="B20" t="str">
            <v>RUSMANI NURYADIN</v>
          </cell>
          <cell r="C20" t="str">
            <v>396.99.1599</v>
          </cell>
          <cell r="D20" t="str">
            <v>AMT I</v>
          </cell>
        </row>
        <row r="21">
          <cell r="B21" t="str">
            <v>SARNO</v>
          </cell>
          <cell r="C21" t="str">
            <v>396.99.1604</v>
          </cell>
          <cell r="D21" t="str">
            <v>AMT I</v>
          </cell>
        </row>
        <row r="22">
          <cell r="B22" t="str">
            <v>SIDIK</v>
          </cell>
          <cell r="C22" t="str">
            <v>396.99.1600</v>
          </cell>
          <cell r="D22" t="str">
            <v>AMT I</v>
          </cell>
        </row>
        <row r="23">
          <cell r="B23" t="str">
            <v>SRI ANTO</v>
          </cell>
          <cell r="C23" t="str">
            <v>396.99.2079</v>
          </cell>
          <cell r="D23" t="str">
            <v>AMT I</v>
          </cell>
        </row>
        <row r="24">
          <cell r="B24" t="str">
            <v>SUNARDI</v>
          </cell>
          <cell r="C24" t="str">
            <v>396.99.1602</v>
          </cell>
          <cell r="D24" t="str">
            <v>AMT I</v>
          </cell>
        </row>
        <row r="25">
          <cell r="B25" t="str">
            <v>SUPANGAT</v>
          </cell>
          <cell r="C25" t="str">
            <v>396.99.1606</v>
          </cell>
          <cell r="D25" t="str">
            <v>AMT I</v>
          </cell>
        </row>
        <row r="26">
          <cell r="B26" t="str">
            <v>SUSWANTO</v>
          </cell>
          <cell r="C26" t="str">
            <v>396.99.1699</v>
          </cell>
          <cell r="D26" t="str">
            <v>AMT I</v>
          </cell>
        </row>
        <row r="27">
          <cell r="B27" t="str">
            <v>TATO SUSILO</v>
          </cell>
          <cell r="C27" t="str">
            <v>396.99.1698</v>
          </cell>
          <cell r="D27" t="str">
            <v>AMT I</v>
          </cell>
        </row>
        <row r="28">
          <cell r="B28" t="str">
            <v>TRIOKO</v>
          </cell>
          <cell r="C28" t="str">
            <v>396.99.819</v>
          </cell>
          <cell r="D28" t="str">
            <v>AMT I</v>
          </cell>
        </row>
        <row r="29">
          <cell r="B29" t="str">
            <v>TRISONO</v>
          </cell>
          <cell r="C29" t="str">
            <v>396.99.1603</v>
          </cell>
          <cell r="D29" t="str">
            <v>AMT I</v>
          </cell>
        </row>
        <row r="30">
          <cell r="B30" t="str">
            <v>TUSINO</v>
          </cell>
          <cell r="C30" t="str">
            <v>396.99.1609</v>
          </cell>
          <cell r="D30" t="str">
            <v>AMT I</v>
          </cell>
        </row>
        <row r="31">
          <cell r="B31" t="str">
            <v>YUDI ANDRIAS</v>
          </cell>
          <cell r="C31" t="str">
            <v>396.99.1691</v>
          </cell>
          <cell r="D31" t="str">
            <v>AMT I</v>
          </cell>
        </row>
        <row r="32">
          <cell r="B32" t="str">
            <v>A. RIKZA NUGRAHA F.</v>
          </cell>
          <cell r="C32" t="str">
            <v>396.99.2215</v>
          </cell>
          <cell r="D32" t="str">
            <v>AMT II</v>
          </cell>
        </row>
        <row r="33">
          <cell r="B33" t="str">
            <v>ACHMAD NUR QHARIM</v>
          </cell>
          <cell r="C33" t="str">
            <v>396.99.396</v>
          </cell>
          <cell r="D33" t="str">
            <v>AMT II</v>
          </cell>
        </row>
        <row r="34">
          <cell r="B34" t="str">
            <v>AGUS SUNGKONO</v>
          </cell>
          <cell r="C34" t="str">
            <v>396.99.1616</v>
          </cell>
          <cell r="D34" t="str">
            <v>AMT I</v>
          </cell>
        </row>
        <row r="35">
          <cell r="B35" t="str">
            <v>BOEDI OETOMO</v>
          </cell>
          <cell r="C35" t="str">
            <v>396.99.2214</v>
          </cell>
          <cell r="D35" t="str">
            <v>AMT II</v>
          </cell>
        </row>
        <row r="36">
          <cell r="B36" t="str">
            <v>DIRIN BASUKI</v>
          </cell>
          <cell r="C36" t="str">
            <v>396.99.2216</v>
          </cell>
          <cell r="D36" t="str">
            <v>AMT I</v>
          </cell>
        </row>
        <row r="37">
          <cell r="B37" t="str">
            <v>EDI SUTRISNO</v>
          </cell>
          <cell r="C37" t="str">
            <v>396.99.2124</v>
          </cell>
          <cell r="D37" t="str">
            <v>AMT I</v>
          </cell>
        </row>
        <row r="38">
          <cell r="B38" t="str">
            <v>GALIH SUDRAJAT</v>
          </cell>
          <cell r="C38" t="str">
            <v>396.99.2039</v>
          </cell>
          <cell r="D38" t="str">
            <v>AMT I</v>
          </cell>
        </row>
        <row r="39">
          <cell r="B39" t="str">
            <v>HADI SURATMAN</v>
          </cell>
          <cell r="C39" t="str">
            <v>396.99.449</v>
          </cell>
          <cell r="D39" t="str">
            <v>AMT II</v>
          </cell>
        </row>
        <row r="40">
          <cell r="B40" t="str">
            <v>NURUL ANAM</v>
          </cell>
          <cell r="C40" t="str">
            <v>396.99.2387</v>
          </cell>
          <cell r="D40" t="str">
            <v>AMT I</v>
          </cell>
        </row>
        <row r="41">
          <cell r="B41" t="str">
            <v>PARDIO</v>
          </cell>
          <cell r="C41" t="str">
            <v>396.99.1618</v>
          </cell>
          <cell r="D41" t="str">
            <v>AMT I</v>
          </cell>
        </row>
        <row r="42">
          <cell r="B42" t="str">
            <v>PARYO</v>
          </cell>
          <cell r="C42" t="str">
            <v>396.99.1667</v>
          </cell>
          <cell r="D42" t="str">
            <v>AMT I</v>
          </cell>
        </row>
        <row r="43">
          <cell r="B43" t="str">
            <v>RAGIL ADI SETIYO</v>
          </cell>
          <cell r="C43" t="str">
            <v>396.99.498</v>
          </cell>
          <cell r="D43" t="str">
            <v>AMT II</v>
          </cell>
        </row>
        <row r="44">
          <cell r="B44" t="str">
            <v>SUNYOTO</v>
          </cell>
          <cell r="C44" t="str">
            <v>396.99.2217</v>
          </cell>
          <cell r="D44" t="str">
            <v>AMT I</v>
          </cell>
        </row>
        <row r="45">
          <cell r="B45" t="str">
            <v>SURYANTO</v>
          </cell>
          <cell r="C45" t="str">
            <v>396.99.2198</v>
          </cell>
          <cell r="D45" t="str">
            <v>AMT I</v>
          </cell>
        </row>
        <row r="46">
          <cell r="B46" t="str">
            <v>WARDOYO</v>
          </cell>
          <cell r="C46" t="str">
            <v>396.99.1613</v>
          </cell>
          <cell r="D46" t="str">
            <v>AMT I</v>
          </cell>
        </row>
        <row r="47">
          <cell r="B47" t="str">
            <v>WARTONO</v>
          </cell>
          <cell r="C47" t="str">
            <v>396.99.1703</v>
          </cell>
          <cell r="D47" t="str">
            <v>AMT I</v>
          </cell>
        </row>
        <row r="48">
          <cell r="B48" t="str">
            <v>YULI PARIANTO</v>
          </cell>
          <cell r="C48" t="str">
            <v>396.99.2213</v>
          </cell>
          <cell r="D48" t="str">
            <v>AMT II</v>
          </cell>
        </row>
        <row r="49">
          <cell r="B49" t="str">
            <v>SINGGIH PRIYONO</v>
          </cell>
          <cell r="C49" t="str">
            <v>396.99.2543</v>
          </cell>
          <cell r="D49" t="str">
            <v>AMT II</v>
          </cell>
        </row>
        <row r="50">
          <cell r="B50" t="str">
            <v>SUGIARTO</v>
          </cell>
          <cell r="C50" t="str">
            <v>396.99.2544</v>
          </cell>
          <cell r="D50" t="str">
            <v>AMT II</v>
          </cell>
        </row>
        <row r="51">
          <cell r="B51" t="str">
            <v>ARI DESTIAWAN</v>
          </cell>
          <cell r="C51" t="str">
            <v>396.99.2545</v>
          </cell>
          <cell r="D51" t="str">
            <v>AMT II</v>
          </cell>
        </row>
      </sheetData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MT LPG"/>
      <sheetName val="SPBE"/>
      <sheetName val="JARAK SPBE"/>
      <sheetName val="MT LPG"/>
      <sheetName val="MONCOSH-TARIF"/>
      <sheetName val="MONCOSH-KELOLA"/>
      <sheetName val="Sheet1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>
        <row r="4">
          <cell r="B4" t="str">
            <v>Ahmad Suswanto</v>
          </cell>
          <cell r="C4" t="str">
            <v>0109PN-009-SMG</v>
          </cell>
          <cell r="D4">
            <v>42217</v>
          </cell>
          <cell r="E4">
            <v>1360005085292</v>
          </cell>
          <cell r="F4" t="str">
            <v>SUPIR</v>
          </cell>
        </row>
        <row r="5">
          <cell r="B5" t="str">
            <v>Agusta Artanto</v>
          </cell>
          <cell r="C5" t="str">
            <v>0109PN-255-SMG</v>
          </cell>
          <cell r="D5">
            <v>42217</v>
          </cell>
          <cell r="E5">
            <v>1350006006207</v>
          </cell>
          <cell r="F5" t="str">
            <v>SUPIR</v>
          </cell>
        </row>
        <row r="6">
          <cell r="B6" t="str">
            <v>Ahmad Nur Arif</v>
          </cell>
          <cell r="C6" t="str">
            <v>0109PN-250-SMG</v>
          </cell>
          <cell r="D6">
            <v>42217</v>
          </cell>
          <cell r="E6">
            <v>1350006031114</v>
          </cell>
          <cell r="F6" t="str">
            <v>SUPIR</v>
          </cell>
        </row>
        <row r="7">
          <cell r="B7" t="str">
            <v>Ardi Baskoro</v>
          </cell>
          <cell r="C7" t="str">
            <v>0109PN-256-SMG</v>
          </cell>
          <cell r="D7">
            <v>42217</v>
          </cell>
          <cell r="E7">
            <v>1350005976574</v>
          </cell>
          <cell r="F7" t="str">
            <v>SUPIR</v>
          </cell>
        </row>
        <row r="8">
          <cell r="B8" t="str">
            <v>Asikin</v>
          </cell>
          <cell r="C8" t="str">
            <v>0908PN-036-SMG</v>
          </cell>
          <cell r="D8">
            <v>42217</v>
          </cell>
          <cell r="E8">
            <v>1360005081887</v>
          </cell>
          <cell r="F8" t="str">
            <v>SUPIR</v>
          </cell>
        </row>
        <row r="9">
          <cell r="B9" t="str">
            <v>B.G. Nawang Sara</v>
          </cell>
          <cell r="C9" t="str">
            <v>0908PN-037-SMG</v>
          </cell>
          <cell r="D9">
            <v>42217</v>
          </cell>
          <cell r="E9">
            <v>1360005085532</v>
          </cell>
          <cell r="F9" t="str">
            <v>SUPIR</v>
          </cell>
        </row>
        <row r="10">
          <cell r="B10" t="str">
            <v>Bambang Wijanarko</v>
          </cell>
          <cell r="C10" t="str">
            <v>0908PN-147-SMG</v>
          </cell>
          <cell r="D10">
            <v>42217</v>
          </cell>
          <cell r="E10" t="str">
            <v>1360005417305</v>
          </cell>
          <cell r="F10" t="str">
            <v>SUPIR</v>
          </cell>
        </row>
        <row r="11">
          <cell r="B11" t="str">
            <v>Eko Harwanto</v>
          </cell>
          <cell r="C11" t="str">
            <v>0109PN-017-SMG</v>
          </cell>
          <cell r="D11">
            <v>42217</v>
          </cell>
          <cell r="E11">
            <v>1350006033987</v>
          </cell>
          <cell r="F11" t="str">
            <v>SUPIR</v>
          </cell>
        </row>
        <row r="12">
          <cell r="B12" t="str">
            <v>Joko Waluyo</v>
          </cell>
          <cell r="C12" t="str">
            <v>0908PN-228-SMG</v>
          </cell>
          <cell r="D12">
            <v>42217</v>
          </cell>
          <cell r="E12">
            <v>1350005844202</v>
          </cell>
          <cell r="F12" t="str">
            <v>SUPIR</v>
          </cell>
        </row>
        <row r="13">
          <cell r="B13" t="str">
            <v>Narmin</v>
          </cell>
          <cell r="C13" t="str">
            <v>0712PN-260-SMG</v>
          </cell>
          <cell r="D13">
            <v>42217</v>
          </cell>
          <cell r="E13" t="str">
            <v>1360010144506</v>
          </cell>
          <cell r="F13" t="str">
            <v>SUPIR</v>
          </cell>
        </row>
        <row r="14">
          <cell r="B14" t="str">
            <v>Nur Kafi</v>
          </cell>
          <cell r="C14" t="str">
            <v>0313PN-265-SMG</v>
          </cell>
          <cell r="D14">
            <v>42217</v>
          </cell>
          <cell r="E14" t="str">
            <v>9000013802492</v>
          </cell>
          <cell r="F14" t="str">
            <v>SUPIR</v>
          </cell>
        </row>
        <row r="15">
          <cell r="B15" t="str">
            <v>Salim</v>
          </cell>
          <cell r="C15" t="str">
            <v>0509PN-263-SMG</v>
          </cell>
          <cell r="D15">
            <v>42217</v>
          </cell>
          <cell r="E15">
            <v>1350006135535</v>
          </cell>
          <cell r="F15" t="str">
            <v>SUPIR</v>
          </cell>
        </row>
        <row r="16">
          <cell r="B16" t="str">
            <v>Marsudi</v>
          </cell>
          <cell r="C16" t="str">
            <v>0313PN-270-SMG</v>
          </cell>
          <cell r="D16">
            <v>42217</v>
          </cell>
          <cell r="E16" t="str">
            <v>9000014109608</v>
          </cell>
          <cell r="F16" t="str">
            <v>SUPIR</v>
          </cell>
        </row>
        <row r="17">
          <cell r="B17" t="str">
            <v>M. Abidin</v>
          </cell>
          <cell r="C17" t="str">
            <v>0908PN-119-SMG</v>
          </cell>
          <cell r="D17">
            <v>42217</v>
          </cell>
          <cell r="E17" t="str">
            <v>1360005417297</v>
          </cell>
          <cell r="F17" t="str">
            <v>SUPIR</v>
          </cell>
        </row>
        <row r="18">
          <cell r="B18" t="str">
            <v>Aklis Ardiyanto</v>
          </cell>
          <cell r="C18" t="str">
            <v>0109PN-257-SMG</v>
          </cell>
          <cell r="D18">
            <v>42217</v>
          </cell>
          <cell r="E18">
            <v>1350006003956</v>
          </cell>
          <cell r="F18" t="str">
            <v>SUPIR</v>
          </cell>
        </row>
        <row r="19">
          <cell r="B19" t="str">
            <v>Rujiono</v>
          </cell>
          <cell r="C19" t="str">
            <v>0908PN-069-SMG</v>
          </cell>
          <cell r="D19">
            <v>42217</v>
          </cell>
          <cell r="E19">
            <v>1360005088502</v>
          </cell>
          <cell r="F19" t="str">
            <v>SUPIR</v>
          </cell>
        </row>
        <row r="20">
          <cell r="B20" t="str">
            <v>Sularmin</v>
          </cell>
          <cell r="C20" t="str">
            <v>0109PN-236-SMG</v>
          </cell>
          <cell r="D20">
            <v>42217</v>
          </cell>
          <cell r="E20">
            <v>1350005993173</v>
          </cell>
          <cell r="F20" t="str">
            <v>SUPIR</v>
          </cell>
        </row>
        <row r="21">
          <cell r="B21" t="str">
            <v>Sarijan Suntoro</v>
          </cell>
          <cell r="C21" t="str">
            <v>0908PN-120-SMG</v>
          </cell>
          <cell r="D21">
            <v>42217</v>
          </cell>
          <cell r="E21">
            <v>1360005110942</v>
          </cell>
          <cell r="F21" t="str">
            <v>SUPIR</v>
          </cell>
        </row>
        <row r="22">
          <cell r="B22" t="str">
            <v xml:space="preserve">Supriyono </v>
          </cell>
          <cell r="C22" t="str">
            <v>0109PN-253-SMG</v>
          </cell>
          <cell r="D22">
            <v>42217</v>
          </cell>
          <cell r="E22">
            <v>1350005972565</v>
          </cell>
          <cell r="F22" t="str">
            <v>SUPIR</v>
          </cell>
        </row>
        <row r="23">
          <cell r="B23" t="str">
            <v>Suwakir</v>
          </cell>
          <cell r="C23" t="str">
            <v>0312PN-258-SMG</v>
          </cell>
          <cell r="D23">
            <v>42217</v>
          </cell>
          <cell r="E23" t="str">
            <v>1350007391079</v>
          </cell>
          <cell r="F23" t="str">
            <v>SUPIR</v>
          </cell>
        </row>
        <row r="24">
          <cell r="B24" t="str">
            <v>Suyono</v>
          </cell>
          <cell r="C24" t="str">
            <v>0908PN-118-SMG</v>
          </cell>
          <cell r="D24">
            <v>42217</v>
          </cell>
          <cell r="E24">
            <v>1360005085409</v>
          </cell>
          <cell r="F24" t="str">
            <v>SUPIR</v>
          </cell>
        </row>
        <row r="25">
          <cell r="B25" t="str">
            <v>Widodo</v>
          </cell>
          <cell r="C25" t="str">
            <v>0109PN-245-SMG</v>
          </cell>
          <cell r="D25">
            <v>42217</v>
          </cell>
          <cell r="E25">
            <v>1350005978497</v>
          </cell>
          <cell r="F25" t="str">
            <v>SUPIR</v>
          </cell>
        </row>
        <row r="26">
          <cell r="B26" t="str">
            <v>Ari Nugroho</v>
          </cell>
          <cell r="C26" t="str">
            <v>0908PN-224-SMG</v>
          </cell>
          <cell r="D26">
            <v>42217</v>
          </cell>
          <cell r="E26" t="str">
            <v>1350005793201</v>
          </cell>
          <cell r="F26" t="str">
            <v>SUPIR</v>
          </cell>
        </row>
        <row r="27">
          <cell r="B27" t="str">
            <v>Kartubi</v>
          </cell>
          <cell r="C27">
            <v>0</v>
          </cell>
          <cell r="D27">
            <v>42217</v>
          </cell>
          <cell r="E27" t="str">
            <v>135-0005902604</v>
          </cell>
          <cell r="F27" t="str">
            <v>SUPIR</v>
          </cell>
        </row>
        <row r="28">
          <cell r="B28" t="str">
            <v>Iyan Priyadi</v>
          </cell>
          <cell r="C28">
            <v>0</v>
          </cell>
          <cell r="D28">
            <v>42217</v>
          </cell>
          <cell r="E28" t="str">
            <v>120-0006428218</v>
          </cell>
          <cell r="F28" t="str">
            <v>SUPIR</v>
          </cell>
        </row>
        <row r="29">
          <cell r="B29" t="str">
            <v>Adi Siswanto</v>
          </cell>
          <cell r="C29">
            <v>0</v>
          </cell>
          <cell r="D29">
            <v>42217</v>
          </cell>
          <cell r="E29" t="str">
            <v>156-0002946079</v>
          </cell>
          <cell r="F29" t="str">
            <v>SUPIR</v>
          </cell>
        </row>
        <row r="30">
          <cell r="B30" t="str">
            <v>Teguh Iman S</v>
          </cell>
          <cell r="C30">
            <v>0</v>
          </cell>
          <cell r="D30">
            <v>42217</v>
          </cell>
          <cell r="E30" t="str">
            <v>120-0006418532</v>
          </cell>
          <cell r="F30" t="str">
            <v>SUPIR</v>
          </cell>
        </row>
        <row r="31">
          <cell r="B31" t="str">
            <v>Aris H</v>
          </cell>
          <cell r="C31">
            <v>0</v>
          </cell>
          <cell r="D31">
            <v>42217</v>
          </cell>
          <cell r="E31" t="str">
            <v>1390016377651</v>
          </cell>
          <cell r="F31" t="str">
            <v>SUPIR</v>
          </cell>
        </row>
        <row r="32">
          <cell r="B32" t="str">
            <v>Rishendra</v>
          </cell>
          <cell r="C32">
            <v>0</v>
          </cell>
          <cell r="D32">
            <v>42217</v>
          </cell>
          <cell r="E32" t="str">
            <v>1390016363990</v>
          </cell>
          <cell r="F32" t="str">
            <v>SUPIR</v>
          </cell>
        </row>
        <row r="33">
          <cell r="B33" t="str">
            <v>Jeping Fajar Listiawan</v>
          </cell>
          <cell r="C33">
            <v>0</v>
          </cell>
          <cell r="D33">
            <v>42217</v>
          </cell>
          <cell r="E33" t="str">
            <v>1360013684987</v>
          </cell>
          <cell r="F33" t="str">
            <v>SUPIR</v>
          </cell>
        </row>
        <row r="34">
          <cell r="B34" t="str">
            <v>M. Andika</v>
          </cell>
          <cell r="C34">
            <v>0</v>
          </cell>
          <cell r="D34">
            <v>42217</v>
          </cell>
          <cell r="E34" t="str">
            <v>9000025241754</v>
          </cell>
          <cell r="F34" t="str">
            <v>SUPIR</v>
          </cell>
        </row>
        <row r="35">
          <cell r="B35" t="str">
            <v>Sunaryo</v>
          </cell>
          <cell r="C35">
            <v>0</v>
          </cell>
          <cell r="D35">
            <v>42217</v>
          </cell>
          <cell r="E35" t="str">
            <v>1380012393604</v>
          </cell>
          <cell r="F35" t="str">
            <v>SUPIR</v>
          </cell>
        </row>
        <row r="36">
          <cell r="B36" t="str">
            <v>Samuid</v>
          </cell>
          <cell r="C36">
            <v>0</v>
          </cell>
          <cell r="D36">
            <v>42804</v>
          </cell>
          <cell r="E36">
            <v>1390017859129</v>
          </cell>
          <cell r="F36" t="str">
            <v>SUPIR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</row>
        <row r="38">
          <cell r="B38" t="str">
            <v>AMT 1 LPG</v>
          </cell>
          <cell r="C38" t="str">
            <v>NO NIK</v>
          </cell>
          <cell r="D38" t="str">
            <v>JOIN DATE</v>
          </cell>
          <cell r="E38" t="str">
            <v>NO REKENING</v>
          </cell>
          <cell r="F38" t="str">
            <v>JABATAN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</row>
        <row r="40">
          <cell r="B40" t="str">
            <v>Agus Riyanto</v>
          </cell>
          <cell r="C40" t="str">
            <v>0908PN-227-SMG</v>
          </cell>
          <cell r="D40">
            <v>42217</v>
          </cell>
          <cell r="E40">
            <v>1350005844129</v>
          </cell>
          <cell r="F40" t="str">
            <v>Kernet</v>
          </cell>
        </row>
        <row r="41">
          <cell r="B41" t="str">
            <v>Achmad Uzer</v>
          </cell>
          <cell r="C41">
            <v>0</v>
          </cell>
          <cell r="D41">
            <v>42217</v>
          </cell>
          <cell r="E41" t="str">
            <v>9000027324277</v>
          </cell>
          <cell r="F41" t="str">
            <v>Kernet</v>
          </cell>
        </row>
        <row r="42">
          <cell r="B42" t="str">
            <v>A. Muklisin</v>
          </cell>
          <cell r="C42">
            <v>0</v>
          </cell>
          <cell r="D42">
            <v>42217</v>
          </cell>
          <cell r="E42" t="str">
            <v>1360013259301</v>
          </cell>
          <cell r="F42" t="str">
            <v>Kernet</v>
          </cell>
        </row>
        <row r="43">
          <cell r="B43" t="str">
            <v>Ari Nandang</v>
          </cell>
          <cell r="C43" t="str">
            <v>0109PN-251-SMG</v>
          </cell>
          <cell r="D43">
            <v>42217</v>
          </cell>
          <cell r="E43">
            <v>1350005978380</v>
          </cell>
          <cell r="F43" t="str">
            <v>Kernet</v>
          </cell>
        </row>
        <row r="44">
          <cell r="B44" t="str">
            <v>Endro Saputro</v>
          </cell>
          <cell r="C44" t="str">
            <v>0313PN-267-SMG</v>
          </cell>
          <cell r="D44">
            <v>42217</v>
          </cell>
          <cell r="E44" t="str">
            <v>1350010238838</v>
          </cell>
          <cell r="F44" t="str">
            <v>Kernet</v>
          </cell>
        </row>
        <row r="45">
          <cell r="B45" t="str">
            <v>Moch. Masrur MS</v>
          </cell>
          <cell r="C45" t="str">
            <v>0109PN-246-SMG</v>
          </cell>
          <cell r="D45">
            <v>42217</v>
          </cell>
          <cell r="E45">
            <v>1350006006637</v>
          </cell>
          <cell r="F45" t="str">
            <v>Kernet</v>
          </cell>
        </row>
        <row r="46">
          <cell r="B46" t="str">
            <v>Moch. Sulaeman</v>
          </cell>
          <cell r="C46" t="str">
            <v>0109PN-247-SMG</v>
          </cell>
          <cell r="D46">
            <v>42217</v>
          </cell>
          <cell r="E46">
            <v>1350006006363</v>
          </cell>
          <cell r="F46" t="str">
            <v>Kernet</v>
          </cell>
        </row>
        <row r="47">
          <cell r="B47" t="str">
            <v>Nur Hidayat</v>
          </cell>
          <cell r="C47" t="str">
            <v>0908PN-225-SMG</v>
          </cell>
          <cell r="D47">
            <v>42217</v>
          </cell>
          <cell r="E47" t="str">
            <v>1350005793136</v>
          </cell>
          <cell r="F47" t="str">
            <v>Kernet</v>
          </cell>
        </row>
        <row r="48">
          <cell r="B48" t="str">
            <v>Sirwindiyatno Kasari</v>
          </cell>
          <cell r="C48" t="str">
            <v>0509PN-259-SMG</v>
          </cell>
          <cell r="D48">
            <v>42217</v>
          </cell>
          <cell r="E48" t="str">
            <v>1370006379933</v>
          </cell>
          <cell r="F48" t="str">
            <v>Kernet</v>
          </cell>
        </row>
        <row r="49">
          <cell r="B49" t="str">
            <v>Sigit Setiyanto</v>
          </cell>
          <cell r="C49">
            <v>0</v>
          </cell>
          <cell r="D49">
            <v>42217</v>
          </cell>
          <cell r="E49" t="str">
            <v>1360013686651</v>
          </cell>
          <cell r="F49" t="str">
            <v>Kernet</v>
          </cell>
        </row>
        <row r="50">
          <cell r="B50" t="str">
            <v>M. Agus Salim</v>
          </cell>
          <cell r="C50">
            <v>0</v>
          </cell>
          <cell r="D50">
            <v>42217</v>
          </cell>
          <cell r="E50" t="str">
            <v>9000028871730</v>
          </cell>
          <cell r="F50" t="str">
            <v>Kernet</v>
          </cell>
        </row>
        <row r="51">
          <cell r="B51" t="str">
            <v>Mulyono</v>
          </cell>
          <cell r="C51">
            <v>0</v>
          </cell>
          <cell r="D51">
            <v>42217</v>
          </cell>
          <cell r="E51" t="str">
            <v>1360013903346</v>
          </cell>
          <cell r="F51" t="str">
            <v>Kernet</v>
          </cell>
        </row>
        <row r="52">
          <cell r="B52" t="str">
            <v>Solikin</v>
          </cell>
          <cell r="C52">
            <v>0</v>
          </cell>
          <cell r="D52">
            <v>42217</v>
          </cell>
          <cell r="E52" t="str">
            <v>1350013856891</v>
          </cell>
          <cell r="F52" t="str">
            <v>Kernet</v>
          </cell>
        </row>
        <row r="53">
          <cell r="B53" t="str">
            <v>Eko Suki Harmuji</v>
          </cell>
          <cell r="C53">
            <v>0</v>
          </cell>
          <cell r="D53">
            <v>42217</v>
          </cell>
          <cell r="E53" t="str">
            <v>9000029329241</v>
          </cell>
          <cell r="F53" t="str">
            <v>Kernet</v>
          </cell>
        </row>
        <row r="54">
          <cell r="B54" t="str">
            <v>Maryono</v>
          </cell>
          <cell r="C54">
            <v>0</v>
          </cell>
          <cell r="D54">
            <v>42217</v>
          </cell>
          <cell r="E54" t="str">
            <v>1360014180787</v>
          </cell>
          <cell r="F54" t="str">
            <v>Kernet</v>
          </cell>
        </row>
        <row r="55">
          <cell r="B55" t="str">
            <v>Tri Handoyo</v>
          </cell>
          <cell r="C55">
            <v>0</v>
          </cell>
          <cell r="D55">
            <v>42217</v>
          </cell>
          <cell r="E55" t="str">
            <v>9000031203533</v>
          </cell>
          <cell r="F55" t="str">
            <v>Kernet</v>
          </cell>
        </row>
        <row r="56">
          <cell r="B56" t="str">
            <v>Parmono</v>
          </cell>
          <cell r="C56">
            <v>0</v>
          </cell>
          <cell r="D56">
            <v>42217</v>
          </cell>
          <cell r="E56" t="str">
            <v>1350006330888</v>
          </cell>
          <cell r="F56" t="str">
            <v>Kernet</v>
          </cell>
        </row>
        <row r="57">
          <cell r="B57" t="str">
            <v>Catur</v>
          </cell>
          <cell r="C57">
            <v>0</v>
          </cell>
          <cell r="D57">
            <v>42217</v>
          </cell>
          <cell r="E57" t="str">
            <v>1360006826355</v>
          </cell>
          <cell r="F57" t="str">
            <v>Kernet</v>
          </cell>
        </row>
        <row r="58">
          <cell r="B58" t="str">
            <v>Galuh Y</v>
          </cell>
          <cell r="C58">
            <v>0</v>
          </cell>
          <cell r="D58">
            <v>42217</v>
          </cell>
          <cell r="E58" t="str">
            <v>1350012821532</v>
          </cell>
          <cell r="F58" t="str">
            <v>Kernet</v>
          </cell>
        </row>
        <row r="59">
          <cell r="B59" t="str">
            <v>Wawan Hardianto</v>
          </cell>
          <cell r="C59">
            <v>0</v>
          </cell>
          <cell r="D59">
            <v>42416</v>
          </cell>
          <cell r="E59" t="str">
            <v>1360014965880</v>
          </cell>
          <cell r="F59" t="str">
            <v>Kernet</v>
          </cell>
        </row>
        <row r="60">
          <cell r="B60" t="str">
            <v>Dedi Yuniarso</v>
          </cell>
          <cell r="C60">
            <v>0</v>
          </cell>
          <cell r="D60">
            <v>42541</v>
          </cell>
          <cell r="E60" t="str">
            <v>1360015300301</v>
          </cell>
          <cell r="F60">
            <v>0</v>
          </cell>
        </row>
        <row r="61">
          <cell r="B61" t="str">
            <v>Aris Setya Hermawan</v>
          </cell>
          <cell r="C61">
            <v>0</v>
          </cell>
          <cell r="D61">
            <v>42555</v>
          </cell>
          <cell r="E61" t="str">
            <v>136-00-1531094-6</v>
          </cell>
          <cell r="F61">
            <v>0</v>
          </cell>
        </row>
        <row r="62">
          <cell r="B62" t="str">
            <v>Bayu Ariyanto</v>
          </cell>
          <cell r="C62">
            <v>0</v>
          </cell>
          <cell r="D62">
            <v>42555</v>
          </cell>
          <cell r="E62" t="str">
            <v>900-00-3944372-7</v>
          </cell>
          <cell r="F62">
            <v>0</v>
          </cell>
        </row>
        <row r="63">
          <cell r="B63" t="str">
            <v>Dimas Anggariesmanto</v>
          </cell>
          <cell r="C63">
            <v>0</v>
          </cell>
          <cell r="D63">
            <v>42541</v>
          </cell>
          <cell r="E63" t="str">
            <v>1350014590754</v>
          </cell>
          <cell r="F63">
            <v>0</v>
          </cell>
        </row>
        <row r="64">
          <cell r="B64" t="str">
            <v>Totok Iswanto</v>
          </cell>
          <cell r="C64">
            <v>0</v>
          </cell>
          <cell r="D64">
            <v>42541</v>
          </cell>
          <cell r="E64" t="str">
            <v>1350014590804</v>
          </cell>
          <cell r="F64">
            <v>0</v>
          </cell>
        </row>
        <row r="65">
          <cell r="B65" t="str">
            <v>Ferry Adi Suseno</v>
          </cell>
          <cell r="C65">
            <v>0</v>
          </cell>
          <cell r="D65">
            <v>42614</v>
          </cell>
          <cell r="E65" t="str">
            <v>136-00-1549121-7</v>
          </cell>
          <cell r="F65">
            <v>0</v>
          </cell>
        </row>
      </sheetData>
      <sheetData sheetId="7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amar_paunk@yahoo.com" TargetMode="External"/><Relationship Id="rId13" Type="http://schemas.openxmlformats.org/officeDocument/2006/relationships/hyperlink" Target="mailto:alkahfi938@gmail.com" TargetMode="External"/><Relationship Id="rId18" Type="http://schemas.openxmlformats.org/officeDocument/2006/relationships/vmlDrawing" Target="../drawings/vmlDrawing1.vml"/><Relationship Id="rId3" Type="http://schemas.openxmlformats.org/officeDocument/2006/relationships/hyperlink" Target="mailto:Orahua_RS@yahoo.co.uk" TargetMode="External"/><Relationship Id="rId7" Type="http://schemas.openxmlformats.org/officeDocument/2006/relationships/hyperlink" Target="mailto:agung_setyohardi_s@yahoo.co.id" TargetMode="External"/><Relationship Id="rId12" Type="http://schemas.openxmlformats.org/officeDocument/2006/relationships/hyperlink" Target="mailto:ferry.ipe@gmail.com" TargetMode="External"/><Relationship Id="rId17" Type="http://schemas.openxmlformats.org/officeDocument/2006/relationships/printerSettings" Target="../printerSettings/printerSettings1.bin"/><Relationship Id="rId2" Type="http://schemas.openxmlformats.org/officeDocument/2006/relationships/hyperlink" Target="mailto:novel.sihombing@yahoo.co.id" TargetMode="External"/><Relationship Id="rId16" Type="http://schemas.openxmlformats.org/officeDocument/2006/relationships/hyperlink" Target="mailto:fiskad1980@gmail.com" TargetMode="External"/><Relationship Id="rId1" Type="http://schemas.openxmlformats.org/officeDocument/2006/relationships/hyperlink" Target="mailto:Jontermunthe@yahoo.com" TargetMode="External"/><Relationship Id="rId6" Type="http://schemas.openxmlformats.org/officeDocument/2006/relationships/hyperlink" Target="mailto:condrad_naibaho@yahoo.com" TargetMode="External"/><Relationship Id="rId11" Type="http://schemas.openxmlformats.org/officeDocument/2006/relationships/hyperlink" Target="mailto:sesiliasaraah@gmail.com" TargetMode="External"/><Relationship Id="rId5" Type="http://schemas.openxmlformats.org/officeDocument/2006/relationships/hyperlink" Target="mailto:uwie_hope@yahoo.com" TargetMode="External"/><Relationship Id="rId15" Type="http://schemas.openxmlformats.org/officeDocument/2006/relationships/hyperlink" Target="mailto:nuranbiya@gmail.com" TargetMode="External"/><Relationship Id="rId10" Type="http://schemas.openxmlformats.org/officeDocument/2006/relationships/hyperlink" Target="mailto:nanda.sunanda25@yahoo.com" TargetMode="External"/><Relationship Id="rId19" Type="http://schemas.openxmlformats.org/officeDocument/2006/relationships/comments" Target="../comments1.xml"/><Relationship Id="rId4" Type="http://schemas.openxmlformats.org/officeDocument/2006/relationships/hyperlink" Target="mailto:ricky_hanytia@hotmail.com" TargetMode="External"/><Relationship Id="rId9" Type="http://schemas.openxmlformats.org/officeDocument/2006/relationships/hyperlink" Target="mailto:nadyanovalia.cat@gmail.com" TargetMode="External"/><Relationship Id="rId14" Type="http://schemas.openxmlformats.org/officeDocument/2006/relationships/hyperlink" Target="mailto:tikawidiastuti.tw@gmail.com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mailto:B@%20Umum" TargetMode="External"/><Relationship Id="rId4" Type="http://schemas.openxmlformats.org/officeDocument/2006/relationships/comments" Target="../comments10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7.xml"/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8.xml"/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9.xml"/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0.xml"/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1.xml"/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2.xml"/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3.xml"/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4.xml"/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5.xml"/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6.xml"/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27.xml"/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/>
  <dimension ref="A1:X56"/>
  <sheetViews>
    <sheetView topLeftCell="P1" workbookViewId="0">
      <selection activeCell="A19" sqref="A19:XFD19"/>
    </sheetView>
  </sheetViews>
  <sheetFormatPr defaultRowHeight="15"/>
  <cols>
    <col min="1" max="1" width="5.42578125" customWidth="1"/>
    <col min="2" max="2" width="9.42578125" customWidth="1"/>
    <col min="3" max="3" width="40.140625" customWidth="1"/>
    <col min="4" max="4" width="18.42578125" customWidth="1"/>
    <col min="5" max="5" width="7.140625" style="2" customWidth="1"/>
    <col min="6" max="6" width="10.7109375" style="2" customWidth="1"/>
    <col min="7" max="7" width="14.28515625" customWidth="1"/>
    <col min="8" max="8" width="17.85546875" style="3" customWidth="1"/>
    <col min="9" max="9" width="25.85546875" style="3" customWidth="1"/>
    <col min="10" max="10" width="10" style="2" customWidth="1"/>
    <col min="11" max="11" width="31" customWidth="1"/>
    <col min="12" max="12" width="9.140625" customWidth="1"/>
    <col min="13" max="13" width="24.5703125" style="1485" customWidth="1"/>
    <col min="14" max="14" width="15" customWidth="1"/>
    <col min="15" max="15" width="14" customWidth="1"/>
    <col min="16" max="16" width="22.5703125" customWidth="1"/>
    <col min="17" max="17" width="21.28515625" customWidth="1"/>
    <col min="18" max="18" width="82.140625" bestFit="1" customWidth="1"/>
    <col min="19" max="19" width="19" style="2" bestFit="1" customWidth="1"/>
    <col min="20" max="20" width="26.5703125" bestFit="1" customWidth="1"/>
    <col min="21" max="21" width="26.42578125" customWidth="1"/>
    <col min="22" max="22" width="18" style="1388" bestFit="1" customWidth="1"/>
    <col min="23" max="23" width="13.140625" style="1389" bestFit="1" customWidth="1"/>
    <col min="24" max="24" width="13.140625" bestFit="1" customWidth="1"/>
    <col min="260" max="260" width="32" customWidth="1"/>
    <col min="261" max="261" width="20.42578125" customWidth="1"/>
    <col min="263" max="263" width="10.7109375" bestFit="1" customWidth="1"/>
    <col min="264" max="264" width="17.5703125" customWidth="1"/>
    <col min="265" max="265" width="21.42578125" customWidth="1"/>
    <col min="266" max="266" width="12" customWidth="1"/>
    <col min="267" max="267" width="31" customWidth="1"/>
    <col min="270" max="270" width="15" customWidth="1"/>
    <col min="271" max="271" width="14" customWidth="1"/>
    <col min="272" max="272" width="22.5703125" customWidth="1"/>
    <col min="273" max="273" width="34.7109375" bestFit="1" customWidth="1"/>
    <col min="274" max="274" width="82.140625" bestFit="1" customWidth="1"/>
    <col min="275" max="275" width="19" bestFit="1" customWidth="1"/>
    <col min="276" max="276" width="26.5703125" bestFit="1" customWidth="1"/>
    <col min="277" max="277" width="18.5703125" customWidth="1"/>
    <col min="278" max="278" width="18" bestFit="1" customWidth="1"/>
    <col min="279" max="280" width="13.140625" bestFit="1" customWidth="1"/>
    <col min="516" max="516" width="32" customWidth="1"/>
    <col min="517" max="517" width="20.42578125" customWidth="1"/>
    <col min="519" max="519" width="10.7109375" bestFit="1" customWidth="1"/>
    <col min="520" max="520" width="17.5703125" customWidth="1"/>
    <col min="521" max="521" width="21.42578125" customWidth="1"/>
    <col min="522" max="522" width="12" customWidth="1"/>
    <col min="523" max="523" width="31" customWidth="1"/>
    <col min="526" max="526" width="15" customWidth="1"/>
    <col min="527" max="527" width="14" customWidth="1"/>
    <col min="528" max="528" width="22.5703125" customWidth="1"/>
    <col min="529" max="529" width="34.7109375" bestFit="1" customWidth="1"/>
    <col min="530" max="530" width="82.140625" bestFit="1" customWidth="1"/>
    <col min="531" max="531" width="19" bestFit="1" customWidth="1"/>
    <col min="532" max="532" width="26.5703125" bestFit="1" customWidth="1"/>
    <col min="533" max="533" width="18.5703125" customWidth="1"/>
    <col min="534" max="534" width="18" bestFit="1" customWidth="1"/>
    <col min="535" max="536" width="13.140625" bestFit="1" customWidth="1"/>
    <col min="772" max="772" width="32" customWidth="1"/>
    <col min="773" max="773" width="20.42578125" customWidth="1"/>
    <col min="775" max="775" width="10.7109375" bestFit="1" customWidth="1"/>
    <col min="776" max="776" width="17.5703125" customWidth="1"/>
    <col min="777" max="777" width="21.42578125" customWidth="1"/>
    <col min="778" max="778" width="12" customWidth="1"/>
    <col min="779" max="779" width="31" customWidth="1"/>
    <col min="782" max="782" width="15" customWidth="1"/>
    <col min="783" max="783" width="14" customWidth="1"/>
    <col min="784" max="784" width="22.5703125" customWidth="1"/>
    <col min="785" max="785" width="34.7109375" bestFit="1" customWidth="1"/>
    <col min="786" max="786" width="82.140625" bestFit="1" customWidth="1"/>
    <col min="787" max="787" width="19" bestFit="1" customWidth="1"/>
    <col min="788" max="788" width="26.5703125" bestFit="1" customWidth="1"/>
    <col min="789" max="789" width="18.5703125" customWidth="1"/>
    <col min="790" max="790" width="18" bestFit="1" customWidth="1"/>
    <col min="791" max="792" width="13.140625" bestFit="1" customWidth="1"/>
    <col min="1028" max="1028" width="32" customWidth="1"/>
    <col min="1029" max="1029" width="20.42578125" customWidth="1"/>
    <col min="1031" max="1031" width="10.7109375" bestFit="1" customWidth="1"/>
    <col min="1032" max="1032" width="17.5703125" customWidth="1"/>
    <col min="1033" max="1033" width="21.42578125" customWidth="1"/>
    <col min="1034" max="1034" width="12" customWidth="1"/>
    <col min="1035" max="1035" width="31" customWidth="1"/>
    <col min="1038" max="1038" width="15" customWidth="1"/>
    <col min="1039" max="1039" width="14" customWidth="1"/>
    <col min="1040" max="1040" width="22.5703125" customWidth="1"/>
    <col min="1041" max="1041" width="34.7109375" bestFit="1" customWidth="1"/>
    <col min="1042" max="1042" width="82.140625" bestFit="1" customWidth="1"/>
    <col min="1043" max="1043" width="19" bestFit="1" customWidth="1"/>
    <col min="1044" max="1044" width="26.5703125" bestFit="1" customWidth="1"/>
    <col min="1045" max="1045" width="18.5703125" customWidth="1"/>
    <col min="1046" max="1046" width="18" bestFit="1" customWidth="1"/>
    <col min="1047" max="1048" width="13.140625" bestFit="1" customWidth="1"/>
    <col min="1284" max="1284" width="32" customWidth="1"/>
    <col min="1285" max="1285" width="20.42578125" customWidth="1"/>
    <col min="1287" max="1287" width="10.7109375" bestFit="1" customWidth="1"/>
    <col min="1288" max="1288" width="17.5703125" customWidth="1"/>
    <col min="1289" max="1289" width="21.42578125" customWidth="1"/>
    <col min="1290" max="1290" width="12" customWidth="1"/>
    <col min="1291" max="1291" width="31" customWidth="1"/>
    <col min="1294" max="1294" width="15" customWidth="1"/>
    <col min="1295" max="1295" width="14" customWidth="1"/>
    <col min="1296" max="1296" width="22.5703125" customWidth="1"/>
    <col min="1297" max="1297" width="34.7109375" bestFit="1" customWidth="1"/>
    <col min="1298" max="1298" width="82.140625" bestFit="1" customWidth="1"/>
    <col min="1299" max="1299" width="19" bestFit="1" customWidth="1"/>
    <col min="1300" max="1300" width="26.5703125" bestFit="1" customWidth="1"/>
    <col min="1301" max="1301" width="18.5703125" customWidth="1"/>
    <col min="1302" max="1302" width="18" bestFit="1" customWidth="1"/>
    <col min="1303" max="1304" width="13.140625" bestFit="1" customWidth="1"/>
    <col min="1540" max="1540" width="32" customWidth="1"/>
    <col min="1541" max="1541" width="20.42578125" customWidth="1"/>
    <col min="1543" max="1543" width="10.7109375" bestFit="1" customWidth="1"/>
    <col min="1544" max="1544" width="17.5703125" customWidth="1"/>
    <col min="1545" max="1545" width="21.42578125" customWidth="1"/>
    <col min="1546" max="1546" width="12" customWidth="1"/>
    <col min="1547" max="1547" width="31" customWidth="1"/>
    <col min="1550" max="1550" width="15" customWidth="1"/>
    <col min="1551" max="1551" width="14" customWidth="1"/>
    <col min="1552" max="1552" width="22.5703125" customWidth="1"/>
    <col min="1553" max="1553" width="34.7109375" bestFit="1" customWidth="1"/>
    <col min="1554" max="1554" width="82.140625" bestFit="1" customWidth="1"/>
    <col min="1555" max="1555" width="19" bestFit="1" customWidth="1"/>
    <col min="1556" max="1556" width="26.5703125" bestFit="1" customWidth="1"/>
    <col min="1557" max="1557" width="18.5703125" customWidth="1"/>
    <col min="1558" max="1558" width="18" bestFit="1" customWidth="1"/>
    <col min="1559" max="1560" width="13.140625" bestFit="1" customWidth="1"/>
    <col min="1796" max="1796" width="32" customWidth="1"/>
    <col min="1797" max="1797" width="20.42578125" customWidth="1"/>
    <col min="1799" max="1799" width="10.7109375" bestFit="1" customWidth="1"/>
    <col min="1800" max="1800" width="17.5703125" customWidth="1"/>
    <col min="1801" max="1801" width="21.42578125" customWidth="1"/>
    <col min="1802" max="1802" width="12" customWidth="1"/>
    <col min="1803" max="1803" width="31" customWidth="1"/>
    <col min="1806" max="1806" width="15" customWidth="1"/>
    <col min="1807" max="1807" width="14" customWidth="1"/>
    <col min="1808" max="1808" width="22.5703125" customWidth="1"/>
    <col min="1809" max="1809" width="34.7109375" bestFit="1" customWidth="1"/>
    <col min="1810" max="1810" width="82.140625" bestFit="1" customWidth="1"/>
    <col min="1811" max="1811" width="19" bestFit="1" customWidth="1"/>
    <col min="1812" max="1812" width="26.5703125" bestFit="1" customWidth="1"/>
    <col min="1813" max="1813" width="18.5703125" customWidth="1"/>
    <col min="1814" max="1814" width="18" bestFit="1" customWidth="1"/>
    <col min="1815" max="1816" width="13.140625" bestFit="1" customWidth="1"/>
    <col min="2052" max="2052" width="32" customWidth="1"/>
    <col min="2053" max="2053" width="20.42578125" customWidth="1"/>
    <col min="2055" max="2055" width="10.7109375" bestFit="1" customWidth="1"/>
    <col min="2056" max="2056" width="17.5703125" customWidth="1"/>
    <col min="2057" max="2057" width="21.42578125" customWidth="1"/>
    <col min="2058" max="2058" width="12" customWidth="1"/>
    <col min="2059" max="2059" width="31" customWidth="1"/>
    <col min="2062" max="2062" width="15" customWidth="1"/>
    <col min="2063" max="2063" width="14" customWidth="1"/>
    <col min="2064" max="2064" width="22.5703125" customWidth="1"/>
    <col min="2065" max="2065" width="34.7109375" bestFit="1" customWidth="1"/>
    <col min="2066" max="2066" width="82.140625" bestFit="1" customWidth="1"/>
    <col min="2067" max="2067" width="19" bestFit="1" customWidth="1"/>
    <col min="2068" max="2068" width="26.5703125" bestFit="1" customWidth="1"/>
    <col min="2069" max="2069" width="18.5703125" customWidth="1"/>
    <col min="2070" max="2070" width="18" bestFit="1" customWidth="1"/>
    <col min="2071" max="2072" width="13.140625" bestFit="1" customWidth="1"/>
    <col min="2308" max="2308" width="32" customWidth="1"/>
    <col min="2309" max="2309" width="20.42578125" customWidth="1"/>
    <col min="2311" max="2311" width="10.7109375" bestFit="1" customWidth="1"/>
    <col min="2312" max="2312" width="17.5703125" customWidth="1"/>
    <col min="2313" max="2313" width="21.42578125" customWidth="1"/>
    <col min="2314" max="2314" width="12" customWidth="1"/>
    <col min="2315" max="2315" width="31" customWidth="1"/>
    <col min="2318" max="2318" width="15" customWidth="1"/>
    <col min="2319" max="2319" width="14" customWidth="1"/>
    <col min="2320" max="2320" width="22.5703125" customWidth="1"/>
    <col min="2321" max="2321" width="34.7109375" bestFit="1" customWidth="1"/>
    <col min="2322" max="2322" width="82.140625" bestFit="1" customWidth="1"/>
    <col min="2323" max="2323" width="19" bestFit="1" customWidth="1"/>
    <col min="2324" max="2324" width="26.5703125" bestFit="1" customWidth="1"/>
    <col min="2325" max="2325" width="18.5703125" customWidth="1"/>
    <col min="2326" max="2326" width="18" bestFit="1" customWidth="1"/>
    <col min="2327" max="2328" width="13.140625" bestFit="1" customWidth="1"/>
    <col min="2564" max="2564" width="32" customWidth="1"/>
    <col min="2565" max="2565" width="20.42578125" customWidth="1"/>
    <col min="2567" max="2567" width="10.7109375" bestFit="1" customWidth="1"/>
    <col min="2568" max="2568" width="17.5703125" customWidth="1"/>
    <col min="2569" max="2569" width="21.42578125" customWidth="1"/>
    <col min="2570" max="2570" width="12" customWidth="1"/>
    <col min="2571" max="2571" width="31" customWidth="1"/>
    <col min="2574" max="2574" width="15" customWidth="1"/>
    <col min="2575" max="2575" width="14" customWidth="1"/>
    <col min="2576" max="2576" width="22.5703125" customWidth="1"/>
    <col min="2577" max="2577" width="34.7109375" bestFit="1" customWidth="1"/>
    <col min="2578" max="2578" width="82.140625" bestFit="1" customWidth="1"/>
    <col min="2579" max="2579" width="19" bestFit="1" customWidth="1"/>
    <col min="2580" max="2580" width="26.5703125" bestFit="1" customWidth="1"/>
    <col min="2581" max="2581" width="18.5703125" customWidth="1"/>
    <col min="2582" max="2582" width="18" bestFit="1" customWidth="1"/>
    <col min="2583" max="2584" width="13.140625" bestFit="1" customWidth="1"/>
    <col min="2820" max="2820" width="32" customWidth="1"/>
    <col min="2821" max="2821" width="20.42578125" customWidth="1"/>
    <col min="2823" max="2823" width="10.7109375" bestFit="1" customWidth="1"/>
    <col min="2824" max="2824" width="17.5703125" customWidth="1"/>
    <col min="2825" max="2825" width="21.42578125" customWidth="1"/>
    <col min="2826" max="2826" width="12" customWidth="1"/>
    <col min="2827" max="2827" width="31" customWidth="1"/>
    <col min="2830" max="2830" width="15" customWidth="1"/>
    <col min="2831" max="2831" width="14" customWidth="1"/>
    <col min="2832" max="2832" width="22.5703125" customWidth="1"/>
    <col min="2833" max="2833" width="34.7109375" bestFit="1" customWidth="1"/>
    <col min="2834" max="2834" width="82.140625" bestFit="1" customWidth="1"/>
    <col min="2835" max="2835" width="19" bestFit="1" customWidth="1"/>
    <col min="2836" max="2836" width="26.5703125" bestFit="1" customWidth="1"/>
    <col min="2837" max="2837" width="18.5703125" customWidth="1"/>
    <col min="2838" max="2838" width="18" bestFit="1" customWidth="1"/>
    <col min="2839" max="2840" width="13.140625" bestFit="1" customWidth="1"/>
    <col min="3076" max="3076" width="32" customWidth="1"/>
    <col min="3077" max="3077" width="20.42578125" customWidth="1"/>
    <col min="3079" max="3079" width="10.7109375" bestFit="1" customWidth="1"/>
    <col min="3080" max="3080" width="17.5703125" customWidth="1"/>
    <col min="3081" max="3081" width="21.42578125" customWidth="1"/>
    <col min="3082" max="3082" width="12" customWidth="1"/>
    <col min="3083" max="3083" width="31" customWidth="1"/>
    <col min="3086" max="3086" width="15" customWidth="1"/>
    <col min="3087" max="3087" width="14" customWidth="1"/>
    <col min="3088" max="3088" width="22.5703125" customWidth="1"/>
    <col min="3089" max="3089" width="34.7109375" bestFit="1" customWidth="1"/>
    <col min="3090" max="3090" width="82.140625" bestFit="1" customWidth="1"/>
    <col min="3091" max="3091" width="19" bestFit="1" customWidth="1"/>
    <col min="3092" max="3092" width="26.5703125" bestFit="1" customWidth="1"/>
    <col min="3093" max="3093" width="18.5703125" customWidth="1"/>
    <col min="3094" max="3094" width="18" bestFit="1" customWidth="1"/>
    <col min="3095" max="3096" width="13.140625" bestFit="1" customWidth="1"/>
    <col min="3332" max="3332" width="32" customWidth="1"/>
    <col min="3333" max="3333" width="20.42578125" customWidth="1"/>
    <col min="3335" max="3335" width="10.7109375" bestFit="1" customWidth="1"/>
    <col min="3336" max="3336" width="17.5703125" customWidth="1"/>
    <col min="3337" max="3337" width="21.42578125" customWidth="1"/>
    <col min="3338" max="3338" width="12" customWidth="1"/>
    <col min="3339" max="3339" width="31" customWidth="1"/>
    <col min="3342" max="3342" width="15" customWidth="1"/>
    <col min="3343" max="3343" width="14" customWidth="1"/>
    <col min="3344" max="3344" width="22.5703125" customWidth="1"/>
    <col min="3345" max="3345" width="34.7109375" bestFit="1" customWidth="1"/>
    <col min="3346" max="3346" width="82.140625" bestFit="1" customWidth="1"/>
    <col min="3347" max="3347" width="19" bestFit="1" customWidth="1"/>
    <col min="3348" max="3348" width="26.5703125" bestFit="1" customWidth="1"/>
    <col min="3349" max="3349" width="18.5703125" customWidth="1"/>
    <col min="3350" max="3350" width="18" bestFit="1" customWidth="1"/>
    <col min="3351" max="3352" width="13.140625" bestFit="1" customWidth="1"/>
    <col min="3588" max="3588" width="32" customWidth="1"/>
    <col min="3589" max="3589" width="20.42578125" customWidth="1"/>
    <col min="3591" max="3591" width="10.7109375" bestFit="1" customWidth="1"/>
    <col min="3592" max="3592" width="17.5703125" customWidth="1"/>
    <col min="3593" max="3593" width="21.42578125" customWidth="1"/>
    <col min="3594" max="3594" width="12" customWidth="1"/>
    <col min="3595" max="3595" width="31" customWidth="1"/>
    <col min="3598" max="3598" width="15" customWidth="1"/>
    <col min="3599" max="3599" width="14" customWidth="1"/>
    <col min="3600" max="3600" width="22.5703125" customWidth="1"/>
    <col min="3601" max="3601" width="34.7109375" bestFit="1" customWidth="1"/>
    <col min="3602" max="3602" width="82.140625" bestFit="1" customWidth="1"/>
    <col min="3603" max="3603" width="19" bestFit="1" customWidth="1"/>
    <col min="3604" max="3604" width="26.5703125" bestFit="1" customWidth="1"/>
    <col min="3605" max="3605" width="18.5703125" customWidth="1"/>
    <col min="3606" max="3606" width="18" bestFit="1" customWidth="1"/>
    <col min="3607" max="3608" width="13.140625" bestFit="1" customWidth="1"/>
    <col min="3844" max="3844" width="32" customWidth="1"/>
    <col min="3845" max="3845" width="20.42578125" customWidth="1"/>
    <col min="3847" max="3847" width="10.7109375" bestFit="1" customWidth="1"/>
    <col min="3848" max="3848" width="17.5703125" customWidth="1"/>
    <col min="3849" max="3849" width="21.42578125" customWidth="1"/>
    <col min="3850" max="3850" width="12" customWidth="1"/>
    <col min="3851" max="3851" width="31" customWidth="1"/>
    <col min="3854" max="3854" width="15" customWidth="1"/>
    <col min="3855" max="3855" width="14" customWidth="1"/>
    <col min="3856" max="3856" width="22.5703125" customWidth="1"/>
    <col min="3857" max="3857" width="34.7109375" bestFit="1" customWidth="1"/>
    <col min="3858" max="3858" width="82.140625" bestFit="1" customWidth="1"/>
    <col min="3859" max="3859" width="19" bestFit="1" customWidth="1"/>
    <col min="3860" max="3860" width="26.5703125" bestFit="1" customWidth="1"/>
    <col min="3861" max="3861" width="18.5703125" customWidth="1"/>
    <col min="3862" max="3862" width="18" bestFit="1" customWidth="1"/>
    <col min="3863" max="3864" width="13.140625" bestFit="1" customWidth="1"/>
    <col min="4100" max="4100" width="32" customWidth="1"/>
    <col min="4101" max="4101" width="20.42578125" customWidth="1"/>
    <col min="4103" max="4103" width="10.7109375" bestFit="1" customWidth="1"/>
    <col min="4104" max="4104" width="17.5703125" customWidth="1"/>
    <col min="4105" max="4105" width="21.42578125" customWidth="1"/>
    <col min="4106" max="4106" width="12" customWidth="1"/>
    <col min="4107" max="4107" width="31" customWidth="1"/>
    <col min="4110" max="4110" width="15" customWidth="1"/>
    <col min="4111" max="4111" width="14" customWidth="1"/>
    <col min="4112" max="4112" width="22.5703125" customWidth="1"/>
    <col min="4113" max="4113" width="34.7109375" bestFit="1" customWidth="1"/>
    <col min="4114" max="4114" width="82.140625" bestFit="1" customWidth="1"/>
    <col min="4115" max="4115" width="19" bestFit="1" customWidth="1"/>
    <col min="4116" max="4116" width="26.5703125" bestFit="1" customWidth="1"/>
    <col min="4117" max="4117" width="18.5703125" customWidth="1"/>
    <col min="4118" max="4118" width="18" bestFit="1" customWidth="1"/>
    <col min="4119" max="4120" width="13.140625" bestFit="1" customWidth="1"/>
    <col min="4356" max="4356" width="32" customWidth="1"/>
    <col min="4357" max="4357" width="20.42578125" customWidth="1"/>
    <col min="4359" max="4359" width="10.7109375" bestFit="1" customWidth="1"/>
    <col min="4360" max="4360" width="17.5703125" customWidth="1"/>
    <col min="4361" max="4361" width="21.42578125" customWidth="1"/>
    <col min="4362" max="4362" width="12" customWidth="1"/>
    <col min="4363" max="4363" width="31" customWidth="1"/>
    <col min="4366" max="4366" width="15" customWidth="1"/>
    <col min="4367" max="4367" width="14" customWidth="1"/>
    <col min="4368" max="4368" width="22.5703125" customWidth="1"/>
    <col min="4369" max="4369" width="34.7109375" bestFit="1" customWidth="1"/>
    <col min="4370" max="4370" width="82.140625" bestFit="1" customWidth="1"/>
    <col min="4371" max="4371" width="19" bestFit="1" customWidth="1"/>
    <col min="4372" max="4372" width="26.5703125" bestFit="1" customWidth="1"/>
    <col min="4373" max="4373" width="18.5703125" customWidth="1"/>
    <col min="4374" max="4374" width="18" bestFit="1" customWidth="1"/>
    <col min="4375" max="4376" width="13.140625" bestFit="1" customWidth="1"/>
    <col min="4612" max="4612" width="32" customWidth="1"/>
    <col min="4613" max="4613" width="20.42578125" customWidth="1"/>
    <col min="4615" max="4615" width="10.7109375" bestFit="1" customWidth="1"/>
    <col min="4616" max="4616" width="17.5703125" customWidth="1"/>
    <col min="4617" max="4617" width="21.42578125" customWidth="1"/>
    <col min="4618" max="4618" width="12" customWidth="1"/>
    <col min="4619" max="4619" width="31" customWidth="1"/>
    <col min="4622" max="4622" width="15" customWidth="1"/>
    <col min="4623" max="4623" width="14" customWidth="1"/>
    <col min="4624" max="4624" width="22.5703125" customWidth="1"/>
    <col min="4625" max="4625" width="34.7109375" bestFit="1" customWidth="1"/>
    <col min="4626" max="4626" width="82.140625" bestFit="1" customWidth="1"/>
    <col min="4627" max="4627" width="19" bestFit="1" customWidth="1"/>
    <col min="4628" max="4628" width="26.5703125" bestFit="1" customWidth="1"/>
    <col min="4629" max="4629" width="18.5703125" customWidth="1"/>
    <col min="4630" max="4630" width="18" bestFit="1" customWidth="1"/>
    <col min="4631" max="4632" width="13.140625" bestFit="1" customWidth="1"/>
    <col min="4868" max="4868" width="32" customWidth="1"/>
    <col min="4869" max="4869" width="20.42578125" customWidth="1"/>
    <col min="4871" max="4871" width="10.7109375" bestFit="1" customWidth="1"/>
    <col min="4872" max="4872" width="17.5703125" customWidth="1"/>
    <col min="4873" max="4873" width="21.42578125" customWidth="1"/>
    <col min="4874" max="4874" width="12" customWidth="1"/>
    <col min="4875" max="4875" width="31" customWidth="1"/>
    <col min="4878" max="4878" width="15" customWidth="1"/>
    <col min="4879" max="4879" width="14" customWidth="1"/>
    <col min="4880" max="4880" width="22.5703125" customWidth="1"/>
    <col min="4881" max="4881" width="34.7109375" bestFit="1" customWidth="1"/>
    <col min="4882" max="4882" width="82.140625" bestFit="1" customWidth="1"/>
    <col min="4883" max="4883" width="19" bestFit="1" customWidth="1"/>
    <col min="4884" max="4884" width="26.5703125" bestFit="1" customWidth="1"/>
    <col min="4885" max="4885" width="18.5703125" customWidth="1"/>
    <col min="4886" max="4886" width="18" bestFit="1" customWidth="1"/>
    <col min="4887" max="4888" width="13.140625" bestFit="1" customWidth="1"/>
    <col min="5124" max="5124" width="32" customWidth="1"/>
    <col min="5125" max="5125" width="20.42578125" customWidth="1"/>
    <col min="5127" max="5127" width="10.7109375" bestFit="1" customWidth="1"/>
    <col min="5128" max="5128" width="17.5703125" customWidth="1"/>
    <col min="5129" max="5129" width="21.42578125" customWidth="1"/>
    <col min="5130" max="5130" width="12" customWidth="1"/>
    <col min="5131" max="5131" width="31" customWidth="1"/>
    <col min="5134" max="5134" width="15" customWidth="1"/>
    <col min="5135" max="5135" width="14" customWidth="1"/>
    <col min="5136" max="5136" width="22.5703125" customWidth="1"/>
    <col min="5137" max="5137" width="34.7109375" bestFit="1" customWidth="1"/>
    <col min="5138" max="5138" width="82.140625" bestFit="1" customWidth="1"/>
    <col min="5139" max="5139" width="19" bestFit="1" customWidth="1"/>
    <col min="5140" max="5140" width="26.5703125" bestFit="1" customWidth="1"/>
    <col min="5141" max="5141" width="18.5703125" customWidth="1"/>
    <col min="5142" max="5142" width="18" bestFit="1" customWidth="1"/>
    <col min="5143" max="5144" width="13.140625" bestFit="1" customWidth="1"/>
    <col min="5380" max="5380" width="32" customWidth="1"/>
    <col min="5381" max="5381" width="20.42578125" customWidth="1"/>
    <col min="5383" max="5383" width="10.7109375" bestFit="1" customWidth="1"/>
    <col min="5384" max="5384" width="17.5703125" customWidth="1"/>
    <col min="5385" max="5385" width="21.42578125" customWidth="1"/>
    <col min="5386" max="5386" width="12" customWidth="1"/>
    <col min="5387" max="5387" width="31" customWidth="1"/>
    <col min="5390" max="5390" width="15" customWidth="1"/>
    <col min="5391" max="5391" width="14" customWidth="1"/>
    <col min="5392" max="5392" width="22.5703125" customWidth="1"/>
    <col min="5393" max="5393" width="34.7109375" bestFit="1" customWidth="1"/>
    <col min="5394" max="5394" width="82.140625" bestFit="1" customWidth="1"/>
    <col min="5395" max="5395" width="19" bestFit="1" customWidth="1"/>
    <col min="5396" max="5396" width="26.5703125" bestFit="1" customWidth="1"/>
    <col min="5397" max="5397" width="18.5703125" customWidth="1"/>
    <col min="5398" max="5398" width="18" bestFit="1" customWidth="1"/>
    <col min="5399" max="5400" width="13.140625" bestFit="1" customWidth="1"/>
    <col min="5636" max="5636" width="32" customWidth="1"/>
    <col min="5637" max="5637" width="20.42578125" customWidth="1"/>
    <col min="5639" max="5639" width="10.7109375" bestFit="1" customWidth="1"/>
    <col min="5640" max="5640" width="17.5703125" customWidth="1"/>
    <col min="5641" max="5641" width="21.42578125" customWidth="1"/>
    <col min="5642" max="5642" width="12" customWidth="1"/>
    <col min="5643" max="5643" width="31" customWidth="1"/>
    <col min="5646" max="5646" width="15" customWidth="1"/>
    <col min="5647" max="5647" width="14" customWidth="1"/>
    <col min="5648" max="5648" width="22.5703125" customWidth="1"/>
    <col min="5649" max="5649" width="34.7109375" bestFit="1" customWidth="1"/>
    <col min="5650" max="5650" width="82.140625" bestFit="1" customWidth="1"/>
    <col min="5651" max="5651" width="19" bestFit="1" customWidth="1"/>
    <col min="5652" max="5652" width="26.5703125" bestFit="1" customWidth="1"/>
    <col min="5653" max="5653" width="18.5703125" customWidth="1"/>
    <col min="5654" max="5654" width="18" bestFit="1" customWidth="1"/>
    <col min="5655" max="5656" width="13.140625" bestFit="1" customWidth="1"/>
    <col min="5892" max="5892" width="32" customWidth="1"/>
    <col min="5893" max="5893" width="20.42578125" customWidth="1"/>
    <col min="5895" max="5895" width="10.7109375" bestFit="1" customWidth="1"/>
    <col min="5896" max="5896" width="17.5703125" customWidth="1"/>
    <col min="5897" max="5897" width="21.42578125" customWidth="1"/>
    <col min="5898" max="5898" width="12" customWidth="1"/>
    <col min="5899" max="5899" width="31" customWidth="1"/>
    <col min="5902" max="5902" width="15" customWidth="1"/>
    <col min="5903" max="5903" width="14" customWidth="1"/>
    <col min="5904" max="5904" width="22.5703125" customWidth="1"/>
    <col min="5905" max="5905" width="34.7109375" bestFit="1" customWidth="1"/>
    <col min="5906" max="5906" width="82.140625" bestFit="1" customWidth="1"/>
    <col min="5907" max="5907" width="19" bestFit="1" customWidth="1"/>
    <col min="5908" max="5908" width="26.5703125" bestFit="1" customWidth="1"/>
    <col min="5909" max="5909" width="18.5703125" customWidth="1"/>
    <col min="5910" max="5910" width="18" bestFit="1" customWidth="1"/>
    <col min="5911" max="5912" width="13.140625" bestFit="1" customWidth="1"/>
    <col min="6148" max="6148" width="32" customWidth="1"/>
    <col min="6149" max="6149" width="20.42578125" customWidth="1"/>
    <col min="6151" max="6151" width="10.7109375" bestFit="1" customWidth="1"/>
    <col min="6152" max="6152" width="17.5703125" customWidth="1"/>
    <col min="6153" max="6153" width="21.42578125" customWidth="1"/>
    <col min="6154" max="6154" width="12" customWidth="1"/>
    <col min="6155" max="6155" width="31" customWidth="1"/>
    <col min="6158" max="6158" width="15" customWidth="1"/>
    <col min="6159" max="6159" width="14" customWidth="1"/>
    <col min="6160" max="6160" width="22.5703125" customWidth="1"/>
    <col min="6161" max="6161" width="34.7109375" bestFit="1" customWidth="1"/>
    <col min="6162" max="6162" width="82.140625" bestFit="1" customWidth="1"/>
    <col min="6163" max="6163" width="19" bestFit="1" customWidth="1"/>
    <col min="6164" max="6164" width="26.5703125" bestFit="1" customWidth="1"/>
    <col min="6165" max="6165" width="18.5703125" customWidth="1"/>
    <col min="6166" max="6166" width="18" bestFit="1" customWidth="1"/>
    <col min="6167" max="6168" width="13.140625" bestFit="1" customWidth="1"/>
    <col min="6404" max="6404" width="32" customWidth="1"/>
    <col min="6405" max="6405" width="20.42578125" customWidth="1"/>
    <col min="6407" max="6407" width="10.7109375" bestFit="1" customWidth="1"/>
    <col min="6408" max="6408" width="17.5703125" customWidth="1"/>
    <col min="6409" max="6409" width="21.42578125" customWidth="1"/>
    <col min="6410" max="6410" width="12" customWidth="1"/>
    <col min="6411" max="6411" width="31" customWidth="1"/>
    <col min="6414" max="6414" width="15" customWidth="1"/>
    <col min="6415" max="6415" width="14" customWidth="1"/>
    <col min="6416" max="6416" width="22.5703125" customWidth="1"/>
    <col min="6417" max="6417" width="34.7109375" bestFit="1" customWidth="1"/>
    <col min="6418" max="6418" width="82.140625" bestFit="1" customWidth="1"/>
    <col min="6419" max="6419" width="19" bestFit="1" customWidth="1"/>
    <col min="6420" max="6420" width="26.5703125" bestFit="1" customWidth="1"/>
    <col min="6421" max="6421" width="18.5703125" customWidth="1"/>
    <col min="6422" max="6422" width="18" bestFit="1" customWidth="1"/>
    <col min="6423" max="6424" width="13.140625" bestFit="1" customWidth="1"/>
    <col min="6660" max="6660" width="32" customWidth="1"/>
    <col min="6661" max="6661" width="20.42578125" customWidth="1"/>
    <col min="6663" max="6663" width="10.7109375" bestFit="1" customWidth="1"/>
    <col min="6664" max="6664" width="17.5703125" customWidth="1"/>
    <col min="6665" max="6665" width="21.42578125" customWidth="1"/>
    <col min="6666" max="6666" width="12" customWidth="1"/>
    <col min="6667" max="6667" width="31" customWidth="1"/>
    <col min="6670" max="6670" width="15" customWidth="1"/>
    <col min="6671" max="6671" width="14" customWidth="1"/>
    <col min="6672" max="6672" width="22.5703125" customWidth="1"/>
    <col min="6673" max="6673" width="34.7109375" bestFit="1" customWidth="1"/>
    <col min="6674" max="6674" width="82.140625" bestFit="1" customWidth="1"/>
    <col min="6675" max="6675" width="19" bestFit="1" customWidth="1"/>
    <col min="6676" max="6676" width="26.5703125" bestFit="1" customWidth="1"/>
    <col min="6677" max="6677" width="18.5703125" customWidth="1"/>
    <col min="6678" max="6678" width="18" bestFit="1" customWidth="1"/>
    <col min="6679" max="6680" width="13.140625" bestFit="1" customWidth="1"/>
    <col min="6916" max="6916" width="32" customWidth="1"/>
    <col min="6917" max="6917" width="20.42578125" customWidth="1"/>
    <col min="6919" max="6919" width="10.7109375" bestFit="1" customWidth="1"/>
    <col min="6920" max="6920" width="17.5703125" customWidth="1"/>
    <col min="6921" max="6921" width="21.42578125" customWidth="1"/>
    <col min="6922" max="6922" width="12" customWidth="1"/>
    <col min="6923" max="6923" width="31" customWidth="1"/>
    <col min="6926" max="6926" width="15" customWidth="1"/>
    <col min="6927" max="6927" width="14" customWidth="1"/>
    <col min="6928" max="6928" width="22.5703125" customWidth="1"/>
    <col min="6929" max="6929" width="34.7109375" bestFit="1" customWidth="1"/>
    <col min="6930" max="6930" width="82.140625" bestFit="1" customWidth="1"/>
    <col min="6931" max="6931" width="19" bestFit="1" customWidth="1"/>
    <col min="6932" max="6932" width="26.5703125" bestFit="1" customWidth="1"/>
    <col min="6933" max="6933" width="18.5703125" customWidth="1"/>
    <col min="6934" max="6934" width="18" bestFit="1" customWidth="1"/>
    <col min="6935" max="6936" width="13.140625" bestFit="1" customWidth="1"/>
    <col min="7172" max="7172" width="32" customWidth="1"/>
    <col min="7173" max="7173" width="20.42578125" customWidth="1"/>
    <col min="7175" max="7175" width="10.7109375" bestFit="1" customWidth="1"/>
    <col min="7176" max="7176" width="17.5703125" customWidth="1"/>
    <col min="7177" max="7177" width="21.42578125" customWidth="1"/>
    <col min="7178" max="7178" width="12" customWidth="1"/>
    <col min="7179" max="7179" width="31" customWidth="1"/>
    <col min="7182" max="7182" width="15" customWidth="1"/>
    <col min="7183" max="7183" width="14" customWidth="1"/>
    <col min="7184" max="7184" width="22.5703125" customWidth="1"/>
    <col min="7185" max="7185" width="34.7109375" bestFit="1" customWidth="1"/>
    <col min="7186" max="7186" width="82.140625" bestFit="1" customWidth="1"/>
    <col min="7187" max="7187" width="19" bestFit="1" customWidth="1"/>
    <col min="7188" max="7188" width="26.5703125" bestFit="1" customWidth="1"/>
    <col min="7189" max="7189" width="18.5703125" customWidth="1"/>
    <col min="7190" max="7190" width="18" bestFit="1" customWidth="1"/>
    <col min="7191" max="7192" width="13.140625" bestFit="1" customWidth="1"/>
    <col min="7428" max="7428" width="32" customWidth="1"/>
    <col min="7429" max="7429" width="20.42578125" customWidth="1"/>
    <col min="7431" max="7431" width="10.7109375" bestFit="1" customWidth="1"/>
    <col min="7432" max="7432" width="17.5703125" customWidth="1"/>
    <col min="7433" max="7433" width="21.42578125" customWidth="1"/>
    <col min="7434" max="7434" width="12" customWidth="1"/>
    <col min="7435" max="7435" width="31" customWidth="1"/>
    <col min="7438" max="7438" width="15" customWidth="1"/>
    <col min="7439" max="7439" width="14" customWidth="1"/>
    <col min="7440" max="7440" width="22.5703125" customWidth="1"/>
    <col min="7441" max="7441" width="34.7109375" bestFit="1" customWidth="1"/>
    <col min="7442" max="7442" width="82.140625" bestFit="1" customWidth="1"/>
    <col min="7443" max="7443" width="19" bestFit="1" customWidth="1"/>
    <col min="7444" max="7444" width="26.5703125" bestFit="1" customWidth="1"/>
    <col min="7445" max="7445" width="18.5703125" customWidth="1"/>
    <col min="7446" max="7446" width="18" bestFit="1" customWidth="1"/>
    <col min="7447" max="7448" width="13.140625" bestFit="1" customWidth="1"/>
    <col min="7684" max="7684" width="32" customWidth="1"/>
    <col min="7685" max="7685" width="20.42578125" customWidth="1"/>
    <col min="7687" max="7687" width="10.7109375" bestFit="1" customWidth="1"/>
    <col min="7688" max="7688" width="17.5703125" customWidth="1"/>
    <col min="7689" max="7689" width="21.42578125" customWidth="1"/>
    <col min="7690" max="7690" width="12" customWidth="1"/>
    <col min="7691" max="7691" width="31" customWidth="1"/>
    <col min="7694" max="7694" width="15" customWidth="1"/>
    <col min="7695" max="7695" width="14" customWidth="1"/>
    <col min="7696" max="7696" width="22.5703125" customWidth="1"/>
    <col min="7697" max="7697" width="34.7109375" bestFit="1" customWidth="1"/>
    <col min="7698" max="7698" width="82.140625" bestFit="1" customWidth="1"/>
    <col min="7699" max="7699" width="19" bestFit="1" customWidth="1"/>
    <col min="7700" max="7700" width="26.5703125" bestFit="1" customWidth="1"/>
    <col min="7701" max="7701" width="18.5703125" customWidth="1"/>
    <col min="7702" max="7702" width="18" bestFit="1" customWidth="1"/>
    <col min="7703" max="7704" width="13.140625" bestFit="1" customWidth="1"/>
    <col min="7940" max="7940" width="32" customWidth="1"/>
    <col min="7941" max="7941" width="20.42578125" customWidth="1"/>
    <col min="7943" max="7943" width="10.7109375" bestFit="1" customWidth="1"/>
    <col min="7944" max="7944" width="17.5703125" customWidth="1"/>
    <col min="7945" max="7945" width="21.42578125" customWidth="1"/>
    <col min="7946" max="7946" width="12" customWidth="1"/>
    <col min="7947" max="7947" width="31" customWidth="1"/>
    <col min="7950" max="7950" width="15" customWidth="1"/>
    <col min="7951" max="7951" width="14" customWidth="1"/>
    <col min="7952" max="7952" width="22.5703125" customWidth="1"/>
    <col min="7953" max="7953" width="34.7109375" bestFit="1" customWidth="1"/>
    <col min="7954" max="7954" width="82.140625" bestFit="1" customWidth="1"/>
    <col min="7955" max="7955" width="19" bestFit="1" customWidth="1"/>
    <col min="7956" max="7956" width="26.5703125" bestFit="1" customWidth="1"/>
    <col min="7957" max="7957" width="18.5703125" customWidth="1"/>
    <col min="7958" max="7958" width="18" bestFit="1" customWidth="1"/>
    <col min="7959" max="7960" width="13.140625" bestFit="1" customWidth="1"/>
    <col min="8196" max="8196" width="32" customWidth="1"/>
    <col min="8197" max="8197" width="20.42578125" customWidth="1"/>
    <col min="8199" max="8199" width="10.7109375" bestFit="1" customWidth="1"/>
    <col min="8200" max="8200" width="17.5703125" customWidth="1"/>
    <col min="8201" max="8201" width="21.42578125" customWidth="1"/>
    <col min="8202" max="8202" width="12" customWidth="1"/>
    <col min="8203" max="8203" width="31" customWidth="1"/>
    <col min="8206" max="8206" width="15" customWidth="1"/>
    <col min="8207" max="8207" width="14" customWidth="1"/>
    <col min="8208" max="8208" width="22.5703125" customWidth="1"/>
    <col min="8209" max="8209" width="34.7109375" bestFit="1" customWidth="1"/>
    <col min="8210" max="8210" width="82.140625" bestFit="1" customWidth="1"/>
    <col min="8211" max="8211" width="19" bestFit="1" customWidth="1"/>
    <col min="8212" max="8212" width="26.5703125" bestFit="1" customWidth="1"/>
    <col min="8213" max="8213" width="18.5703125" customWidth="1"/>
    <col min="8214" max="8214" width="18" bestFit="1" customWidth="1"/>
    <col min="8215" max="8216" width="13.140625" bestFit="1" customWidth="1"/>
    <col min="8452" max="8452" width="32" customWidth="1"/>
    <col min="8453" max="8453" width="20.42578125" customWidth="1"/>
    <col min="8455" max="8455" width="10.7109375" bestFit="1" customWidth="1"/>
    <col min="8456" max="8456" width="17.5703125" customWidth="1"/>
    <col min="8457" max="8457" width="21.42578125" customWidth="1"/>
    <col min="8458" max="8458" width="12" customWidth="1"/>
    <col min="8459" max="8459" width="31" customWidth="1"/>
    <col min="8462" max="8462" width="15" customWidth="1"/>
    <col min="8463" max="8463" width="14" customWidth="1"/>
    <col min="8464" max="8464" width="22.5703125" customWidth="1"/>
    <col min="8465" max="8465" width="34.7109375" bestFit="1" customWidth="1"/>
    <col min="8466" max="8466" width="82.140625" bestFit="1" customWidth="1"/>
    <col min="8467" max="8467" width="19" bestFit="1" customWidth="1"/>
    <col min="8468" max="8468" width="26.5703125" bestFit="1" customWidth="1"/>
    <col min="8469" max="8469" width="18.5703125" customWidth="1"/>
    <col min="8470" max="8470" width="18" bestFit="1" customWidth="1"/>
    <col min="8471" max="8472" width="13.140625" bestFit="1" customWidth="1"/>
    <col min="8708" max="8708" width="32" customWidth="1"/>
    <col min="8709" max="8709" width="20.42578125" customWidth="1"/>
    <col min="8711" max="8711" width="10.7109375" bestFit="1" customWidth="1"/>
    <col min="8712" max="8712" width="17.5703125" customWidth="1"/>
    <col min="8713" max="8713" width="21.42578125" customWidth="1"/>
    <col min="8714" max="8714" width="12" customWidth="1"/>
    <col min="8715" max="8715" width="31" customWidth="1"/>
    <col min="8718" max="8718" width="15" customWidth="1"/>
    <col min="8719" max="8719" width="14" customWidth="1"/>
    <col min="8720" max="8720" width="22.5703125" customWidth="1"/>
    <col min="8721" max="8721" width="34.7109375" bestFit="1" customWidth="1"/>
    <col min="8722" max="8722" width="82.140625" bestFit="1" customWidth="1"/>
    <col min="8723" max="8723" width="19" bestFit="1" customWidth="1"/>
    <col min="8724" max="8724" width="26.5703125" bestFit="1" customWidth="1"/>
    <col min="8725" max="8725" width="18.5703125" customWidth="1"/>
    <col min="8726" max="8726" width="18" bestFit="1" customWidth="1"/>
    <col min="8727" max="8728" width="13.140625" bestFit="1" customWidth="1"/>
    <col min="8964" max="8964" width="32" customWidth="1"/>
    <col min="8965" max="8965" width="20.42578125" customWidth="1"/>
    <col min="8967" max="8967" width="10.7109375" bestFit="1" customWidth="1"/>
    <col min="8968" max="8968" width="17.5703125" customWidth="1"/>
    <col min="8969" max="8969" width="21.42578125" customWidth="1"/>
    <col min="8970" max="8970" width="12" customWidth="1"/>
    <col min="8971" max="8971" width="31" customWidth="1"/>
    <col min="8974" max="8974" width="15" customWidth="1"/>
    <col min="8975" max="8975" width="14" customWidth="1"/>
    <col min="8976" max="8976" width="22.5703125" customWidth="1"/>
    <col min="8977" max="8977" width="34.7109375" bestFit="1" customWidth="1"/>
    <col min="8978" max="8978" width="82.140625" bestFit="1" customWidth="1"/>
    <col min="8979" max="8979" width="19" bestFit="1" customWidth="1"/>
    <col min="8980" max="8980" width="26.5703125" bestFit="1" customWidth="1"/>
    <col min="8981" max="8981" width="18.5703125" customWidth="1"/>
    <col min="8982" max="8982" width="18" bestFit="1" customWidth="1"/>
    <col min="8983" max="8984" width="13.140625" bestFit="1" customWidth="1"/>
    <col min="9220" max="9220" width="32" customWidth="1"/>
    <col min="9221" max="9221" width="20.42578125" customWidth="1"/>
    <col min="9223" max="9223" width="10.7109375" bestFit="1" customWidth="1"/>
    <col min="9224" max="9224" width="17.5703125" customWidth="1"/>
    <col min="9225" max="9225" width="21.42578125" customWidth="1"/>
    <col min="9226" max="9226" width="12" customWidth="1"/>
    <col min="9227" max="9227" width="31" customWidth="1"/>
    <col min="9230" max="9230" width="15" customWidth="1"/>
    <col min="9231" max="9231" width="14" customWidth="1"/>
    <col min="9232" max="9232" width="22.5703125" customWidth="1"/>
    <col min="9233" max="9233" width="34.7109375" bestFit="1" customWidth="1"/>
    <col min="9234" max="9234" width="82.140625" bestFit="1" customWidth="1"/>
    <col min="9235" max="9235" width="19" bestFit="1" customWidth="1"/>
    <col min="9236" max="9236" width="26.5703125" bestFit="1" customWidth="1"/>
    <col min="9237" max="9237" width="18.5703125" customWidth="1"/>
    <col min="9238" max="9238" width="18" bestFit="1" customWidth="1"/>
    <col min="9239" max="9240" width="13.140625" bestFit="1" customWidth="1"/>
    <col min="9476" max="9476" width="32" customWidth="1"/>
    <col min="9477" max="9477" width="20.42578125" customWidth="1"/>
    <col min="9479" max="9479" width="10.7109375" bestFit="1" customWidth="1"/>
    <col min="9480" max="9480" width="17.5703125" customWidth="1"/>
    <col min="9481" max="9481" width="21.42578125" customWidth="1"/>
    <col min="9482" max="9482" width="12" customWidth="1"/>
    <col min="9483" max="9483" width="31" customWidth="1"/>
    <col min="9486" max="9486" width="15" customWidth="1"/>
    <col min="9487" max="9487" width="14" customWidth="1"/>
    <col min="9488" max="9488" width="22.5703125" customWidth="1"/>
    <col min="9489" max="9489" width="34.7109375" bestFit="1" customWidth="1"/>
    <col min="9490" max="9490" width="82.140625" bestFit="1" customWidth="1"/>
    <col min="9491" max="9491" width="19" bestFit="1" customWidth="1"/>
    <col min="9492" max="9492" width="26.5703125" bestFit="1" customWidth="1"/>
    <col min="9493" max="9493" width="18.5703125" customWidth="1"/>
    <col min="9494" max="9494" width="18" bestFit="1" customWidth="1"/>
    <col min="9495" max="9496" width="13.140625" bestFit="1" customWidth="1"/>
    <col min="9732" max="9732" width="32" customWidth="1"/>
    <col min="9733" max="9733" width="20.42578125" customWidth="1"/>
    <col min="9735" max="9735" width="10.7109375" bestFit="1" customWidth="1"/>
    <col min="9736" max="9736" width="17.5703125" customWidth="1"/>
    <col min="9737" max="9737" width="21.42578125" customWidth="1"/>
    <col min="9738" max="9738" width="12" customWidth="1"/>
    <col min="9739" max="9739" width="31" customWidth="1"/>
    <col min="9742" max="9742" width="15" customWidth="1"/>
    <col min="9743" max="9743" width="14" customWidth="1"/>
    <col min="9744" max="9744" width="22.5703125" customWidth="1"/>
    <col min="9745" max="9745" width="34.7109375" bestFit="1" customWidth="1"/>
    <col min="9746" max="9746" width="82.140625" bestFit="1" customWidth="1"/>
    <col min="9747" max="9747" width="19" bestFit="1" customWidth="1"/>
    <col min="9748" max="9748" width="26.5703125" bestFit="1" customWidth="1"/>
    <col min="9749" max="9749" width="18.5703125" customWidth="1"/>
    <col min="9750" max="9750" width="18" bestFit="1" customWidth="1"/>
    <col min="9751" max="9752" width="13.140625" bestFit="1" customWidth="1"/>
    <col min="9988" max="9988" width="32" customWidth="1"/>
    <col min="9989" max="9989" width="20.42578125" customWidth="1"/>
    <col min="9991" max="9991" width="10.7109375" bestFit="1" customWidth="1"/>
    <col min="9992" max="9992" width="17.5703125" customWidth="1"/>
    <col min="9993" max="9993" width="21.42578125" customWidth="1"/>
    <col min="9994" max="9994" width="12" customWidth="1"/>
    <col min="9995" max="9995" width="31" customWidth="1"/>
    <col min="9998" max="9998" width="15" customWidth="1"/>
    <col min="9999" max="9999" width="14" customWidth="1"/>
    <col min="10000" max="10000" width="22.5703125" customWidth="1"/>
    <col min="10001" max="10001" width="34.7109375" bestFit="1" customWidth="1"/>
    <col min="10002" max="10002" width="82.140625" bestFit="1" customWidth="1"/>
    <col min="10003" max="10003" width="19" bestFit="1" customWidth="1"/>
    <col min="10004" max="10004" width="26.5703125" bestFit="1" customWidth="1"/>
    <col min="10005" max="10005" width="18.5703125" customWidth="1"/>
    <col min="10006" max="10006" width="18" bestFit="1" customWidth="1"/>
    <col min="10007" max="10008" width="13.140625" bestFit="1" customWidth="1"/>
    <col min="10244" max="10244" width="32" customWidth="1"/>
    <col min="10245" max="10245" width="20.42578125" customWidth="1"/>
    <col min="10247" max="10247" width="10.7109375" bestFit="1" customWidth="1"/>
    <col min="10248" max="10248" width="17.5703125" customWidth="1"/>
    <col min="10249" max="10249" width="21.42578125" customWidth="1"/>
    <col min="10250" max="10250" width="12" customWidth="1"/>
    <col min="10251" max="10251" width="31" customWidth="1"/>
    <col min="10254" max="10254" width="15" customWidth="1"/>
    <col min="10255" max="10255" width="14" customWidth="1"/>
    <col min="10256" max="10256" width="22.5703125" customWidth="1"/>
    <col min="10257" max="10257" width="34.7109375" bestFit="1" customWidth="1"/>
    <col min="10258" max="10258" width="82.140625" bestFit="1" customWidth="1"/>
    <col min="10259" max="10259" width="19" bestFit="1" customWidth="1"/>
    <col min="10260" max="10260" width="26.5703125" bestFit="1" customWidth="1"/>
    <col min="10261" max="10261" width="18.5703125" customWidth="1"/>
    <col min="10262" max="10262" width="18" bestFit="1" customWidth="1"/>
    <col min="10263" max="10264" width="13.140625" bestFit="1" customWidth="1"/>
    <col min="10500" max="10500" width="32" customWidth="1"/>
    <col min="10501" max="10501" width="20.42578125" customWidth="1"/>
    <col min="10503" max="10503" width="10.7109375" bestFit="1" customWidth="1"/>
    <col min="10504" max="10504" width="17.5703125" customWidth="1"/>
    <col min="10505" max="10505" width="21.42578125" customWidth="1"/>
    <col min="10506" max="10506" width="12" customWidth="1"/>
    <col min="10507" max="10507" width="31" customWidth="1"/>
    <col min="10510" max="10510" width="15" customWidth="1"/>
    <col min="10511" max="10511" width="14" customWidth="1"/>
    <col min="10512" max="10512" width="22.5703125" customWidth="1"/>
    <col min="10513" max="10513" width="34.7109375" bestFit="1" customWidth="1"/>
    <col min="10514" max="10514" width="82.140625" bestFit="1" customWidth="1"/>
    <col min="10515" max="10515" width="19" bestFit="1" customWidth="1"/>
    <col min="10516" max="10516" width="26.5703125" bestFit="1" customWidth="1"/>
    <col min="10517" max="10517" width="18.5703125" customWidth="1"/>
    <col min="10518" max="10518" width="18" bestFit="1" customWidth="1"/>
    <col min="10519" max="10520" width="13.140625" bestFit="1" customWidth="1"/>
    <col min="10756" max="10756" width="32" customWidth="1"/>
    <col min="10757" max="10757" width="20.42578125" customWidth="1"/>
    <col min="10759" max="10759" width="10.7109375" bestFit="1" customWidth="1"/>
    <col min="10760" max="10760" width="17.5703125" customWidth="1"/>
    <col min="10761" max="10761" width="21.42578125" customWidth="1"/>
    <col min="10762" max="10762" width="12" customWidth="1"/>
    <col min="10763" max="10763" width="31" customWidth="1"/>
    <col min="10766" max="10766" width="15" customWidth="1"/>
    <col min="10767" max="10767" width="14" customWidth="1"/>
    <col min="10768" max="10768" width="22.5703125" customWidth="1"/>
    <col min="10769" max="10769" width="34.7109375" bestFit="1" customWidth="1"/>
    <col min="10770" max="10770" width="82.140625" bestFit="1" customWidth="1"/>
    <col min="10771" max="10771" width="19" bestFit="1" customWidth="1"/>
    <col min="10772" max="10772" width="26.5703125" bestFit="1" customWidth="1"/>
    <col min="10773" max="10773" width="18.5703125" customWidth="1"/>
    <col min="10774" max="10774" width="18" bestFit="1" customWidth="1"/>
    <col min="10775" max="10776" width="13.140625" bestFit="1" customWidth="1"/>
    <col min="11012" max="11012" width="32" customWidth="1"/>
    <col min="11013" max="11013" width="20.42578125" customWidth="1"/>
    <col min="11015" max="11015" width="10.7109375" bestFit="1" customWidth="1"/>
    <col min="11016" max="11016" width="17.5703125" customWidth="1"/>
    <col min="11017" max="11017" width="21.42578125" customWidth="1"/>
    <col min="11018" max="11018" width="12" customWidth="1"/>
    <col min="11019" max="11019" width="31" customWidth="1"/>
    <col min="11022" max="11022" width="15" customWidth="1"/>
    <col min="11023" max="11023" width="14" customWidth="1"/>
    <col min="11024" max="11024" width="22.5703125" customWidth="1"/>
    <col min="11025" max="11025" width="34.7109375" bestFit="1" customWidth="1"/>
    <col min="11026" max="11026" width="82.140625" bestFit="1" customWidth="1"/>
    <col min="11027" max="11027" width="19" bestFit="1" customWidth="1"/>
    <col min="11028" max="11028" width="26.5703125" bestFit="1" customWidth="1"/>
    <col min="11029" max="11029" width="18.5703125" customWidth="1"/>
    <col min="11030" max="11030" width="18" bestFit="1" customWidth="1"/>
    <col min="11031" max="11032" width="13.140625" bestFit="1" customWidth="1"/>
    <col min="11268" max="11268" width="32" customWidth="1"/>
    <col min="11269" max="11269" width="20.42578125" customWidth="1"/>
    <col min="11271" max="11271" width="10.7109375" bestFit="1" customWidth="1"/>
    <col min="11272" max="11272" width="17.5703125" customWidth="1"/>
    <col min="11273" max="11273" width="21.42578125" customWidth="1"/>
    <col min="11274" max="11274" width="12" customWidth="1"/>
    <col min="11275" max="11275" width="31" customWidth="1"/>
    <col min="11278" max="11278" width="15" customWidth="1"/>
    <col min="11279" max="11279" width="14" customWidth="1"/>
    <col min="11280" max="11280" width="22.5703125" customWidth="1"/>
    <col min="11281" max="11281" width="34.7109375" bestFit="1" customWidth="1"/>
    <col min="11282" max="11282" width="82.140625" bestFit="1" customWidth="1"/>
    <col min="11283" max="11283" width="19" bestFit="1" customWidth="1"/>
    <col min="11284" max="11284" width="26.5703125" bestFit="1" customWidth="1"/>
    <col min="11285" max="11285" width="18.5703125" customWidth="1"/>
    <col min="11286" max="11286" width="18" bestFit="1" customWidth="1"/>
    <col min="11287" max="11288" width="13.140625" bestFit="1" customWidth="1"/>
    <col min="11524" max="11524" width="32" customWidth="1"/>
    <col min="11525" max="11525" width="20.42578125" customWidth="1"/>
    <col min="11527" max="11527" width="10.7109375" bestFit="1" customWidth="1"/>
    <col min="11528" max="11528" width="17.5703125" customWidth="1"/>
    <col min="11529" max="11529" width="21.42578125" customWidth="1"/>
    <col min="11530" max="11530" width="12" customWidth="1"/>
    <col min="11531" max="11531" width="31" customWidth="1"/>
    <col min="11534" max="11534" width="15" customWidth="1"/>
    <col min="11535" max="11535" width="14" customWidth="1"/>
    <col min="11536" max="11536" width="22.5703125" customWidth="1"/>
    <col min="11537" max="11537" width="34.7109375" bestFit="1" customWidth="1"/>
    <col min="11538" max="11538" width="82.140625" bestFit="1" customWidth="1"/>
    <col min="11539" max="11539" width="19" bestFit="1" customWidth="1"/>
    <col min="11540" max="11540" width="26.5703125" bestFit="1" customWidth="1"/>
    <col min="11541" max="11541" width="18.5703125" customWidth="1"/>
    <col min="11542" max="11542" width="18" bestFit="1" customWidth="1"/>
    <col min="11543" max="11544" width="13.140625" bestFit="1" customWidth="1"/>
    <col min="11780" max="11780" width="32" customWidth="1"/>
    <col min="11781" max="11781" width="20.42578125" customWidth="1"/>
    <col min="11783" max="11783" width="10.7109375" bestFit="1" customWidth="1"/>
    <col min="11784" max="11784" width="17.5703125" customWidth="1"/>
    <col min="11785" max="11785" width="21.42578125" customWidth="1"/>
    <col min="11786" max="11786" width="12" customWidth="1"/>
    <col min="11787" max="11787" width="31" customWidth="1"/>
    <col min="11790" max="11790" width="15" customWidth="1"/>
    <col min="11791" max="11791" width="14" customWidth="1"/>
    <col min="11792" max="11792" width="22.5703125" customWidth="1"/>
    <col min="11793" max="11793" width="34.7109375" bestFit="1" customWidth="1"/>
    <col min="11794" max="11794" width="82.140625" bestFit="1" customWidth="1"/>
    <col min="11795" max="11795" width="19" bestFit="1" customWidth="1"/>
    <col min="11796" max="11796" width="26.5703125" bestFit="1" customWidth="1"/>
    <col min="11797" max="11797" width="18.5703125" customWidth="1"/>
    <col min="11798" max="11798" width="18" bestFit="1" customWidth="1"/>
    <col min="11799" max="11800" width="13.140625" bestFit="1" customWidth="1"/>
    <col min="12036" max="12036" width="32" customWidth="1"/>
    <col min="12037" max="12037" width="20.42578125" customWidth="1"/>
    <col min="12039" max="12039" width="10.7109375" bestFit="1" customWidth="1"/>
    <col min="12040" max="12040" width="17.5703125" customWidth="1"/>
    <col min="12041" max="12041" width="21.42578125" customWidth="1"/>
    <col min="12042" max="12042" width="12" customWidth="1"/>
    <col min="12043" max="12043" width="31" customWidth="1"/>
    <col min="12046" max="12046" width="15" customWidth="1"/>
    <col min="12047" max="12047" width="14" customWidth="1"/>
    <col min="12048" max="12048" width="22.5703125" customWidth="1"/>
    <col min="12049" max="12049" width="34.7109375" bestFit="1" customWidth="1"/>
    <col min="12050" max="12050" width="82.140625" bestFit="1" customWidth="1"/>
    <col min="12051" max="12051" width="19" bestFit="1" customWidth="1"/>
    <col min="12052" max="12052" width="26.5703125" bestFit="1" customWidth="1"/>
    <col min="12053" max="12053" width="18.5703125" customWidth="1"/>
    <col min="12054" max="12054" width="18" bestFit="1" customWidth="1"/>
    <col min="12055" max="12056" width="13.140625" bestFit="1" customWidth="1"/>
    <col min="12292" max="12292" width="32" customWidth="1"/>
    <col min="12293" max="12293" width="20.42578125" customWidth="1"/>
    <col min="12295" max="12295" width="10.7109375" bestFit="1" customWidth="1"/>
    <col min="12296" max="12296" width="17.5703125" customWidth="1"/>
    <col min="12297" max="12297" width="21.42578125" customWidth="1"/>
    <col min="12298" max="12298" width="12" customWidth="1"/>
    <col min="12299" max="12299" width="31" customWidth="1"/>
    <col min="12302" max="12302" width="15" customWidth="1"/>
    <col min="12303" max="12303" width="14" customWidth="1"/>
    <col min="12304" max="12304" width="22.5703125" customWidth="1"/>
    <col min="12305" max="12305" width="34.7109375" bestFit="1" customWidth="1"/>
    <col min="12306" max="12306" width="82.140625" bestFit="1" customWidth="1"/>
    <col min="12307" max="12307" width="19" bestFit="1" customWidth="1"/>
    <col min="12308" max="12308" width="26.5703125" bestFit="1" customWidth="1"/>
    <col min="12309" max="12309" width="18.5703125" customWidth="1"/>
    <col min="12310" max="12310" width="18" bestFit="1" customWidth="1"/>
    <col min="12311" max="12312" width="13.140625" bestFit="1" customWidth="1"/>
    <col min="12548" max="12548" width="32" customWidth="1"/>
    <col min="12549" max="12549" width="20.42578125" customWidth="1"/>
    <col min="12551" max="12551" width="10.7109375" bestFit="1" customWidth="1"/>
    <col min="12552" max="12552" width="17.5703125" customWidth="1"/>
    <col min="12553" max="12553" width="21.42578125" customWidth="1"/>
    <col min="12554" max="12554" width="12" customWidth="1"/>
    <col min="12555" max="12555" width="31" customWidth="1"/>
    <col min="12558" max="12558" width="15" customWidth="1"/>
    <col min="12559" max="12559" width="14" customWidth="1"/>
    <col min="12560" max="12560" width="22.5703125" customWidth="1"/>
    <col min="12561" max="12561" width="34.7109375" bestFit="1" customWidth="1"/>
    <col min="12562" max="12562" width="82.140625" bestFit="1" customWidth="1"/>
    <col min="12563" max="12563" width="19" bestFit="1" customWidth="1"/>
    <col min="12564" max="12564" width="26.5703125" bestFit="1" customWidth="1"/>
    <col min="12565" max="12565" width="18.5703125" customWidth="1"/>
    <col min="12566" max="12566" width="18" bestFit="1" customWidth="1"/>
    <col min="12567" max="12568" width="13.140625" bestFit="1" customWidth="1"/>
    <col min="12804" max="12804" width="32" customWidth="1"/>
    <col min="12805" max="12805" width="20.42578125" customWidth="1"/>
    <col min="12807" max="12807" width="10.7109375" bestFit="1" customWidth="1"/>
    <col min="12808" max="12808" width="17.5703125" customWidth="1"/>
    <col min="12809" max="12809" width="21.42578125" customWidth="1"/>
    <col min="12810" max="12810" width="12" customWidth="1"/>
    <col min="12811" max="12811" width="31" customWidth="1"/>
    <col min="12814" max="12814" width="15" customWidth="1"/>
    <col min="12815" max="12815" width="14" customWidth="1"/>
    <col min="12816" max="12816" width="22.5703125" customWidth="1"/>
    <col min="12817" max="12817" width="34.7109375" bestFit="1" customWidth="1"/>
    <col min="12818" max="12818" width="82.140625" bestFit="1" customWidth="1"/>
    <col min="12819" max="12819" width="19" bestFit="1" customWidth="1"/>
    <col min="12820" max="12820" width="26.5703125" bestFit="1" customWidth="1"/>
    <col min="12821" max="12821" width="18.5703125" customWidth="1"/>
    <col min="12822" max="12822" width="18" bestFit="1" customWidth="1"/>
    <col min="12823" max="12824" width="13.140625" bestFit="1" customWidth="1"/>
    <col min="13060" max="13060" width="32" customWidth="1"/>
    <col min="13061" max="13061" width="20.42578125" customWidth="1"/>
    <col min="13063" max="13063" width="10.7109375" bestFit="1" customWidth="1"/>
    <col min="13064" max="13064" width="17.5703125" customWidth="1"/>
    <col min="13065" max="13065" width="21.42578125" customWidth="1"/>
    <col min="13066" max="13066" width="12" customWidth="1"/>
    <col min="13067" max="13067" width="31" customWidth="1"/>
    <col min="13070" max="13070" width="15" customWidth="1"/>
    <col min="13071" max="13071" width="14" customWidth="1"/>
    <col min="13072" max="13072" width="22.5703125" customWidth="1"/>
    <col min="13073" max="13073" width="34.7109375" bestFit="1" customWidth="1"/>
    <col min="13074" max="13074" width="82.140625" bestFit="1" customWidth="1"/>
    <col min="13075" max="13075" width="19" bestFit="1" customWidth="1"/>
    <col min="13076" max="13076" width="26.5703125" bestFit="1" customWidth="1"/>
    <col min="13077" max="13077" width="18.5703125" customWidth="1"/>
    <col min="13078" max="13078" width="18" bestFit="1" customWidth="1"/>
    <col min="13079" max="13080" width="13.140625" bestFit="1" customWidth="1"/>
    <col min="13316" max="13316" width="32" customWidth="1"/>
    <col min="13317" max="13317" width="20.42578125" customWidth="1"/>
    <col min="13319" max="13319" width="10.7109375" bestFit="1" customWidth="1"/>
    <col min="13320" max="13320" width="17.5703125" customWidth="1"/>
    <col min="13321" max="13321" width="21.42578125" customWidth="1"/>
    <col min="13322" max="13322" width="12" customWidth="1"/>
    <col min="13323" max="13323" width="31" customWidth="1"/>
    <col min="13326" max="13326" width="15" customWidth="1"/>
    <col min="13327" max="13327" width="14" customWidth="1"/>
    <col min="13328" max="13328" width="22.5703125" customWidth="1"/>
    <col min="13329" max="13329" width="34.7109375" bestFit="1" customWidth="1"/>
    <col min="13330" max="13330" width="82.140625" bestFit="1" customWidth="1"/>
    <col min="13331" max="13331" width="19" bestFit="1" customWidth="1"/>
    <col min="13332" max="13332" width="26.5703125" bestFit="1" customWidth="1"/>
    <col min="13333" max="13333" width="18.5703125" customWidth="1"/>
    <col min="13334" max="13334" width="18" bestFit="1" customWidth="1"/>
    <col min="13335" max="13336" width="13.140625" bestFit="1" customWidth="1"/>
    <col min="13572" max="13572" width="32" customWidth="1"/>
    <col min="13573" max="13573" width="20.42578125" customWidth="1"/>
    <col min="13575" max="13575" width="10.7109375" bestFit="1" customWidth="1"/>
    <col min="13576" max="13576" width="17.5703125" customWidth="1"/>
    <col min="13577" max="13577" width="21.42578125" customWidth="1"/>
    <col min="13578" max="13578" width="12" customWidth="1"/>
    <col min="13579" max="13579" width="31" customWidth="1"/>
    <col min="13582" max="13582" width="15" customWidth="1"/>
    <col min="13583" max="13583" width="14" customWidth="1"/>
    <col min="13584" max="13584" width="22.5703125" customWidth="1"/>
    <col min="13585" max="13585" width="34.7109375" bestFit="1" customWidth="1"/>
    <col min="13586" max="13586" width="82.140625" bestFit="1" customWidth="1"/>
    <col min="13587" max="13587" width="19" bestFit="1" customWidth="1"/>
    <col min="13588" max="13588" width="26.5703125" bestFit="1" customWidth="1"/>
    <col min="13589" max="13589" width="18.5703125" customWidth="1"/>
    <col min="13590" max="13590" width="18" bestFit="1" customWidth="1"/>
    <col min="13591" max="13592" width="13.140625" bestFit="1" customWidth="1"/>
    <col min="13828" max="13828" width="32" customWidth="1"/>
    <col min="13829" max="13829" width="20.42578125" customWidth="1"/>
    <col min="13831" max="13831" width="10.7109375" bestFit="1" customWidth="1"/>
    <col min="13832" max="13832" width="17.5703125" customWidth="1"/>
    <col min="13833" max="13833" width="21.42578125" customWidth="1"/>
    <col min="13834" max="13834" width="12" customWidth="1"/>
    <col min="13835" max="13835" width="31" customWidth="1"/>
    <col min="13838" max="13838" width="15" customWidth="1"/>
    <col min="13839" max="13839" width="14" customWidth="1"/>
    <col min="13840" max="13840" width="22.5703125" customWidth="1"/>
    <col min="13841" max="13841" width="34.7109375" bestFit="1" customWidth="1"/>
    <col min="13842" max="13842" width="82.140625" bestFit="1" customWidth="1"/>
    <col min="13843" max="13843" width="19" bestFit="1" customWidth="1"/>
    <col min="13844" max="13844" width="26.5703125" bestFit="1" customWidth="1"/>
    <col min="13845" max="13845" width="18.5703125" customWidth="1"/>
    <col min="13846" max="13846" width="18" bestFit="1" customWidth="1"/>
    <col min="13847" max="13848" width="13.140625" bestFit="1" customWidth="1"/>
    <col min="14084" max="14084" width="32" customWidth="1"/>
    <col min="14085" max="14085" width="20.42578125" customWidth="1"/>
    <col min="14087" max="14087" width="10.7109375" bestFit="1" customWidth="1"/>
    <col min="14088" max="14088" width="17.5703125" customWidth="1"/>
    <col min="14089" max="14089" width="21.42578125" customWidth="1"/>
    <col min="14090" max="14090" width="12" customWidth="1"/>
    <col min="14091" max="14091" width="31" customWidth="1"/>
    <col min="14094" max="14094" width="15" customWidth="1"/>
    <col min="14095" max="14095" width="14" customWidth="1"/>
    <col min="14096" max="14096" width="22.5703125" customWidth="1"/>
    <col min="14097" max="14097" width="34.7109375" bestFit="1" customWidth="1"/>
    <col min="14098" max="14098" width="82.140625" bestFit="1" customWidth="1"/>
    <col min="14099" max="14099" width="19" bestFit="1" customWidth="1"/>
    <col min="14100" max="14100" width="26.5703125" bestFit="1" customWidth="1"/>
    <col min="14101" max="14101" width="18.5703125" customWidth="1"/>
    <col min="14102" max="14102" width="18" bestFit="1" customWidth="1"/>
    <col min="14103" max="14104" width="13.140625" bestFit="1" customWidth="1"/>
    <col min="14340" max="14340" width="32" customWidth="1"/>
    <col min="14341" max="14341" width="20.42578125" customWidth="1"/>
    <col min="14343" max="14343" width="10.7109375" bestFit="1" customWidth="1"/>
    <col min="14344" max="14344" width="17.5703125" customWidth="1"/>
    <col min="14345" max="14345" width="21.42578125" customWidth="1"/>
    <col min="14346" max="14346" width="12" customWidth="1"/>
    <col min="14347" max="14347" width="31" customWidth="1"/>
    <col min="14350" max="14350" width="15" customWidth="1"/>
    <col min="14351" max="14351" width="14" customWidth="1"/>
    <col min="14352" max="14352" width="22.5703125" customWidth="1"/>
    <col min="14353" max="14353" width="34.7109375" bestFit="1" customWidth="1"/>
    <col min="14354" max="14354" width="82.140625" bestFit="1" customWidth="1"/>
    <col min="14355" max="14355" width="19" bestFit="1" customWidth="1"/>
    <col min="14356" max="14356" width="26.5703125" bestFit="1" customWidth="1"/>
    <col min="14357" max="14357" width="18.5703125" customWidth="1"/>
    <col min="14358" max="14358" width="18" bestFit="1" customWidth="1"/>
    <col min="14359" max="14360" width="13.140625" bestFit="1" customWidth="1"/>
    <col min="14596" max="14596" width="32" customWidth="1"/>
    <col min="14597" max="14597" width="20.42578125" customWidth="1"/>
    <col min="14599" max="14599" width="10.7109375" bestFit="1" customWidth="1"/>
    <col min="14600" max="14600" width="17.5703125" customWidth="1"/>
    <col min="14601" max="14601" width="21.42578125" customWidth="1"/>
    <col min="14602" max="14602" width="12" customWidth="1"/>
    <col min="14603" max="14603" width="31" customWidth="1"/>
    <col min="14606" max="14606" width="15" customWidth="1"/>
    <col min="14607" max="14607" width="14" customWidth="1"/>
    <col min="14608" max="14608" width="22.5703125" customWidth="1"/>
    <col min="14609" max="14609" width="34.7109375" bestFit="1" customWidth="1"/>
    <col min="14610" max="14610" width="82.140625" bestFit="1" customWidth="1"/>
    <col min="14611" max="14611" width="19" bestFit="1" customWidth="1"/>
    <col min="14612" max="14612" width="26.5703125" bestFit="1" customWidth="1"/>
    <col min="14613" max="14613" width="18.5703125" customWidth="1"/>
    <col min="14614" max="14614" width="18" bestFit="1" customWidth="1"/>
    <col min="14615" max="14616" width="13.140625" bestFit="1" customWidth="1"/>
    <col min="14852" max="14852" width="32" customWidth="1"/>
    <col min="14853" max="14853" width="20.42578125" customWidth="1"/>
    <col min="14855" max="14855" width="10.7109375" bestFit="1" customWidth="1"/>
    <col min="14856" max="14856" width="17.5703125" customWidth="1"/>
    <col min="14857" max="14857" width="21.42578125" customWidth="1"/>
    <col min="14858" max="14858" width="12" customWidth="1"/>
    <col min="14859" max="14859" width="31" customWidth="1"/>
    <col min="14862" max="14862" width="15" customWidth="1"/>
    <col min="14863" max="14863" width="14" customWidth="1"/>
    <col min="14864" max="14864" width="22.5703125" customWidth="1"/>
    <col min="14865" max="14865" width="34.7109375" bestFit="1" customWidth="1"/>
    <col min="14866" max="14866" width="82.140625" bestFit="1" customWidth="1"/>
    <col min="14867" max="14867" width="19" bestFit="1" customWidth="1"/>
    <col min="14868" max="14868" width="26.5703125" bestFit="1" customWidth="1"/>
    <col min="14869" max="14869" width="18.5703125" customWidth="1"/>
    <col min="14870" max="14870" width="18" bestFit="1" customWidth="1"/>
    <col min="14871" max="14872" width="13.140625" bestFit="1" customWidth="1"/>
    <col min="15108" max="15108" width="32" customWidth="1"/>
    <col min="15109" max="15109" width="20.42578125" customWidth="1"/>
    <col min="15111" max="15111" width="10.7109375" bestFit="1" customWidth="1"/>
    <col min="15112" max="15112" width="17.5703125" customWidth="1"/>
    <col min="15113" max="15113" width="21.42578125" customWidth="1"/>
    <col min="15114" max="15114" width="12" customWidth="1"/>
    <col min="15115" max="15115" width="31" customWidth="1"/>
    <col min="15118" max="15118" width="15" customWidth="1"/>
    <col min="15119" max="15119" width="14" customWidth="1"/>
    <col min="15120" max="15120" width="22.5703125" customWidth="1"/>
    <col min="15121" max="15121" width="34.7109375" bestFit="1" customWidth="1"/>
    <col min="15122" max="15122" width="82.140625" bestFit="1" customWidth="1"/>
    <col min="15123" max="15123" width="19" bestFit="1" customWidth="1"/>
    <col min="15124" max="15124" width="26.5703125" bestFit="1" customWidth="1"/>
    <col min="15125" max="15125" width="18.5703125" customWidth="1"/>
    <col min="15126" max="15126" width="18" bestFit="1" customWidth="1"/>
    <col min="15127" max="15128" width="13.140625" bestFit="1" customWidth="1"/>
    <col min="15364" max="15364" width="32" customWidth="1"/>
    <col min="15365" max="15365" width="20.42578125" customWidth="1"/>
    <col min="15367" max="15367" width="10.7109375" bestFit="1" customWidth="1"/>
    <col min="15368" max="15368" width="17.5703125" customWidth="1"/>
    <col min="15369" max="15369" width="21.42578125" customWidth="1"/>
    <col min="15370" max="15370" width="12" customWidth="1"/>
    <col min="15371" max="15371" width="31" customWidth="1"/>
    <col min="15374" max="15374" width="15" customWidth="1"/>
    <col min="15375" max="15375" width="14" customWidth="1"/>
    <col min="15376" max="15376" width="22.5703125" customWidth="1"/>
    <col min="15377" max="15377" width="34.7109375" bestFit="1" customWidth="1"/>
    <col min="15378" max="15378" width="82.140625" bestFit="1" customWidth="1"/>
    <col min="15379" max="15379" width="19" bestFit="1" customWidth="1"/>
    <col min="15380" max="15380" width="26.5703125" bestFit="1" customWidth="1"/>
    <col min="15381" max="15381" width="18.5703125" customWidth="1"/>
    <col min="15382" max="15382" width="18" bestFit="1" customWidth="1"/>
    <col min="15383" max="15384" width="13.140625" bestFit="1" customWidth="1"/>
    <col min="15620" max="15620" width="32" customWidth="1"/>
    <col min="15621" max="15621" width="20.42578125" customWidth="1"/>
    <col min="15623" max="15623" width="10.7109375" bestFit="1" customWidth="1"/>
    <col min="15624" max="15624" width="17.5703125" customWidth="1"/>
    <col min="15625" max="15625" width="21.42578125" customWidth="1"/>
    <col min="15626" max="15626" width="12" customWidth="1"/>
    <col min="15627" max="15627" width="31" customWidth="1"/>
    <col min="15630" max="15630" width="15" customWidth="1"/>
    <col min="15631" max="15631" width="14" customWidth="1"/>
    <col min="15632" max="15632" width="22.5703125" customWidth="1"/>
    <col min="15633" max="15633" width="34.7109375" bestFit="1" customWidth="1"/>
    <col min="15634" max="15634" width="82.140625" bestFit="1" customWidth="1"/>
    <col min="15635" max="15635" width="19" bestFit="1" customWidth="1"/>
    <col min="15636" max="15636" width="26.5703125" bestFit="1" customWidth="1"/>
    <col min="15637" max="15637" width="18.5703125" customWidth="1"/>
    <col min="15638" max="15638" width="18" bestFit="1" customWidth="1"/>
    <col min="15639" max="15640" width="13.140625" bestFit="1" customWidth="1"/>
    <col min="15876" max="15876" width="32" customWidth="1"/>
    <col min="15877" max="15877" width="20.42578125" customWidth="1"/>
    <col min="15879" max="15879" width="10.7109375" bestFit="1" customWidth="1"/>
    <col min="15880" max="15880" width="17.5703125" customWidth="1"/>
    <col min="15881" max="15881" width="21.42578125" customWidth="1"/>
    <col min="15882" max="15882" width="12" customWidth="1"/>
    <col min="15883" max="15883" width="31" customWidth="1"/>
    <col min="15886" max="15886" width="15" customWidth="1"/>
    <col min="15887" max="15887" width="14" customWidth="1"/>
    <col min="15888" max="15888" width="22.5703125" customWidth="1"/>
    <col min="15889" max="15889" width="34.7109375" bestFit="1" customWidth="1"/>
    <col min="15890" max="15890" width="82.140625" bestFit="1" customWidth="1"/>
    <col min="15891" max="15891" width="19" bestFit="1" customWidth="1"/>
    <col min="15892" max="15892" width="26.5703125" bestFit="1" customWidth="1"/>
    <col min="15893" max="15893" width="18.5703125" customWidth="1"/>
    <col min="15894" max="15894" width="18" bestFit="1" customWidth="1"/>
    <col min="15895" max="15896" width="13.140625" bestFit="1" customWidth="1"/>
    <col min="16132" max="16132" width="32" customWidth="1"/>
    <col min="16133" max="16133" width="20.42578125" customWidth="1"/>
    <col min="16135" max="16135" width="10.7109375" bestFit="1" customWidth="1"/>
    <col min="16136" max="16136" width="17.5703125" customWidth="1"/>
    <col min="16137" max="16137" width="21.42578125" customWidth="1"/>
    <col min="16138" max="16138" width="12" customWidth="1"/>
    <col min="16139" max="16139" width="31" customWidth="1"/>
    <col min="16142" max="16142" width="15" customWidth="1"/>
    <col min="16143" max="16143" width="14" customWidth="1"/>
    <col min="16144" max="16144" width="22.5703125" customWidth="1"/>
    <col min="16145" max="16145" width="34.7109375" bestFit="1" customWidth="1"/>
    <col min="16146" max="16146" width="82.140625" bestFit="1" customWidth="1"/>
    <col min="16147" max="16147" width="19" bestFit="1" customWidth="1"/>
    <col min="16148" max="16148" width="26.5703125" bestFit="1" customWidth="1"/>
    <col min="16149" max="16149" width="18.5703125" customWidth="1"/>
    <col min="16150" max="16150" width="18" bestFit="1" customWidth="1"/>
    <col min="16151" max="16152" width="13.140625" bestFit="1" customWidth="1"/>
  </cols>
  <sheetData>
    <row r="1" spans="1:24" ht="21">
      <c r="A1" s="1" t="s">
        <v>0</v>
      </c>
    </row>
    <row r="2" spans="1:24" ht="21">
      <c r="A2" s="1" t="s">
        <v>1</v>
      </c>
    </row>
    <row r="3" spans="1:24">
      <c r="H3" s="3">
        <v>44317</v>
      </c>
    </row>
    <row r="4" spans="1:24">
      <c r="A4" s="2402" t="s">
        <v>2</v>
      </c>
      <c r="B4" s="2402" t="s">
        <v>3</v>
      </c>
      <c r="C4" s="2408" t="s">
        <v>4</v>
      </c>
      <c r="D4" s="4" t="s">
        <v>5</v>
      </c>
      <c r="E4" s="2410" t="s">
        <v>6</v>
      </c>
      <c r="F4" s="4" t="s">
        <v>7</v>
      </c>
      <c r="G4" s="2402" t="s">
        <v>8</v>
      </c>
      <c r="H4" s="2412" t="s">
        <v>9</v>
      </c>
      <c r="I4" s="2412" t="s">
        <v>10</v>
      </c>
      <c r="J4" s="2402" t="s">
        <v>11</v>
      </c>
      <c r="K4" s="2402" t="s">
        <v>12</v>
      </c>
      <c r="L4" s="2402" t="s">
        <v>13</v>
      </c>
      <c r="M4" s="2404" t="s">
        <v>14</v>
      </c>
      <c r="N4" s="5" t="s">
        <v>15</v>
      </c>
      <c r="O4" s="4" t="s">
        <v>16</v>
      </c>
      <c r="P4" s="4" t="s">
        <v>17</v>
      </c>
      <c r="Q4" s="2402" t="s">
        <v>18</v>
      </c>
      <c r="R4" s="2402" t="s">
        <v>19</v>
      </c>
      <c r="S4" s="2402" t="s">
        <v>20</v>
      </c>
      <c r="T4" s="2404" t="s">
        <v>21</v>
      </c>
      <c r="U4" s="2402" t="s">
        <v>22</v>
      </c>
      <c r="V4" s="2406" t="s">
        <v>23</v>
      </c>
      <c r="W4" s="2407"/>
      <c r="X4" s="6" t="s">
        <v>24</v>
      </c>
    </row>
    <row r="5" spans="1:24">
      <c r="A5" s="2403"/>
      <c r="B5" s="2403"/>
      <c r="C5" s="2409"/>
      <c r="D5" s="5" t="s">
        <v>25</v>
      </c>
      <c r="E5" s="2411"/>
      <c r="F5" s="5" t="s">
        <v>26</v>
      </c>
      <c r="G5" s="2403"/>
      <c r="H5" s="2413"/>
      <c r="I5" s="2413"/>
      <c r="J5" s="2403"/>
      <c r="K5" s="2403"/>
      <c r="L5" s="2403"/>
      <c r="M5" s="2405"/>
      <c r="N5" s="7" t="s">
        <v>27</v>
      </c>
      <c r="O5" s="5" t="s">
        <v>28</v>
      </c>
      <c r="P5" s="5"/>
      <c r="Q5" s="2403"/>
      <c r="R5" s="2403"/>
      <c r="S5" s="2403"/>
      <c r="T5" s="2405"/>
      <c r="U5" s="2403"/>
      <c r="V5" s="1390" t="s">
        <v>29</v>
      </c>
      <c r="W5" s="1390" t="s">
        <v>30</v>
      </c>
      <c r="X5" s="78" t="s">
        <v>31</v>
      </c>
    </row>
    <row r="6" spans="1:24">
      <c r="A6" s="4"/>
      <c r="B6" s="4"/>
      <c r="C6" s="79"/>
      <c r="D6" s="4"/>
      <c r="E6" s="4"/>
      <c r="F6" s="4"/>
      <c r="G6" s="4"/>
      <c r="H6" s="80"/>
      <c r="I6" s="80"/>
      <c r="J6" s="4"/>
      <c r="K6" s="4"/>
      <c r="L6" s="4"/>
      <c r="M6" s="1486"/>
      <c r="N6" s="4"/>
      <c r="O6" s="4"/>
      <c r="P6" s="4"/>
      <c r="Q6" s="81"/>
      <c r="R6" s="81"/>
      <c r="S6" s="82"/>
      <c r="T6" s="83"/>
      <c r="U6" s="81"/>
      <c r="V6" s="1391"/>
      <c r="W6" s="1391"/>
      <c r="X6" s="6"/>
    </row>
    <row r="7" spans="1:24">
      <c r="A7" s="8">
        <v>1</v>
      </c>
      <c r="B7" s="9" t="s">
        <v>32</v>
      </c>
      <c r="C7" s="10" t="s">
        <v>33</v>
      </c>
      <c r="D7" s="11" t="s">
        <v>34</v>
      </c>
      <c r="E7" s="12" t="s">
        <v>35</v>
      </c>
      <c r="F7" s="8" t="s">
        <v>36</v>
      </c>
      <c r="G7" s="11" t="s">
        <v>37</v>
      </c>
      <c r="H7" s="13">
        <v>24372</v>
      </c>
      <c r="I7" s="14" t="str">
        <f t="shared" ref="I7:I19" si="0">DATEDIF(H7,$H$3,"Y") &amp; " TAHUN " &amp; DATEDIF(H7,$H$3,"YM") &amp; " BULAN " &amp; DATEDIF(H7,$H$3,"MD") &amp; " HARI "</f>
        <v xml:space="preserve">54 TAHUN 7 BULAN 9 HARI </v>
      </c>
      <c r="J7" s="8" t="s">
        <v>38</v>
      </c>
      <c r="K7" s="15" t="s">
        <v>39</v>
      </c>
      <c r="L7" s="12"/>
      <c r="M7" s="1487"/>
      <c r="N7" s="16"/>
      <c r="O7" s="12"/>
      <c r="P7" s="12" t="s">
        <v>40</v>
      </c>
      <c r="Q7" s="11"/>
      <c r="R7" s="11" t="s">
        <v>41</v>
      </c>
      <c r="S7" s="17" t="s">
        <v>42</v>
      </c>
      <c r="T7" s="18" t="s">
        <v>43</v>
      </c>
      <c r="U7" s="11"/>
      <c r="V7" s="1392" t="s">
        <v>43</v>
      </c>
      <c r="W7" s="1393" t="s">
        <v>43</v>
      </c>
      <c r="X7" s="19" t="s">
        <v>43</v>
      </c>
    </row>
    <row r="8" spans="1:24">
      <c r="A8" s="8">
        <v>2</v>
      </c>
      <c r="B8" s="9" t="s">
        <v>44</v>
      </c>
      <c r="C8" s="10" t="s">
        <v>45</v>
      </c>
      <c r="D8" s="11" t="s">
        <v>34</v>
      </c>
      <c r="E8" s="12" t="s">
        <v>46</v>
      </c>
      <c r="F8" s="8" t="s">
        <v>47</v>
      </c>
      <c r="G8" s="11" t="s">
        <v>37</v>
      </c>
      <c r="H8" s="13">
        <v>26037</v>
      </c>
      <c r="I8" s="14" t="str">
        <f t="shared" si="0"/>
        <v xml:space="preserve">50 TAHUN 0 BULAN 17 HARI </v>
      </c>
      <c r="J8" s="8" t="s">
        <v>38</v>
      </c>
      <c r="K8" s="15" t="s">
        <v>48</v>
      </c>
      <c r="L8" s="12"/>
      <c r="M8" s="1488"/>
      <c r="N8" s="12"/>
      <c r="O8" s="12"/>
      <c r="P8" s="12"/>
      <c r="Q8" s="11" t="s">
        <v>49</v>
      </c>
      <c r="R8" s="11" t="s">
        <v>50</v>
      </c>
      <c r="S8" s="17" t="s">
        <v>51</v>
      </c>
      <c r="T8" s="20" t="s">
        <v>52</v>
      </c>
      <c r="U8" s="11"/>
      <c r="V8" s="1392" t="s">
        <v>43</v>
      </c>
      <c r="W8" s="1393" t="s">
        <v>43</v>
      </c>
      <c r="X8" s="19" t="s">
        <v>43</v>
      </c>
    </row>
    <row r="9" spans="1:24">
      <c r="A9" s="8">
        <v>3</v>
      </c>
      <c r="B9" s="9" t="s">
        <v>53</v>
      </c>
      <c r="C9" s="21" t="s">
        <v>54</v>
      </c>
      <c r="D9" s="21" t="s">
        <v>34</v>
      </c>
      <c r="E9" s="22" t="s">
        <v>46</v>
      </c>
      <c r="F9" s="23" t="s">
        <v>55</v>
      </c>
      <c r="G9" s="21" t="s">
        <v>56</v>
      </c>
      <c r="H9" s="24">
        <v>31719</v>
      </c>
      <c r="I9" s="14" t="str">
        <f t="shared" si="0"/>
        <v xml:space="preserve">34 TAHUN 5 BULAN 28 HARI </v>
      </c>
      <c r="J9" s="25" t="s">
        <v>38</v>
      </c>
      <c r="K9" s="26" t="s">
        <v>57</v>
      </c>
      <c r="L9" s="21"/>
      <c r="M9" s="1493" t="s">
        <v>14747</v>
      </c>
      <c r="N9" s="21"/>
      <c r="O9" s="27"/>
      <c r="P9" s="21"/>
      <c r="Q9" s="21" t="s">
        <v>58</v>
      </c>
      <c r="R9" s="21" t="s">
        <v>59</v>
      </c>
      <c r="S9" s="1324" t="s">
        <v>60</v>
      </c>
      <c r="T9" s="28" t="s">
        <v>61</v>
      </c>
      <c r="U9" s="29" t="s">
        <v>62</v>
      </c>
      <c r="V9" s="30">
        <v>41190</v>
      </c>
      <c r="W9" s="1394"/>
      <c r="X9" s="31"/>
    </row>
    <row r="10" spans="1:24">
      <c r="A10" s="8">
        <v>4</v>
      </c>
      <c r="B10" s="32" t="s">
        <v>90</v>
      </c>
      <c r="C10" s="35" t="s">
        <v>91</v>
      </c>
      <c r="D10" s="35" t="s">
        <v>34</v>
      </c>
      <c r="E10" s="25" t="s">
        <v>35</v>
      </c>
      <c r="F10" s="25" t="s">
        <v>82</v>
      </c>
      <c r="G10" s="35" t="s">
        <v>92</v>
      </c>
      <c r="H10" s="39">
        <v>30789</v>
      </c>
      <c r="I10" s="14" t="str">
        <f t="shared" si="0"/>
        <v xml:space="preserve">37 TAHUN 0 BULAN 14 HARI </v>
      </c>
      <c r="J10" s="25" t="s">
        <v>84</v>
      </c>
      <c r="K10" s="35" t="s">
        <v>93</v>
      </c>
      <c r="L10" s="35"/>
      <c r="M10" s="1494" t="s">
        <v>14749</v>
      </c>
      <c r="N10" s="35"/>
      <c r="O10" s="35"/>
      <c r="P10" s="35" t="s">
        <v>94</v>
      </c>
      <c r="Q10" s="35" t="s">
        <v>86</v>
      </c>
      <c r="R10" s="35" t="s">
        <v>95</v>
      </c>
      <c r="S10" s="32" t="s">
        <v>96</v>
      </c>
      <c r="T10" s="36" t="s">
        <v>97</v>
      </c>
      <c r="U10" s="35"/>
      <c r="V10" s="38">
        <v>41824</v>
      </c>
      <c r="W10" s="1395"/>
      <c r="X10" s="35"/>
    </row>
    <row r="11" spans="1:24">
      <c r="A11" s="8">
        <v>5</v>
      </c>
      <c r="B11" s="32" t="s">
        <v>98</v>
      </c>
      <c r="C11" s="35" t="s">
        <v>99</v>
      </c>
      <c r="D11" s="35" t="s">
        <v>37</v>
      </c>
      <c r="E11" s="25" t="s">
        <v>35</v>
      </c>
      <c r="F11" s="25" t="s">
        <v>100</v>
      </c>
      <c r="G11" s="35"/>
      <c r="H11" s="39">
        <v>24255</v>
      </c>
      <c r="I11" s="14" t="str">
        <f t="shared" si="0"/>
        <v xml:space="preserve">54 TAHUN 11 BULAN 3 HARI </v>
      </c>
      <c r="J11" s="25" t="s">
        <v>38</v>
      </c>
      <c r="K11" s="35" t="s">
        <v>101</v>
      </c>
      <c r="L11" s="35"/>
      <c r="M11" s="1489"/>
      <c r="N11" s="35"/>
      <c r="O11" s="35"/>
      <c r="P11" s="35" t="s">
        <v>102</v>
      </c>
      <c r="Q11" s="35" t="s">
        <v>103</v>
      </c>
      <c r="R11" s="35" t="s">
        <v>104</v>
      </c>
      <c r="S11" s="32" t="s">
        <v>105</v>
      </c>
      <c r="T11" s="36" t="s">
        <v>106</v>
      </c>
      <c r="U11" s="37" t="s">
        <v>107</v>
      </c>
      <c r="V11" s="38">
        <v>41913</v>
      </c>
      <c r="W11" s="1395"/>
      <c r="X11" s="35"/>
    </row>
    <row r="12" spans="1:24">
      <c r="A12" s="8">
        <v>6</v>
      </c>
      <c r="B12" s="32" t="s">
        <v>14044</v>
      </c>
      <c r="C12" s="35" t="s">
        <v>14054</v>
      </c>
      <c r="D12" s="35" t="s">
        <v>34</v>
      </c>
      <c r="E12" s="25" t="s">
        <v>35</v>
      </c>
      <c r="F12" s="25" t="s">
        <v>82</v>
      </c>
      <c r="G12" s="35" t="s">
        <v>37</v>
      </c>
      <c r="H12" s="39">
        <v>35044</v>
      </c>
      <c r="I12" s="14" t="str">
        <f t="shared" si="0"/>
        <v xml:space="preserve">25 TAHUN 4 BULAN 20 HARI </v>
      </c>
      <c r="J12" s="25" t="s">
        <v>38</v>
      </c>
      <c r="K12" s="35"/>
      <c r="L12" s="35"/>
      <c r="M12" s="1489"/>
      <c r="N12" s="35"/>
      <c r="O12" s="35"/>
      <c r="P12" s="36" t="s">
        <v>14056</v>
      </c>
      <c r="Q12" s="35"/>
      <c r="R12" s="35" t="s">
        <v>41</v>
      </c>
      <c r="S12" s="32" t="s">
        <v>14055</v>
      </c>
      <c r="T12" s="36"/>
      <c r="U12" s="37"/>
      <c r="V12" s="38"/>
      <c r="W12" s="1395"/>
      <c r="X12" s="35"/>
    </row>
    <row r="13" spans="1:24">
      <c r="A13" s="8">
        <v>7</v>
      </c>
      <c r="B13" s="32" t="s">
        <v>14708</v>
      </c>
      <c r="C13" s="35" t="s">
        <v>14712</v>
      </c>
      <c r="D13" s="35" t="s">
        <v>34</v>
      </c>
      <c r="E13" s="25" t="s">
        <v>46</v>
      </c>
      <c r="F13" s="25" t="s">
        <v>55</v>
      </c>
      <c r="G13" s="35" t="s">
        <v>7956</v>
      </c>
      <c r="H13" s="39">
        <v>34353</v>
      </c>
      <c r="I13" s="14" t="str">
        <f t="shared" si="0"/>
        <v xml:space="preserve">27 TAHUN 3 BULAN 12 HARI </v>
      </c>
      <c r="J13" s="25" t="s">
        <v>84</v>
      </c>
      <c r="K13" s="35" t="s">
        <v>57</v>
      </c>
      <c r="L13" s="35"/>
      <c r="M13" s="1494" t="s">
        <v>14754</v>
      </c>
      <c r="N13" s="35"/>
      <c r="O13" s="35"/>
      <c r="P13" s="36" t="s">
        <v>16178</v>
      </c>
      <c r="Q13" s="35" t="s">
        <v>14713</v>
      </c>
      <c r="R13" s="35" t="s">
        <v>14716</v>
      </c>
      <c r="S13" s="32" t="s">
        <v>14717</v>
      </c>
      <c r="T13" s="36" t="s">
        <v>14714</v>
      </c>
      <c r="U13" s="37" t="s">
        <v>14715</v>
      </c>
      <c r="V13" s="38">
        <v>43586</v>
      </c>
      <c r="W13" s="1395"/>
      <c r="X13" s="35"/>
    </row>
    <row r="14" spans="1:24" s="2138" customFormat="1">
      <c r="A14" s="2127">
        <v>8</v>
      </c>
      <c r="B14" s="2128" t="s">
        <v>17165</v>
      </c>
      <c r="C14" s="2129" t="s">
        <v>17161</v>
      </c>
      <c r="D14" s="2129" t="s">
        <v>34</v>
      </c>
      <c r="E14" s="2130" t="s">
        <v>46</v>
      </c>
      <c r="F14" s="2130" t="s">
        <v>17159</v>
      </c>
      <c r="G14" s="2129" t="s">
        <v>92</v>
      </c>
      <c r="H14" s="2131">
        <v>29261</v>
      </c>
      <c r="I14" s="2132" t="str">
        <f t="shared" si="0"/>
        <v xml:space="preserve">41 TAHUN 2 BULAN 21 HARI </v>
      </c>
      <c r="J14" s="2130" t="s">
        <v>84</v>
      </c>
      <c r="K14" s="2129" t="s">
        <v>17160</v>
      </c>
      <c r="L14" s="2129"/>
      <c r="M14" s="2133"/>
      <c r="N14" s="2129"/>
      <c r="O14" s="2129"/>
      <c r="P14" s="2134" t="s">
        <v>17162</v>
      </c>
      <c r="Q14" s="2129"/>
      <c r="R14" s="2129" t="s">
        <v>17163</v>
      </c>
      <c r="S14" s="2128" t="s">
        <v>17164</v>
      </c>
      <c r="T14" s="2134" t="s">
        <v>17166</v>
      </c>
      <c r="U14" s="2135" t="s">
        <v>17167</v>
      </c>
      <c r="V14" s="2136">
        <v>43889</v>
      </c>
      <c r="W14" s="2137"/>
      <c r="X14" s="2129"/>
    </row>
    <row r="15" spans="1:24" s="2138" customFormat="1">
      <c r="A15" s="2127">
        <v>9</v>
      </c>
      <c r="B15" s="2128" t="s">
        <v>17393</v>
      </c>
      <c r="C15" s="2129" t="s">
        <v>17389</v>
      </c>
      <c r="D15" s="2129" t="s">
        <v>34</v>
      </c>
      <c r="E15" s="2130" t="s">
        <v>35</v>
      </c>
      <c r="F15" s="2130" t="s">
        <v>82</v>
      </c>
      <c r="G15" s="2129" t="s">
        <v>15246</v>
      </c>
      <c r="H15" s="2131">
        <v>36830</v>
      </c>
      <c r="I15" s="2132" t="str">
        <f t="shared" si="0"/>
        <v xml:space="preserve">20 TAHUN 6 BULAN 0 HARI </v>
      </c>
      <c r="J15" s="2130" t="s">
        <v>84</v>
      </c>
      <c r="K15" s="2129" t="s">
        <v>85</v>
      </c>
      <c r="L15" s="2129"/>
      <c r="M15" s="2133" t="s">
        <v>17408</v>
      </c>
      <c r="N15" s="2129"/>
      <c r="O15" s="2129"/>
      <c r="P15" s="2134"/>
      <c r="Q15" s="2129" t="s">
        <v>126</v>
      </c>
      <c r="R15" s="2129" t="s">
        <v>17390</v>
      </c>
      <c r="S15" s="2128" t="s">
        <v>17391</v>
      </c>
      <c r="T15" s="2134" t="s">
        <v>17392</v>
      </c>
      <c r="U15" s="2135"/>
      <c r="V15" s="2136">
        <v>44180</v>
      </c>
      <c r="W15" s="2137"/>
      <c r="X15" s="2129"/>
    </row>
    <row r="16" spans="1:24" s="1862" customFormat="1">
      <c r="A16" s="2127">
        <v>10</v>
      </c>
      <c r="B16" s="581" t="s">
        <v>17868</v>
      </c>
      <c r="C16" s="1856" t="s">
        <v>17880</v>
      </c>
      <c r="D16" s="1856" t="s">
        <v>34</v>
      </c>
      <c r="E16" s="1857" t="s">
        <v>35</v>
      </c>
      <c r="F16" s="1857" t="s">
        <v>82</v>
      </c>
      <c r="G16" s="1856" t="s">
        <v>17881</v>
      </c>
      <c r="H16" s="1858">
        <v>35371</v>
      </c>
      <c r="I16" s="1209" t="str">
        <f t="shared" si="0"/>
        <v xml:space="preserve">24 TAHUN 5 BULAN 29 HARI </v>
      </c>
      <c r="J16" s="1857" t="s">
        <v>84</v>
      </c>
      <c r="K16" s="1856" t="s">
        <v>17882</v>
      </c>
      <c r="L16" s="1856"/>
      <c r="M16" s="2139"/>
      <c r="N16" s="1856"/>
      <c r="O16" s="1856"/>
      <c r="P16" s="1856"/>
      <c r="Q16" s="1856" t="s">
        <v>17883</v>
      </c>
      <c r="R16" s="1856" t="s">
        <v>17884</v>
      </c>
      <c r="S16" s="1855" t="s">
        <v>17885</v>
      </c>
      <c r="T16" s="749"/>
      <c r="U16" s="1859"/>
      <c r="V16" s="1860">
        <v>44348</v>
      </c>
      <c r="W16" s="1861"/>
      <c r="X16" s="1856"/>
    </row>
    <row r="17" spans="1:24" s="1862" customFormat="1">
      <c r="A17" s="2127">
        <v>11</v>
      </c>
      <c r="B17" s="2140" t="s">
        <v>17869</v>
      </c>
      <c r="C17" s="1856" t="s">
        <v>17886</v>
      </c>
      <c r="D17" s="1856" t="s">
        <v>34</v>
      </c>
      <c r="E17" s="1857" t="s">
        <v>35</v>
      </c>
      <c r="F17" s="1857" t="s">
        <v>82</v>
      </c>
      <c r="G17" s="1856" t="s">
        <v>8732</v>
      </c>
      <c r="H17" s="1858">
        <v>34226</v>
      </c>
      <c r="I17" s="1209" t="str">
        <f t="shared" si="0"/>
        <v xml:space="preserve">27 TAHUN 7 BULAN 17 HARI </v>
      </c>
      <c r="J17" s="1857" t="s">
        <v>38</v>
      </c>
      <c r="K17" s="1856" t="s">
        <v>234</v>
      </c>
      <c r="L17" s="1856"/>
      <c r="M17" s="2139"/>
      <c r="N17" s="1856"/>
      <c r="O17" s="1856"/>
      <c r="P17" s="1856"/>
      <c r="Q17" s="1856"/>
      <c r="R17" s="1856" t="s">
        <v>17887</v>
      </c>
      <c r="S17" s="1855" t="s">
        <v>17888</v>
      </c>
      <c r="T17" s="1856"/>
      <c r="U17" s="1856"/>
      <c r="V17" s="1860">
        <v>44564</v>
      </c>
      <c r="W17" s="1861"/>
      <c r="X17" s="1856"/>
    </row>
    <row r="18" spans="1:24" s="1862" customFormat="1">
      <c r="A18" s="2127">
        <v>12</v>
      </c>
      <c r="B18" s="2140" t="s">
        <v>17870</v>
      </c>
      <c r="C18" s="1856" t="s">
        <v>17889</v>
      </c>
      <c r="D18" s="1856" t="s">
        <v>34</v>
      </c>
      <c r="E18" s="1857" t="s">
        <v>46</v>
      </c>
      <c r="F18" s="1857" t="s">
        <v>82</v>
      </c>
      <c r="G18" s="1856" t="s">
        <v>34</v>
      </c>
      <c r="H18" s="1858">
        <v>33707</v>
      </c>
      <c r="I18" s="1209" t="str">
        <f t="shared" si="0"/>
        <v xml:space="preserve">29 TAHUN 0 BULAN 18 HARI </v>
      </c>
      <c r="J18" s="1857" t="s">
        <v>38</v>
      </c>
      <c r="K18" s="1856" t="s">
        <v>57</v>
      </c>
      <c r="L18" s="1856"/>
      <c r="M18" s="2139"/>
      <c r="N18" s="1856"/>
      <c r="O18" s="1856"/>
      <c r="P18" s="1856"/>
      <c r="Q18" s="1856"/>
      <c r="R18" s="1856" t="s">
        <v>17890</v>
      </c>
      <c r="S18" s="1855" t="s">
        <v>17891</v>
      </c>
      <c r="T18" s="749" t="s">
        <v>17892</v>
      </c>
      <c r="U18" s="1856"/>
      <c r="V18" s="1860">
        <v>44564</v>
      </c>
      <c r="W18" s="1861"/>
      <c r="X18" s="1856"/>
    </row>
    <row r="19" spans="1:24" s="1862" customFormat="1">
      <c r="A19" s="2127">
        <v>13</v>
      </c>
      <c r="B19" s="2140" t="s">
        <v>17912</v>
      </c>
      <c r="C19" s="1856" t="s">
        <v>17913</v>
      </c>
      <c r="D19" s="1856" t="s">
        <v>34</v>
      </c>
      <c r="E19" s="1857" t="s">
        <v>35</v>
      </c>
      <c r="F19" s="1857" t="s">
        <v>82</v>
      </c>
      <c r="G19" s="1856" t="s">
        <v>17914</v>
      </c>
      <c r="H19" s="1858">
        <v>36803</v>
      </c>
      <c r="I19" s="1858" t="str">
        <f t="shared" si="0"/>
        <v xml:space="preserve">20 TAHUN 6 BULAN 27 HARI </v>
      </c>
      <c r="J19" s="1857" t="s">
        <v>38</v>
      </c>
      <c r="K19" s="1856" t="s">
        <v>17915</v>
      </c>
      <c r="L19" s="1856"/>
      <c r="M19" s="2139"/>
      <c r="N19" s="1856"/>
      <c r="O19" s="1856"/>
      <c r="P19" s="1856"/>
      <c r="Q19" s="1856"/>
      <c r="R19" s="1856" t="s">
        <v>17916</v>
      </c>
      <c r="S19" s="1855" t="s">
        <v>17917</v>
      </c>
      <c r="T19" s="1856"/>
      <c r="U19" s="1856"/>
      <c r="V19" s="1860">
        <v>44594</v>
      </c>
      <c r="W19" s="1861"/>
      <c r="X19" s="1856"/>
    </row>
    <row r="20" spans="1:24">
      <c r="A20" s="72"/>
      <c r="B20" s="70"/>
      <c r="I20" s="73"/>
      <c r="S20" s="74"/>
      <c r="T20" s="70"/>
      <c r="U20" s="75"/>
    </row>
    <row r="21" spans="1:24">
      <c r="A21" s="72"/>
      <c r="B21" s="70"/>
      <c r="I21" s="73"/>
      <c r="S21" s="74"/>
      <c r="T21" s="70"/>
      <c r="U21" s="75"/>
    </row>
    <row r="23" spans="1:24" s="49" customFormat="1" hidden="1">
      <c r="A23" s="41">
        <v>12</v>
      </c>
      <c r="B23" s="42" t="s">
        <v>143</v>
      </c>
      <c r="C23" s="43" t="s">
        <v>144</v>
      </c>
      <c r="D23" s="43" t="s">
        <v>145</v>
      </c>
      <c r="E23" s="44" t="s">
        <v>35</v>
      </c>
      <c r="F23" s="44" t="s">
        <v>146</v>
      </c>
      <c r="G23" s="43" t="s">
        <v>147</v>
      </c>
      <c r="H23" s="45">
        <v>28485</v>
      </c>
      <c r="I23" s="46" t="str">
        <f>DATEDIF(H23,$H$3,"Y") &amp; " TAHUN " &amp; DATEDIF(H23,$H$3,"YM") &amp; " BULAN " &amp; DATEDIF(H23,$H$3,"MD") &amp; " HARI "</f>
        <v xml:space="preserve">43 TAHUN 4 BULAN 5 HARI </v>
      </c>
      <c r="J23" s="44" t="s">
        <v>38</v>
      </c>
      <c r="K23" s="43" t="s">
        <v>148</v>
      </c>
      <c r="L23" s="43"/>
      <c r="M23" s="1490"/>
      <c r="N23" s="43"/>
      <c r="O23" s="43"/>
      <c r="P23" s="43"/>
      <c r="Q23" s="43" t="s">
        <v>149</v>
      </c>
      <c r="R23" s="43" t="s">
        <v>150</v>
      </c>
      <c r="S23" s="42"/>
      <c r="T23" s="47" t="s">
        <v>151</v>
      </c>
      <c r="U23" s="43"/>
      <c r="V23" s="48">
        <v>42110</v>
      </c>
      <c r="W23" s="1396"/>
      <c r="X23" s="43"/>
    </row>
    <row r="26" spans="1:24">
      <c r="A26" s="41">
        <v>1</v>
      </c>
      <c r="B26" s="50" t="s">
        <v>152</v>
      </c>
      <c r="C26" s="51" t="s">
        <v>153</v>
      </c>
      <c r="D26" s="51" t="s">
        <v>34</v>
      </c>
      <c r="E26" s="52" t="s">
        <v>35</v>
      </c>
      <c r="F26" s="41" t="s">
        <v>154</v>
      </c>
      <c r="G26" s="51" t="s">
        <v>155</v>
      </c>
      <c r="H26" s="53" t="s">
        <v>156</v>
      </c>
      <c r="I26" s="53"/>
      <c r="J26" s="41" t="s">
        <v>115</v>
      </c>
      <c r="K26" s="54" t="s">
        <v>157</v>
      </c>
      <c r="L26" s="51"/>
      <c r="M26" s="1491"/>
      <c r="N26" s="51"/>
      <c r="O26" s="41">
        <v>12031665016</v>
      </c>
      <c r="P26" s="51"/>
      <c r="Q26" s="51" t="s">
        <v>158</v>
      </c>
      <c r="R26" s="51" t="s">
        <v>159</v>
      </c>
      <c r="S26" s="55" t="s">
        <v>160</v>
      </c>
      <c r="T26" s="56" t="s">
        <v>161</v>
      </c>
      <c r="U26" s="57" t="s">
        <v>162</v>
      </c>
      <c r="V26" s="67">
        <v>41162</v>
      </c>
      <c r="W26" s="1397"/>
      <c r="X26" s="58"/>
    </row>
    <row r="27" spans="1:24" s="49" customFormat="1" ht="15.75">
      <c r="A27" s="41">
        <v>2</v>
      </c>
      <c r="B27" s="50" t="s">
        <v>163</v>
      </c>
      <c r="C27" s="51" t="s">
        <v>164</v>
      </c>
      <c r="D27" s="51" t="s">
        <v>34</v>
      </c>
      <c r="E27" s="52" t="s">
        <v>35</v>
      </c>
      <c r="F27" s="44" t="s">
        <v>165</v>
      </c>
      <c r="G27" s="43" t="s">
        <v>114</v>
      </c>
      <c r="H27" s="45">
        <v>29206</v>
      </c>
      <c r="I27" s="45"/>
      <c r="J27" s="44" t="s">
        <v>38</v>
      </c>
      <c r="K27" s="54" t="s">
        <v>93</v>
      </c>
      <c r="L27" s="43"/>
      <c r="M27" s="1490"/>
      <c r="N27" s="43"/>
      <c r="O27" s="59">
        <v>13009447775</v>
      </c>
      <c r="P27" s="43"/>
      <c r="Q27" s="43"/>
      <c r="R27" s="43" t="s">
        <v>166</v>
      </c>
      <c r="S27" s="42" t="s">
        <v>167</v>
      </c>
      <c r="T27" s="47" t="s">
        <v>168</v>
      </c>
      <c r="U27" s="43"/>
      <c r="V27" s="48" t="s">
        <v>169</v>
      </c>
      <c r="W27" s="1396"/>
      <c r="X27" s="43"/>
    </row>
    <row r="28" spans="1:24" s="49" customFormat="1">
      <c r="A28" s="41">
        <v>3</v>
      </c>
      <c r="B28" s="43"/>
      <c r="C28" s="43" t="s">
        <v>170</v>
      </c>
      <c r="D28" s="43" t="s">
        <v>34</v>
      </c>
      <c r="E28" s="44" t="s">
        <v>46</v>
      </c>
      <c r="F28" s="44" t="s">
        <v>82</v>
      </c>
      <c r="G28" s="43"/>
      <c r="H28" s="45"/>
      <c r="I28" s="45"/>
      <c r="J28" s="44"/>
      <c r="K28" s="43" t="s">
        <v>137</v>
      </c>
      <c r="L28" s="43"/>
      <c r="M28" s="1490"/>
      <c r="N28" s="43"/>
      <c r="O28" s="43"/>
      <c r="P28" s="43"/>
      <c r="Q28" s="43"/>
      <c r="R28" s="43"/>
      <c r="S28" s="44"/>
      <c r="T28" s="43"/>
      <c r="U28" s="43"/>
      <c r="V28" s="48">
        <v>41792</v>
      </c>
      <c r="W28" s="1396"/>
      <c r="X28" s="43"/>
    </row>
    <row r="29" spans="1:24" s="49" customFormat="1">
      <c r="A29" s="41">
        <v>4</v>
      </c>
      <c r="B29" s="43"/>
      <c r="C29" s="43" t="s">
        <v>171</v>
      </c>
      <c r="D29" s="43" t="s">
        <v>172</v>
      </c>
      <c r="E29" s="44"/>
      <c r="F29" s="44"/>
      <c r="G29" s="43"/>
      <c r="H29" s="45"/>
      <c r="I29" s="45"/>
      <c r="J29" s="44"/>
      <c r="K29" s="43"/>
      <c r="L29" s="43"/>
      <c r="M29" s="1490"/>
      <c r="N29" s="43"/>
      <c r="O29" s="43"/>
      <c r="P29" s="43"/>
      <c r="Q29" s="43"/>
      <c r="R29" s="43"/>
      <c r="S29" s="44"/>
      <c r="T29" s="47" t="s">
        <v>173</v>
      </c>
      <c r="U29" s="43"/>
      <c r="V29" s="48"/>
      <c r="W29" s="1396"/>
      <c r="X29" s="43"/>
    </row>
    <row r="30" spans="1:24" s="49" customFormat="1">
      <c r="A30" s="41">
        <v>5</v>
      </c>
      <c r="B30" s="43"/>
      <c r="C30" s="43" t="s">
        <v>174</v>
      </c>
      <c r="D30" s="43" t="s">
        <v>34</v>
      </c>
      <c r="E30" s="44" t="s">
        <v>46</v>
      </c>
      <c r="F30" s="44" t="s">
        <v>82</v>
      </c>
      <c r="G30" s="43" t="s">
        <v>92</v>
      </c>
      <c r="H30" s="45">
        <v>35461</v>
      </c>
      <c r="I30" s="45"/>
      <c r="J30" s="44" t="s">
        <v>84</v>
      </c>
      <c r="K30" s="43" t="s">
        <v>137</v>
      </c>
      <c r="L30" s="43"/>
      <c r="M30" s="1490"/>
      <c r="N30" s="43"/>
      <c r="O30" s="43"/>
      <c r="P30" s="43"/>
      <c r="Q30" s="43" t="s">
        <v>175</v>
      </c>
      <c r="R30" s="43" t="s">
        <v>176</v>
      </c>
      <c r="S30" s="42" t="s">
        <v>177</v>
      </c>
      <c r="T30" s="47" t="s">
        <v>178</v>
      </c>
      <c r="U30" s="43"/>
      <c r="V30" s="48">
        <v>41862</v>
      </c>
      <c r="W30" s="1396"/>
      <c r="X30" s="43"/>
    </row>
    <row r="31" spans="1:24" s="49" customFormat="1">
      <c r="A31" s="41">
        <v>6</v>
      </c>
      <c r="B31" s="43"/>
      <c r="C31" s="43" t="s">
        <v>179</v>
      </c>
      <c r="D31" s="43" t="s">
        <v>180</v>
      </c>
      <c r="E31" s="44" t="s">
        <v>35</v>
      </c>
      <c r="F31" s="44" t="s">
        <v>82</v>
      </c>
      <c r="G31" s="43" t="s">
        <v>181</v>
      </c>
      <c r="H31" s="45">
        <v>30926</v>
      </c>
      <c r="I31" s="45"/>
      <c r="J31" s="44" t="s">
        <v>84</v>
      </c>
      <c r="K31" s="54" t="s">
        <v>182</v>
      </c>
      <c r="L31" s="43"/>
      <c r="M31" s="1490"/>
      <c r="N31" s="43"/>
      <c r="O31" s="43"/>
      <c r="P31" s="43"/>
      <c r="Q31" s="43" t="s">
        <v>183</v>
      </c>
      <c r="R31" s="43" t="s">
        <v>184</v>
      </c>
      <c r="S31" s="42" t="s">
        <v>185</v>
      </c>
      <c r="T31" s="47" t="s">
        <v>186</v>
      </c>
      <c r="U31" s="43"/>
      <c r="V31" s="48"/>
      <c r="W31" s="1396"/>
      <c r="X31" s="43"/>
    </row>
    <row r="32" spans="1:24" s="49" customFormat="1">
      <c r="A32" s="41">
        <v>7</v>
      </c>
      <c r="B32" s="42" t="s">
        <v>187</v>
      </c>
      <c r="C32" s="51" t="s">
        <v>188</v>
      </c>
      <c r="D32" s="51" t="s">
        <v>34</v>
      </c>
      <c r="E32" s="60" t="s">
        <v>35</v>
      </c>
      <c r="F32" s="44" t="s">
        <v>82</v>
      </c>
      <c r="G32" s="43" t="s">
        <v>92</v>
      </c>
      <c r="H32" s="45">
        <v>34048</v>
      </c>
      <c r="I32" s="46" t="str">
        <f>DATEDIF(H32,$H$3,"Y") &amp; " TAHUN " &amp; DATEDIF(H32,$H$3,"YM") &amp; " BULAN " &amp; DATEDIF(H32,$H$3,"MD") &amp; " HARI "</f>
        <v xml:space="preserve">28 TAHUN 1 BULAN 11 HARI </v>
      </c>
      <c r="J32" s="44" t="s">
        <v>38</v>
      </c>
      <c r="K32" s="54" t="s">
        <v>116</v>
      </c>
      <c r="L32" s="43"/>
      <c r="M32" s="1490"/>
      <c r="N32" s="43"/>
      <c r="O32" s="43"/>
      <c r="P32" s="61"/>
      <c r="Q32" s="43" t="s">
        <v>118</v>
      </c>
      <c r="R32" s="51" t="s">
        <v>189</v>
      </c>
      <c r="S32" s="42" t="s">
        <v>190</v>
      </c>
      <c r="T32" s="47" t="s">
        <v>191</v>
      </c>
      <c r="U32" s="43"/>
      <c r="V32" s="48">
        <v>42408</v>
      </c>
      <c r="W32" s="1396"/>
      <c r="X32" s="43"/>
    </row>
    <row r="33" spans="1:24" s="49" customFormat="1">
      <c r="A33" s="41">
        <v>8</v>
      </c>
      <c r="B33" s="43"/>
      <c r="C33" s="51" t="s">
        <v>192</v>
      </c>
      <c r="D33" s="51" t="s">
        <v>180</v>
      </c>
      <c r="E33" s="52" t="s">
        <v>35</v>
      </c>
      <c r="F33" s="44" t="s">
        <v>193</v>
      </c>
      <c r="G33" s="43" t="s">
        <v>181</v>
      </c>
      <c r="H33" s="45">
        <v>28961</v>
      </c>
      <c r="I33" s="45"/>
      <c r="J33" s="44" t="s">
        <v>84</v>
      </c>
      <c r="K33" s="54" t="s">
        <v>182</v>
      </c>
      <c r="L33" s="43"/>
      <c r="M33" s="1490"/>
      <c r="N33" s="43"/>
      <c r="O33" s="43"/>
      <c r="P33" s="43"/>
      <c r="Q33" s="43" t="s">
        <v>118</v>
      </c>
      <c r="R33" s="43" t="s">
        <v>194</v>
      </c>
      <c r="S33" s="42" t="s">
        <v>195</v>
      </c>
      <c r="T33" s="47" t="s">
        <v>196</v>
      </c>
      <c r="U33" s="57" t="s">
        <v>197</v>
      </c>
      <c r="V33" s="48">
        <v>41518</v>
      </c>
      <c r="W33" s="1396"/>
      <c r="X33" s="43"/>
    </row>
    <row r="34" spans="1:24" s="49" customFormat="1">
      <c r="A34" s="41">
        <v>9</v>
      </c>
      <c r="B34" s="43"/>
      <c r="C34" s="43" t="s">
        <v>198</v>
      </c>
      <c r="D34" s="43" t="s">
        <v>34</v>
      </c>
      <c r="E34" s="44" t="s">
        <v>46</v>
      </c>
      <c r="F34" s="44" t="s">
        <v>82</v>
      </c>
      <c r="G34" s="43" t="s">
        <v>92</v>
      </c>
      <c r="H34" s="45">
        <v>35070</v>
      </c>
      <c r="I34" s="45"/>
      <c r="J34" s="44" t="s">
        <v>84</v>
      </c>
      <c r="K34" s="43" t="s">
        <v>199</v>
      </c>
      <c r="L34" s="43"/>
      <c r="M34" s="1490"/>
      <c r="N34" s="43"/>
      <c r="O34" s="43"/>
      <c r="P34" s="43"/>
      <c r="Q34" s="43" t="s">
        <v>175</v>
      </c>
      <c r="R34" s="43" t="s">
        <v>200</v>
      </c>
      <c r="S34" s="42" t="s">
        <v>201</v>
      </c>
      <c r="T34" s="47" t="s">
        <v>202</v>
      </c>
      <c r="U34" s="43"/>
      <c r="V34" s="48">
        <v>42108</v>
      </c>
      <c r="W34" s="1396"/>
      <c r="X34" s="43"/>
    </row>
    <row r="35" spans="1:24" s="49" customFormat="1">
      <c r="A35" s="41">
        <v>10</v>
      </c>
      <c r="B35" s="43"/>
      <c r="C35" s="43" t="s">
        <v>203</v>
      </c>
      <c r="D35" s="43" t="s">
        <v>204</v>
      </c>
      <c r="E35" s="44" t="s">
        <v>35</v>
      </c>
      <c r="F35" s="44" t="s">
        <v>193</v>
      </c>
      <c r="G35" s="43" t="s">
        <v>205</v>
      </c>
      <c r="H35" s="45">
        <v>30199</v>
      </c>
      <c r="I35" s="45"/>
      <c r="J35" s="44" t="s">
        <v>84</v>
      </c>
      <c r="K35" s="43" t="s">
        <v>206</v>
      </c>
      <c r="L35" s="43"/>
      <c r="M35" s="1490"/>
      <c r="N35" s="43"/>
      <c r="O35" s="43"/>
      <c r="P35" s="43"/>
      <c r="Q35" s="43" t="s">
        <v>207</v>
      </c>
      <c r="R35" s="43" t="s">
        <v>208</v>
      </c>
      <c r="S35" s="44"/>
      <c r="T35" s="47" t="s">
        <v>209</v>
      </c>
      <c r="U35" s="57" t="s">
        <v>210</v>
      </c>
      <c r="V35" s="48" t="s">
        <v>211</v>
      </c>
      <c r="W35" s="1396"/>
      <c r="X35" s="43"/>
    </row>
    <row r="36" spans="1:24" s="49" customFormat="1">
      <c r="A36" s="41">
        <v>11</v>
      </c>
      <c r="B36" s="43"/>
      <c r="C36" s="43" t="s">
        <v>212</v>
      </c>
      <c r="D36" s="43" t="s">
        <v>34</v>
      </c>
      <c r="E36" s="44" t="s">
        <v>46</v>
      </c>
      <c r="F36" s="44" t="s">
        <v>82</v>
      </c>
      <c r="G36" s="43" t="s">
        <v>92</v>
      </c>
      <c r="H36" s="45">
        <v>35332</v>
      </c>
      <c r="I36" s="45"/>
      <c r="J36" s="44" t="s">
        <v>84</v>
      </c>
      <c r="K36" s="43" t="s">
        <v>137</v>
      </c>
      <c r="L36" s="43"/>
      <c r="M36" s="1490"/>
      <c r="N36" s="43"/>
      <c r="O36" s="43"/>
      <c r="P36" s="43"/>
      <c r="Q36" s="43" t="s">
        <v>175</v>
      </c>
      <c r="R36" s="43" t="s">
        <v>213</v>
      </c>
      <c r="S36" s="42" t="s">
        <v>214</v>
      </c>
      <c r="T36" s="47" t="s">
        <v>215</v>
      </c>
      <c r="U36" s="43"/>
      <c r="V36" s="48">
        <v>42065</v>
      </c>
      <c r="W36" s="1396"/>
      <c r="X36" s="43"/>
    </row>
    <row r="37" spans="1:24" s="49" customFormat="1">
      <c r="A37" s="41">
        <v>12</v>
      </c>
      <c r="B37" s="43"/>
      <c r="C37" s="43" t="s">
        <v>216</v>
      </c>
      <c r="D37" s="43" t="s">
        <v>34</v>
      </c>
      <c r="E37" s="44" t="s">
        <v>35</v>
      </c>
      <c r="F37" s="44" t="s">
        <v>82</v>
      </c>
      <c r="G37" s="43" t="s">
        <v>83</v>
      </c>
      <c r="H37" s="45">
        <v>32416</v>
      </c>
      <c r="I37" s="45"/>
      <c r="J37" s="44" t="s">
        <v>84</v>
      </c>
      <c r="K37" s="43" t="s">
        <v>93</v>
      </c>
      <c r="L37" s="43"/>
      <c r="M37" s="1490"/>
      <c r="N37" s="43"/>
      <c r="O37" s="43"/>
      <c r="P37" s="43"/>
      <c r="Q37" s="43" t="s">
        <v>86</v>
      </c>
      <c r="R37" s="43" t="s">
        <v>217</v>
      </c>
      <c r="S37" s="42" t="s">
        <v>218</v>
      </c>
      <c r="T37" s="47"/>
      <c r="U37" s="43"/>
      <c r="V37" s="48">
        <v>42131</v>
      </c>
      <c r="W37" s="1396"/>
      <c r="X37" s="43"/>
    </row>
    <row r="38" spans="1:24" s="49" customFormat="1">
      <c r="A38" s="41">
        <v>13</v>
      </c>
      <c r="B38" s="42" t="s">
        <v>219</v>
      </c>
      <c r="C38" s="43" t="s">
        <v>220</v>
      </c>
      <c r="D38" s="43" t="s">
        <v>34</v>
      </c>
      <c r="E38" s="44" t="s">
        <v>35</v>
      </c>
      <c r="F38" s="44" t="s">
        <v>82</v>
      </c>
      <c r="G38" s="43" t="s">
        <v>221</v>
      </c>
      <c r="H38" s="45">
        <v>32309</v>
      </c>
      <c r="I38" s="45"/>
      <c r="J38" s="44" t="s">
        <v>38</v>
      </c>
      <c r="K38" s="43" t="s">
        <v>116</v>
      </c>
      <c r="L38" s="43"/>
      <c r="M38" s="1490"/>
      <c r="N38" s="43"/>
      <c r="O38" s="43"/>
      <c r="P38" s="43"/>
      <c r="Q38" s="43" t="s">
        <v>118</v>
      </c>
      <c r="R38" s="43" t="s">
        <v>222</v>
      </c>
      <c r="S38" s="42" t="s">
        <v>223</v>
      </c>
      <c r="T38" s="47" t="s">
        <v>224</v>
      </c>
      <c r="U38" s="43"/>
      <c r="V38" s="48">
        <v>42023</v>
      </c>
      <c r="W38" s="1396"/>
      <c r="X38" s="43"/>
    </row>
    <row r="39" spans="1:24" s="49" customFormat="1" ht="15.75">
      <c r="A39" s="41">
        <v>14</v>
      </c>
      <c r="B39" s="62" t="s">
        <v>225</v>
      </c>
      <c r="C39" s="63" t="s">
        <v>226</v>
      </c>
      <c r="D39" s="51" t="s">
        <v>34</v>
      </c>
      <c r="E39" s="52" t="s">
        <v>46</v>
      </c>
      <c r="F39" s="41" t="s">
        <v>47</v>
      </c>
      <c r="G39" s="51" t="s">
        <v>92</v>
      </c>
      <c r="H39" s="53">
        <v>30762</v>
      </c>
      <c r="I39" s="46" t="str">
        <f>DATEDIF(H39,$H$3,"Y") &amp; " TAHUN " &amp; DATEDIF(H39,$H$3,"YM") &amp; " BULAN " &amp; DATEDIF(H39,$H$3,"MD") &amp; " HARI "</f>
        <v xml:space="preserve">37 TAHUN 1 BULAN 10 HARI </v>
      </c>
      <c r="J39" s="41" t="s">
        <v>84</v>
      </c>
      <c r="K39" s="64" t="s">
        <v>57</v>
      </c>
      <c r="L39" s="52"/>
      <c r="M39" s="1492"/>
      <c r="N39" s="65"/>
      <c r="O39" s="66"/>
      <c r="P39" s="52"/>
      <c r="Q39" s="51" t="s">
        <v>227</v>
      </c>
      <c r="R39" s="51" t="s">
        <v>228</v>
      </c>
      <c r="S39" s="55" t="s">
        <v>229</v>
      </c>
      <c r="T39" s="56" t="s">
        <v>230</v>
      </c>
      <c r="U39" s="57" t="s">
        <v>231</v>
      </c>
      <c r="V39" s="67">
        <v>41003</v>
      </c>
      <c r="W39" s="1398"/>
      <c r="X39" s="68"/>
    </row>
    <row r="40" spans="1:24" s="49" customFormat="1">
      <c r="A40" s="41">
        <v>15</v>
      </c>
      <c r="B40" s="42" t="s">
        <v>232</v>
      </c>
      <c r="C40" s="43" t="s">
        <v>233</v>
      </c>
      <c r="D40" s="43" t="s">
        <v>34</v>
      </c>
      <c r="E40" s="44" t="s">
        <v>35</v>
      </c>
      <c r="F40" s="44" t="s">
        <v>82</v>
      </c>
      <c r="G40" s="43" t="s">
        <v>92</v>
      </c>
      <c r="H40" s="45">
        <v>33718</v>
      </c>
      <c r="I40" s="46" t="str">
        <f>DATEDIF(H40,$H$3,"Y") &amp; " TAHUN " &amp; DATEDIF(H40,$H$3,"YM") &amp; " BULAN " &amp; DATEDIF(H40,$H$3,"MD") &amp; " HARI "</f>
        <v xml:space="preserve">29 TAHUN 0 BULAN 7 HARI </v>
      </c>
      <c r="J40" s="44" t="s">
        <v>84</v>
      </c>
      <c r="K40" s="43" t="s">
        <v>234</v>
      </c>
      <c r="L40" s="43"/>
      <c r="M40" s="1490"/>
      <c r="N40" s="43"/>
      <c r="O40" s="43"/>
      <c r="P40" s="61" t="s">
        <v>235</v>
      </c>
      <c r="Q40" s="43" t="s">
        <v>236</v>
      </c>
      <c r="R40" s="43" t="s">
        <v>237</v>
      </c>
      <c r="S40" s="42" t="s">
        <v>238</v>
      </c>
      <c r="T40" s="47" t="s">
        <v>239</v>
      </c>
      <c r="U40" s="43"/>
      <c r="V40" s="48">
        <v>41960</v>
      </c>
      <c r="W40" s="1396"/>
      <c r="X40" s="43"/>
    </row>
    <row r="41" spans="1:24" s="49" customFormat="1">
      <c r="A41" s="41">
        <v>16</v>
      </c>
      <c r="B41" s="42" t="s">
        <v>240</v>
      </c>
      <c r="C41" s="43" t="s">
        <v>241</v>
      </c>
      <c r="D41" s="43" t="s">
        <v>34</v>
      </c>
      <c r="E41" s="44" t="s">
        <v>46</v>
      </c>
      <c r="F41" s="69" t="s">
        <v>82</v>
      </c>
      <c r="G41" s="43" t="s">
        <v>242</v>
      </c>
      <c r="H41" s="45">
        <v>34781</v>
      </c>
      <c r="I41" s="46" t="str">
        <f>DATEDIF(H41,$H$3,"Y") &amp; " TAHUN " &amp; DATEDIF(H41,$H$3,"YM") &amp; " BULAN " &amp; DATEDIF(H41,$H$3,"MD") &amp; " HARI "</f>
        <v xml:space="preserve">26 TAHUN 1 BULAN 8 HARI </v>
      </c>
      <c r="J41" s="44" t="s">
        <v>84</v>
      </c>
      <c r="K41" s="43" t="s">
        <v>243</v>
      </c>
      <c r="L41" s="43"/>
      <c r="M41" s="1490"/>
      <c r="N41" s="43"/>
      <c r="O41" s="43"/>
      <c r="P41" s="43"/>
      <c r="Q41" s="43" t="s">
        <v>244</v>
      </c>
      <c r="R41" s="43" t="s">
        <v>245</v>
      </c>
      <c r="S41" s="42" t="s">
        <v>246</v>
      </c>
      <c r="T41" s="47" t="s">
        <v>247</v>
      </c>
      <c r="U41" s="43"/>
      <c r="V41" s="48">
        <v>41919</v>
      </c>
      <c r="W41" s="1396"/>
      <c r="X41" s="43"/>
    </row>
    <row r="42" spans="1:24">
      <c r="A42" s="8">
        <v>15</v>
      </c>
      <c r="B42" s="32"/>
      <c r="C42" s="35" t="s">
        <v>254</v>
      </c>
      <c r="D42" s="35" t="s">
        <v>34</v>
      </c>
      <c r="E42" s="25" t="s">
        <v>35</v>
      </c>
      <c r="F42" s="25" t="s">
        <v>193</v>
      </c>
      <c r="G42" s="35" t="s">
        <v>92</v>
      </c>
      <c r="H42" s="39">
        <v>30372</v>
      </c>
      <c r="I42" s="14"/>
      <c r="J42" s="25" t="s">
        <v>84</v>
      </c>
      <c r="K42" s="35" t="s">
        <v>234</v>
      </c>
      <c r="L42" s="35"/>
      <c r="M42" s="1489"/>
      <c r="N42" s="35"/>
      <c r="O42" s="35"/>
      <c r="P42" s="35"/>
      <c r="Q42" s="35"/>
      <c r="R42" s="35" t="s">
        <v>256</v>
      </c>
      <c r="S42" s="32" t="s">
        <v>257</v>
      </c>
      <c r="T42" s="36" t="s">
        <v>258</v>
      </c>
      <c r="U42" s="37" t="s">
        <v>259</v>
      </c>
      <c r="V42" s="38">
        <v>42948</v>
      </c>
      <c r="W42" s="1395"/>
      <c r="X42" s="35"/>
    </row>
    <row r="43" spans="1:24">
      <c r="A43" s="8">
        <v>14</v>
      </c>
      <c r="B43" s="32" t="s">
        <v>250</v>
      </c>
      <c r="C43" s="35" t="s">
        <v>251</v>
      </c>
      <c r="D43" s="35" t="s">
        <v>34</v>
      </c>
      <c r="E43" s="25" t="s">
        <v>35</v>
      </c>
      <c r="F43" s="25" t="s">
        <v>36</v>
      </c>
      <c r="G43" s="35" t="s">
        <v>155</v>
      </c>
      <c r="H43" s="39">
        <v>25884</v>
      </c>
      <c r="I43" s="14"/>
      <c r="J43" s="25" t="s">
        <v>38</v>
      </c>
      <c r="K43" s="35" t="s">
        <v>255</v>
      </c>
      <c r="L43" s="35"/>
      <c r="M43" s="1489"/>
      <c r="N43" s="35"/>
      <c r="O43" s="35"/>
      <c r="P43" s="35"/>
      <c r="Q43" s="35"/>
      <c r="R43" s="35" t="s">
        <v>252</v>
      </c>
      <c r="S43" s="32" t="s">
        <v>253</v>
      </c>
      <c r="T43" s="36"/>
      <c r="U43" s="37"/>
      <c r="V43" s="38">
        <v>42167</v>
      </c>
      <c r="W43" s="1395"/>
      <c r="X43" s="35"/>
    </row>
    <row r="44" spans="1:24" s="49" customFormat="1">
      <c r="A44" s="41">
        <v>6</v>
      </c>
      <c r="B44" s="42" t="s">
        <v>80</v>
      </c>
      <c r="C44" s="43" t="s">
        <v>81</v>
      </c>
      <c r="D44" s="43" t="s">
        <v>34</v>
      </c>
      <c r="E44" s="44" t="s">
        <v>35</v>
      </c>
      <c r="F44" s="44" t="s">
        <v>82</v>
      </c>
      <c r="G44" s="43" t="s">
        <v>83</v>
      </c>
      <c r="H44" s="45">
        <v>35261</v>
      </c>
      <c r="I44" s="46" t="str">
        <f>DATEDIF(H44,$H$3,"Y") &amp; " TAHUN " &amp; DATEDIF(H44,$H$3,"YM") &amp; " BULAN " &amp; DATEDIF(H44,$H$3,"MD") &amp; " HARI "</f>
        <v xml:space="preserve">24 TAHUN 9 BULAN 16 HARI </v>
      </c>
      <c r="J44" s="44" t="s">
        <v>84</v>
      </c>
      <c r="K44" s="43" t="s">
        <v>85</v>
      </c>
      <c r="L44" s="43"/>
      <c r="M44" s="1490"/>
      <c r="N44" s="43"/>
      <c r="O44" s="43"/>
      <c r="P44" s="43"/>
      <c r="Q44" s="43" t="s">
        <v>86</v>
      </c>
      <c r="R44" s="43" t="s">
        <v>87</v>
      </c>
      <c r="S44" s="42" t="s">
        <v>88</v>
      </c>
      <c r="T44" s="47" t="s">
        <v>89</v>
      </c>
      <c r="U44" s="43"/>
      <c r="V44" s="48">
        <v>41661</v>
      </c>
      <c r="W44" s="1396"/>
      <c r="X44" s="43"/>
    </row>
    <row r="45" spans="1:24" s="49" customFormat="1">
      <c r="A45" s="41">
        <v>14</v>
      </c>
      <c r="B45" s="42" t="s">
        <v>12382</v>
      </c>
      <c r="C45" s="43" t="s">
        <v>12381</v>
      </c>
      <c r="D45" s="43" t="s">
        <v>34</v>
      </c>
      <c r="E45" s="44" t="s">
        <v>35</v>
      </c>
      <c r="F45" s="44" t="s">
        <v>82</v>
      </c>
      <c r="G45" s="43" t="s">
        <v>11231</v>
      </c>
      <c r="H45" s="45">
        <v>32835</v>
      </c>
      <c r="I45" s="46" t="str">
        <f>DATEDIF(H45,$H$3,"Y") &amp; " TAHUN " &amp; DATEDIF(H45,$H$3,"YM") &amp; " BULAN " &amp; DATEDIF(H45,$H$3,"MD") &amp; " HARI "</f>
        <v xml:space="preserve">31 TAHUN 5 BULAN 8 HARI </v>
      </c>
      <c r="J45" s="44" t="s">
        <v>84</v>
      </c>
      <c r="K45" s="43" t="s">
        <v>12383</v>
      </c>
      <c r="L45" s="43"/>
      <c r="M45" s="1490"/>
      <c r="N45" s="43"/>
      <c r="O45" s="43"/>
      <c r="P45" s="47" t="s">
        <v>12472</v>
      </c>
      <c r="Q45" s="43" t="s">
        <v>118</v>
      </c>
      <c r="R45" s="43" t="s">
        <v>12468</v>
      </c>
      <c r="S45" s="42" t="s">
        <v>12469</v>
      </c>
      <c r="T45" s="47" t="s">
        <v>12470</v>
      </c>
      <c r="U45" s="57" t="s">
        <v>12471</v>
      </c>
      <c r="V45" s="48">
        <v>43178</v>
      </c>
      <c r="W45" s="1396"/>
      <c r="X45" s="43"/>
    </row>
    <row r="46" spans="1:24" s="49" customFormat="1">
      <c r="A46" s="41">
        <v>15</v>
      </c>
      <c r="B46" s="42" t="s">
        <v>13215</v>
      </c>
      <c r="C46" s="43" t="s">
        <v>13596</v>
      </c>
      <c r="D46" s="43" t="s">
        <v>34</v>
      </c>
      <c r="E46" s="44" t="s">
        <v>35</v>
      </c>
      <c r="F46" s="44" t="s">
        <v>82</v>
      </c>
      <c r="G46" s="43" t="s">
        <v>13597</v>
      </c>
      <c r="H46" s="45">
        <v>27675</v>
      </c>
      <c r="I46" s="46" t="str">
        <f>DATEDIF(H46,$H$3,"Y") &amp; " TAHUN " &amp; DATEDIF(H46,$H$3,"YM") &amp; " BULAN " &amp; DATEDIF(H46,$H$3,"MD") &amp; " HARI "</f>
        <v xml:space="preserve">45 TAHUN 6 BULAN 23 HARI </v>
      </c>
      <c r="J46" s="44" t="s">
        <v>38</v>
      </c>
      <c r="K46" s="43" t="s">
        <v>13598</v>
      </c>
      <c r="L46" s="43"/>
      <c r="M46" s="1490"/>
      <c r="N46" s="43"/>
      <c r="O46" s="43"/>
      <c r="P46" s="47"/>
      <c r="Q46" s="43"/>
      <c r="R46" s="43" t="s">
        <v>13599</v>
      </c>
      <c r="S46" s="42" t="s">
        <v>13600</v>
      </c>
      <c r="T46" s="47" t="s">
        <v>13601</v>
      </c>
      <c r="U46" s="57"/>
      <c r="V46" s="48">
        <v>43313</v>
      </c>
      <c r="W46" s="1396"/>
      <c r="X46" s="43"/>
    </row>
    <row r="47" spans="1:24" s="49" customFormat="1">
      <c r="A47" s="41">
        <v>14</v>
      </c>
      <c r="B47" s="42" t="s">
        <v>13520</v>
      </c>
      <c r="C47" s="43" t="s">
        <v>13652</v>
      </c>
      <c r="D47" s="43" t="s">
        <v>34</v>
      </c>
      <c r="E47" s="44" t="s">
        <v>35</v>
      </c>
      <c r="F47" s="44" t="s">
        <v>82</v>
      </c>
      <c r="G47" s="43" t="s">
        <v>13653</v>
      </c>
      <c r="H47" s="45">
        <v>33937</v>
      </c>
      <c r="I47" s="46" t="str">
        <f t="shared" ref="I47" si="1">DATEDIF(H47,$H$3,"Y") &amp; " TAHUN " &amp; DATEDIF(H47,$H$3,"YM") &amp; " BULAN " &amp; DATEDIF(H47,$H$3,"MD") &amp; " HARI "</f>
        <v xml:space="preserve">28 TAHUN 5 BULAN 2 HARI </v>
      </c>
      <c r="J47" s="44" t="s">
        <v>84</v>
      </c>
      <c r="K47" s="43" t="s">
        <v>13658</v>
      </c>
      <c r="L47" s="43"/>
      <c r="M47" s="1490"/>
      <c r="N47" s="43"/>
      <c r="O47" s="43"/>
      <c r="P47" s="47"/>
      <c r="Q47" s="43" t="s">
        <v>118</v>
      </c>
      <c r="R47" s="43" t="s">
        <v>13654</v>
      </c>
      <c r="S47" s="42" t="s">
        <v>13655</v>
      </c>
      <c r="T47" s="47" t="s">
        <v>13656</v>
      </c>
      <c r="U47" s="57" t="s">
        <v>13657</v>
      </c>
      <c r="V47" s="48">
        <v>43381</v>
      </c>
      <c r="W47" s="1396"/>
      <c r="X47" s="43"/>
    </row>
    <row r="48" spans="1:24" s="49" customFormat="1">
      <c r="A48" s="41">
        <v>11</v>
      </c>
      <c r="B48" s="639" t="s">
        <v>249</v>
      </c>
      <c r="C48" s="43" t="s">
        <v>131</v>
      </c>
      <c r="D48" s="43" t="s">
        <v>37</v>
      </c>
      <c r="E48" s="44" t="s">
        <v>35</v>
      </c>
      <c r="F48" s="44" t="s">
        <v>82</v>
      </c>
      <c r="G48" s="43" t="s">
        <v>56</v>
      </c>
      <c r="H48" s="45">
        <v>31127</v>
      </c>
      <c r="I48" s="46" t="str">
        <f>DATEDIF(H48,$H$3,"Y") &amp; " TAHUN " &amp; DATEDIF(H48,$H$3,"YM") &amp; " BULAN " &amp; DATEDIF(H48,$H$3,"MD") &amp; " HARI "</f>
        <v xml:space="preserve">36 TAHUN 1 BULAN 10 HARI </v>
      </c>
      <c r="J48" s="44" t="s">
        <v>38</v>
      </c>
      <c r="K48" s="43" t="s">
        <v>57</v>
      </c>
      <c r="L48" s="43"/>
      <c r="M48" s="1824" t="s">
        <v>16505</v>
      </c>
      <c r="N48" s="43"/>
      <c r="O48" s="43"/>
      <c r="P48" s="43"/>
      <c r="Q48" s="43" t="s">
        <v>132</v>
      </c>
      <c r="R48" s="43" t="s">
        <v>133</v>
      </c>
      <c r="S48" s="42" t="s">
        <v>134</v>
      </c>
      <c r="T48" s="47" t="s">
        <v>135</v>
      </c>
      <c r="U48" s="43"/>
      <c r="V48" s="1825">
        <v>42887</v>
      </c>
      <c r="W48" s="1396"/>
      <c r="X48" s="43"/>
    </row>
    <row r="49" spans="1:24" s="49" customFormat="1">
      <c r="A49" s="41">
        <v>15</v>
      </c>
      <c r="B49" s="42" t="s">
        <v>16492</v>
      </c>
      <c r="C49" s="43" t="s">
        <v>16472</v>
      </c>
      <c r="D49" s="43" t="s">
        <v>34</v>
      </c>
      <c r="E49" s="44" t="s">
        <v>46</v>
      </c>
      <c r="F49" s="44" t="s">
        <v>82</v>
      </c>
      <c r="G49" s="43" t="s">
        <v>92</v>
      </c>
      <c r="H49" s="45">
        <v>33552</v>
      </c>
      <c r="I49" s="46" t="str">
        <f t="shared" ref="I49" si="2">DATEDIF(H49,$H$3,"Y") &amp; " TAHUN " &amp; DATEDIF(H49,$H$3,"YM") &amp; " BULAN " &amp; DATEDIF(H49,$H$3,"MD") &amp; " HARI "</f>
        <v xml:space="preserve">29 TAHUN 5 BULAN 21 HARI </v>
      </c>
      <c r="J49" s="44" t="s">
        <v>84</v>
      </c>
      <c r="K49" s="43" t="s">
        <v>57</v>
      </c>
      <c r="L49" s="43"/>
      <c r="M49" s="1824" t="s">
        <v>16473</v>
      </c>
      <c r="N49" s="43"/>
      <c r="O49" s="43"/>
      <c r="P49" s="47" t="s">
        <v>16474</v>
      </c>
      <c r="Q49" s="43" t="s">
        <v>67</v>
      </c>
      <c r="R49" s="43" t="s">
        <v>16475</v>
      </c>
      <c r="S49" s="42" t="s">
        <v>16476</v>
      </c>
      <c r="T49" s="47" t="s">
        <v>16477</v>
      </c>
      <c r="U49" s="57" t="s">
        <v>16478</v>
      </c>
      <c r="V49" s="48">
        <v>43832</v>
      </c>
      <c r="W49" s="1396"/>
      <c r="X49" s="43"/>
    </row>
    <row r="50" spans="1:24" s="49" customFormat="1">
      <c r="A50" s="41">
        <v>8</v>
      </c>
      <c r="B50" s="42" t="s">
        <v>108</v>
      </c>
      <c r="C50" s="51" t="s">
        <v>109</v>
      </c>
      <c r="D50" s="51" t="s">
        <v>37</v>
      </c>
      <c r="E50" s="60" t="s">
        <v>35</v>
      </c>
      <c r="F50" s="44" t="s">
        <v>36</v>
      </c>
      <c r="G50" s="43"/>
      <c r="H50" s="45"/>
      <c r="I50" s="46"/>
      <c r="J50" s="44"/>
      <c r="K50" s="54" t="s">
        <v>74</v>
      </c>
      <c r="L50" s="43"/>
      <c r="M50" s="1490"/>
      <c r="N50" s="43"/>
      <c r="O50" s="43"/>
      <c r="P50" s="61" t="s">
        <v>110</v>
      </c>
      <c r="Q50" s="43"/>
      <c r="R50" s="51" t="s">
        <v>111</v>
      </c>
      <c r="S50" s="44"/>
      <c r="T50" s="47"/>
      <c r="U50" s="43"/>
      <c r="V50" s="48">
        <v>42374</v>
      </c>
      <c r="W50" s="1396"/>
      <c r="X50" s="43"/>
    </row>
    <row r="51" spans="1:24" s="49" customFormat="1">
      <c r="A51" s="41">
        <v>5</v>
      </c>
      <c r="B51" s="42" t="s">
        <v>71</v>
      </c>
      <c r="C51" s="51" t="s">
        <v>72</v>
      </c>
      <c r="D51" s="51" t="s">
        <v>37</v>
      </c>
      <c r="E51" s="52" t="s">
        <v>35</v>
      </c>
      <c r="F51" s="44" t="s">
        <v>36</v>
      </c>
      <c r="G51" s="43" t="s">
        <v>73</v>
      </c>
      <c r="H51" s="45">
        <v>25657</v>
      </c>
      <c r="I51" s="46" t="str">
        <f t="shared" ref="I51:I56" si="3">DATEDIF(H51,$H$3,"Y") &amp; " TAHUN " &amp; DATEDIF(H51,$H$3,"YM") &amp; " BULAN " &amp; DATEDIF(H51,$H$3,"MD") &amp; " HARI "</f>
        <v xml:space="preserve">51 TAHUN 1 BULAN 1 HARI </v>
      </c>
      <c r="J51" s="44" t="s">
        <v>38</v>
      </c>
      <c r="K51" s="54" t="s">
        <v>74</v>
      </c>
      <c r="L51" s="43"/>
      <c r="M51" s="1490"/>
      <c r="N51" s="43"/>
      <c r="O51" s="43"/>
      <c r="P51" s="43"/>
      <c r="Q51" s="43" t="s">
        <v>75</v>
      </c>
      <c r="R51" s="43" t="s">
        <v>76</v>
      </c>
      <c r="S51" s="42" t="s">
        <v>77</v>
      </c>
      <c r="T51" s="47" t="s">
        <v>78</v>
      </c>
      <c r="U51" s="57" t="s">
        <v>79</v>
      </c>
      <c r="V51" s="48">
        <v>41518</v>
      </c>
      <c r="W51" s="1396"/>
      <c r="X51" s="43"/>
    </row>
    <row r="52" spans="1:24" s="49" customFormat="1">
      <c r="A52" s="41">
        <v>11</v>
      </c>
      <c r="B52" s="42" t="s">
        <v>12317</v>
      </c>
      <c r="C52" s="43" t="s">
        <v>12313</v>
      </c>
      <c r="D52" s="43" t="s">
        <v>34</v>
      </c>
      <c r="E52" s="44" t="s">
        <v>35</v>
      </c>
      <c r="F52" s="44" t="s">
        <v>82</v>
      </c>
      <c r="G52" s="43" t="s">
        <v>92</v>
      </c>
      <c r="H52" s="45">
        <v>35750</v>
      </c>
      <c r="I52" s="46" t="str">
        <f t="shared" si="3"/>
        <v xml:space="preserve">23 TAHUN 5 BULAN 15 HARI </v>
      </c>
      <c r="J52" s="44" t="s">
        <v>84</v>
      </c>
      <c r="K52" s="43" t="s">
        <v>85</v>
      </c>
      <c r="L52" s="43"/>
      <c r="M52" s="1824" t="s">
        <v>14753</v>
      </c>
      <c r="N52" s="43"/>
      <c r="O52" s="43"/>
      <c r="P52" s="43"/>
      <c r="Q52" s="43" t="s">
        <v>175</v>
      </c>
      <c r="R52" s="43" t="s">
        <v>12314</v>
      </c>
      <c r="S52" s="42" t="s">
        <v>12315</v>
      </c>
      <c r="T52" s="47" t="s">
        <v>12316</v>
      </c>
      <c r="U52" s="57"/>
      <c r="V52" s="48">
        <v>43150</v>
      </c>
      <c r="W52" s="1396"/>
      <c r="X52" s="43"/>
    </row>
    <row r="53" spans="1:24" s="49" customFormat="1">
      <c r="A53" s="41">
        <v>8</v>
      </c>
      <c r="B53" s="65" t="s">
        <v>112</v>
      </c>
      <c r="C53" s="2041" t="s">
        <v>113</v>
      </c>
      <c r="D53" s="51" t="s">
        <v>34</v>
      </c>
      <c r="E53" s="52" t="s">
        <v>35</v>
      </c>
      <c r="F53" s="44" t="s">
        <v>82</v>
      </c>
      <c r="G53" s="43" t="s">
        <v>114</v>
      </c>
      <c r="H53" s="45">
        <v>31518</v>
      </c>
      <c r="I53" s="46" t="str">
        <f t="shared" si="3"/>
        <v xml:space="preserve">35 TAHUN 0 BULAN 15 HARI </v>
      </c>
      <c r="J53" s="41" t="s">
        <v>115</v>
      </c>
      <c r="K53" s="54" t="s">
        <v>116</v>
      </c>
      <c r="L53" s="43"/>
      <c r="M53" s="1824" t="s">
        <v>14750</v>
      </c>
      <c r="N53" s="43"/>
      <c r="O53" s="43"/>
      <c r="P53" s="43" t="s">
        <v>117</v>
      </c>
      <c r="Q53" s="43" t="s">
        <v>118</v>
      </c>
      <c r="R53" s="43" t="s">
        <v>119</v>
      </c>
      <c r="S53" s="42" t="s">
        <v>120</v>
      </c>
      <c r="T53" s="47" t="s">
        <v>121</v>
      </c>
      <c r="U53" s="57" t="s">
        <v>122</v>
      </c>
      <c r="V53" s="1825">
        <v>42767</v>
      </c>
      <c r="W53" s="1396"/>
      <c r="X53" s="43"/>
    </row>
    <row r="54" spans="1:24" s="49" customFormat="1">
      <c r="A54" s="41">
        <v>9</v>
      </c>
      <c r="B54" s="42" t="s">
        <v>123</v>
      </c>
      <c r="C54" s="43" t="s">
        <v>124</v>
      </c>
      <c r="D54" s="43" t="s">
        <v>34</v>
      </c>
      <c r="E54" s="44" t="s">
        <v>46</v>
      </c>
      <c r="F54" s="44" t="s">
        <v>82</v>
      </c>
      <c r="G54" s="43" t="s">
        <v>92</v>
      </c>
      <c r="H54" s="45">
        <v>35016</v>
      </c>
      <c r="I54" s="46" t="str">
        <f t="shared" si="3"/>
        <v xml:space="preserve">25 TAHUN 5 BULAN 18 HARI </v>
      </c>
      <c r="J54" s="44" t="s">
        <v>84</v>
      </c>
      <c r="K54" s="43" t="s">
        <v>57</v>
      </c>
      <c r="L54" s="43"/>
      <c r="M54" s="1824" t="s">
        <v>14751</v>
      </c>
      <c r="N54" s="43"/>
      <c r="O54" s="43"/>
      <c r="P54" s="43" t="s">
        <v>125</v>
      </c>
      <c r="Q54" s="43" t="s">
        <v>67</v>
      </c>
      <c r="R54" s="51" t="s">
        <v>127</v>
      </c>
      <c r="S54" s="42" t="s">
        <v>128</v>
      </c>
      <c r="T54" s="47" t="s">
        <v>129</v>
      </c>
      <c r="U54" s="57" t="s">
        <v>130</v>
      </c>
      <c r="V54" s="1825">
        <v>42933</v>
      </c>
      <c r="W54" s="1396"/>
      <c r="X54" s="43"/>
    </row>
    <row r="55" spans="1:24" s="49" customFormat="1">
      <c r="A55" s="41">
        <v>10</v>
      </c>
      <c r="B55" s="42" t="s">
        <v>248</v>
      </c>
      <c r="C55" s="43" t="s">
        <v>136</v>
      </c>
      <c r="D55" s="43" t="s">
        <v>34</v>
      </c>
      <c r="E55" s="44" t="s">
        <v>46</v>
      </c>
      <c r="F55" s="44" t="s">
        <v>82</v>
      </c>
      <c r="G55" s="43" t="s">
        <v>92</v>
      </c>
      <c r="H55" s="45">
        <v>35658</v>
      </c>
      <c r="I55" s="46" t="str">
        <f t="shared" si="3"/>
        <v xml:space="preserve">23 TAHUN 8 BULAN 15 HARI </v>
      </c>
      <c r="J55" s="44" t="s">
        <v>115</v>
      </c>
      <c r="K55" s="43" t="s">
        <v>137</v>
      </c>
      <c r="L55" s="43"/>
      <c r="M55" s="1824" t="s">
        <v>14752</v>
      </c>
      <c r="N55" s="43"/>
      <c r="O55" s="43"/>
      <c r="P55" s="43"/>
      <c r="Q55" s="43" t="s">
        <v>126</v>
      </c>
      <c r="R55" s="43" t="s">
        <v>138</v>
      </c>
      <c r="S55" s="42" t="s">
        <v>139</v>
      </c>
      <c r="T55" s="47" t="s">
        <v>140</v>
      </c>
      <c r="U55" s="57" t="s">
        <v>141</v>
      </c>
      <c r="V55" s="48" t="s">
        <v>142</v>
      </c>
      <c r="W55" s="1396"/>
      <c r="X55" s="43"/>
    </row>
    <row r="56" spans="1:24" s="49" customFormat="1" ht="15.75">
      <c r="A56" s="41">
        <v>4</v>
      </c>
      <c r="B56" s="42" t="s">
        <v>63</v>
      </c>
      <c r="C56" s="2041" t="s">
        <v>64</v>
      </c>
      <c r="D56" s="51" t="s">
        <v>34</v>
      </c>
      <c r="E56" s="52" t="s">
        <v>35</v>
      </c>
      <c r="F56" s="44" t="s">
        <v>47</v>
      </c>
      <c r="G56" s="43" t="s">
        <v>65</v>
      </c>
      <c r="H56" s="45">
        <v>22133</v>
      </c>
      <c r="I56" s="46" t="str">
        <f t="shared" si="3"/>
        <v xml:space="preserve">60 TAHUN 8 BULAN 26 HARI </v>
      </c>
      <c r="J56" s="44" t="s">
        <v>38</v>
      </c>
      <c r="K56" s="54" t="s">
        <v>66</v>
      </c>
      <c r="L56" s="43"/>
      <c r="M56" s="1824" t="s">
        <v>14748</v>
      </c>
      <c r="N56" s="43"/>
      <c r="O56" s="59"/>
      <c r="P56" s="43"/>
      <c r="Q56" s="43" t="s">
        <v>67</v>
      </c>
      <c r="R56" s="43" t="s">
        <v>68</v>
      </c>
      <c r="S56" s="44" t="s">
        <v>69</v>
      </c>
      <c r="T56" s="47" t="s">
        <v>70</v>
      </c>
      <c r="U56" s="57"/>
      <c r="V56" s="48">
        <v>41334</v>
      </c>
      <c r="W56" s="1396"/>
      <c r="X56" s="43"/>
    </row>
  </sheetData>
  <mergeCells count="17">
    <mergeCell ref="Q4:Q5"/>
    <mergeCell ref="A4:A5"/>
    <mergeCell ref="B4:B5"/>
    <mergeCell ref="C4:C5"/>
    <mergeCell ref="E4:E5"/>
    <mergeCell ref="G4:G5"/>
    <mergeCell ref="H4:H5"/>
    <mergeCell ref="I4:I5"/>
    <mergeCell ref="J4:J5"/>
    <mergeCell ref="K4:K5"/>
    <mergeCell ref="L4:L5"/>
    <mergeCell ref="M4:M5"/>
    <mergeCell ref="R4:R5"/>
    <mergeCell ref="S4:S5"/>
    <mergeCell ref="T4:T5"/>
    <mergeCell ref="U4:U5"/>
    <mergeCell ref="V4:W4"/>
  </mergeCells>
  <hyperlinks>
    <hyperlink ref="U26" r:id="rId1"/>
    <hyperlink ref="U9" r:id="rId2"/>
    <hyperlink ref="U53" r:id="rId3"/>
    <hyperlink ref="U33" r:id="rId4"/>
    <hyperlink ref="U39" r:id="rId5"/>
    <hyperlink ref="U51" r:id="rId6"/>
    <hyperlink ref="U35" r:id="rId7"/>
    <hyperlink ref="U11" r:id="rId8"/>
    <hyperlink ref="U54" r:id="rId9"/>
    <hyperlink ref="U42" r:id="rId10"/>
    <hyperlink ref="U55" r:id="rId11"/>
    <hyperlink ref="U45" r:id="rId12"/>
    <hyperlink ref="U47" r:id="rId13"/>
    <hyperlink ref="U13" r:id="rId14"/>
    <hyperlink ref="U49" r:id="rId15"/>
    <hyperlink ref="U14" r:id="rId16"/>
  </hyperlinks>
  <pageMargins left="0.7" right="0.7" top="0.75" bottom="0.75" header="0.3" footer="0.3"/>
  <pageSetup paperSize="9" orientation="portrait" horizontalDpi="360" verticalDpi="360" r:id="rId17"/>
  <legacyDrawing r:id="rId18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tabColor rgb="FF00B050"/>
  </sheetPr>
  <dimension ref="A1:AV225"/>
  <sheetViews>
    <sheetView topLeftCell="A16" zoomScale="96" zoomScaleNormal="96" workbookViewId="0">
      <selection activeCell="M149" sqref="M149"/>
    </sheetView>
  </sheetViews>
  <sheetFormatPr defaultRowHeight="12.75"/>
  <cols>
    <col min="1" max="1" width="4.140625" style="87" customWidth="1"/>
    <col min="2" max="2" width="6" style="190" customWidth="1"/>
    <col min="3" max="6" width="9.7109375" style="190" customWidth="1"/>
    <col min="7" max="7" width="27.5703125" style="87" bestFit="1" customWidth="1"/>
    <col min="8" max="8" width="9.7109375" style="190" customWidth="1"/>
    <col min="9" max="9" width="23.42578125" style="87" customWidth="1"/>
    <col min="10" max="10" width="5.42578125" style="87" customWidth="1"/>
    <col min="11" max="11" width="14" style="87" customWidth="1"/>
    <col min="12" max="12" width="24.85546875" style="735" customWidth="1"/>
    <col min="13" max="13" width="23.5703125" style="190" customWidth="1"/>
    <col min="14" max="14" width="7.5703125" style="190" customWidth="1"/>
    <col min="15" max="15" width="8.140625" style="87" customWidth="1"/>
    <col min="16" max="16" width="13.42578125" style="87" customWidth="1"/>
    <col min="17" max="17" width="16.5703125" style="1275" customWidth="1"/>
    <col min="18" max="18" width="23.5703125" style="87" customWidth="1"/>
    <col min="19" max="19" width="17.28515625" style="190" customWidth="1"/>
    <col min="20" max="21" width="18.28515625" style="87" customWidth="1"/>
    <col min="22" max="22" width="11.7109375" style="87" customWidth="1"/>
    <col min="23" max="23" width="16.5703125" style="87" customWidth="1"/>
    <col min="24" max="24" width="14.140625" style="87" customWidth="1"/>
    <col min="25" max="25" width="10.7109375" style="87" customWidth="1"/>
    <col min="26" max="26" width="74.85546875" style="87" customWidth="1"/>
    <col min="27" max="27" width="17.7109375" style="816" customWidth="1"/>
    <col min="28" max="29" width="14.42578125" style="816" customWidth="1"/>
    <col min="30" max="30" width="7.140625" style="190" customWidth="1"/>
    <col min="31" max="31" width="27.140625" style="87" customWidth="1"/>
    <col min="32" max="32" width="34" style="87" customWidth="1"/>
    <col min="33" max="33" width="39.85546875" style="87" customWidth="1"/>
    <col min="34" max="34" width="43.42578125" style="87" customWidth="1"/>
    <col min="35" max="35" width="12" style="87" customWidth="1"/>
    <col min="36" max="36" width="14" style="87" customWidth="1"/>
    <col min="37" max="38" width="13.85546875" style="87" customWidth="1"/>
    <col min="39" max="39" width="15.28515625" style="87" customWidth="1"/>
    <col min="40" max="42" width="9.140625" style="87" customWidth="1"/>
    <col min="43" max="44" width="6" style="190" customWidth="1"/>
    <col min="45" max="46" width="10.140625" style="190" customWidth="1"/>
    <col min="47" max="47" width="41.85546875" style="87" bestFit="1" customWidth="1"/>
    <col min="48" max="16384" width="9.140625" style="87"/>
  </cols>
  <sheetData>
    <row r="1" spans="1:47" ht="15.75">
      <c r="A1" s="84" t="s">
        <v>260</v>
      </c>
      <c r="B1" s="85"/>
      <c r="C1" s="85"/>
      <c r="D1" s="85"/>
      <c r="E1" s="85"/>
      <c r="F1" s="85"/>
      <c r="G1" s="86"/>
      <c r="H1" s="85"/>
      <c r="AQ1" s="85"/>
      <c r="AR1" s="85"/>
      <c r="AS1" s="85"/>
      <c r="AT1" s="85"/>
    </row>
    <row r="2" spans="1:47" ht="15.75" customHeight="1">
      <c r="A2" s="2423" t="s">
        <v>261</v>
      </c>
      <c r="B2" s="2423"/>
      <c r="C2" s="2423"/>
      <c r="D2" s="2423"/>
      <c r="E2" s="2423"/>
      <c r="F2" s="2423"/>
      <c r="G2" s="2423"/>
      <c r="H2" s="1833"/>
      <c r="AQ2" s="87"/>
      <c r="AR2" s="87"/>
      <c r="AS2" s="87"/>
      <c r="AT2" s="87"/>
    </row>
    <row r="3" spans="1:47" ht="15.75">
      <c r="A3" s="84" t="s">
        <v>262</v>
      </c>
      <c r="B3" s="85"/>
      <c r="C3" s="85"/>
      <c r="D3" s="85"/>
      <c r="E3" s="85"/>
      <c r="F3" s="85"/>
      <c r="G3" s="86"/>
      <c r="H3" s="85"/>
      <c r="L3" s="630">
        <v>44835</v>
      </c>
      <c r="AQ3" s="85"/>
      <c r="AR3" s="85"/>
      <c r="AS3" s="85"/>
      <c r="AT3" s="85"/>
    </row>
    <row r="4" spans="1:47" ht="16.5" thickBot="1">
      <c r="A4" s="84"/>
      <c r="B4" s="85"/>
      <c r="C4" s="85"/>
      <c r="D4" s="85"/>
      <c r="E4" s="85"/>
      <c r="F4" s="85"/>
      <c r="G4" s="86"/>
      <c r="H4" s="85"/>
      <c r="AQ4" s="85"/>
      <c r="AR4" s="85"/>
      <c r="AS4" s="85"/>
      <c r="AT4" s="85"/>
    </row>
    <row r="5" spans="1:47" ht="15">
      <c r="A5" s="2417" t="s">
        <v>2</v>
      </c>
      <c r="B5" s="2417" t="s">
        <v>3</v>
      </c>
      <c r="C5" s="2417" t="s">
        <v>264</v>
      </c>
      <c r="D5" s="2417" t="s">
        <v>265</v>
      </c>
      <c r="E5" s="2417" t="s">
        <v>263</v>
      </c>
      <c r="F5" s="191"/>
      <c r="G5" s="2424" t="s">
        <v>4</v>
      </c>
      <c r="H5" s="2417" t="s">
        <v>265</v>
      </c>
      <c r="I5" s="2421" t="s">
        <v>266</v>
      </c>
      <c r="J5" s="2417" t="s">
        <v>6</v>
      </c>
      <c r="K5" s="2417" t="s">
        <v>8</v>
      </c>
      <c r="L5" s="2431" t="s">
        <v>9</v>
      </c>
      <c r="M5" s="2431" t="s">
        <v>10</v>
      </c>
      <c r="N5" s="2417" t="s">
        <v>11</v>
      </c>
      <c r="O5" s="2417" t="s">
        <v>12</v>
      </c>
      <c r="P5" s="2417" t="s">
        <v>13</v>
      </c>
      <c r="Q5" s="2419" t="s">
        <v>14</v>
      </c>
      <c r="R5" s="2421" t="s">
        <v>267</v>
      </c>
      <c r="S5" s="2421" t="s">
        <v>268</v>
      </c>
      <c r="T5" s="2417" t="s">
        <v>17</v>
      </c>
      <c r="U5" s="191"/>
      <c r="V5" s="2421" t="s">
        <v>269</v>
      </c>
      <c r="W5" s="2417" t="s">
        <v>270</v>
      </c>
      <c r="X5" s="2421" t="s">
        <v>15595</v>
      </c>
      <c r="Y5" s="2421" t="s">
        <v>18</v>
      </c>
      <c r="Z5" s="2417" t="s">
        <v>19</v>
      </c>
      <c r="AA5" s="2417" t="s">
        <v>20</v>
      </c>
      <c r="AB5" s="2433" t="s">
        <v>21</v>
      </c>
      <c r="AC5" s="1517"/>
      <c r="AD5" s="89" t="s">
        <v>7</v>
      </c>
      <c r="AE5" s="2419" t="s">
        <v>271</v>
      </c>
      <c r="AF5" s="2419" t="s">
        <v>272</v>
      </c>
      <c r="AG5" s="2419" t="s">
        <v>273</v>
      </c>
      <c r="AH5" s="2419" t="s">
        <v>274</v>
      </c>
      <c r="AI5" s="91"/>
      <c r="AJ5" s="92" t="s">
        <v>23</v>
      </c>
      <c r="AK5" s="93"/>
      <c r="AL5" s="92"/>
      <c r="AM5" s="92"/>
      <c r="AN5" s="2414" t="s">
        <v>275</v>
      </c>
      <c r="AO5" s="2415"/>
      <c r="AP5" s="2416"/>
      <c r="AQ5" s="2429" t="s">
        <v>3</v>
      </c>
      <c r="AR5" s="2426" t="s">
        <v>14562</v>
      </c>
      <c r="AS5" s="2428" t="s">
        <v>13627</v>
      </c>
      <c r="AT5" s="1826"/>
    </row>
    <row r="6" spans="1:47" ht="23.25" customHeight="1" thickBot="1">
      <c r="A6" s="2418"/>
      <c r="B6" s="2418"/>
      <c r="C6" s="2418"/>
      <c r="D6" s="2418"/>
      <c r="E6" s="2418"/>
      <c r="F6" s="192"/>
      <c r="G6" s="2425"/>
      <c r="H6" s="2418"/>
      <c r="I6" s="2422"/>
      <c r="J6" s="2418"/>
      <c r="K6" s="2418"/>
      <c r="L6" s="2432"/>
      <c r="M6" s="2432"/>
      <c r="N6" s="2418"/>
      <c r="O6" s="2418"/>
      <c r="P6" s="2418"/>
      <c r="Q6" s="2420"/>
      <c r="R6" s="2422"/>
      <c r="S6" s="2422"/>
      <c r="T6" s="2418"/>
      <c r="U6" s="192"/>
      <c r="V6" s="2422"/>
      <c r="W6" s="2418"/>
      <c r="X6" s="2422"/>
      <c r="Y6" s="2422"/>
      <c r="Z6" s="2418"/>
      <c r="AA6" s="2418"/>
      <c r="AB6" s="2434"/>
      <c r="AC6" s="1518"/>
      <c r="AD6" s="94" t="s">
        <v>26</v>
      </c>
      <c r="AE6" s="2420"/>
      <c r="AF6" s="2420"/>
      <c r="AG6" s="2420"/>
      <c r="AH6" s="2420"/>
      <c r="AI6" s="96" t="s">
        <v>276</v>
      </c>
      <c r="AJ6" s="97" t="s">
        <v>277</v>
      </c>
      <c r="AK6" s="98" t="s">
        <v>278</v>
      </c>
      <c r="AL6" s="1355" t="s">
        <v>14561</v>
      </c>
      <c r="AM6" s="98" t="s">
        <v>13615</v>
      </c>
      <c r="AN6" s="99" t="s">
        <v>279</v>
      </c>
      <c r="AO6" s="99" t="s">
        <v>280</v>
      </c>
      <c r="AP6" s="100" t="s">
        <v>281</v>
      </c>
      <c r="AQ6" s="2430"/>
      <c r="AR6" s="2427"/>
      <c r="AS6" s="2428"/>
      <c r="AT6" s="1826"/>
    </row>
    <row r="7" spans="1:47">
      <c r="A7" s="101"/>
      <c r="B7" s="102"/>
      <c r="C7" s="102"/>
      <c r="D7" s="102"/>
      <c r="E7" s="102"/>
      <c r="F7" s="102"/>
      <c r="G7" s="103" t="s">
        <v>282</v>
      </c>
      <c r="H7" s="102"/>
      <c r="I7" s="104"/>
      <c r="J7" s="104"/>
      <c r="K7" s="105"/>
      <c r="L7" s="1041"/>
      <c r="M7" s="1041"/>
      <c r="N7" s="104"/>
      <c r="O7" s="107"/>
      <c r="P7" s="106"/>
      <c r="Q7" s="108"/>
      <c r="R7" s="106"/>
      <c r="S7" s="106"/>
      <c r="T7" s="109"/>
      <c r="U7" s="109"/>
      <c r="V7" s="109"/>
      <c r="W7" s="109"/>
      <c r="X7" s="109"/>
      <c r="Y7" s="110"/>
      <c r="Z7" s="111"/>
      <c r="AA7" s="817"/>
      <c r="AB7" s="926"/>
      <c r="AC7" s="926"/>
      <c r="AD7" s="106"/>
      <c r="AE7" s="112"/>
      <c r="AF7" s="112"/>
      <c r="AG7" s="112"/>
      <c r="AH7" s="112"/>
      <c r="AI7" s="113"/>
      <c r="AJ7" s="114"/>
      <c r="AK7" s="115"/>
      <c r="AL7" s="115"/>
      <c r="AM7" s="115"/>
      <c r="AN7" s="116"/>
      <c r="AO7" s="116"/>
      <c r="AP7" s="116"/>
      <c r="AQ7" s="1348"/>
      <c r="AR7" s="118"/>
      <c r="AS7" s="118"/>
      <c r="AT7" s="208"/>
    </row>
    <row r="8" spans="1:47" s="126" customFormat="1" ht="16.5" customHeight="1">
      <c r="A8" s="117">
        <v>1</v>
      </c>
      <c r="B8" s="134" t="s">
        <v>283</v>
      </c>
      <c r="C8" s="134" t="s">
        <v>284</v>
      </c>
      <c r="D8" s="134">
        <v>1001</v>
      </c>
      <c r="E8" s="134" t="s">
        <v>11809</v>
      </c>
      <c r="F8" s="134" t="s">
        <v>17302</v>
      </c>
      <c r="G8" s="130" t="s">
        <v>285</v>
      </c>
      <c r="H8" s="134">
        <v>1001</v>
      </c>
      <c r="I8" s="117" t="s">
        <v>286</v>
      </c>
      <c r="J8" s="117" t="s">
        <v>35</v>
      </c>
      <c r="K8" s="136" t="s">
        <v>286</v>
      </c>
      <c r="L8" s="1042">
        <v>32010</v>
      </c>
      <c r="M8" s="137" t="str">
        <f t="shared" ref="M8:M33" si="0">DATEDIF(L8,$L$3,"Y") &amp; " TAHUN " &amp; DATEDIF(L8,$L$3,"YM") &amp; " BULAN " &amp; DATEDIF(L8,$L$3,"MD") &amp; " HARI "</f>
        <v xml:space="preserve">35 TAHUN 1 BULAN 10 HARI </v>
      </c>
      <c r="N8" s="117" t="s">
        <v>84</v>
      </c>
      <c r="O8" s="139" t="s">
        <v>299</v>
      </c>
      <c r="P8" s="117" t="s">
        <v>288</v>
      </c>
      <c r="Q8" s="121">
        <v>9000008087729</v>
      </c>
      <c r="R8" s="101" t="s">
        <v>12921</v>
      </c>
      <c r="S8" s="104" t="s">
        <v>14801</v>
      </c>
      <c r="T8" s="101"/>
      <c r="U8" s="101" t="e">
        <f>VLOOKUP(D8,#REF!,15,FALSE)</f>
        <v>#REF!</v>
      </c>
      <c r="V8" s="101" t="s">
        <v>1093</v>
      </c>
      <c r="W8" s="121">
        <v>870815262023</v>
      </c>
      <c r="X8" s="121" t="s">
        <v>16684</v>
      </c>
      <c r="Y8" s="101" t="s">
        <v>175</v>
      </c>
      <c r="Z8" s="136" t="s">
        <v>16681</v>
      </c>
      <c r="AA8" s="818" t="s">
        <v>290</v>
      </c>
      <c r="AB8" s="925" t="s">
        <v>291</v>
      </c>
      <c r="AC8" s="925" t="s">
        <v>15304</v>
      </c>
      <c r="AD8" s="122" t="s">
        <v>47</v>
      </c>
      <c r="AE8" s="123" t="s">
        <v>292</v>
      </c>
      <c r="AF8" s="123" t="s">
        <v>293</v>
      </c>
      <c r="AG8" s="123" t="s">
        <v>294</v>
      </c>
      <c r="AH8" s="123"/>
      <c r="AI8" s="144">
        <v>41883</v>
      </c>
      <c r="AJ8" s="124">
        <v>42887</v>
      </c>
      <c r="AK8" s="118" t="s">
        <v>13610</v>
      </c>
      <c r="AL8" s="118" t="s">
        <v>13610</v>
      </c>
      <c r="AM8" s="118" t="s">
        <v>13610</v>
      </c>
      <c r="AN8" s="125" t="s">
        <v>35</v>
      </c>
      <c r="AO8" s="125">
        <v>32</v>
      </c>
      <c r="AP8" s="125">
        <v>42</v>
      </c>
      <c r="AQ8" s="1349" t="s">
        <v>283</v>
      </c>
      <c r="AR8" s="168" t="s">
        <v>10924</v>
      </c>
      <c r="AS8" s="118" t="s">
        <v>13610</v>
      </c>
      <c r="AT8" s="208"/>
      <c r="AU8" s="87"/>
    </row>
    <row r="9" spans="1:47" s="126" customFormat="1" ht="16.5" customHeight="1">
      <c r="A9" s="117">
        <v>2</v>
      </c>
      <c r="B9" s="134" t="s">
        <v>295</v>
      </c>
      <c r="C9" s="134" t="s">
        <v>297</v>
      </c>
      <c r="D9" s="134">
        <v>1002</v>
      </c>
      <c r="E9" s="134" t="s">
        <v>296</v>
      </c>
      <c r="F9" s="134" t="s">
        <v>17302</v>
      </c>
      <c r="G9" s="130" t="s">
        <v>298</v>
      </c>
      <c r="H9" s="134">
        <v>1002</v>
      </c>
      <c r="I9" s="117" t="s">
        <v>286</v>
      </c>
      <c r="J9" s="117" t="s">
        <v>35</v>
      </c>
      <c r="K9" s="136" t="s">
        <v>286</v>
      </c>
      <c r="L9" s="1042">
        <v>26937</v>
      </c>
      <c r="M9" s="137" t="str">
        <f t="shared" si="0"/>
        <v xml:space="preserve">49 TAHUN 0 BULAN 1 HARI </v>
      </c>
      <c r="N9" s="117" t="s">
        <v>84</v>
      </c>
      <c r="O9" s="139" t="s">
        <v>299</v>
      </c>
      <c r="P9" s="117" t="s">
        <v>288</v>
      </c>
      <c r="Q9" s="121">
        <v>1440005380297</v>
      </c>
      <c r="R9" s="101">
        <v>15000541357</v>
      </c>
      <c r="S9" s="106" t="s">
        <v>12922</v>
      </c>
      <c r="T9" s="101"/>
      <c r="U9" s="101" t="e">
        <f>VLOOKUP(D9,#REF!,15,FALSE)</f>
        <v>#REF!</v>
      </c>
      <c r="V9" s="101" t="s">
        <v>1093</v>
      </c>
      <c r="W9" s="121">
        <v>731015261863</v>
      </c>
      <c r="X9" s="121" t="s">
        <v>16685</v>
      </c>
      <c r="Y9" s="101" t="s">
        <v>2447</v>
      </c>
      <c r="Z9" s="136" t="s">
        <v>16682</v>
      </c>
      <c r="AA9" s="818" t="s">
        <v>300</v>
      </c>
      <c r="AB9" s="925" t="s">
        <v>301</v>
      </c>
      <c r="AC9" s="925" t="s">
        <v>15304</v>
      </c>
      <c r="AD9" s="122" t="s">
        <v>36</v>
      </c>
      <c r="AE9" s="123" t="s">
        <v>302</v>
      </c>
      <c r="AF9" s="123" t="s">
        <v>303</v>
      </c>
      <c r="AG9" s="123" t="s">
        <v>304</v>
      </c>
      <c r="AH9" s="123" t="s">
        <v>305</v>
      </c>
      <c r="AI9" s="144">
        <v>41883</v>
      </c>
      <c r="AJ9" s="124">
        <v>42887</v>
      </c>
      <c r="AK9" s="118" t="s">
        <v>13610</v>
      </c>
      <c r="AL9" s="118" t="s">
        <v>13610</v>
      </c>
      <c r="AM9" s="118" t="s">
        <v>13610</v>
      </c>
      <c r="AN9" s="125" t="s">
        <v>1395</v>
      </c>
      <c r="AO9" s="125">
        <v>32</v>
      </c>
      <c r="AP9" s="125">
        <v>40</v>
      </c>
      <c r="AQ9" s="1349" t="s">
        <v>295</v>
      </c>
      <c r="AR9" s="118" t="s">
        <v>10924</v>
      </c>
      <c r="AS9" s="118" t="s">
        <v>13610</v>
      </c>
      <c r="AT9" s="208"/>
      <c r="AU9" s="87"/>
    </row>
    <row r="10" spans="1:47" s="126" customFormat="1" ht="16.5" customHeight="1">
      <c r="A10" s="117">
        <v>3</v>
      </c>
      <c r="B10" s="134" t="s">
        <v>315</v>
      </c>
      <c r="C10" s="134" t="s">
        <v>317</v>
      </c>
      <c r="D10" s="134">
        <v>1004</v>
      </c>
      <c r="E10" s="134" t="s">
        <v>316</v>
      </c>
      <c r="F10" s="134" t="s">
        <v>17302</v>
      </c>
      <c r="G10" s="130" t="s">
        <v>318</v>
      </c>
      <c r="H10" s="134">
        <v>1004</v>
      </c>
      <c r="I10" s="117" t="s">
        <v>286</v>
      </c>
      <c r="J10" s="117" t="s">
        <v>35</v>
      </c>
      <c r="K10" s="136" t="s">
        <v>286</v>
      </c>
      <c r="L10" s="1042">
        <v>28422</v>
      </c>
      <c r="M10" s="137" t="str">
        <f t="shared" si="0"/>
        <v xml:space="preserve">44 TAHUN 11 BULAN 7 HARI </v>
      </c>
      <c r="N10" s="117" t="s">
        <v>84</v>
      </c>
      <c r="O10" s="139" t="s">
        <v>287</v>
      </c>
      <c r="P10" s="117" t="s">
        <v>288</v>
      </c>
      <c r="Q10" s="121">
        <v>1440005380255</v>
      </c>
      <c r="R10" s="101">
        <v>12040367984</v>
      </c>
      <c r="S10" s="106" t="s">
        <v>12924</v>
      </c>
      <c r="T10" s="101"/>
      <c r="U10" s="101" t="e">
        <f>VLOOKUP(D10,#REF!,15,FALSE)</f>
        <v>#REF!</v>
      </c>
      <c r="V10" s="101" t="s">
        <v>1093</v>
      </c>
      <c r="W10" s="121">
        <v>771015261711</v>
      </c>
      <c r="X10" s="121" t="s">
        <v>16687</v>
      </c>
      <c r="Y10" s="101" t="s">
        <v>2455</v>
      </c>
      <c r="Z10" s="136" t="s">
        <v>319</v>
      </c>
      <c r="AA10" s="818" t="s">
        <v>320</v>
      </c>
      <c r="AB10" s="925" t="s">
        <v>13048</v>
      </c>
      <c r="AC10" s="925" t="s">
        <v>15304</v>
      </c>
      <c r="AD10" s="122" t="s">
        <v>47</v>
      </c>
      <c r="AE10" s="127" t="s">
        <v>321</v>
      </c>
      <c r="AF10" s="119" t="s">
        <v>322</v>
      </c>
      <c r="AG10" s="123" t="s">
        <v>323</v>
      </c>
      <c r="AH10" s="123"/>
      <c r="AI10" s="144">
        <v>41883</v>
      </c>
      <c r="AJ10" s="124">
        <v>42887</v>
      </c>
      <c r="AK10" s="118" t="s">
        <v>13610</v>
      </c>
      <c r="AL10" s="118" t="s">
        <v>13610</v>
      </c>
      <c r="AM10" s="118" t="s">
        <v>13610</v>
      </c>
      <c r="AN10" s="125" t="s">
        <v>2307</v>
      </c>
      <c r="AO10" s="125">
        <v>40</v>
      </c>
      <c r="AP10" s="125">
        <v>41</v>
      </c>
      <c r="AQ10" s="1349" t="s">
        <v>315</v>
      </c>
      <c r="AR10" s="168" t="s">
        <v>10924</v>
      </c>
      <c r="AS10" s="118" t="s">
        <v>13610</v>
      </c>
      <c r="AT10" s="208"/>
      <c r="AU10" s="87"/>
    </row>
    <row r="11" spans="1:47" s="126" customFormat="1" ht="16.5" customHeight="1">
      <c r="A11" s="117">
        <v>4</v>
      </c>
      <c r="B11" s="134" t="s">
        <v>324</v>
      </c>
      <c r="C11" s="134" t="s">
        <v>326</v>
      </c>
      <c r="D11" s="134">
        <v>1005</v>
      </c>
      <c r="E11" s="134" t="s">
        <v>325</v>
      </c>
      <c r="F11" s="134" t="s">
        <v>17302</v>
      </c>
      <c r="G11" s="130" t="s">
        <v>327</v>
      </c>
      <c r="H11" s="134">
        <v>1005</v>
      </c>
      <c r="I11" s="117" t="s">
        <v>286</v>
      </c>
      <c r="J11" s="117" t="s">
        <v>35</v>
      </c>
      <c r="K11" s="136" t="s">
        <v>328</v>
      </c>
      <c r="L11" s="1042">
        <v>28064</v>
      </c>
      <c r="M11" s="137" t="str">
        <f t="shared" si="0"/>
        <v xml:space="preserve">45 TAHUN 11 BULAN 0 HARI </v>
      </c>
      <c r="N11" s="117" t="s">
        <v>84</v>
      </c>
      <c r="O11" s="139" t="s">
        <v>299</v>
      </c>
      <c r="P11" s="117" t="s">
        <v>288</v>
      </c>
      <c r="Q11" s="121">
        <v>1440009905230</v>
      </c>
      <c r="R11" s="101">
        <v>10017129494</v>
      </c>
      <c r="S11" s="106" t="s">
        <v>12925</v>
      </c>
      <c r="T11" s="101"/>
      <c r="U11" s="101" t="e">
        <f>VLOOKUP(D11,#REF!,15,FALSE)</f>
        <v>#REF!</v>
      </c>
      <c r="V11" s="101" t="s">
        <v>1093</v>
      </c>
      <c r="W11" s="121">
        <v>751015261963</v>
      </c>
      <c r="X11" s="121" t="s">
        <v>16688</v>
      </c>
      <c r="Y11" s="101" t="s">
        <v>126</v>
      </c>
      <c r="Z11" s="136" t="s">
        <v>329</v>
      </c>
      <c r="AA11" s="819" t="s">
        <v>330</v>
      </c>
      <c r="AB11" s="925" t="s">
        <v>331</v>
      </c>
      <c r="AC11" s="925" t="s">
        <v>15304</v>
      </c>
      <c r="AD11" s="122" t="s">
        <v>47</v>
      </c>
      <c r="AE11" s="127" t="s">
        <v>332</v>
      </c>
      <c r="AF11" s="127" t="s">
        <v>333</v>
      </c>
      <c r="AG11" s="123" t="s">
        <v>334</v>
      </c>
      <c r="AH11" s="119"/>
      <c r="AI11" s="144">
        <v>41883</v>
      </c>
      <c r="AJ11" s="124">
        <v>42887</v>
      </c>
      <c r="AK11" s="118" t="s">
        <v>13610</v>
      </c>
      <c r="AL11" s="118" t="s">
        <v>13610</v>
      </c>
      <c r="AM11" s="118" t="s">
        <v>13610</v>
      </c>
      <c r="AN11" s="125" t="s">
        <v>1460</v>
      </c>
      <c r="AO11" s="125">
        <v>28</v>
      </c>
      <c r="AP11" s="125">
        <v>38</v>
      </c>
      <c r="AQ11" s="1349" t="s">
        <v>324</v>
      </c>
      <c r="AR11" s="168" t="s">
        <v>10924</v>
      </c>
      <c r="AS11" s="118" t="s">
        <v>13610</v>
      </c>
      <c r="AT11" s="208"/>
      <c r="AU11" s="87"/>
    </row>
    <row r="12" spans="1:47" s="126" customFormat="1" ht="16.5" customHeight="1">
      <c r="A12" s="117">
        <v>5</v>
      </c>
      <c r="B12" s="134" t="s">
        <v>335</v>
      </c>
      <c r="C12" s="134" t="s">
        <v>337</v>
      </c>
      <c r="D12" s="134">
        <v>1006</v>
      </c>
      <c r="E12" s="134" t="s">
        <v>336</v>
      </c>
      <c r="F12" s="134"/>
      <c r="G12" s="130" t="s">
        <v>338</v>
      </c>
      <c r="H12" s="134">
        <v>1006</v>
      </c>
      <c r="I12" s="117" t="s">
        <v>286</v>
      </c>
      <c r="J12" s="117" t="s">
        <v>35</v>
      </c>
      <c r="K12" s="136" t="s">
        <v>339</v>
      </c>
      <c r="L12" s="1042">
        <v>26916</v>
      </c>
      <c r="M12" s="137" t="str">
        <f t="shared" si="0"/>
        <v xml:space="preserve">49 TAHUN 0 BULAN 22 HARI </v>
      </c>
      <c r="N12" s="117" t="s">
        <v>84</v>
      </c>
      <c r="O12" s="139" t="s">
        <v>299</v>
      </c>
      <c r="P12" s="117" t="s">
        <v>288</v>
      </c>
      <c r="Q12" s="121">
        <v>1440009212066</v>
      </c>
      <c r="R12" s="101">
        <v>12040367992</v>
      </c>
      <c r="S12" s="106" t="s">
        <v>12926</v>
      </c>
      <c r="T12" s="101"/>
      <c r="U12" s="101" t="e">
        <f>VLOOKUP(D12,#REF!,15,FALSE)</f>
        <v>#REF!</v>
      </c>
      <c r="V12" s="101" t="s">
        <v>1093</v>
      </c>
      <c r="W12" s="121">
        <v>730915351415</v>
      </c>
      <c r="X12" s="121" t="s">
        <v>16689</v>
      </c>
      <c r="Y12" s="101" t="s">
        <v>2447</v>
      </c>
      <c r="Z12" s="136" t="s">
        <v>340</v>
      </c>
      <c r="AA12" s="818" t="s">
        <v>341</v>
      </c>
      <c r="AB12" s="925" t="s">
        <v>342</v>
      </c>
      <c r="AC12" s="925" t="s">
        <v>15304</v>
      </c>
      <c r="AD12" s="122" t="s">
        <v>36</v>
      </c>
      <c r="AE12" s="127" t="s">
        <v>343</v>
      </c>
      <c r="AF12" s="128" t="s">
        <v>344</v>
      </c>
      <c r="AG12" s="123" t="s">
        <v>345</v>
      </c>
      <c r="AH12" s="123" t="s">
        <v>346</v>
      </c>
      <c r="AI12" s="144">
        <v>41883</v>
      </c>
      <c r="AJ12" s="124">
        <v>42887</v>
      </c>
      <c r="AK12" s="118" t="s">
        <v>13610</v>
      </c>
      <c r="AL12" s="118" t="s">
        <v>13610</v>
      </c>
      <c r="AM12" s="118" t="s">
        <v>13610</v>
      </c>
      <c r="AN12" s="125" t="s">
        <v>1395</v>
      </c>
      <c r="AO12" s="125">
        <v>35</v>
      </c>
      <c r="AP12" s="125">
        <v>41</v>
      </c>
      <c r="AQ12" s="1349" t="s">
        <v>335</v>
      </c>
      <c r="AR12" s="168" t="s">
        <v>10924</v>
      </c>
      <c r="AS12" s="118" t="s">
        <v>13610</v>
      </c>
      <c r="AT12" s="208"/>
      <c r="AU12" s="87"/>
    </row>
    <row r="13" spans="1:47" s="126" customFormat="1" ht="16.5" customHeight="1">
      <c r="A13" s="117">
        <v>6</v>
      </c>
      <c r="B13" s="134" t="s">
        <v>347</v>
      </c>
      <c r="C13" s="134" t="s">
        <v>349</v>
      </c>
      <c r="D13" s="134">
        <v>1007</v>
      </c>
      <c r="E13" s="134" t="s">
        <v>348</v>
      </c>
      <c r="F13" s="134" t="s">
        <v>17302</v>
      </c>
      <c r="G13" s="130" t="s">
        <v>350</v>
      </c>
      <c r="H13" s="134">
        <v>1007</v>
      </c>
      <c r="I13" s="117" t="s">
        <v>286</v>
      </c>
      <c r="J13" s="117" t="s">
        <v>35</v>
      </c>
      <c r="K13" s="136" t="s">
        <v>339</v>
      </c>
      <c r="L13" s="1042">
        <v>27623</v>
      </c>
      <c r="M13" s="137" t="str">
        <f t="shared" si="0"/>
        <v xml:space="preserve">47 TAHUN 1 BULAN 14 HARI </v>
      </c>
      <c r="N13" s="117" t="s">
        <v>84</v>
      </c>
      <c r="O13" s="139" t="s">
        <v>299</v>
      </c>
      <c r="P13" s="117" t="s">
        <v>288</v>
      </c>
      <c r="Q13" s="121">
        <v>1440009212900</v>
      </c>
      <c r="R13" s="101">
        <v>15000541381</v>
      </c>
      <c r="S13" s="106" t="s">
        <v>12927</v>
      </c>
      <c r="T13" s="101"/>
      <c r="U13" s="101" t="e">
        <f>VLOOKUP(D13,#REF!,15,FALSE)</f>
        <v>#REF!</v>
      </c>
      <c r="V13" s="101" t="s">
        <v>1093</v>
      </c>
      <c r="W13" s="121">
        <v>750815341232</v>
      </c>
      <c r="X13" s="121" t="s">
        <v>16690</v>
      </c>
      <c r="Y13" s="101" t="s">
        <v>1347</v>
      </c>
      <c r="Z13" s="136" t="s">
        <v>351</v>
      </c>
      <c r="AA13" s="818" t="s">
        <v>352</v>
      </c>
      <c r="AB13" s="925" t="s">
        <v>353</v>
      </c>
      <c r="AC13" s="925" t="s">
        <v>15304</v>
      </c>
      <c r="AD13" s="122" t="s">
        <v>47</v>
      </c>
      <c r="AE13" s="127" t="s">
        <v>354</v>
      </c>
      <c r="AF13" s="127" t="s">
        <v>355</v>
      </c>
      <c r="AG13" s="127" t="s">
        <v>356</v>
      </c>
      <c r="AH13" s="123"/>
      <c r="AI13" s="144">
        <v>41883</v>
      </c>
      <c r="AJ13" s="124">
        <v>42887</v>
      </c>
      <c r="AK13" s="118" t="s">
        <v>13610</v>
      </c>
      <c r="AL13" s="118" t="s">
        <v>13610</v>
      </c>
      <c r="AM13" s="118" t="s">
        <v>13610</v>
      </c>
      <c r="AN13" s="125" t="s">
        <v>1395</v>
      </c>
      <c r="AO13" s="125">
        <v>34</v>
      </c>
      <c r="AP13" s="125">
        <v>41</v>
      </c>
      <c r="AQ13" s="1349" t="s">
        <v>347</v>
      </c>
      <c r="AR13" s="134" t="s">
        <v>10924</v>
      </c>
      <c r="AS13" s="118" t="s">
        <v>13610</v>
      </c>
      <c r="AT13" s="208"/>
      <c r="AU13" s="87"/>
    </row>
    <row r="14" spans="1:47" s="126" customFormat="1" ht="16.5" customHeight="1">
      <c r="A14" s="117">
        <v>7</v>
      </c>
      <c r="B14" s="134" t="s">
        <v>357</v>
      </c>
      <c r="C14" s="134" t="s">
        <v>359</v>
      </c>
      <c r="D14" s="134">
        <v>1008</v>
      </c>
      <c r="E14" s="134" t="s">
        <v>358</v>
      </c>
      <c r="F14" s="134" t="s">
        <v>17302</v>
      </c>
      <c r="G14" s="130" t="s">
        <v>360</v>
      </c>
      <c r="H14" s="134">
        <v>1008</v>
      </c>
      <c r="I14" s="117" t="s">
        <v>286</v>
      </c>
      <c r="J14" s="117" t="s">
        <v>35</v>
      </c>
      <c r="K14" s="136" t="s">
        <v>286</v>
      </c>
      <c r="L14" s="1042">
        <v>27898</v>
      </c>
      <c r="M14" s="137" t="str">
        <f t="shared" si="0"/>
        <v xml:space="preserve">46 TAHUN 4 BULAN 13 HARI </v>
      </c>
      <c r="N14" s="117" t="s">
        <v>84</v>
      </c>
      <c r="O14" s="139" t="s">
        <v>299</v>
      </c>
      <c r="P14" s="117" t="s">
        <v>288</v>
      </c>
      <c r="Q14" s="121">
        <v>1440009129211</v>
      </c>
      <c r="R14" s="101">
        <v>15000541365</v>
      </c>
      <c r="S14" s="106" t="s">
        <v>12928</v>
      </c>
      <c r="T14" s="101"/>
      <c r="U14" s="101" t="e">
        <f>VLOOKUP(D14,#REF!,15,FALSE)</f>
        <v>#REF!</v>
      </c>
      <c r="V14" s="101" t="s">
        <v>1093</v>
      </c>
      <c r="W14" s="121">
        <v>760515261249</v>
      </c>
      <c r="X14" s="121" t="s">
        <v>16691</v>
      </c>
      <c r="Y14" s="101" t="s">
        <v>2447</v>
      </c>
      <c r="Z14" s="136" t="s">
        <v>361</v>
      </c>
      <c r="AA14" s="818" t="s">
        <v>362</v>
      </c>
      <c r="AB14" s="925" t="s">
        <v>363</v>
      </c>
      <c r="AC14" s="925" t="s">
        <v>15304</v>
      </c>
      <c r="AD14" s="122" t="s">
        <v>47</v>
      </c>
      <c r="AE14" s="127" t="s">
        <v>364</v>
      </c>
      <c r="AF14" s="123" t="s">
        <v>14147</v>
      </c>
      <c r="AG14" s="123" t="s">
        <v>365</v>
      </c>
      <c r="AH14" s="123"/>
      <c r="AI14" s="144">
        <v>41883</v>
      </c>
      <c r="AJ14" s="124">
        <v>42887</v>
      </c>
      <c r="AK14" s="118" t="s">
        <v>13610</v>
      </c>
      <c r="AL14" s="118" t="s">
        <v>13610</v>
      </c>
      <c r="AM14" s="118" t="s">
        <v>13610</v>
      </c>
      <c r="AN14" s="125" t="s">
        <v>35</v>
      </c>
      <c r="AO14" s="125">
        <v>30</v>
      </c>
      <c r="AP14" s="125">
        <v>39</v>
      </c>
      <c r="AQ14" s="1349" t="s">
        <v>357</v>
      </c>
      <c r="AR14" s="118" t="s">
        <v>10924</v>
      </c>
      <c r="AS14" s="118" t="s">
        <v>13610</v>
      </c>
      <c r="AT14" s="208"/>
      <c r="AU14" s="87"/>
    </row>
    <row r="15" spans="1:47" s="126" customFormat="1" ht="16.5" customHeight="1">
      <c r="A15" s="117">
        <v>8</v>
      </c>
      <c r="B15" s="134" t="s">
        <v>366</v>
      </c>
      <c r="C15" s="134" t="s">
        <v>368</v>
      </c>
      <c r="D15" s="134">
        <v>1009</v>
      </c>
      <c r="E15" s="134" t="s">
        <v>367</v>
      </c>
      <c r="F15" s="134" t="s">
        <v>17302</v>
      </c>
      <c r="G15" s="130" t="s">
        <v>369</v>
      </c>
      <c r="H15" s="134">
        <v>1009</v>
      </c>
      <c r="I15" s="117" t="s">
        <v>286</v>
      </c>
      <c r="J15" s="117" t="s">
        <v>35</v>
      </c>
      <c r="K15" s="136" t="s">
        <v>370</v>
      </c>
      <c r="L15" s="1042">
        <v>27465</v>
      </c>
      <c r="M15" s="137" t="str">
        <f t="shared" si="0"/>
        <v xml:space="preserve">47 TAHUN 6 BULAN 19 HARI </v>
      </c>
      <c r="N15" s="117" t="s">
        <v>16646</v>
      </c>
      <c r="O15" s="139" t="s">
        <v>299</v>
      </c>
      <c r="P15" s="117" t="s">
        <v>288</v>
      </c>
      <c r="Q15" s="121">
        <v>1440009212926</v>
      </c>
      <c r="R15" s="101">
        <v>15000541217</v>
      </c>
      <c r="S15" s="106" t="s">
        <v>12929</v>
      </c>
      <c r="T15" s="101"/>
      <c r="U15" s="101" t="e">
        <f>VLOOKUP(D15,#REF!,15,FALSE)</f>
        <v>#REF!</v>
      </c>
      <c r="V15" s="101" t="s">
        <v>1093</v>
      </c>
      <c r="W15" s="121">
        <v>750315351652</v>
      </c>
      <c r="X15" s="121" t="s">
        <v>16692</v>
      </c>
      <c r="Y15" s="101" t="s">
        <v>1347</v>
      </c>
      <c r="Z15" s="136" t="s">
        <v>371</v>
      </c>
      <c r="AA15" s="818" t="s">
        <v>372</v>
      </c>
      <c r="AB15" s="925" t="s">
        <v>373</v>
      </c>
      <c r="AC15" s="925" t="s">
        <v>15304</v>
      </c>
      <c r="AD15" s="122" t="s">
        <v>36</v>
      </c>
      <c r="AE15" s="127" t="s">
        <v>374</v>
      </c>
      <c r="AF15" s="127" t="s">
        <v>375</v>
      </c>
      <c r="AG15" s="123" t="s">
        <v>376</v>
      </c>
      <c r="AH15" s="123" t="s">
        <v>377</v>
      </c>
      <c r="AI15" s="144">
        <v>41883</v>
      </c>
      <c r="AJ15" s="124">
        <v>42887</v>
      </c>
      <c r="AK15" s="118" t="s">
        <v>13610</v>
      </c>
      <c r="AL15" s="118" t="s">
        <v>13610</v>
      </c>
      <c r="AM15" s="118" t="s">
        <v>13610</v>
      </c>
      <c r="AN15" s="125" t="s">
        <v>1395</v>
      </c>
      <c r="AO15" s="125">
        <v>33</v>
      </c>
      <c r="AP15" s="125">
        <v>40</v>
      </c>
      <c r="AQ15" s="1349" t="s">
        <v>366</v>
      </c>
      <c r="AR15" s="118" t="s">
        <v>10924</v>
      </c>
      <c r="AS15" s="118" t="s">
        <v>13610</v>
      </c>
      <c r="AT15" s="208"/>
      <c r="AU15" s="87"/>
    </row>
    <row r="16" spans="1:47" s="126" customFormat="1" ht="16.5" customHeight="1">
      <c r="A16" s="117">
        <v>9</v>
      </c>
      <c r="B16" s="134" t="s">
        <v>392</v>
      </c>
      <c r="C16" s="134" t="s">
        <v>394</v>
      </c>
      <c r="D16" s="134">
        <v>1012</v>
      </c>
      <c r="E16" s="134" t="s">
        <v>393</v>
      </c>
      <c r="F16" s="134" t="s">
        <v>17302</v>
      </c>
      <c r="G16" s="130" t="s">
        <v>395</v>
      </c>
      <c r="H16" s="134">
        <v>1012</v>
      </c>
      <c r="I16" s="117" t="s">
        <v>286</v>
      </c>
      <c r="J16" s="117" t="s">
        <v>35</v>
      </c>
      <c r="K16" s="136" t="s">
        <v>286</v>
      </c>
      <c r="L16" s="1042">
        <v>31227</v>
      </c>
      <c r="M16" s="137" t="str">
        <f t="shared" si="0"/>
        <v xml:space="preserve">37 TAHUN 3 BULAN 2 HARI </v>
      </c>
      <c r="N16" s="117" t="s">
        <v>84</v>
      </c>
      <c r="O16" s="139" t="s">
        <v>287</v>
      </c>
      <c r="P16" s="117" t="s">
        <v>288</v>
      </c>
      <c r="Q16" s="121">
        <v>1440009916161</v>
      </c>
      <c r="R16" s="101">
        <v>12040368057</v>
      </c>
      <c r="S16" s="106" t="s">
        <v>12932</v>
      </c>
      <c r="T16" s="101"/>
      <c r="U16" s="101" t="e">
        <f>VLOOKUP(D16,#REF!,15,FALSE)</f>
        <v>#REF!</v>
      </c>
      <c r="V16" s="101" t="s">
        <v>1116</v>
      </c>
      <c r="W16" s="121">
        <v>850615262011</v>
      </c>
      <c r="X16" s="121" t="s">
        <v>16695</v>
      </c>
      <c r="Y16" s="101" t="s">
        <v>126</v>
      </c>
      <c r="Z16" s="136" t="s">
        <v>397</v>
      </c>
      <c r="AA16" s="818" t="s">
        <v>398</v>
      </c>
      <c r="AB16" s="925" t="s">
        <v>13049</v>
      </c>
      <c r="AC16" s="925" t="s">
        <v>15304</v>
      </c>
      <c r="AD16" s="122" t="s">
        <v>146</v>
      </c>
      <c r="AE16" s="127" t="s">
        <v>399</v>
      </c>
      <c r="AF16" s="123" t="s">
        <v>400</v>
      </c>
      <c r="AG16" s="123"/>
      <c r="AH16" s="123"/>
      <c r="AI16" s="144">
        <v>41883</v>
      </c>
      <c r="AJ16" s="124">
        <v>42887</v>
      </c>
      <c r="AK16" s="118" t="s">
        <v>13610</v>
      </c>
      <c r="AL16" s="118" t="s">
        <v>13610</v>
      </c>
      <c r="AM16" s="118" t="s">
        <v>13610</v>
      </c>
      <c r="AN16" s="125" t="s">
        <v>1395</v>
      </c>
      <c r="AO16" s="125">
        <v>33</v>
      </c>
      <c r="AP16" s="125">
        <v>42</v>
      </c>
      <c r="AQ16" s="1349" t="s">
        <v>392</v>
      </c>
      <c r="AR16" s="118" t="s">
        <v>10924</v>
      </c>
      <c r="AS16" s="118" t="s">
        <v>13610</v>
      </c>
      <c r="AT16" s="208"/>
      <c r="AU16" s="87"/>
    </row>
    <row r="17" spans="1:47" s="126" customFormat="1" ht="16.5" customHeight="1">
      <c r="A17" s="117">
        <v>10</v>
      </c>
      <c r="B17" s="134" t="s">
        <v>401</v>
      </c>
      <c r="C17" s="134" t="s">
        <v>403</v>
      </c>
      <c r="D17" s="134">
        <v>1013</v>
      </c>
      <c r="E17" s="134" t="s">
        <v>402</v>
      </c>
      <c r="F17" s="134"/>
      <c r="G17" s="130" t="s">
        <v>404</v>
      </c>
      <c r="H17" s="134">
        <v>1013</v>
      </c>
      <c r="I17" s="117" t="s">
        <v>286</v>
      </c>
      <c r="J17" s="117" t="s">
        <v>35</v>
      </c>
      <c r="K17" s="136" t="s">
        <v>286</v>
      </c>
      <c r="L17" s="1042">
        <v>29552</v>
      </c>
      <c r="M17" s="137" t="str">
        <f t="shared" si="0"/>
        <v xml:space="preserve">41 TAHUN 10 BULAN 4 HARI </v>
      </c>
      <c r="N17" s="117" t="s">
        <v>84</v>
      </c>
      <c r="O17" s="139" t="s">
        <v>299</v>
      </c>
      <c r="P17" s="117" t="s">
        <v>288</v>
      </c>
      <c r="Q17" s="121">
        <v>1440011420715</v>
      </c>
      <c r="R17" s="101">
        <v>12040368065</v>
      </c>
      <c r="S17" s="106" t="s">
        <v>12933</v>
      </c>
      <c r="T17" s="101"/>
      <c r="U17" s="101" t="e">
        <f>VLOOKUP(D17,#REF!,15,FALSE)</f>
        <v>#REF!</v>
      </c>
      <c r="V17" s="101" t="s">
        <v>1093</v>
      </c>
      <c r="W17" s="121">
        <v>801115261851</v>
      </c>
      <c r="X17" s="121" t="s">
        <v>16696</v>
      </c>
      <c r="Y17" s="101" t="s">
        <v>2447</v>
      </c>
      <c r="Z17" s="136" t="s">
        <v>405</v>
      </c>
      <c r="AA17" s="818" t="s">
        <v>406</v>
      </c>
      <c r="AB17" s="925" t="s">
        <v>407</v>
      </c>
      <c r="AC17" s="925" t="s">
        <v>15304</v>
      </c>
      <c r="AD17" s="122" t="s">
        <v>47</v>
      </c>
      <c r="AE17" s="127" t="s">
        <v>408</v>
      </c>
      <c r="AF17" s="123" t="s">
        <v>409</v>
      </c>
      <c r="AG17" s="123" t="s">
        <v>410</v>
      </c>
      <c r="AH17" s="123"/>
      <c r="AI17" s="144">
        <v>41883</v>
      </c>
      <c r="AJ17" s="124">
        <v>42887</v>
      </c>
      <c r="AK17" s="118" t="s">
        <v>13610</v>
      </c>
      <c r="AL17" s="118" t="s">
        <v>13610</v>
      </c>
      <c r="AM17" s="118" t="s">
        <v>13610</v>
      </c>
      <c r="AN17" s="125" t="s">
        <v>35</v>
      </c>
      <c r="AO17" s="125">
        <v>31</v>
      </c>
      <c r="AP17" s="125">
        <v>40</v>
      </c>
      <c r="AQ17" s="1349" t="s">
        <v>401</v>
      </c>
      <c r="AR17" s="118" t="s">
        <v>10924</v>
      </c>
      <c r="AS17" s="118" t="s">
        <v>13610</v>
      </c>
      <c r="AT17" s="208"/>
      <c r="AU17" s="87"/>
    </row>
    <row r="18" spans="1:47" s="126" customFormat="1" ht="16.5" customHeight="1">
      <c r="A18" s="117">
        <v>11</v>
      </c>
      <c r="B18" s="134" t="s">
        <v>411</v>
      </c>
      <c r="C18" s="134" t="s">
        <v>413</v>
      </c>
      <c r="D18" s="134">
        <v>1014</v>
      </c>
      <c r="E18" s="134" t="s">
        <v>14532</v>
      </c>
      <c r="F18" s="134" t="s">
        <v>17302</v>
      </c>
      <c r="G18" s="130" t="s">
        <v>414</v>
      </c>
      <c r="H18" s="134">
        <v>1014</v>
      </c>
      <c r="I18" s="117" t="s">
        <v>286</v>
      </c>
      <c r="J18" s="117" t="s">
        <v>35</v>
      </c>
      <c r="K18" s="136" t="s">
        <v>286</v>
      </c>
      <c r="L18" s="1042">
        <v>29810</v>
      </c>
      <c r="M18" s="137" t="str">
        <f t="shared" si="0"/>
        <v xml:space="preserve">41 TAHUN 1 BULAN 19 HARI </v>
      </c>
      <c r="N18" s="117" t="s">
        <v>84</v>
      </c>
      <c r="O18" s="139" t="s">
        <v>299</v>
      </c>
      <c r="P18" s="117" t="s">
        <v>288</v>
      </c>
      <c r="Q18" s="121">
        <v>1440013080590</v>
      </c>
      <c r="R18" s="101">
        <v>12040368073</v>
      </c>
      <c r="S18" s="106" t="s">
        <v>12934</v>
      </c>
      <c r="T18" s="101"/>
      <c r="U18" s="101" t="e">
        <f>VLOOKUP(D18,#REF!,15,FALSE)</f>
        <v>#REF!</v>
      </c>
      <c r="V18" s="101" t="s">
        <v>1105</v>
      </c>
      <c r="W18" s="121">
        <v>800815260729</v>
      </c>
      <c r="X18" s="121" t="s">
        <v>16697</v>
      </c>
      <c r="Y18" s="101" t="s">
        <v>175</v>
      </c>
      <c r="Z18" s="136" t="s">
        <v>319</v>
      </c>
      <c r="AA18" s="818" t="s">
        <v>416</v>
      </c>
      <c r="AB18" s="925" t="s">
        <v>13050</v>
      </c>
      <c r="AC18" s="925" t="s">
        <v>15304</v>
      </c>
      <c r="AD18" s="122" t="s">
        <v>47</v>
      </c>
      <c r="AE18" s="127" t="s">
        <v>417</v>
      </c>
      <c r="AF18" s="123" t="s">
        <v>418</v>
      </c>
      <c r="AG18" s="123" t="s">
        <v>419</v>
      </c>
      <c r="AH18" s="123"/>
      <c r="AI18" s="144">
        <v>41883</v>
      </c>
      <c r="AJ18" s="124">
        <v>42887</v>
      </c>
      <c r="AK18" s="118" t="s">
        <v>13610</v>
      </c>
      <c r="AL18" s="118" t="s">
        <v>13610</v>
      </c>
      <c r="AM18" s="118" t="s">
        <v>13610</v>
      </c>
      <c r="AN18" s="125" t="s">
        <v>2307</v>
      </c>
      <c r="AO18" s="125">
        <v>41</v>
      </c>
      <c r="AP18" s="125">
        <v>44</v>
      </c>
      <c r="AQ18" s="1349" t="s">
        <v>411</v>
      </c>
      <c r="AR18" s="118" t="s">
        <v>10924</v>
      </c>
      <c r="AS18" s="118" t="s">
        <v>13610</v>
      </c>
      <c r="AT18" s="208"/>
      <c r="AU18" s="87"/>
    </row>
    <row r="19" spans="1:47" s="126" customFormat="1" ht="16.5" customHeight="1">
      <c r="A19" s="117">
        <v>12</v>
      </c>
      <c r="B19" s="134" t="s">
        <v>431</v>
      </c>
      <c r="C19" s="134" t="s">
        <v>433</v>
      </c>
      <c r="D19" s="134">
        <v>1016</v>
      </c>
      <c r="E19" s="134" t="s">
        <v>432</v>
      </c>
      <c r="F19" s="134"/>
      <c r="G19" s="130" t="s">
        <v>434</v>
      </c>
      <c r="H19" s="134">
        <v>1016</v>
      </c>
      <c r="I19" s="117" t="s">
        <v>286</v>
      </c>
      <c r="J19" s="117" t="s">
        <v>35</v>
      </c>
      <c r="K19" s="136" t="s">
        <v>339</v>
      </c>
      <c r="L19" s="1042">
        <v>26457</v>
      </c>
      <c r="M19" s="137" t="str">
        <f t="shared" si="0"/>
        <v xml:space="preserve">50 TAHUN 3 BULAN 24 HARI </v>
      </c>
      <c r="N19" s="117" t="s">
        <v>84</v>
      </c>
      <c r="O19" s="139" t="s">
        <v>299</v>
      </c>
      <c r="P19" s="117" t="s">
        <v>288</v>
      </c>
      <c r="Q19" s="121">
        <v>1440009212033</v>
      </c>
      <c r="R19" s="101">
        <v>12040367711</v>
      </c>
      <c r="S19" s="106" t="s">
        <v>12935</v>
      </c>
      <c r="T19" s="101"/>
      <c r="U19" s="101" t="e">
        <f>VLOOKUP(D19,#REF!,15,FALSE)</f>
        <v>#REF!</v>
      </c>
      <c r="V19" s="101" t="s">
        <v>1093</v>
      </c>
      <c r="W19" s="121">
        <v>720615352163</v>
      </c>
      <c r="X19" s="121" t="s">
        <v>16698</v>
      </c>
      <c r="Y19" s="101" t="s">
        <v>2447</v>
      </c>
      <c r="Z19" s="136" t="s">
        <v>435</v>
      </c>
      <c r="AA19" s="819" t="s">
        <v>436</v>
      </c>
      <c r="AB19" s="925" t="s">
        <v>437</v>
      </c>
      <c r="AC19" s="925" t="s">
        <v>15304</v>
      </c>
      <c r="AD19" s="122" t="s">
        <v>36</v>
      </c>
      <c r="AE19" s="123" t="s">
        <v>438</v>
      </c>
      <c r="AF19" s="123" t="s">
        <v>439</v>
      </c>
      <c r="AG19" s="123" t="s">
        <v>440</v>
      </c>
      <c r="AH19" s="123" t="s">
        <v>441</v>
      </c>
      <c r="AI19" s="144">
        <v>41883</v>
      </c>
      <c r="AJ19" s="124">
        <v>42887</v>
      </c>
      <c r="AK19" s="118" t="s">
        <v>13610</v>
      </c>
      <c r="AL19" s="118" t="s">
        <v>13610</v>
      </c>
      <c r="AM19" s="118" t="s">
        <v>13610</v>
      </c>
      <c r="AN19" s="125" t="s">
        <v>1395</v>
      </c>
      <c r="AO19" s="125">
        <v>33</v>
      </c>
      <c r="AP19" s="125">
        <v>41</v>
      </c>
      <c r="AQ19" s="1349" t="s">
        <v>431</v>
      </c>
      <c r="AR19" s="118" t="s">
        <v>10924</v>
      </c>
      <c r="AS19" s="118" t="s">
        <v>13610</v>
      </c>
      <c r="AT19" s="208"/>
      <c r="AU19" s="87"/>
    </row>
    <row r="20" spans="1:47" s="126" customFormat="1" ht="16.5" customHeight="1">
      <c r="A20" s="117">
        <v>13</v>
      </c>
      <c r="B20" s="134" t="s">
        <v>442</v>
      </c>
      <c r="C20" s="134" t="s">
        <v>444</v>
      </c>
      <c r="D20" s="134">
        <v>1017</v>
      </c>
      <c r="E20" s="134" t="s">
        <v>443</v>
      </c>
      <c r="F20" s="134" t="s">
        <v>17302</v>
      </c>
      <c r="G20" s="130" t="s">
        <v>445</v>
      </c>
      <c r="H20" s="134">
        <v>1017</v>
      </c>
      <c r="I20" s="117" t="s">
        <v>286</v>
      </c>
      <c r="J20" s="117" t="s">
        <v>35</v>
      </c>
      <c r="K20" s="136" t="s">
        <v>286</v>
      </c>
      <c r="L20" s="1042">
        <v>30708</v>
      </c>
      <c r="M20" s="137" t="str">
        <f t="shared" si="0"/>
        <v xml:space="preserve">38 TAHUN 8 BULAN 4 HARI </v>
      </c>
      <c r="N20" s="117" t="s">
        <v>84</v>
      </c>
      <c r="O20" s="139" t="s">
        <v>299</v>
      </c>
      <c r="P20" s="117" t="s">
        <v>288</v>
      </c>
      <c r="Q20" s="121">
        <v>1440005380230</v>
      </c>
      <c r="R20" s="101">
        <v>12040368107</v>
      </c>
      <c r="S20" s="106" t="s">
        <v>12936</v>
      </c>
      <c r="T20" s="101"/>
      <c r="U20" s="101" t="e">
        <f>VLOOKUP(D20,#REF!,15,FALSE)</f>
        <v>#REF!</v>
      </c>
      <c r="V20" s="101" t="s">
        <v>1093</v>
      </c>
      <c r="W20" s="121">
        <v>840215268457</v>
      </c>
      <c r="X20" s="121" t="s">
        <v>16699</v>
      </c>
      <c r="Y20" s="101" t="s">
        <v>2455</v>
      </c>
      <c r="Z20" s="136" t="s">
        <v>446</v>
      </c>
      <c r="AA20" s="818" t="s">
        <v>447</v>
      </c>
      <c r="AB20" s="925" t="s">
        <v>13051</v>
      </c>
      <c r="AC20" s="925" t="s">
        <v>15304</v>
      </c>
      <c r="AD20" s="122" t="s">
        <v>146</v>
      </c>
      <c r="AE20" s="127" t="s">
        <v>448</v>
      </c>
      <c r="AF20" s="128" t="s">
        <v>449</v>
      </c>
      <c r="AG20" s="123"/>
      <c r="AH20" s="123"/>
      <c r="AI20" s="144">
        <v>41883</v>
      </c>
      <c r="AJ20" s="124">
        <v>42887</v>
      </c>
      <c r="AK20" s="118" t="s">
        <v>13610</v>
      </c>
      <c r="AL20" s="118" t="s">
        <v>13610</v>
      </c>
      <c r="AM20" s="118" t="s">
        <v>13610</v>
      </c>
      <c r="AN20" s="125" t="s">
        <v>1395</v>
      </c>
      <c r="AO20" s="125">
        <v>31</v>
      </c>
      <c r="AP20" s="125">
        <v>40</v>
      </c>
      <c r="AQ20" s="1349" t="s">
        <v>442</v>
      </c>
      <c r="AR20" s="118" t="s">
        <v>10924</v>
      </c>
      <c r="AS20" s="118" t="s">
        <v>13610</v>
      </c>
      <c r="AT20" s="208"/>
      <c r="AU20" s="87"/>
    </row>
    <row r="21" spans="1:47" s="126" customFormat="1" ht="16.5" customHeight="1">
      <c r="A21" s="117">
        <v>14</v>
      </c>
      <c r="B21" s="134" t="s">
        <v>450</v>
      </c>
      <c r="C21" s="134" t="s">
        <v>452</v>
      </c>
      <c r="D21" s="134">
        <v>1018</v>
      </c>
      <c r="E21" s="134" t="s">
        <v>451</v>
      </c>
      <c r="F21" s="134" t="s">
        <v>17302</v>
      </c>
      <c r="G21" s="130" t="s">
        <v>453</v>
      </c>
      <c r="H21" s="134">
        <v>1018</v>
      </c>
      <c r="I21" s="117" t="s">
        <v>286</v>
      </c>
      <c r="J21" s="117" t="s">
        <v>35</v>
      </c>
      <c r="K21" s="136" t="s">
        <v>286</v>
      </c>
      <c r="L21" s="1042">
        <v>26972</v>
      </c>
      <c r="M21" s="137" t="str">
        <f t="shared" si="0"/>
        <v xml:space="preserve">48 TAHUN 10 BULAN 27 HARI </v>
      </c>
      <c r="N21" s="117" t="s">
        <v>84</v>
      </c>
      <c r="O21" s="139" t="s">
        <v>299</v>
      </c>
      <c r="P21" s="117" t="s">
        <v>288</v>
      </c>
      <c r="Q21" s="121">
        <v>1440005376022</v>
      </c>
      <c r="R21" s="101">
        <v>12040367737</v>
      </c>
      <c r="S21" s="106" t="s">
        <v>12937</v>
      </c>
      <c r="T21" s="101"/>
      <c r="U21" s="101" t="e">
        <f>VLOOKUP(D21,#REF!,15,FALSE)</f>
        <v>#REF!</v>
      </c>
      <c r="V21" s="101" t="s">
        <v>1093</v>
      </c>
      <c r="W21" s="121">
        <v>731115261333</v>
      </c>
      <c r="X21" s="121" t="s">
        <v>16700</v>
      </c>
      <c r="Y21" s="101" t="s">
        <v>126</v>
      </c>
      <c r="Z21" s="136" t="s">
        <v>454</v>
      </c>
      <c r="AA21" s="818" t="s">
        <v>455</v>
      </c>
      <c r="AB21" s="925" t="s">
        <v>13052</v>
      </c>
      <c r="AC21" s="925" t="s">
        <v>15304</v>
      </c>
      <c r="AD21" s="122" t="s">
        <v>456</v>
      </c>
      <c r="AE21" s="127" t="s">
        <v>457</v>
      </c>
      <c r="AF21" s="123" t="s">
        <v>458</v>
      </c>
      <c r="AG21" s="123" t="s">
        <v>459</v>
      </c>
      <c r="AH21" s="123" t="s">
        <v>460</v>
      </c>
      <c r="AI21" s="144">
        <v>41883</v>
      </c>
      <c r="AJ21" s="124">
        <v>42887</v>
      </c>
      <c r="AK21" s="118" t="s">
        <v>13610</v>
      </c>
      <c r="AL21" s="118" t="s">
        <v>13610</v>
      </c>
      <c r="AM21" s="118" t="s">
        <v>13610</v>
      </c>
      <c r="AN21" s="125" t="s">
        <v>1395</v>
      </c>
      <c r="AO21" s="125">
        <v>33</v>
      </c>
      <c r="AP21" s="125">
        <v>42</v>
      </c>
      <c r="AQ21" s="1349" t="s">
        <v>450</v>
      </c>
      <c r="AR21" s="118" t="s">
        <v>10924</v>
      </c>
      <c r="AS21" s="118" t="s">
        <v>13610</v>
      </c>
      <c r="AT21" s="208"/>
      <c r="AU21" s="87"/>
    </row>
    <row r="22" spans="1:47" s="126" customFormat="1" ht="16.5" customHeight="1">
      <c r="A22" s="117">
        <v>15</v>
      </c>
      <c r="B22" s="134" t="s">
        <v>469</v>
      </c>
      <c r="C22" s="134" t="s">
        <v>471</v>
      </c>
      <c r="D22" s="134">
        <v>1020</v>
      </c>
      <c r="E22" s="134" t="s">
        <v>470</v>
      </c>
      <c r="F22" s="134" t="s">
        <v>17302</v>
      </c>
      <c r="G22" s="130" t="s">
        <v>472</v>
      </c>
      <c r="H22" s="134">
        <v>1020</v>
      </c>
      <c r="I22" s="117" t="s">
        <v>286</v>
      </c>
      <c r="J22" s="117" t="s">
        <v>35</v>
      </c>
      <c r="K22" s="136" t="s">
        <v>286</v>
      </c>
      <c r="L22" s="1042">
        <v>27314</v>
      </c>
      <c r="M22" s="137" t="str">
        <f t="shared" si="0"/>
        <v xml:space="preserve">47 TAHUN 11 BULAN 19 HARI </v>
      </c>
      <c r="N22" s="117" t="s">
        <v>84</v>
      </c>
      <c r="O22" s="139" t="s">
        <v>299</v>
      </c>
      <c r="P22" s="117" t="s">
        <v>288</v>
      </c>
      <c r="Q22" s="121">
        <v>1440005375784</v>
      </c>
      <c r="R22" s="101">
        <v>12040367752</v>
      </c>
      <c r="S22" s="106" t="s">
        <v>12939</v>
      </c>
      <c r="T22" s="101"/>
      <c r="U22" s="101" t="e">
        <f>VLOOKUP(D22,#REF!,15,FALSE)</f>
        <v>#REF!</v>
      </c>
      <c r="V22" s="101" t="s">
        <v>1093</v>
      </c>
      <c r="W22" s="121">
        <v>741015260129</v>
      </c>
      <c r="X22" s="121" t="s">
        <v>16701</v>
      </c>
      <c r="Y22" s="101" t="s">
        <v>2455</v>
      </c>
      <c r="Z22" s="136" t="s">
        <v>473</v>
      </c>
      <c r="AA22" s="818" t="s">
        <v>474</v>
      </c>
      <c r="AB22" s="925" t="s">
        <v>475</v>
      </c>
      <c r="AC22" s="925" t="s">
        <v>15304</v>
      </c>
      <c r="AD22" s="122" t="s">
        <v>146</v>
      </c>
      <c r="AE22" s="127" t="s">
        <v>476</v>
      </c>
      <c r="AF22" s="123" t="s">
        <v>477</v>
      </c>
      <c r="AG22" s="123"/>
      <c r="AH22" s="123"/>
      <c r="AI22" s="144">
        <v>41883</v>
      </c>
      <c r="AJ22" s="124">
        <v>42887</v>
      </c>
      <c r="AK22" s="118" t="s">
        <v>13610</v>
      </c>
      <c r="AL22" s="118" t="s">
        <v>13610</v>
      </c>
      <c r="AM22" s="118" t="s">
        <v>13610</v>
      </c>
      <c r="AN22" s="125" t="s">
        <v>35</v>
      </c>
      <c r="AO22" s="125">
        <v>32</v>
      </c>
      <c r="AP22" s="125">
        <v>40</v>
      </c>
      <c r="AQ22" s="1349" t="s">
        <v>469</v>
      </c>
      <c r="AR22" s="118" t="s">
        <v>10924</v>
      </c>
      <c r="AS22" s="118" t="s">
        <v>13610</v>
      </c>
      <c r="AT22" s="208"/>
      <c r="AU22" s="87"/>
    </row>
    <row r="23" spans="1:47" s="126" customFormat="1" ht="16.5" customHeight="1">
      <c r="A23" s="117">
        <v>16</v>
      </c>
      <c r="B23" s="134" t="s">
        <v>478</v>
      </c>
      <c r="C23" s="134" t="s">
        <v>480</v>
      </c>
      <c r="D23" s="134">
        <v>1021</v>
      </c>
      <c r="E23" s="134" t="s">
        <v>479</v>
      </c>
      <c r="F23" s="134" t="s">
        <v>17302</v>
      </c>
      <c r="G23" s="130" t="s">
        <v>481</v>
      </c>
      <c r="H23" s="134">
        <v>1021</v>
      </c>
      <c r="I23" s="117" t="s">
        <v>286</v>
      </c>
      <c r="J23" s="117" t="s">
        <v>35</v>
      </c>
      <c r="K23" s="136" t="s">
        <v>286</v>
      </c>
      <c r="L23" s="1042">
        <v>30640</v>
      </c>
      <c r="M23" s="137" t="str">
        <f t="shared" si="0"/>
        <v xml:space="preserve">38 TAHUN 10 BULAN 11 HARI </v>
      </c>
      <c r="N23" s="117" t="s">
        <v>84</v>
      </c>
      <c r="O23" s="139" t="s">
        <v>299</v>
      </c>
      <c r="P23" s="117" t="s">
        <v>288</v>
      </c>
      <c r="Q23" s="121">
        <v>1440013128878</v>
      </c>
      <c r="R23" s="101">
        <v>15000541258</v>
      </c>
      <c r="S23" s="106" t="s">
        <v>12940</v>
      </c>
      <c r="T23" s="101"/>
      <c r="U23" s="101" t="e">
        <f>VLOOKUP(D23,#REF!,15,FALSE)</f>
        <v>#REF!</v>
      </c>
      <c r="V23" s="101" t="s">
        <v>1093</v>
      </c>
      <c r="W23" s="121">
        <v>831115261566</v>
      </c>
      <c r="X23" s="121" t="s">
        <v>16702</v>
      </c>
      <c r="Y23" s="101" t="s">
        <v>2455</v>
      </c>
      <c r="Z23" s="136" t="s">
        <v>482</v>
      </c>
      <c r="AA23" s="818" t="s">
        <v>483</v>
      </c>
      <c r="AB23" s="925" t="s">
        <v>13053</v>
      </c>
      <c r="AC23" s="925" t="s">
        <v>15304</v>
      </c>
      <c r="AD23" s="122" t="s">
        <v>146</v>
      </c>
      <c r="AE23" s="127" t="s">
        <v>484</v>
      </c>
      <c r="AF23" s="127" t="s">
        <v>485</v>
      </c>
      <c r="AG23" s="123"/>
      <c r="AH23" s="123"/>
      <c r="AI23" s="144">
        <v>41883</v>
      </c>
      <c r="AJ23" s="124">
        <v>42887</v>
      </c>
      <c r="AK23" s="118" t="s">
        <v>13610</v>
      </c>
      <c r="AL23" s="118" t="s">
        <v>13610</v>
      </c>
      <c r="AM23" s="118" t="s">
        <v>13610</v>
      </c>
      <c r="AN23" s="125" t="s">
        <v>1395</v>
      </c>
      <c r="AO23" s="125">
        <v>33</v>
      </c>
      <c r="AP23" s="125">
        <v>40</v>
      </c>
      <c r="AQ23" s="1349" t="s">
        <v>478</v>
      </c>
      <c r="AR23" s="118" t="s">
        <v>10924</v>
      </c>
      <c r="AS23" s="118" t="s">
        <v>13610</v>
      </c>
      <c r="AT23" s="208"/>
      <c r="AU23" s="87"/>
    </row>
    <row r="24" spans="1:47" s="126" customFormat="1" ht="16.5" customHeight="1">
      <c r="A24" s="117">
        <v>17</v>
      </c>
      <c r="B24" s="134" t="s">
        <v>486</v>
      </c>
      <c r="C24" s="134" t="s">
        <v>488</v>
      </c>
      <c r="D24" s="134">
        <v>1022</v>
      </c>
      <c r="E24" s="134" t="s">
        <v>487</v>
      </c>
      <c r="F24" s="134" t="s">
        <v>17302</v>
      </c>
      <c r="G24" s="130" t="s">
        <v>489</v>
      </c>
      <c r="H24" s="134">
        <v>1022</v>
      </c>
      <c r="I24" s="117" t="s">
        <v>286</v>
      </c>
      <c r="J24" s="117" t="s">
        <v>35</v>
      </c>
      <c r="K24" s="136" t="s">
        <v>339</v>
      </c>
      <c r="L24" s="1042">
        <v>27183</v>
      </c>
      <c r="M24" s="137" t="str">
        <f t="shared" si="0"/>
        <v xml:space="preserve">48 TAHUN 3 BULAN 28 HARI </v>
      </c>
      <c r="N24" s="117" t="s">
        <v>16646</v>
      </c>
      <c r="O24" s="139" t="s">
        <v>299</v>
      </c>
      <c r="P24" s="117" t="s">
        <v>288</v>
      </c>
      <c r="Q24" s="121">
        <v>9000016751076</v>
      </c>
      <c r="R24" s="101">
        <v>13016172564</v>
      </c>
      <c r="S24" s="106" t="s">
        <v>12941</v>
      </c>
      <c r="T24" s="101"/>
      <c r="U24" s="101" t="e">
        <f>VLOOKUP(D24,#REF!,15,FALSE)</f>
        <v>#REF!</v>
      </c>
      <c r="V24" s="101" t="s">
        <v>1093</v>
      </c>
      <c r="W24" s="121">
        <v>740615340994</v>
      </c>
      <c r="X24" s="121" t="s">
        <v>16703</v>
      </c>
      <c r="Y24" s="101" t="s">
        <v>2455</v>
      </c>
      <c r="Z24" s="136" t="s">
        <v>490</v>
      </c>
      <c r="AA24" s="818" t="s">
        <v>491</v>
      </c>
      <c r="AB24" s="925" t="s">
        <v>492</v>
      </c>
      <c r="AC24" s="925" t="s">
        <v>15304</v>
      </c>
      <c r="AD24" s="122" t="s">
        <v>146</v>
      </c>
      <c r="AE24" s="127" t="s">
        <v>493</v>
      </c>
      <c r="AF24" s="123" t="s">
        <v>494</v>
      </c>
      <c r="AG24" s="123"/>
      <c r="AH24" s="123"/>
      <c r="AI24" s="144">
        <v>41883</v>
      </c>
      <c r="AJ24" s="124">
        <v>42887</v>
      </c>
      <c r="AK24" s="118" t="s">
        <v>13610</v>
      </c>
      <c r="AL24" s="118" t="s">
        <v>13610</v>
      </c>
      <c r="AM24" s="118" t="s">
        <v>13610</v>
      </c>
      <c r="AN24" s="125" t="s">
        <v>1395</v>
      </c>
      <c r="AO24" s="125">
        <v>32</v>
      </c>
      <c r="AP24" s="125">
        <v>38</v>
      </c>
      <c r="AQ24" s="1349" t="s">
        <v>486</v>
      </c>
      <c r="AR24" s="118" t="s">
        <v>10924</v>
      </c>
      <c r="AS24" s="118" t="s">
        <v>13610</v>
      </c>
      <c r="AT24" s="208"/>
      <c r="AU24" s="87"/>
    </row>
    <row r="25" spans="1:47" s="126" customFormat="1" ht="16.5" customHeight="1">
      <c r="A25" s="117">
        <v>18</v>
      </c>
      <c r="B25" s="134" t="s">
        <v>525</v>
      </c>
      <c r="C25" s="134" t="s">
        <v>527</v>
      </c>
      <c r="D25" s="134">
        <v>1026</v>
      </c>
      <c r="E25" s="134" t="s">
        <v>526</v>
      </c>
      <c r="F25" s="134" t="s">
        <v>17302</v>
      </c>
      <c r="G25" s="130" t="s">
        <v>528</v>
      </c>
      <c r="H25" s="134">
        <v>1026</v>
      </c>
      <c r="I25" s="117" t="s">
        <v>286</v>
      </c>
      <c r="J25" s="117" t="s">
        <v>35</v>
      </c>
      <c r="K25" s="136" t="s">
        <v>529</v>
      </c>
      <c r="L25" s="1042">
        <v>27122</v>
      </c>
      <c r="M25" s="137" t="str">
        <f t="shared" si="0"/>
        <v xml:space="preserve">48 TAHUN 5 BULAN 28 HARI </v>
      </c>
      <c r="N25" s="117" t="s">
        <v>84</v>
      </c>
      <c r="O25" s="139" t="s">
        <v>299</v>
      </c>
      <c r="P25" s="117" t="s">
        <v>288</v>
      </c>
      <c r="Q25" s="121">
        <v>1440009212058</v>
      </c>
      <c r="R25" s="101">
        <v>15000541449</v>
      </c>
      <c r="S25" s="104" t="s">
        <v>12944</v>
      </c>
      <c r="T25" s="101"/>
      <c r="U25" s="101" t="e">
        <f>VLOOKUP(D25,#REF!,15,FALSE)</f>
        <v>#REF!</v>
      </c>
      <c r="V25" s="101" t="s">
        <v>1093</v>
      </c>
      <c r="W25" s="121">
        <v>740315360839</v>
      </c>
      <c r="X25" s="121" t="s">
        <v>16705</v>
      </c>
      <c r="Y25" s="101" t="s">
        <v>2447</v>
      </c>
      <c r="Z25" s="136" t="s">
        <v>530</v>
      </c>
      <c r="AA25" s="818" t="s">
        <v>531</v>
      </c>
      <c r="AB25" s="925" t="s">
        <v>13056</v>
      </c>
      <c r="AC25" s="925" t="s">
        <v>15304</v>
      </c>
      <c r="AD25" s="122" t="s">
        <v>47</v>
      </c>
      <c r="AE25" s="127" t="s">
        <v>532</v>
      </c>
      <c r="AF25" s="128" t="s">
        <v>533</v>
      </c>
      <c r="AG25" s="123" t="s">
        <v>534</v>
      </c>
      <c r="AH25" s="123"/>
      <c r="AI25" s="144">
        <v>41883</v>
      </c>
      <c r="AJ25" s="124">
        <v>42887</v>
      </c>
      <c r="AK25" s="118" t="s">
        <v>13610</v>
      </c>
      <c r="AL25" s="118" t="s">
        <v>13610</v>
      </c>
      <c r="AM25" s="118" t="s">
        <v>13610</v>
      </c>
      <c r="AN25" s="125" t="s">
        <v>2307</v>
      </c>
      <c r="AO25" s="125">
        <v>41</v>
      </c>
      <c r="AP25" s="125">
        <v>42</v>
      </c>
      <c r="AQ25" s="1349" t="s">
        <v>525</v>
      </c>
      <c r="AR25" s="118" t="s">
        <v>10924</v>
      </c>
      <c r="AS25" s="118" t="s">
        <v>13610</v>
      </c>
      <c r="AT25" s="208"/>
      <c r="AU25" s="87"/>
    </row>
    <row r="26" spans="1:47" s="126" customFormat="1" ht="16.5" customHeight="1">
      <c r="A26" s="117">
        <v>19</v>
      </c>
      <c r="B26" s="134" t="s">
        <v>535</v>
      </c>
      <c r="C26" s="134" t="s">
        <v>537</v>
      </c>
      <c r="D26" s="134">
        <v>1027</v>
      </c>
      <c r="E26" s="134" t="s">
        <v>536</v>
      </c>
      <c r="F26" s="134" t="s">
        <v>17302</v>
      </c>
      <c r="G26" s="130" t="s">
        <v>538</v>
      </c>
      <c r="H26" s="134">
        <v>1027</v>
      </c>
      <c r="I26" s="117" t="s">
        <v>286</v>
      </c>
      <c r="J26" s="117" t="s">
        <v>35</v>
      </c>
      <c r="K26" s="136" t="s">
        <v>286</v>
      </c>
      <c r="L26" s="1042">
        <v>27197</v>
      </c>
      <c r="M26" s="137" t="str">
        <f t="shared" si="0"/>
        <v xml:space="preserve">48 TAHUN 3 BULAN 14 HARI </v>
      </c>
      <c r="N26" s="117" t="s">
        <v>84</v>
      </c>
      <c r="O26" s="139" t="s">
        <v>299</v>
      </c>
      <c r="P26" s="117" t="s">
        <v>288</v>
      </c>
      <c r="Q26" s="121">
        <v>9000016645971</v>
      </c>
      <c r="R26" s="101">
        <v>13016172572</v>
      </c>
      <c r="S26" s="942" t="s">
        <v>12964</v>
      </c>
      <c r="T26" s="101"/>
      <c r="U26" s="101" t="e">
        <f>VLOOKUP(D26,#REF!,15,FALSE)</f>
        <v>#REF!</v>
      </c>
      <c r="V26" s="101" t="s">
        <v>1093</v>
      </c>
      <c r="W26" s="121">
        <v>750615261488</v>
      </c>
      <c r="X26" s="121" t="s">
        <v>16706</v>
      </c>
      <c r="Y26" s="101" t="s">
        <v>126</v>
      </c>
      <c r="Z26" s="136" t="s">
        <v>539</v>
      </c>
      <c r="AA26" s="818" t="s">
        <v>540</v>
      </c>
      <c r="AB26" s="925" t="s">
        <v>13057</v>
      </c>
      <c r="AC26" s="925" t="s">
        <v>15304</v>
      </c>
      <c r="AD26" s="122" t="s">
        <v>47</v>
      </c>
      <c r="AE26" s="127" t="s">
        <v>541</v>
      </c>
      <c r="AF26" s="127" t="s">
        <v>542</v>
      </c>
      <c r="AG26" s="123" t="s">
        <v>543</v>
      </c>
      <c r="AH26" s="123"/>
      <c r="AI26" s="144">
        <v>41883</v>
      </c>
      <c r="AJ26" s="124">
        <v>42887</v>
      </c>
      <c r="AK26" s="118" t="s">
        <v>13610</v>
      </c>
      <c r="AL26" s="118" t="s">
        <v>13610</v>
      </c>
      <c r="AM26" s="118" t="s">
        <v>13610</v>
      </c>
      <c r="AN26" s="125" t="s">
        <v>35</v>
      </c>
      <c r="AO26" s="125">
        <v>30</v>
      </c>
      <c r="AP26" s="125">
        <v>39</v>
      </c>
      <c r="AQ26" s="1349" t="s">
        <v>535</v>
      </c>
      <c r="AR26" s="118" t="s">
        <v>10924</v>
      </c>
      <c r="AS26" s="118" t="s">
        <v>13610</v>
      </c>
      <c r="AT26" s="208"/>
      <c r="AU26" s="87"/>
    </row>
    <row r="27" spans="1:47" s="126" customFormat="1" ht="16.5" customHeight="1">
      <c r="A27" s="117">
        <v>20</v>
      </c>
      <c r="B27" s="134" t="s">
        <v>544</v>
      </c>
      <c r="C27" s="134" t="s">
        <v>546</v>
      </c>
      <c r="D27" s="134">
        <v>1028</v>
      </c>
      <c r="E27" s="134" t="s">
        <v>545</v>
      </c>
      <c r="F27" s="134" t="s">
        <v>17302</v>
      </c>
      <c r="G27" s="130" t="s">
        <v>547</v>
      </c>
      <c r="H27" s="134">
        <v>1028</v>
      </c>
      <c r="I27" s="117" t="s">
        <v>286</v>
      </c>
      <c r="J27" s="117" t="s">
        <v>35</v>
      </c>
      <c r="K27" s="136" t="s">
        <v>370</v>
      </c>
      <c r="L27" s="1042">
        <v>26322</v>
      </c>
      <c r="M27" s="137" t="str">
        <f t="shared" si="0"/>
        <v xml:space="preserve">50 TAHUN 8 BULAN 7 HARI </v>
      </c>
      <c r="N27" s="117" t="s">
        <v>84</v>
      </c>
      <c r="O27" s="139" t="s">
        <v>287</v>
      </c>
      <c r="P27" s="117" t="s">
        <v>288</v>
      </c>
      <c r="Q27" s="121">
        <v>1440009150464</v>
      </c>
      <c r="R27" s="101">
        <v>15000540839</v>
      </c>
      <c r="S27" s="104" t="s">
        <v>12946</v>
      </c>
      <c r="T27" s="101"/>
      <c r="U27" s="101" t="e">
        <f>VLOOKUP(D27,#REF!,15,FALSE)</f>
        <v>#REF!</v>
      </c>
      <c r="V27" s="101" t="s">
        <v>1116</v>
      </c>
      <c r="W27" s="121">
        <v>720115340767</v>
      </c>
      <c r="X27" s="121" t="s">
        <v>16707</v>
      </c>
      <c r="Y27" s="101" t="s">
        <v>86</v>
      </c>
      <c r="Z27" s="136" t="s">
        <v>548</v>
      </c>
      <c r="AA27" s="827" t="s">
        <v>11329</v>
      </c>
      <c r="AB27" s="925" t="s">
        <v>13058</v>
      </c>
      <c r="AC27" s="925" t="s">
        <v>15304</v>
      </c>
      <c r="AD27" s="122" t="s">
        <v>47</v>
      </c>
      <c r="AE27" s="127" t="s">
        <v>549</v>
      </c>
      <c r="AF27" s="127" t="s">
        <v>550</v>
      </c>
      <c r="AG27" s="123" t="s">
        <v>551</v>
      </c>
      <c r="AH27" s="123"/>
      <c r="AI27" s="144">
        <v>41883</v>
      </c>
      <c r="AJ27" s="124">
        <v>42887</v>
      </c>
      <c r="AK27" s="118" t="s">
        <v>13610</v>
      </c>
      <c r="AL27" s="118" t="s">
        <v>13610</v>
      </c>
      <c r="AM27" s="118" t="s">
        <v>13610</v>
      </c>
      <c r="AN27" s="125" t="s">
        <v>2307</v>
      </c>
      <c r="AO27" s="125">
        <v>40</v>
      </c>
      <c r="AP27" s="125">
        <v>43</v>
      </c>
      <c r="AQ27" s="1349" t="s">
        <v>544</v>
      </c>
      <c r="AR27" s="118" t="s">
        <v>10924</v>
      </c>
      <c r="AS27" s="118" t="s">
        <v>13610</v>
      </c>
      <c r="AT27" s="208"/>
      <c r="AU27" s="87"/>
    </row>
    <row r="28" spans="1:47" s="126" customFormat="1" ht="16.5" customHeight="1">
      <c r="A28" s="117">
        <v>21</v>
      </c>
      <c r="B28" s="134" t="s">
        <v>570</v>
      </c>
      <c r="C28" s="134" t="s">
        <v>572</v>
      </c>
      <c r="D28" s="134">
        <v>1031</v>
      </c>
      <c r="E28" s="134" t="s">
        <v>571</v>
      </c>
      <c r="F28" s="134" t="s">
        <v>17302</v>
      </c>
      <c r="G28" s="130" t="s">
        <v>573</v>
      </c>
      <c r="H28" s="134">
        <v>1031</v>
      </c>
      <c r="I28" s="117" t="s">
        <v>286</v>
      </c>
      <c r="J28" s="117" t="s">
        <v>35</v>
      </c>
      <c r="K28" s="136" t="s">
        <v>286</v>
      </c>
      <c r="L28" s="1042">
        <v>25274</v>
      </c>
      <c r="M28" s="171" t="str">
        <f t="shared" si="0"/>
        <v xml:space="preserve">53 TAHUN 6 BULAN 19 HARI </v>
      </c>
      <c r="N28" s="117" t="s">
        <v>84</v>
      </c>
      <c r="O28" s="139" t="s">
        <v>299</v>
      </c>
      <c r="P28" s="117" t="s">
        <v>288</v>
      </c>
      <c r="Q28" s="121">
        <v>1440005375966</v>
      </c>
      <c r="R28" s="101">
        <v>12040367828</v>
      </c>
      <c r="S28" s="106" t="s">
        <v>12949</v>
      </c>
      <c r="T28" s="101"/>
      <c r="U28" s="101" t="e">
        <f>VLOOKUP(D28,#REF!,15,FALSE)</f>
        <v>#REF!</v>
      </c>
      <c r="V28" s="101" t="s">
        <v>1093</v>
      </c>
      <c r="W28" s="121">
        <v>690315260258</v>
      </c>
      <c r="X28" s="121" t="s">
        <v>16710</v>
      </c>
      <c r="Y28" s="101" t="s">
        <v>2447</v>
      </c>
      <c r="Z28" s="136" t="s">
        <v>574</v>
      </c>
      <c r="AA28" s="818" t="s">
        <v>575</v>
      </c>
      <c r="AB28" s="925" t="s">
        <v>13059</v>
      </c>
      <c r="AC28" s="925" t="s">
        <v>15304</v>
      </c>
      <c r="AD28" s="122" t="s">
        <v>146</v>
      </c>
      <c r="AE28" s="127" t="s">
        <v>576</v>
      </c>
      <c r="AF28" s="123" t="s">
        <v>577</v>
      </c>
      <c r="AG28" s="123"/>
      <c r="AH28" s="123"/>
      <c r="AI28" s="144">
        <v>41883</v>
      </c>
      <c r="AJ28" s="124">
        <v>42887</v>
      </c>
      <c r="AK28" s="118" t="s">
        <v>13610</v>
      </c>
      <c r="AL28" s="118" t="s">
        <v>13610</v>
      </c>
      <c r="AM28" s="118" t="s">
        <v>13610</v>
      </c>
      <c r="AN28" s="125" t="s">
        <v>35</v>
      </c>
      <c r="AO28" s="125">
        <v>32</v>
      </c>
      <c r="AP28" s="125">
        <v>39</v>
      </c>
      <c r="AQ28" s="1349" t="s">
        <v>570</v>
      </c>
      <c r="AR28" s="118" t="s">
        <v>10924</v>
      </c>
      <c r="AS28" s="118" t="s">
        <v>13610</v>
      </c>
      <c r="AT28" s="208"/>
      <c r="AU28" s="87"/>
    </row>
    <row r="29" spans="1:47" s="126" customFormat="1" ht="16.5" customHeight="1">
      <c r="A29" s="117">
        <v>22</v>
      </c>
      <c r="B29" s="134" t="s">
        <v>578</v>
      </c>
      <c r="C29" s="134" t="s">
        <v>580</v>
      </c>
      <c r="D29" s="134">
        <v>1032</v>
      </c>
      <c r="E29" s="134" t="s">
        <v>579</v>
      </c>
      <c r="F29" s="134" t="s">
        <v>17302</v>
      </c>
      <c r="G29" s="130" t="s">
        <v>581</v>
      </c>
      <c r="H29" s="134">
        <v>1032</v>
      </c>
      <c r="I29" s="117" t="s">
        <v>286</v>
      </c>
      <c r="J29" s="117" t="s">
        <v>35</v>
      </c>
      <c r="K29" s="136" t="s">
        <v>582</v>
      </c>
      <c r="L29" s="1042">
        <v>28010</v>
      </c>
      <c r="M29" s="137" t="str">
        <f t="shared" si="0"/>
        <v xml:space="preserve">46 TAHUN 0 BULAN 24 HARI </v>
      </c>
      <c r="N29" s="117" t="s">
        <v>84</v>
      </c>
      <c r="O29" s="139" t="s">
        <v>299</v>
      </c>
      <c r="P29" s="117" t="s">
        <v>288</v>
      </c>
      <c r="Q29" s="121">
        <v>1440005375990</v>
      </c>
      <c r="R29" s="101">
        <v>12040367836</v>
      </c>
      <c r="S29" s="106" t="s">
        <v>12950</v>
      </c>
      <c r="T29" s="101"/>
      <c r="U29" s="101" t="e">
        <f>VLOOKUP(D29,#REF!,15,FALSE)</f>
        <v>#REF!</v>
      </c>
      <c r="V29" s="101" t="s">
        <v>1093</v>
      </c>
      <c r="W29" s="121">
        <v>760915251040</v>
      </c>
      <c r="X29" s="121" t="s">
        <v>16711</v>
      </c>
      <c r="Y29" s="101" t="s">
        <v>2455</v>
      </c>
      <c r="Z29" s="136" t="s">
        <v>583</v>
      </c>
      <c r="AA29" s="818" t="s">
        <v>584</v>
      </c>
      <c r="AB29" s="925" t="s">
        <v>585</v>
      </c>
      <c r="AC29" s="925" t="s">
        <v>15304</v>
      </c>
      <c r="AD29" s="122" t="s">
        <v>47</v>
      </c>
      <c r="AE29" s="127" t="s">
        <v>586</v>
      </c>
      <c r="AF29" s="123" t="s">
        <v>587</v>
      </c>
      <c r="AG29" s="123" t="s">
        <v>588</v>
      </c>
      <c r="AH29" s="123"/>
      <c r="AI29" s="144">
        <v>41883</v>
      </c>
      <c r="AJ29" s="124">
        <v>42887</v>
      </c>
      <c r="AK29" s="118" t="s">
        <v>13610</v>
      </c>
      <c r="AL29" s="118" t="s">
        <v>13610</v>
      </c>
      <c r="AM29" s="118" t="s">
        <v>13610</v>
      </c>
      <c r="AN29" s="125" t="s">
        <v>2307</v>
      </c>
      <c r="AO29" s="125">
        <v>40</v>
      </c>
      <c r="AP29" s="125">
        <v>43</v>
      </c>
      <c r="AQ29" s="1349" t="s">
        <v>578</v>
      </c>
      <c r="AR29" s="118" t="s">
        <v>10924</v>
      </c>
      <c r="AS29" s="118" t="s">
        <v>13610</v>
      </c>
      <c r="AT29" s="208"/>
      <c r="AU29" s="87"/>
    </row>
    <row r="30" spans="1:47" s="126" customFormat="1" ht="16.5" customHeight="1">
      <c r="A30" s="117">
        <v>23</v>
      </c>
      <c r="B30" s="134" t="s">
        <v>599</v>
      </c>
      <c r="C30" s="134" t="s">
        <v>601</v>
      </c>
      <c r="D30" s="134">
        <v>1034</v>
      </c>
      <c r="E30" s="134" t="s">
        <v>600</v>
      </c>
      <c r="F30" s="134" t="s">
        <v>17302</v>
      </c>
      <c r="G30" s="130" t="s">
        <v>602</v>
      </c>
      <c r="H30" s="134">
        <v>1034</v>
      </c>
      <c r="I30" s="117" t="s">
        <v>286</v>
      </c>
      <c r="J30" s="117" t="s">
        <v>35</v>
      </c>
      <c r="K30" s="136" t="s">
        <v>286</v>
      </c>
      <c r="L30" s="1042">
        <v>25599</v>
      </c>
      <c r="M30" s="171" t="str">
        <f t="shared" si="0"/>
        <v xml:space="preserve">52 TAHUN 8 BULAN 0 HARI </v>
      </c>
      <c r="N30" s="117" t="s">
        <v>84</v>
      </c>
      <c r="O30" s="139" t="s">
        <v>299</v>
      </c>
      <c r="P30" s="117" t="s">
        <v>288</v>
      </c>
      <c r="Q30" s="121">
        <v>1440009128239</v>
      </c>
      <c r="R30" s="101">
        <v>15000541282</v>
      </c>
      <c r="S30" s="106" t="s">
        <v>12951</v>
      </c>
      <c r="T30" s="101"/>
      <c r="U30" s="101" t="e">
        <f>VLOOKUP(D30,#REF!,15,FALSE)</f>
        <v>#REF!</v>
      </c>
      <c r="V30" s="101" t="s">
        <v>1093</v>
      </c>
      <c r="W30" s="121">
        <v>70015250062</v>
      </c>
      <c r="X30" s="121" t="s">
        <v>16712</v>
      </c>
      <c r="Y30" s="101" t="s">
        <v>2455</v>
      </c>
      <c r="Z30" s="136" t="s">
        <v>603</v>
      </c>
      <c r="AA30" s="818" t="s">
        <v>604</v>
      </c>
      <c r="AB30" s="925" t="s">
        <v>605</v>
      </c>
      <c r="AC30" s="925" t="s">
        <v>15304</v>
      </c>
      <c r="AD30" s="122" t="s">
        <v>47</v>
      </c>
      <c r="AE30" s="131" t="s">
        <v>606</v>
      </c>
      <c r="AF30" s="128" t="s">
        <v>607</v>
      </c>
      <c r="AG30" s="123" t="s">
        <v>608</v>
      </c>
      <c r="AH30" s="123"/>
      <c r="AI30" s="144">
        <v>41883</v>
      </c>
      <c r="AJ30" s="124">
        <v>42887</v>
      </c>
      <c r="AK30" s="118" t="s">
        <v>13610</v>
      </c>
      <c r="AL30" s="118" t="s">
        <v>13610</v>
      </c>
      <c r="AM30" s="118" t="s">
        <v>13610</v>
      </c>
      <c r="AN30" s="125" t="s">
        <v>1395</v>
      </c>
      <c r="AO30" s="125">
        <v>34</v>
      </c>
      <c r="AP30" s="125">
        <v>41</v>
      </c>
      <c r="AQ30" s="1349" t="s">
        <v>599</v>
      </c>
      <c r="AR30" s="118" t="s">
        <v>10924</v>
      </c>
      <c r="AS30" s="118" t="s">
        <v>13610</v>
      </c>
      <c r="AT30" s="208"/>
      <c r="AU30" s="87"/>
    </row>
    <row r="31" spans="1:47" s="126" customFormat="1" ht="16.5" customHeight="1">
      <c r="A31" s="117">
        <v>24</v>
      </c>
      <c r="B31" s="134" t="s">
        <v>609</v>
      </c>
      <c r="C31" s="134" t="s">
        <v>611</v>
      </c>
      <c r="D31" s="134">
        <v>1035</v>
      </c>
      <c r="E31" s="134" t="s">
        <v>610</v>
      </c>
      <c r="F31" s="134"/>
      <c r="G31" s="130" t="s">
        <v>612</v>
      </c>
      <c r="H31" s="134">
        <v>1035</v>
      </c>
      <c r="I31" s="117" t="s">
        <v>286</v>
      </c>
      <c r="J31" s="117" t="s">
        <v>35</v>
      </c>
      <c r="K31" s="136" t="s">
        <v>529</v>
      </c>
      <c r="L31" s="1042">
        <v>26078</v>
      </c>
      <c r="M31" s="137" t="str">
        <f t="shared" si="0"/>
        <v xml:space="preserve">51 TAHUN 4 BULAN 6 HARI </v>
      </c>
      <c r="N31" s="117" t="s">
        <v>84</v>
      </c>
      <c r="O31" s="139" t="s">
        <v>299</v>
      </c>
      <c r="P31" s="117" t="s">
        <v>288</v>
      </c>
      <c r="Q31" s="121">
        <v>1440005380222</v>
      </c>
      <c r="R31" s="101">
        <v>15000541399</v>
      </c>
      <c r="S31" s="106" t="s">
        <v>12952</v>
      </c>
      <c r="T31" s="101"/>
      <c r="U31" s="101" t="e">
        <f>VLOOKUP(D31,#REF!,15,FALSE)</f>
        <v>#REF!</v>
      </c>
      <c r="V31" s="101" t="s">
        <v>1093</v>
      </c>
      <c r="W31" s="121">
        <v>710515361531</v>
      </c>
      <c r="X31" s="121" t="s">
        <v>16713</v>
      </c>
      <c r="Y31" s="101" t="s">
        <v>7267</v>
      </c>
      <c r="Z31" s="136" t="s">
        <v>613</v>
      </c>
      <c r="AA31" s="818" t="s">
        <v>614</v>
      </c>
      <c r="AB31" s="925" t="s">
        <v>615</v>
      </c>
      <c r="AC31" s="925" t="s">
        <v>15304</v>
      </c>
      <c r="AD31" s="122" t="s">
        <v>47</v>
      </c>
      <c r="AE31" s="127" t="s">
        <v>616</v>
      </c>
      <c r="AF31" s="127" t="s">
        <v>617</v>
      </c>
      <c r="AG31" s="123" t="s">
        <v>618</v>
      </c>
      <c r="AH31" s="123"/>
      <c r="AI31" s="144">
        <v>41883</v>
      </c>
      <c r="AJ31" s="124">
        <v>42887</v>
      </c>
      <c r="AK31" s="118" t="s">
        <v>13610</v>
      </c>
      <c r="AL31" s="118" t="s">
        <v>13610</v>
      </c>
      <c r="AM31" s="118" t="s">
        <v>13610</v>
      </c>
      <c r="AN31" s="125" t="s">
        <v>35</v>
      </c>
      <c r="AO31" s="125">
        <v>32</v>
      </c>
      <c r="AP31" s="125">
        <v>40</v>
      </c>
      <c r="AQ31" s="1349" t="s">
        <v>609</v>
      </c>
      <c r="AR31" s="118" t="s">
        <v>10924</v>
      </c>
      <c r="AS31" s="118" t="s">
        <v>13610</v>
      </c>
      <c r="AT31" s="208"/>
      <c r="AU31" s="87"/>
    </row>
    <row r="32" spans="1:47" s="126" customFormat="1" ht="16.5" customHeight="1">
      <c r="A32" s="117">
        <v>25</v>
      </c>
      <c r="B32" s="134" t="s">
        <v>619</v>
      </c>
      <c r="C32" s="134" t="s">
        <v>621</v>
      </c>
      <c r="D32" s="134">
        <v>1036</v>
      </c>
      <c r="E32" s="134" t="s">
        <v>620</v>
      </c>
      <c r="F32" s="134" t="s">
        <v>17302</v>
      </c>
      <c r="G32" s="130" t="s">
        <v>622</v>
      </c>
      <c r="H32" s="134">
        <v>1036</v>
      </c>
      <c r="I32" s="117" t="s">
        <v>286</v>
      </c>
      <c r="J32" s="117" t="s">
        <v>35</v>
      </c>
      <c r="K32" s="136" t="s">
        <v>286</v>
      </c>
      <c r="L32" s="1042">
        <v>33736</v>
      </c>
      <c r="M32" s="137" t="str">
        <f t="shared" si="0"/>
        <v xml:space="preserve">30 TAHUN 4 BULAN 19 HARI </v>
      </c>
      <c r="N32" s="117" t="s">
        <v>84</v>
      </c>
      <c r="O32" s="139" t="s">
        <v>287</v>
      </c>
      <c r="P32" s="117" t="s">
        <v>288</v>
      </c>
      <c r="Q32" s="121">
        <v>1440011861348</v>
      </c>
      <c r="R32" s="101">
        <v>15000541167</v>
      </c>
      <c r="S32" s="106" t="s">
        <v>12953</v>
      </c>
      <c r="T32" s="101"/>
      <c r="U32" s="101" t="e">
        <f>VLOOKUP(D32,#REF!,15,FALSE)</f>
        <v>#REF!</v>
      </c>
      <c r="V32" s="101" t="s">
        <v>1116</v>
      </c>
      <c r="W32" s="121">
        <v>920515250719</v>
      </c>
      <c r="X32" s="121" t="s">
        <v>16714</v>
      </c>
      <c r="Y32" s="101" t="s">
        <v>2455</v>
      </c>
      <c r="Z32" s="136" t="s">
        <v>623</v>
      </c>
      <c r="AA32" s="818" t="s">
        <v>624</v>
      </c>
      <c r="AB32" s="925" t="s">
        <v>625</v>
      </c>
      <c r="AC32" s="925" t="s">
        <v>15305</v>
      </c>
      <c r="AD32" s="122" t="s">
        <v>82</v>
      </c>
      <c r="AE32" s="127"/>
      <c r="AF32" s="123"/>
      <c r="AG32" s="123"/>
      <c r="AH32" s="123"/>
      <c r="AI32" s="144">
        <v>41883</v>
      </c>
      <c r="AJ32" s="124">
        <v>42887</v>
      </c>
      <c r="AK32" s="118" t="s">
        <v>13610</v>
      </c>
      <c r="AL32" s="118" t="s">
        <v>13610</v>
      </c>
      <c r="AM32" s="118" t="s">
        <v>13610</v>
      </c>
      <c r="AN32" s="125" t="s">
        <v>35</v>
      </c>
      <c r="AO32" s="125">
        <v>36</v>
      </c>
      <c r="AP32" s="125">
        <v>42</v>
      </c>
      <c r="AQ32" s="1349" t="s">
        <v>619</v>
      </c>
      <c r="AR32" s="118" t="s">
        <v>10924</v>
      </c>
      <c r="AS32" s="118" t="s">
        <v>13610</v>
      </c>
      <c r="AT32" s="208"/>
      <c r="AU32" s="87"/>
    </row>
    <row r="33" spans="1:47" s="126" customFormat="1" ht="16.5" customHeight="1">
      <c r="A33" s="117">
        <v>26</v>
      </c>
      <c r="B33" s="134" t="s">
        <v>633</v>
      </c>
      <c r="C33" s="134" t="s">
        <v>635</v>
      </c>
      <c r="D33" s="134">
        <v>1038</v>
      </c>
      <c r="E33" s="134" t="s">
        <v>11810</v>
      </c>
      <c r="F33" s="134" t="s">
        <v>17302</v>
      </c>
      <c r="G33" s="130" t="s">
        <v>636</v>
      </c>
      <c r="H33" s="134">
        <v>1038</v>
      </c>
      <c r="I33" s="117" t="s">
        <v>286</v>
      </c>
      <c r="J33" s="117" t="s">
        <v>35</v>
      </c>
      <c r="K33" s="136" t="s">
        <v>286</v>
      </c>
      <c r="L33" s="1042">
        <v>25422</v>
      </c>
      <c r="M33" s="171" t="str">
        <f t="shared" si="0"/>
        <v xml:space="preserve">53 TAHUN 1 BULAN 24 HARI </v>
      </c>
      <c r="N33" s="117" t="s">
        <v>84</v>
      </c>
      <c r="O33" s="139" t="s">
        <v>287</v>
      </c>
      <c r="P33" s="117" t="s">
        <v>288</v>
      </c>
      <c r="Q33" s="121">
        <v>1440005380362</v>
      </c>
      <c r="R33" s="101">
        <v>12040367554</v>
      </c>
      <c r="S33" s="106" t="s">
        <v>12955</v>
      </c>
      <c r="T33" s="101"/>
      <c r="U33" s="101" t="e">
        <f>VLOOKUP(D33,#REF!,15,FALSE)</f>
        <v>#REF!</v>
      </c>
      <c r="V33" s="101" t="s">
        <v>1093</v>
      </c>
      <c r="W33" s="121">
        <v>690815262824</v>
      </c>
      <c r="X33" s="121" t="s">
        <v>16715</v>
      </c>
      <c r="Y33" s="101" t="s">
        <v>126</v>
      </c>
      <c r="Z33" s="136" t="s">
        <v>637</v>
      </c>
      <c r="AA33" s="818" t="s">
        <v>638</v>
      </c>
      <c r="AB33" s="925" t="s">
        <v>639</v>
      </c>
      <c r="AC33" s="925" t="s">
        <v>15304</v>
      </c>
      <c r="AD33" s="122" t="s">
        <v>47</v>
      </c>
      <c r="AE33" s="123" t="s">
        <v>640</v>
      </c>
      <c r="AF33" s="123" t="s">
        <v>641</v>
      </c>
      <c r="AG33" s="123" t="s">
        <v>642</v>
      </c>
      <c r="AH33" s="123"/>
      <c r="AI33" s="144">
        <v>41883</v>
      </c>
      <c r="AJ33" s="124">
        <v>42887</v>
      </c>
      <c r="AK33" s="118" t="s">
        <v>13610</v>
      </c>
      <c r="AL33" s="118" t="s">
        <v>13610</v>
      </c>
      <c r="AM33" s="118" t="s">
        <v>13610</v>
      </c>
      <c r="AN33" s="125" t="s">
        <v>1395</v>
      </c>
      <c r="AO33" s="125">
        <v>34</v>
      </c>
      <c r="AP33" s="125">
        <v>41</v>
      </c>
      <c r="AQ33" s="1349" t="s">
        <v>633</v>
      </c>
      <c r="AR33" s="118" t="s">
        <v>10924</v>
      </c>
      <c r="AS33" s="118" t="s">
        <v>13610</v>
      </c>
      <c r="AT33" s="208"/>
      <c r="AU33" s="87"/>
    </row>
    <row r="34" spans="1:47" s="126" customFormat="1" ht="16.5" customHeight="1">
      <c r="A34" s="117">
        <v>27</v>
      </c>
      <c r="B34" s="134" t="s">
        <v>652</v>
      </c>
      <c r="C34" s="134" t="s">
        <v>654</v>
      </c>
      <c r="D34" s="134">
        <v>1040</v>
      </c>
      <c r="E34" s="134" t="s">
        <v>653</v>
      </c>
      <c r="F34" s="134" t="s">
        <v>17302</v>
      </c>
      <c r="G34" s="130" t="s">
        <v>655</v>
      </c>
      <c r="H34" s="134">
        <v>1040</v>
      </c>
      <c r="I34" s="117" t="s">
        <v>286</v>
      </c>
      <c r="J34" s="117" t="s">
        <v>35</v>
      </c>
      <c r="K34" s="136" t="s">
        <v>286</v>
      </c>
      <c r="L34" s="1042">
        <v>26691</v>
      </c>
      <c r="M34" s="137" t="str">
        <f t="shared" ref="M34:M54" si="1">DATEDIF(L34,$L$3,"Y") &amp; " TAHUN " &amp; DATEDIF(L34,$L$3,"YM") &amp; " BULAN " &amp; DATEDIF(L34,$L$3,"MD") &amp; " HARI "</f>
        <v xml:space="preserve">49 TAHUN 8 BULAN 4 HARI </v>
      </c>
      <c r="N34" s="117" t="s">
        <v>84</v>
      </c>
      <c r="O34" s="139" t="s">
        <v>299</v>
      </c>
      <c r="P34" s="117" t="s">
        <v>288</v>
      </c>
      <c r="Q34" s="121">
        <v>1440005380248</v>
      </c>
      <c r="R34" s="101">
        <v>12040367877</v>
      </c>
      <c r="S34" s="106" t="s">
        <v>12957</v>
      </c>
      <c r="T34" s="101"/>
      <c r="U34" s="101" t="e">
        <f>VLOOKUP(D34,#REF!,15,FALSE)</f>
        <v>#REF!</v>
      </c>
      <c r="V34" s="101" t="s">
        <v>1093</v>
      </c>
      <c r="W34" s="121">
        <v>730115250793</v>
      </c>
      <c r="X34" s="121" t="s">
        <v>16717</v>
      </c>
      <c r="Y34" s="101" t="s">
        <v>2455</v>
      </c>
      <c r="Z34" s="130" t="s">
        <v>656</v>
      </c>
      <c r="AA34" s="818" t="s">
        <v>657</v>
      </c>
      <c r="AB34" s="925" t="s">
        <v>658</v>
      </c>
      <c r="AC34" s="925" t="s">
        <v>15304</v>
      </c>
      <c r="AD34" s="122" t="s">
        <v>47</v>
      </c>
      <c r="AE34" s="127" t="s">
        <v>659</v>
      </c>
      <c r="AF34" s="127" t="s">
        <v>660</v>
      </c>
      <c r="AG34" s="123" t="s">
        <v>661</v>
      </c>
      <c r="AH34" s="123"/>
      <c r="AI34" s="144">
        <v>41883</v>
      </c>
      <c r="AJ34" s="124">
        <v>42887</v>
      </c>
      <c r="AK34" s="118" t="s">
        <v>13610</v>
      </c>
      <c r="AL34" s="118" t="s">
        <v>13610</v>
      </c>
      <c r="AM34" s="118" t="s">
        <v>13610</v>
      </c>
      <c r="AN34" s="125" t="s">
        <v>1395</v>
      </c>
      <c r="AO34" s="125">
        <v>30</v>
      </c>
      <c r="AP34" s="125">
        <v>42</v>
      </c>
      <c r="AQ34" s="1349" t="s">
        <v>652</v>
      </c>
      <c r="AR34" s="118" t="s">
        <v>10924</v>
      </c>
      <c r="AS34" s="118" t="s">
        <v>13610</v>
      </c>
      <c r="AT34" s="208"/>
      <c r="AU34" s="87"/>
    </row>
    <row r="35" spans="1:47" s="126" customFormat="1" ht="16.5" customHeight="1">
      <c r="A35" s="117">
        <v>28</v>
      </c>
      <c r="B35" s="134" t="s">
        <v>662</v>
      </c>
      <c r="C35" s="134" t="s">
        <v>664</v>
      </c>
      <c r="D35" s="134">
        <v>1041</v>
      </c>
      <c r="E35" s="134" t="s">
        <v>663</v>
      </c>
      <c r="F35" s="134" t="s">
        <v>17302</v>
      </c>
      <c r="G35" s="130" t="s">
        <v>665</v>
      </c>
      <c r="H35" s="134">
        <v>1041</v>
      </c>
      <c r="I35" s="117" t="s">
        <v>286</v>
      </c>
      <c r="J35" s="117" t="s">
        <v>35</v>
      </c>
      <c r="K35" s="136" t="s">
        <v>286</v>
      </c>
      <c r="L35" s="1042">
        <v>30116</v>
      </c>
      <c r="M35" s="137" t="str">
        <f t="shared" si="1"/>
        <v xml:space="preserve">40 TAHUN 3 BULAN 17 HARI </v>
      </c>
      <c r="N35" s="117" t="s">
        <v>84</v>
      </c>
      <c r="O35" s="139" t="s">
        <v>299</v>
      </c>
      <c r="P35" s="117" t="s">
        <v>288</v>
      </c>
      <c r="Q35" s="121">
        <v>1440012042856</v>
      </c>
      <c r="R35" s="101">
        <v>12040367570</v>
      </c>
      <c r="S35" s="106" t="s">
        <v>12958</v>
      </c>
      <c r="T35" s="101"/>
      <c r="U35" s="101" t="e">
        <f>VLOOKUP(D35,#REF!,15,FALSE)</f>
        <v>#REF!</v>
      </c>
      <c r="V35" s="101" t="s">
        <v>1093</v>
      </c>
      <c r="W35" s="121">
        <v>820615262328</v>
      </c>
      <c r="X35" s="121" t="s">
        <v>16718</v>
      </c>
      <c r="Y35" s="101" t="s">
        <v>126</v>
      </c>
      <c r="Z35" s="130" t="s">
        <v>473</v>
      </c>
      <c r="AA35" s="818" t="s">
        <v>666</v>
      </c>
      <c r="AB35" s="925" t="s">
        <v>13062</v>
      </c>
      <c r="AC35" s="925" t="s">
        <v>15304</v>
      </c>
      <c r="AD35" s="122" t="s">
        <v>47</v>
      </c>
      <c r="AE35" s="127" t="s">
        <v>667</v>
      </c>
      <c r="AF35" s="127" t="s">
        <v>668</v>
      </c>
      <c r="AG35" s="123" t="s">
        <v>669</v>
      </c>
      <c r="AH35" s="123"/>
      <c r="AI35" s="144">
        <v>41883</v>
      </c>
      <c r="AJ35" s="124">
        <v>42887</v>
      </c>
      <c r="AK35" s="118" t="s">
        <v>13610</v>
      </c>
      <c r="AL35" s="118" t="s">
        <v>13610</v>
      </c>
      <c r="AM35" s="118" t="s">
        <v>13610</v>
      </c>
      <c r="AN35" s="125" t="s">
        <v>35</v>
      </c>
      <c r="AO35" s="125">
        <v>32</v>
      </c>
      <c r="AP35" s="125">
        <v>39</v>
      </c>
      <c r="AQ35" s="1349" t="s">
        <v>662</v>
      </c>
      <c r="AR35" s="118" t="s">
        <v>10924</v>
      </c>
      <c r="AS35" s="118" t="s">
        <v>13610</v>
      </c>
      <c r="AT35" s="208"/>
      <c r="AU35" s="87"/>
    </row>
    <row r="36" spans="1:47" s="126" customFormat="1" ht="16.5" customHeight="1">
      <c r="A36" s="117">
        <v>29</v>
      </c>
      <c r="B36" s="134" t="s">
        <v>670</v>
      </c>
      <c r="C36" s="134" t="s">
        <v>672</v>
      </c>
      <c r="D36" s="134">
        <v>1042</v>
      </c>
      <c r="E36" s="134" t="s">
        <v>671</v>
      </c>
      <c r="F36" s="134" t="s">
        <v>17302</v>
      </c>
      <c r="G36" s="130" t="s">
        <v>673</v>
      </c>
      <c r="H36" s="134">
        <v>1042</v>
      </c>
      <c r="I36" s="117" t="s">
        <v>286</v>
      </c>
      <c r="J36" s="117" t="s">
        <v>35</v>
      </c>
      <c r="K36" s="136" t="s">
        <v>286</v>
      </c>
      <c r="L36" s="1042">
        <v>29840</v>
      </c>
      <c r="M36" s="137" t="str">
        <f t="shared" si="1"/>
        <v xml:space="preserve">41 TAHUN 0 BULAN 20 HARI </v>
      </c>
      <c r="N36" s="117" t="s">
        <v>84</v>
      </c>
      <c r="O36" s="139" t="s">
        <v>299</v>
      </c>
      <c r="P36" s="117" t="s">
        <v>288</v>
      </c>
      <c r="Q36" s="121">
        <v>1440005380289</v>
      </c>
      <c r="R36" s="101">
        <v>15000541407</v>
      </c>
      <c r="S36" s="104" t="s">
        <v>12959</v>
      </c>
      <c r="T36" s="101"/>
      <c r="U36" s="101" t="e">
        <f>VLOOKUP(D36,#REF!,15,FALSE)</f>
        <v>#REF!</v>
      </c>
      <c r="V36" s="101" t="s">
        <v>1093</v>
      </c>
      <c r="W36" s="121">
        <v>810915261948</v>
      </c>
      <c r="X36" s="121" t="s">
        <v>16719</v>
      </c>
      <c r="Y36" s="101" t="s">
        <v>2455</v>
      </c>
      <c r="Z36" s="130" t="s">
        <v>674</v>
      </c>
      <c r="AA36" s="818" t="s">
        <v>675</v>
      </c>
      <c r="AB36" s="925" t="s">
        <v>13063</v>
      </c>
      <c r="AC36" s="925" t="s">
        <v>15304</v>
      </c>
      <c r="AD36" s="122" t="s">
        <v>47</v>
      </c>
      <c r="AE36" s="127" t="s">
        <v>676</v>
      </c>
      <c r="AF36" s="127" t="s">
        <v>677</v>
      </c>
      <c r="AG36" s="127" t="s">
        <v>678</v>
      </c>
      <c r="AH36" s="123"/>
      <c r="AI36" s="144">
        <v>41883</v>
      </c>
      <c r="AJ36" s="124">
        <v>42887</v>
      </c>
      <c r="AK36" s="118" t="s">
        <v>13610</v>
      </c>
      <c r="AL36" s="118" t="s">
        <v>13610</v>
      </c>
      <c r="AM36" s="118" t="s">
        <v>13610</v>
      </c>
      <c r="AN36" s="125" t="s">
        <v>35</v>
      </c>
      <c r="AO36" s="125">
        <v>32</v>
      </c>
      <c r="AP36" s="125">
        <v>39</v>
      </c>
      <c r="AQ36" s="1349" t="s">
        <v>670</v>
      </c>
      <c r="AR36" s="118" t="s">
        <v>10924</v>
      </c>
      <c r="AS36" s="118" t="s">
        <v>13610</v>
      </c>
      <c r="AT36" s="208"/>
      <c r="AU36" s="87"/>
    </row>
    <row r="37" spans="1:47" s="126" customFormat="1" ht="16.5" customHeight="1">
      <c r="A37" s="117">
        <v>30</v>
      </c>
      <c r="B37" s="134" t="s">
        <v>699</v>
      </c>
      <c r="C37" s="134" t="s">
        <v>701</v>
      </c>
      <c r="D37" s="134">
        <v>1045</v>
      </c>
      <c r="E37" s="134" t="s">
        <v>700</v>
      </c>
      <c r="F37" s="134" t="s">
        <v>17302</v>
      </c>
      <c r="G37" s="130" t="s">
        <v>702</v>
      </c>
      <c r="H37" s="134">
        <v>1045</v>
      </c>
      <c r="I37" s="117" t="s">
        <v>286</v>
      </c>
      <c r="J37" s="117" t="s">
        <v>35</v>
      </c>
      <c r="K37" s="136" t="s">
        <v>286</v>
      </c>
      <c r="L37" s="1042">
        <v>26691</v>
      </c>
      <c r="M37" s="137" t="str">
        <f t="shared" si="1"/>
        <v xml:space="preserve">49 TAHUN 8 BULAN 4 HARI </v>
      </c>
      <c r="N37" s="117" t="s">
        <v>84</v>
      </c>
      <c r="O37" s="139" t="s">
        <v>299</v>
      </c>
      <c r="P37" s="117" t="s">
        <v>288</v>
      </c>
      <c r="Q37" s="121">
        <v>1440005375941</v>
      </c>
      <c r="R37" s="101">
        <v>12040367950</v>
      </c>
      <c r="S37" s="104" t="s">
        <v>12961</v>
      </c>
      <c r="T37" s="101"/>
      <c r="U37" s="101" t="e">
        <f>VLOOKUP(D37,#REF!,15,FALSE)</f>
        <v>#REF!</v>
      </c>
      <c r="V37" s="101" t="s">
        <v>1093</v>
      </c>
      <c r="W37" s="121">
        <v>730115260480</v>
      </c>
      <c r="X37" s="121" t="s">
        <v>16720</v>
      </c>
      <c r="Y37" s="101" t="s">
        <v>2447</v>
      </c>
      <c r="Z37" s="130" t="s">
        <v>703</v>
      </c>
      <c r="AA37" s="818" t="s">
        <v>704</v>
      </c>
      <c r="AB37" s="925" t="s">
        <v>705</v>
      </c>
      <c r="AC37" s="925" t="s">
        <v>15304</v>
      </c>
      <c r="AD37" s="122" t="s">
        <v>36</v>
      </c>
      <c r="AE37" s="123" t="s">
        <v>706</v>
      </c>
      <c r="AF37" s="123" t="s">
        <v>707</v>
      </c>
      <c r="AG37" s="123" t="s">
        <v>708</v>
      </c>
      <c r="AH37" s="123" t="s">
        <v>709</v>
      </c>
      <c r="AI37" s="144">
        <v>41883</v>
      </c>
      <c r="AJ37" s="124">
        <v>42887</v>
      </c>
      <c r="AK37" s="118" t="s">
        <v>13610</v>
      </c>
      <c r="AL37" s="118" t="s">
        <v>13610</v>
      </c>
      <c r="AM37" s="118" t="s">
        <v>13610</v>
      </c>
      <c r="AN37" s="125" t="s">
        <v>1395</v>
      </c>
      <c r="AO37" s="125">
        <v>32</v>
      </c>
      <c r="AP37" s="125">
        <v>39</v>
      </c>
      <c r="AQ37" s="1349" t="s">
        <v>699</v>
      </c>
      <c r="AR37" s="118" t="s">
        <v>10924</v>
      </c>
      <c r="AS37" s="118" t="s">
        <v>13610</v>
      </c>
      <c r="AT37" s="208"/>
      <c r="AU37" s="87"/>
    </row>
    <row r="38" spans="1:47" s="126" customFormat="1" ht="16.5" customHeight="1">
      <c r="A38" s="117">
        <v>31</v>
      </c>
      <c r="B38" s="134" t="s">
        <v>710</v>
      </c>
      <c r="C38" s="134" t="s">
        <v>712</v>
      </c>
      <c r="D38" s="134">
        <v>1046</v>
      </c>
      <c r="E38" s="134" t="s">
        <v>711</v>
      </c>
      <c r="F38" s="134" t="s">
        <v>17302</v>
      </c>
      <c r="G38" s="135" t="s">
        <v>713</v>
      </c>
      <c r="H38" s="134">
        <v>1046</v>
      </c>
      <c r="I38" s="117" t="s">
        <v>286</v>
      </c>
      <c r="J38" s="117" t="s">
        <v>35</v>
      </c>
      <c r="K38" s="136" t="s">
        <v>529</v>
      </c>
      <c r="L38" s="1042">
        <v>27993</v>
      </c>
      <c r="M38" s="137" t="str">
        <f t="shared" si="1"/>
        <v xml:space="preserve">46 TAHUN 1 BULAN 10 HARI </v>
      </c>
      <c r="N38" s="117" t="s">
        <v>84</v>
      </c>
      <c r="O38" s="139" t="s">
        <v>299</v>
      </c>
      <c r="P38" s="117" t="s">
        <v>288</v>
      </c>
      <c r="Q38" s="121">
        <v>1440009212843</v>
      </c>
      <c r="R38" s="101">
        <v>15000541324</v>
      </c>
      <c r="S38" s="104" t="s">
        <v>12962</v>
      </c>
      <c r="T38" s="101"/>
      <c r="U38" s="101" t="e">
        <f>VLOOKUP(D38,#REF!,15,FALSE)</f>
        <v>#REF!</v>
      </c>
      <c r="V38" s="101" t="s">
        <v>1093</v>
      </c>
      <c r="W38" s="121">
        <v>760815361472</v>
      </c>
      <c r="X38" s="121" t="s">
        <v>16721</v>
      </c>
      <c r="Y38" s="101" t="s">
        <v>2455</v>
      </c>
      <c r="Z38" s="130" t="s">
        <v>714</v>
      </c>
      <c r="AA38" s="818" t="s">
        <v>715</v>
      </c>
      <c r="AB38" s="925" t="s">
        <v>716</v>
      </c>
      <c r="AC38" s="925" t="s">
        <v>15304</v>
      </c>
      <c r="AD38" s="122" t="s">
        <v>146</v>
      </c>
      <c r="AE38" s="127" t="s">
        <v>717</v>
      </c>
      <c r="AF38" s="127" t="s">
        <v>718</v>
      </c>
      <c r="AG38" s="123"/>
      <c r="AH38" s="123"/>
      <c r="AI38" s="144">
        <v>41883</v>
      </c>
      <c r="AJ38" s="124">
        <v>42887</v>
      </c>
      <c r="AK38" s="118" t="s">
        <v>13610</v>
      </c>
      <c r="AL38" s="118" t="s">
        <v>13610</v>
      </c>
      <c r="AM38" s="118" t="s">
        <v>13610</v>
      </c>
      <c r="AN38" s="125" t="s">
        <v>1460</v>
      </c>
      <c r="AO38" s="125">
        <v>32</v>
      </c>
      <c r="AP38" s="125">
        <v>40</v>
      </c>
      <c r="AQ38" s="1349" t="s">
        <v>710</v>
      </c>
      <c r="AR38" s="118" t="s">
        <v>10924</v>
      </c>
      <c r="AS38" s="118" t="s">
        <v>13610</v>
      </c>
      <c r="AT38" s="208"/>
      <c r="AU38" s="87"/>
    </row>
    <row r="39" spans="1:47" s="126" customFormat="1" ht="16.5" customHeight="1">
      <c r="A39" s="117">
        <v>32</v>
      </c>
      <c r="B39" s="134" t="s">
        <v>728</v>
      </c>
      <c r="C39" s="134" t="s">
        <v>730</v>
      </c>
      <c r="D39" s="134">
        <v>1048</v>
      </c>
      <c r="E39" s="134" t="s">
        <v>729</v>
      </c>
      <c r="F39" s="134"/>
      <c r="G39" s="130" t="s">
        <v>731</v>
      </c>
      <c r="H39" s="134">
        <v>1048</v>
      </c>
      <c r="I39" s="117" t="s">
        <v>286</v>
      </c>
      <c r="J39" s="117" t="s">
        <v>35</v>
      </c>
      <c r="K39" s="136" t="s">
        <v>286</v>
      </c>
      <c r="L39" s="1042">
        <v>25234</v>
      </c>
      <c r="M39" s="171" t="str">
        <f t="shared" si="1"/>
        <v xml:space="preserve">53 TAHUN 8 BULAN 0 HARI </v>
      </c>
      <c r="N39" s="117" t="s">
        <v>84</v>
      </c>
      <c r="O39" s="139" t="s">
        <v>299</v>
      </c>
      <c r="P39" s="117" t="s">
        <v>288</v>
      </c>
      <c r="Q39" s="121">
        <v>1440014653023</v>
      </c>
      <c r="R39" s="101">
        <v>14008728835</v>
      </c>
      <c r="S39" s="942" t="s">
        <v>12945</v>
      </c>
      <c r="T39" s="101"/>
      <c r="U39" s="101" t="e">
        <f>VLOOKUP(D39,#REF!,15,FALSE)</f>
        <v>#REF!</v>
      </c>
      <c r="V39" s="101" t="s">
        <v>1093</v>
      </c>
      <c r="W39" s="121">
        <v>690115251107</v>
      </c>
      <c r="X39" s="121" t="s">
        <v>16723</v>
      </c>
      <c r="Y39" s="101" t="s">
        <v>86</v>
      </c>
      <c r="Z39" s="141" t="s">
        <v>732</v>
      </c>
      <c r="AA39" s="821" t="s">
        <v>733</v>
      </c>
      <c r="AB39" s="925" t="s">
        <v>11445</v>
      </c>
      <c r="AC39" s="925" t="s">
        <v>15304</v>
      </c>
      <c r="AD39" s="122" t="s">
        <v>36</v>
      </c>
      <c r="AE39" s="127" t="s">
        <v>734</v>
      </c>
      <c r="AF39" s="127" t="s">
        <v>735</v>
      </c>
      <c r="AG39" s="119" t="s">
        <v>736</v>
      </c>
      <c r="AH39" s="119" t="s">
        <v>737</v>
      </c>
      <c r="AI39" s="144">
        <v>41883</v>
      </c>
      <c r="AJ39" s="124">
        <v>42887</v>
      </c>
      <c r="AK39" s="118" t="s">
        <v>13610</v>
      </c>
      <c r="AL39" s="118" t="s">
        <v>13610</v>
      </c>
      <c r="AM39" s="118" t="s">
        <v>13610</v>
      </c>
      <c r="AN39" s="125" t="s">
        <v>1460</v>
      </c>
      <c r="AO39" s="125">
        <v>29</v>
      </c>
      <c r="AP39" s="125">
        <v>39</v>
      </c>
      <c r="AQ39" s="1349" t="s">
        <v>728</v>
      </c>
      <c r="AR39" s="118" t="s">
        <v>10924</v>
      </c>
      <c r="AS39" s="118" t="s">
        <v>13610</v>
      </c>
      <c r="AT39" s="208"/>
      <c r="AU39" s="87"/>
    </row>
    <row r="40" spans="1:47" ht="16.5" customHeight="1">
      <c r="A40" s="117">
        <v>33</v>
      </c>
      <c r="B40" s="134" t="s">
        <v>747</v>
      </c>
      <c r="C40" s="134" t="s">
        <v>749</v>
      </c>
      <c r="D40" s="134">
        <v>1050</v>
      </c>
      <c r="E40" s="134" t="s">
        <v>748</v>
      </c>
      <c r="F40" s="134" t="s">
        <v>17302</v>
      </c>
      <c r="G40" s="135" t="s">
        <v>750</v>
      </c>
      <c r="H40" s="134">
        <v>1050</v>
      </c>
      <c r="I40" s="117" t="s">
        <v>286</v>
      </c>
      <c r="J40" s="117" t="s">
        <v>35</v>
      </c>
      <c r="K40" s="136" t="s">
        <v>286</v>
      </c>
      <c r="L40" s="1042">
        <v>29267</v>
      </c>
      <c r="M40" s="137" t="str">
        <f t="shared" si="1"/>
        <v xml:space="preserve">42 TAHUN 7 BULAN 15 HARI </v>
      </c>
      <c r="N40" s="117" t="s">
        <v>84</v>
      </c>
      <c r="O40" s="139" t="s">
        <v>299</v>
      </c>
      <c r="P40" s="117" t="s">
        <v>288</v>
      </c>
      <c r="Q40" s="121">
        <v>1440014686486</v>
      </c>
      <c r="R40" s="101">
        <v>11013565962</v>
      </c>
      <c r="S40" s="104" t="s">
        <v>12966</v>
      </c>
      <c r="T40" s="117"/>
      <c r="U40" s="101" t="e">
        <f>VLOOKUP(D40,#REF!,15,FALSE)</f>
        <v>#REF!</v>
      </c>
      <c r="V40" s="117" t="s">
        <v>1093</v>
      </c>
      <c r="W40" s="121">
        <v>800215261931</v>
      </c>
      <c r="X40" s="121" t="s">
        <v>16725</v>
      </c>
      <c r="Y40" s="101" t="s">
        <v>2447</v>
      </c>
      <c r="Z40" s="141" t="s">
        <v>751</v>
      </c>
      <c r="AA40" s="823" t="s">
        <v>752</v>
      </c>
      <c r="AB40" s="930" t="s">
        <v>11443</v>
      </c>
      <c r="AC40" s="925" t="s">
        <v>15305</v>
      </c>
      <c r="AD40" s="142" t="s">
        <v>82</v>
      </c>
      <c r="AE40" s="143"/>
      <c r="AF40" s="136"/>
      <c r="AG40" s="136"/>
      <c r="AH40" s="136"/>
      <c r="AI40" s="144">
        <v>41883</v>
      </c>
      <c r="AJ40" s="144">
        <v>42887</v>
      </c>
      <c r="AK40" s="118" t="s">
        <v>13610</v>
      </c>
      <c r="AL40" s="118" t="s">
        <v>13610</v>
      </c>
      <c r="AM40" s="118" t="s">
        <v>13610</v>
      </c>
      <c r="AN40" s="116" t="s">
        <v>35</v>
      </c>
      <c r="AO40" s="116">
        <v>32</v>
      </c>
      <c r="AP40" s="116">
        <v>41</v>
      </c>
      <c r="AQ40" s="1037" t="s">
        <v>747</v>
      </c>
      <c r="AR40" s="134" t="s">
        <v>10924</v>
      </c>
      <c r="AS40" s="118" t="s">
        <v>13610</v>
      </c>
      <c r="AT40" s="208"/>
    </row>
    <row r="41" spans="1:47" s="126" customFormat="1" ht="16.5" customHeight="1">
      <c r="A41" s="117">
        <v>34</v>
      </c>
      <c r="B41" s="134" t="s">
        <v>762</v>
      </c>
      <c r="C41" s="134" t="s">
        <v>764</v>
      </c>
      <c r="D41" s="134">
        <v>1052</v>
      </c>
      <c r="E41" s="134" t="s">
        <v>763</v>
      </c>
      <c r="F41" s="134" t="s">
        <v>17302</v>
      </c>
      <c r="G41" s="130" t="s">
        <v>765</v>
      </c>
      <c r="H41" s="134">
        <v>1052</v>
      </c>
      <c r="I41" s="117" t="s">
        <v>286</v>
      </c>
      <c r="J41" s="117" t="s">
        <v>35</v>
      </c>
      <c r="K41" s="136" t="s">
        <v>286</v>
      </c>
      <c r="L41" s="1042">
        <v>29355</v>
      </c>
      <c r="M41" s="137" t="str">
        <f t="shared" si="1"/>
        <v xml:space="preserve">42 TAHUN 4 BULAN 17 HARI </v>
      </c>
      <c r="N41" s="117" t="s">
        <v>84</v>
      </c>
      <c r="O41" s="139" t="s">
        <v>299</v>
      </c>
      <c r="P41" s="117" t="s">
        <v>288</v>
      </c>
      <c r="Q41" s="121">
        <v>1440014624198</v>
      </c>
      <c r="R41" s="101">
        <v>14008730005</v>
      </c>
      <c r="S41" s="104" t="s">
        <v>12968</v>
      </c>
      <c r="T41" s="101"/>
      <c r="U41" s="101" t="e">
        <f>VLOOKUP(D41,#REF!,15,FALSE)</f>
        <v>#REF!</v>
      </c>
      <c r="V41" s="101" t="s">
        <v>1093</v>
      </c>
      <c r="W41" s="121">
        <v>800515262515</v>
      </c>
      <c r="X41" s="121" t="s">
        <v>16724</v>
      </c>
      <c r="Y41" s="101" t="s">
        <v>2526</v>
      </c>
      <c r="Z41" s="130" t="s">
        <v>766</v>
      </c>
      <c r="AA41" s="822" t="s">
        <v>767</v>
      </c>
      <c r="AB41" s="925" t="s">
        <v>11441</v>
      </c>
      <c r="AC41" s="925" t="s">
        <v>15304</v>
      </c>
      <c r="AD41" s="122" t="s">
        <v>47</v>
      </c>
      <c r="AE41" s="127" t="s">
        <v>768</v>
      </c>
      <c r="AF41" s="127" t="s">
        <v>769</v>
      </c>
      <c r="AG41" s="119" t="s">
        <v>770</v>
      </c>
      <c r="AH41" s="119"/>
      <c r="AI41" s="144">
        <v>41883</v>
      </c>
      <c r="AJ41" s="124">
        <v>42887</v>
      </c>
      <c r="AK41" s="118" t="s">
        <v>13610</v>
      </c>
      <c r="AL41" s="118" t="s">
        <v>13610</v>
      </c>
      <c r="AM41" s="118" t="s">
        <v>13610</v>
      </c>
      <c r="AN41" s="125" t="s">
        <v>1502</v>
      </c>
      <c r="AO41" s="125">
        <v>40</v>
      </c>
      <c r="AP41" s="125">
        <v>42</v>
      </c>
      <c r="AQ41" s="1349" t="s">
        <v>762</v>
      </c>
      <c r="AR41" s="118" t="s">
        <v>10924</v>
      </c>
      <c r="AS41" s="118" t="s">
        <v>13610</v>
      </c>
      <c r="AT41" s="208"/>
      <c r="AU41" s="87"/>
    </row>
    <row r="42" spans="1:47" s="126" customFormat="1" ht="16.5" customHeight="1">
      <c r="A42" s="117">
        <v>35</v>
      </c>
      <c r="B42" s="134" t="s">
        <v>771</v>
      </c>
      <c r="C42" s="134" t="s">
        <v>773</v>
      </c>
      <c r="D42" s="134">
        <v>1053</v>
      </c>
      <c r="E42" s="134" t="s">
        <v>772</v>
      </c>
      <c r="F42" s="134" t="s">
        <v>17302</v>
      </c>
      <c r="G42" s="130" t="s">
        <v>774</v>
      </c>
      <c r="H42" s="134">
        <v>1053</v>
      </c>
      <c r="I42" s="117" t="s">
        <v>286</v>
      </c>
      <c r="J42" s="117" t="s">
        <v>35</v>
      </c>
      <c r="K42" s="136" t="s">
        <v>286</v>
      </c>
      <c r="L42" s="1042">
        <v>24782</v>
      </c>
      <c r="M42" s="171" t="str">
        <f t="shared" si="1"/>
        <v xml:space="preserve">54 TAHUN 10 BULAN 25 HARI </v>
      </c>
      <c r="N42" s="117" t="s">
        <v>84</v>
      </c>
      <c r="O42" s="139" t="s">
        <v>299</v>
      </c>
      <c r="P42" s="117" t="s">
        <v>288</v>
      </c>
      <c r="Q42" s="121">
        <v>9000006479944</v>
      </c>
      <c r="R42" s="101">
        <v>15000541308</v>
      </c>
      <c r="S42" s="942" t="s">
        <v>12969</v>
      </c>
      <c r="T42" s="101"/>
      <c r="U42" s="101" t="e">
        <f>VLOOKUP(D42,#REF!,15,FALSE)</f>
        <v>#REF!</v>
      </c>
      <c r="V42" s="101" t="s">
        <v>1093</v>
      </c>
      <c r="W42" s="121">
        <v>671115260163</v>
      </c>
      <c r="X42" s="121" t="s">
        <v>16727</v>
      </c>
      <c r="Y42" s="101" t="s">
        <v>2455</v>
      </c>
      <c r="Z42" s="130" t="s">
        <v>775</v>
      </c>
      <c r="AA42" s="819" t="s">
        <v>776</v>
      </c>
      <c r="AB42" s="925" t="s">
        <v>11440</v>
      </c>
      <c r="AC42" s="925" t="s">
        <v>15304</v>
      </c>
      <c r="AD42" s="122" t="s">
        <v>146</v>
      </c>
      <c r="AE42" s="127" t="s">
        <v>777</v>
      </c>
      <c r="AF42" s="127" t="s">
        <v>778</v>
      </c>
      <c r="AG42" s="119"/>
      <c r="AH42" s="119"/>
      <c r="AI42" s="144">
        <v>41883</v>
      </c>
      <c r="AJ42" s="124">
        <v>42887</v>
      </c>
      <c r="AK42" s="118" t="s">
        <v>13610</v>
      </c>
      <c r="AL42" s="118" t="s">
        <v>13610</v>
      </c>
      <c r="AM42" s="118" t="s">
        <v>13610</v>
      </c>
      <c r="AN42" s="125" t="s">
        <v>1395</v>
      </c>
      <c r="AO42" s="125">
        <v>36</v>
      </c>
      <c r="AP42" s="125">
        <v>39</v>
      </c>
      <c r="AQ42" s="1349" t="s">
        <v>771</v>
      </c>
      <c r="AR42" s="118" t="s">
        <v>10924</v>
      </c>
      <c r="AS42" s="118" t="s">
        <v>13610</v>
      </c>
      <c r="AT42" s="208"/>
      <c r="AU42" s="87"/>
    </row>
    <row r="43" spans="1:47" s="126" customFormat="1" ht="16.5" customHeight="1">
      <c r="A43" s="117">
        <v>36</v>
      </c>
      <c r="B43" s="134" t="s">
        <v>788</v>
      </c>
      <c r="C43" s="134" t="s">
        <v>790</v>
      </c>
      <c r="D43" s="134">
        <v>1055</v>
      </c>
      <c r="E43" s="134" t="s">
        <v>789</v>
      </c>
      <c r="F43" s="134" t="s">
        <v>17302</v>
      </c>
      <c r="G43" s="130" t="s">
        <v>791</v>
      </c>
      <c r="H43" s="134">
        <v>1055</v>
      </c>
      <c r="I43" s="117" t="s">
        <v>286</v>
      </c>
      <c r="J43" s="117" t="s">
        <v>35</v>
      </c>
      <c r="K43" s="136" t="s">
        <v>286</v>
      </c>
      <c r="L43" s="1042">
        <v>24955</v>
      </c>
      <c r="M43" s="171" t="str">
        <f t="shared" si="1"/>
        <v xml:space="preserve">54 TAHUN 5 BULAN 4 HARI </v>
      </c>
      <c r="N43" s="117" t="s">
        <v>84</v>
      </c>
      <c r="O43" s="139" t="s">
        <v>299</v>
      </c>
      <c r="P43" s="117" t="s">
        <v>288</v>
      </c>
      <c r="Q43" s="121">
        <v>1440014867748</v>
      </c>
      <c r="R43" s="101">
        <v>15000541340</v>
      </c>
      <c r="S43" s="104" t="s">
        <v>12971</v>
      </c>
      <c r="T43" s="101"/>
      <c r="U43" s="101" t="e">
        <f>VLOOKUP(D43,#REF!,15,FALSE)</f>
        <v>#REF!</v>
      </c>
      <c r="V43" s="101" t="s">
        <v>1093</v>
      </c>
      <c r="W43" s="121">
        <v>680415260041</v>
      </c>
      <c r="X43" s="121" t="s">
        <v>16729</v>
      </c>
      <c r="Y43" s="101" t="s">
        <v>2455</v>
      </c>
      <c r="Z43" s="130" t="s">
        <v>792</v>
      </c>
      <c r="AA43" s="827" t="s">
        <v>11330</v>
      </c>
      <c r="AB43" s="925" t="s">
        <v>11439</v>
      </c>
      <c r="AC43" s="925" t="s">
        <v>15304</v>
      </c>
      <c r="AD43" s="122" t="s">
        <v>47</v>
      </c>
      <c r="AE43" s="127" t="s">
        <v>793</v>
      </c>
      <c r="AF43" s="127" t="s">
        <v>794</v>
      </c>
      <c r="AG43" s="119" t="s">
        <v>795</v>
      </c>
      <c r="AH43" s="119"/>
      <c r="AI43" s="144">
        <v>41883</v>
      </c>
      <c r="AJ43" s="124">
        <v>42887</v>
      </c>
      <c r="AK43" s="118" t="s">
        <v>13610</v>
      </c>
      <c r="AL43" s="118" t="s">
        <v>13610</v>
      </c>
      <c r="AM43" s="118" t="s">
        <v>13610</v>
      </c>
      <c r="AN43" s="125" t="s">
        <v>1395</v>
      </c>
      <c r="AO43" s="125">
        <v>32</v>
      </c>
      <c r="AP43" s="125">
        <v>41</v>
      </c>
      <c r="AQ43" s="1349" t="s">
        <v>788</v>
      </c>
      <c r="AR43" s="118" t="s">
        <v>10924</v>
      </c>
      <c r="AS43" s="118" t="s">
        <v>13610</v>
      </c>
      <c r="AT43" s="208"/>
      <c r="AU43" s="87"/>
    </row>
    <row r="44" spans="1:47" s="126" customFormat="1" ht="16.5" customHeight="1">
      <c r="A44" s="117">
        <v>37</v>
      </c>
      <c r="B44" s="134" t="s">
        <v>803</v>
      </c>
      <c r="C44" s="134" t="s">
        <v>805</v>
      </c>
      <c r="D44" s="134">
        <v>1057</v>
      </c>
      <c r="E44" s="134" t="s">
        <v>804</v>
      </c>
      <c r="F44" s="134" t="s">
        <v>17302</v>
      </c>
      <c r="G44" s="135" t="s">
        <v>806</v>
      </c>
      <c r="H44" s="134">
        <v>1057</v>
      </c>
      <c r="I44" s="117" t="s">
        <v>286</v>
      </c>
      <c r="J44" s="117" t="s">
        <v>35</v>
      </c>
      <c r="K44" s="136" t="s">
        <v>328</v>
      </c>
      <c r="L44" s="1042">
        <v>29793</v>
      </c>
      <c r="M44" s="137" t="str">
        <f t="shared" si="1"/>
        <v xml:space="preserve">41 TAHUN 2 BULAN 5 HARI </v>
      </c>
      <c r="N44" s="117" t="s">
        <v>84</v>
      </c>
      <c r="O44" s="139" t="s">
        <v>299</v>
      </c>
      <c r="P44" s="117" t="s">
        <v>288</v>
      </c>
      <c r="Q44" s="121">
        <v>9000001808691</v>
      </c>
      <c r="R44" s="101">
        <v>15000541415</v>
      </c>
      <c r="S44" s="104" t="s">
        <v>12973</v>
      </c>
      <c r="T44" s="101"/>
      <c r="U44" s="101" t="e">
        <f>VLOOKUP(D44,#REF!,15,FALSE)</f>
        <v>#REF!</v>
      </c>
      <c r="V44" s="101" t="s">
        <v>1093</v>
      </c>
      <c r="W44" s="121">
        <v>810615371931</v>
      </c>
      <c r="X44" s="121" t="s">
        <v>16730</v>
      </c>
      <c r="Y44" s="101" t="s">
        <v>175</v>
      </c>
      <c r="Z44" s="130" t="s">
        <v>807</v>
      </c>
      <c r="AA44" s="819" t="s">
        <v>808</v>
      </c>
      <c r="AB44" s="925" t="s">
        <v>11437</v>
      </c>
      <c r="AC44" s="925" t="s">
        <v>15304</v>
      </c>
      <c r="AD44" s="122" t="s">
        <v>47</v>
      </c>
      <c r="AE44" s="127" t="s">
        <v>576</v>
      </c>
      <c r="AF44" s="119" t="s">
        <v>809</v>
      </c>
      <c r="AG44" s="119" t="s">
        <v>810</v>
      </c>
      <c r="AH44" s="119"/>
      <c r="AI44" s="144">
        <v>41883</v>
      </c>
      <c r="AJ44" s="124">
        <v>42887</v>
      </c>
      <c r="AK44" s="118" t="s">
        <v>13610</v>
      </c>
      <c r="AL44" s="118" t="s">
        <v>13610</v>
      </c>
      <c r="AM44" s="118" t="s">
        <v>13610</v>
      </c>
      <c r="AN44" s="125" t="s">
        <v>35</v>
      </c>
      <c r="AO44" s="125">
        <v>31</v>
      </c>
      <c r="AP44" s="125">
        <v>42</v>
      </c>
      <c r="AQ44" s="1349" t="s">
        <v>803</v>
      </c>
      <c r="AR44" s="118" t="s">
        <v>10924</v>
      </c>
      <c r="AS44" s="118" t="s">
        <v>13610</v>
      </c>
      <c r="AT44" s="208"/>
      <c r="AU44" s="87"/>
    </row>
    <row r="45" spans="1:47" s="126" customFormat="1" ht="16.5" customHeight="1">
      <c r="A45" s="117">
        <v>38</v>
      </c>
      <c r="B45" s="134" t="s">
        <v>811</v>
      </c>
      <c r="C45" s="134" t="s">
        <v>813</v>
      </c>
      <c r="D45" s="134">
        <v>1058</v>
      </c>
      <c r="E45" s="134" t="s">
        <v>812</v>
      </c>
      <c r="F45" s="134" t="s">
        <v>17302</v>
      </c>
      <c r="G45" s="130" t="s">
        <v>814</v>
      </c>
      <c r="H45" s="134">
        <v>1058</v>
      </c>
      <c r="I45" s="117" t="s">
        <v>286</v>
      </c>
      <c r="J45" s="117" t="s">
        <v>35</v>
      </c>
      <c r="K45" s="136" t="s">
        <v>286</v>
      </c>
      <c r="L45" s="1042">
        <v>25232</v>
      </c>
      <c r="M45" s="171" t="str">
        <f t="shared" si="1"/>
        <v xml:space="preserve">53 TAHUN 8 BULAN 2 HARI </v>
      </c>
      <c r="N45" s="117" t="s">
        <v>84</v>
      </c>
      <c r="O45" s="139" t="s">
        <v>299</v>
      </c>
      <c r="P45" s="117" t="s">
        <v>288</v>
      </c>
      <c r="Q45" s="121">
        <v>1440014863036</v>
      </c>
      <c r="R45" s="101">
        <v>15000541332</v>
      </c>
      <c r="S45" s="106" t="s">
        <v>12974</v>
      </c>
      <c r="T45" s="101"/>
      <c r="U45" s="101" t="e">
        <f>VLOOKUP(D45,#REF!,15,FALSE)</f>
        <v>#REF!</v>
      </c>
      <c r="V45" s="101" t="s">
        <v>1093</v>
      </c>
      <c r="W45" s="121">
        <v>690115260042</v>
      </c>
      <c r="X45" s="121" t="s">
        <v>16731</v>
      </c>
      <c r="Y45" s="101" t="s">
        <v>2455</v>
      </c>
      <c r="Z45" s="130" t="s">
        <v>815</v>
      </c>
      <c r="AA45" s="819" t="s">
        <v>816</v>
      </c>
      <c r="AB45" s="925" t="s">
        <v>13065</v>
      </c>
      <c r="AC45" s="925" t="s">
        <v>15304</v>
      </c>
      <c r="AD45" s="122" t="s">
        <v>36</v>
      </c>
      <c r="AE45" s="127" t="s">
        <v>817</v>
      </c>
      <c r="AF45" s="119" t="s">
        <v>818</v>
      </c>
      <c r="AG45" s="119" t="s">
        <v>819</v>
      </c>
      <c r="AH45" s="119" t="s">
        <v>820</v>
      </c>
      <c r="AI45" s="144">
        <v>41883</v>
      </c>
      <c r="AJ45" s="124">
        <v>42887</v>
      </c>
      <c r="AK45" s="118" t="s">
        <v>13610</v>
      </c>
      <c r="AL45" s="118" t="s">
        <v>13610</v>
      </c>
      <c r="AM45" s="118" t="s">
        <v>13610</v>
      </c>
      <c r="AN45" s="125" t="s">
        <v>35</v>
      </c>
      <c r="AO45" s="125">
        <v>34</v>
      </c>
      <c r="AP45" s="125">
        <v>41</v>
      </c>
      <c r="AQ45" s="1349" t="s">
        <v>811</v>
      </c>
      <c r="AR45" s="118" t="s">
        <v>10924</v>
      </c>
      <c r="AS45" s="118" t="s">
        <v>13610</v>
      </c>
      <c r="AT45" s="208"/>
      <c r="AU45" s="87"/>
    </row>
    <row r="46" spans="1:47" s="126" customFormat="1" ht="16.5" customHeight="1">
      <c r="A46" s="117">
        <v>39</v>
      </c>
      <c r="B46" s="134" t="s">
        <v>821</v>
      </c>
      <c r="C46" s="134" t="s">
        <v>823</v>
      </c>
      <c r="D46" s="134">
        <v>1059</v>
      </c>
      <c r="E46" s="134" t="s">
        <v>822</v>
      </c>
      <c r="F46" s="134" t="s">
        <v>17302</v>
      </c>
      <c r="G46" s="130" t="s">
        <v>824</v>
      </c>
      <c r="H46" s="134">
        <v>1059</v>
      </c>
      <c r="I46" s="117" t="s">
        <v>286</v>
      </c>
      <c r="J46" s="117" t="s">
        <v>35</v>
      </c>
      <c r="K46" s="136" t="s">
        <v>286</v>
      </c>
      <c r="L46" s="1042">
        <v>28066</v>
      </c>
      <c r="M46" s="137" t="str">
        <f t="shared" si="1"/>
        <v xml:space="preserve">45 TAHUN 10 BULAN 29 HARI </v>
      </c>
      <c r="N46" s="117" t="s">
        <v>84</v>
      </c>
      <c r="O46" s="139" t="s">
        <v>299</v>
      </c>
      <c r="P46" s="117" t="s">
        <v>288</v>
      </c>
      <c r="Q46" s="121">
        <v>1440014864679</v>
      </c>
      <c r="R46" s="101">
        <v>15000541266</v>
      </c>
      <c r="S46" s="106" t="s">
        <v>12975</v>
      </c>
      <c r="T46" s="101"/>
      <c r="U46" s="101" t="e">
        <f>VLOOKUP(D46,#REF!,15,FALSE)</f>
        <v>#REF!</v>
      </c>
      <c r="V46" s="101" t="s">
        <v>1093</v>
      </c>
      <c r="W46" s="121">
        <v>761115250913</v>
      </c>
      <c r="X46" s="121" t="s">
        <v>16732</v>
      </c>
      <c r="Y46" s="101" t="s">
        <v>2455</v>
      </c>
      <c r="Z46" s="130" t="s">
        <v>825</v>
      </c>
      <c r="AA46" s="819" t="s">
        <v>826</v>
      </c>
      <c r="AB46" s="925" t="s">
        <v>13066</v>
      </c>
      <c r="AC46" s="925" t="s">
        <v>15304</v>
      </c>
      <c r="AD46" s="122" t="s">
        <v>146</v>
      </c>
      <c r="AE46" s="127" t="s">
        <v>827</v>
      </c>
      <c r="AF46" s="127" t="s">
        <v>828</v>
      </c>
      <c r="AG46" s="119"/>
      <c r="AH46" s="119"/>
      <c r="AI46" s="144">
        <v>41883</v>
      </c>
      <c r="AJ46" s="124">
        <v>42887</v>
      </c>
      <c r="AK46" s="118" t="s">
        <v>13610</v>
      </c>
      <c r="AL46" s="118" t="s">
        <v>13610</v>
      </c>
      <c r="AM46" s="118" t="s">
        <v>13610</v>
      </c>
      <c r="AN46" s="125" t="s">
        <v>35</v>
      </c>
      <c r="AO46" s="125">
        <v>30</v>
      </c>
      <c r="AP46" s="125">
        <v>40</v>
      </c>
      <c r="AQ46" s="1349" t="s">
        <v>821</v>
      </c>
      <c r="AR46" s="118" t="s">
        <v>10924</v>
      </c>
      <c r="AS46" s="118" t="s">
        <v>13610</v>
      </c>
      <c r="AT46" s="208"/>
      <c r="AU46" s="87"/>
    </row>
    <row r="47" spans="1:47" s="126" customFormat="1" ht="16.5" customHeight="1">
      <c r="A47" s="117">
        <v>40</v>
      </c>
      <c r="B47" s="134" t="s">
        <v>848</v>
      </c>
      <c r="C47" s="134" t="s">
        <v>850</v>
      </c>
      <c r="D47" s="134">
        <v>1062</v>
      </c>
      <c r="E47" s="134" t="s">
        <v>849</v>
      </c>
      <c r="F47" s="134" t="s">
        <v>17302</v>
      </c>
      <c r="G47" s="130" t="s">
        <v>851</v>
      </c>
      <c r="H47" s="134">
        <v>1062</v>
      </c>
      <c r="I47" s="117" t="s">
        <v>286</v>
      </c>
      <c r="J47" s="117" t="s">
        <v>35</v>
      </c>
      <c r="K47" s="136" t="s">
        <v>286</v>
      </c>
      <c r="L47" s="1042">
        <v>27085</v>
      </c>
      <c r="M47" s="137" t="str">
        <f t="shared" si="1"/>
        <v xml:space="preserve">48 TAHUN 7 BULAN 6 HARI </v>
      </c>
      <c r="N47" s="117" t="s">
        <v>84</v>
      </c>
      <c r="O47" s="139" t="s">
        <v>299</v>
      </c>
      <c r="P47" s="117" t="s">
        <v>288</v>
      </c>
      <c r="Q47" s="121">
        <v>1440014863705</v>
      </c>
      <c r="R47" s="101">
        <v>15000540995</v>
      </c>
      <c r="S47" s="106" t="s">
        <v>12977</v>
      </c>
      <c r="T47" s="101"/>
      <c r="U47" s="101" t="e">
        <f>VLOOKUP(D47,#REF!,15,FALSE)</f>
        <v>#REF!</v>
      </c>
      <c r="V47" s="101" t="s">
        <v>1093</v>
      </c>
      <c r="W47" s="121">
        <v>740515251416</v>
      </c>
      <c r="X47" s="121" t="s">
        <v>16733</v>
      </c>
      <c r="Y47" s="101" t="s">
        <v>2455</v>
      </c>
      <c r="Z47" s="130" t="s">
        <v>852</v>
      </c>
      <c r="AA47" s="819" t="s">
        <v>853</v>
      </c>
      <c r="AB47" s="925" t="s">
        <v>11435</v>
      </c>
      <c r="AC47" s="925" t="s">
        <v>15304</v>
      </c>
      <c r="AD47" s="122" t="s">
        <v>36</v>
      </c>
      <c r="AE47" s="127" t="s">
        <v>854</v>
      </c>
      <c r="AF47" s="127" t="s">
        <v>855</v>
      </c>
      <c r="AG47" s="119" t="s">
        <v>856</v>
      </c>
      <c r="AH47" s="119" t="s">
        <v>857</v>
      </c>
      <c r="AI47" s="144">
        <v>41883</v>
      </c>
      <c r="AJ47" s="124">
        <v>42887</v>
      </c>
      <c r="AK47" s="118" t="s">
        <v>13610</v>
      </c>
      <c r="AL47" s="118" t="s">
        <v>13610</v>
      </c>
      <c r="AM47" s="118" t="s">
        <v>13610</v>
      </c>
      <c r="AN47" s="125" t="s">
        <v>1395</v>
      </c>
      <c r="AO47" s="125">
        <v>34</v>
      </c>
      <c r="AP47" s="125">
        <v>42</v>
      </c>
      <c r="AQ47" s="1349" t="s">
        <v>848</v>
      </c>
      <c r="AR47" s="118" t="s">
        <v>10924</v>
      </c>
      <c r="AS47" s="118" t="s">
        <v>13610</v>
      </c>
      <c r="AT47" s="208"/>
      <c r="AU47" s="87"/>
    </row>
    <row r="48" spans="1:47" s="126" customFormat="1" ht="16.5" customHeight="1">
      <c r="A48" s="117">
        <v>41</v>
      </c>
      <c r="B48" s="134" t="s">
        <v>858</v>
      </c>
      <c r="C48" s="134" t="s">
        <v>860</v>
      </c>
      <c r="D48" s="134">
        <v>1063</v>
      </c>
      <c r="E48" s="134" t="s">
        <v>859</v>
      </c>
      <c r="F48" s="134" t="s">
        <v>17302</v>
      </c>
      <c r="G48" s="130" t="s">
        <v>861</v>
      </c>
      <c r="H48" s="134">
        <v>1063</v>
      </c>
      <c r="I48" s="117" t="s">
        <v>286</v>
      </c>
      <c r="J48" s="117" t="s">
        <v>35</v>
      </c>
      <c r="K48" s="136" t="s">
        <v>286</v>
      </c>
      <c r="L48" s="1042">
        <v>29550</v>
      </c>
      <c r="M48" s="137" t="str">
        <f t="shared" si="1"/>
        <v xml:space="preserve">41 TAHUN 10 BULAN 6 HARI </v>
      </c>
      <c r="N48" s="117" t="s">
        <v>84</v>
      </c>
      <c r="O48" s="139" t="s">
        <v>299</v>
      </c>
      <c r="P48" s="117" t="s">
        <v>288</v>
      </c>
      <c r="Q48" s="121">
        <v>9000017523607</v>
      </c>
      <c r="R48" s="101">
        <v>15000540979</v>
      </c>
      <c r="S48" s="104" t="s">
        <v>12978</v>
      </c>
      <c r="T48" s="101"/>
      <c r="U48" s="101" t="e">
        <f>VLOOKUP(D48,#REF!,15,FALSE)</f>
        <v>#REF!</v>
      </c>
      <c r="V48" s="101" t="s">
        <v>1093</v>
      </c>
      <c r="W48" s="121">
        <v>801115262069</v>
      </c>
      <c r="X48" s="121" t="s">
        <v>16734</v>
      </c>
      <c r="Y48" s="101" t="s">
        <v>11807</v>
      </c>
      <c r="Z48" s="130" t="s">
        <v>862</v>
      </c>
      <c r="AA48" s="819" t="s">
        <v>863</v>
      </c>
      <c r="AB48" s="925" t="s">
        <v>11434</v>
      </c>
      <c r="AC48" s="925" t="s">
        <v>15304</v>
      </c>
      <c r="AD48" s="122" t="s">
        <v>55</v>
      </c>
      <c r="AE48" s="127"/>
      <c r="AF48" s="119"/>
      <c r="AG48" s="119"/>
      <c r="AH48" s="119"/>
      <c r="AI48" s="144">
        <v>41883</v>
      </c>
      <c r="AJ48" s="124">
        <v>42887</v>
      </c>
      <c r="AK48" s="118" t="s">
        <v>13610</v>
      </c>
      <c r="AL48" s="118" t="s">
        <v>13610</v>
      </c>
      <c r="AM48" s="118" t="s">
        <v>13610</v>
      </c>
      <c r="AN48" s="125" t="s">
        <v>1460</v>
      </c>
      <c r="AO48" s="125">
        <v>30</v>
      </c>
      <c r="AP48" s="125">
        <v>40</v>
      </c>
      <c r="AQ48" s="1349" t="s">
        <v>858</v>
      </c>
      <c r="AR48" s="118" t="s">
        <v>10924</v>
      </c>
      <c r="AS48" s="118" t="s">
        <v>13610</v>
      </c>
      <c r="AT48" s="208"/>
      <c r="AU48" s="87"/>
    </row>
    <row r="49" spans="1:47" s="126" customFormat="1" ht="16.5" customHeight="1">
      <c r="A49" s="117">
        <v>42</v>
      </c>
      <c r="B49" s="134" t="s">
        <v>864</v>
      </c>
      <c r="C49" s="134" t="s">
        <v>866</v>
      </c>
      <c r="D49" s="134">
        <v>1064</v>
      </c>
      <c r="E49" s="134" t="s">
        <v>865</v>
      </c>
      <c r="F49" s="134" t="s">
        <v>17302</v>
      </c>
      <c r="G49" s="130" t="s">
        <v>867</v>
      </c>
      <c r="H49" s="134">
        <v>1064</v>
      </c>
      <c r="I49" s="117" t="s">
        <v>286</v>
      </c>
      <c r="J49" s="117" t="s">
        <v>35</v>
      </c>
      <c r="K49" s="136" t="s">
        <v>286</v>
      </c>
      <c r="L49" s="1042">
        <v>26468</v>
      </c>
      <c r="M49" s="137" t="str">
        <f t="shared" si="1"/>
        <v xml:space="preserve">50 TAHUN 3 BULAN 13 HARI </v>
      </c>
      <c r="N49" s="117" t="s">
        <v>84</v>
      </c>
      <c r="O49" s="139" t="s">
        <v>299</v>
      </c>
      <c r="P49" s="117" t="s">
        <v>288</v>
      </c>
      <c r="Q49" s="121">
        <v>9000026752395</v>
      </c>
      <c r="R49" s="101">
        <v>15000541019</v>
      </c>
      <c r="S49" s="104" t="s">
        <v>12979</v>
      </c>
      <c r="T49" s="101"/>
      <c r="U49" s="101" t="e">
        <f>VLOOKUP(D49,#REF!,15,FALSE)</f>
        <v>#REF!</v>
      </c>
      <c r="V49" s="101" t="s">
        <v>1093</v>
      </c>
      <c r="W49" s="121">
        <v>720615251431</v>
      </c>
      <c r="X49" s="121" t="s">
        <v>16735</v>
      </c>
      <c r="Y49" s="101" t="s">
        <v>1347</v>
      </c>
      <c r="Z49" s="130" t="s">
        <v>868</v>
      </c>
      <c r="AA49" s="819" t="s">
        <v>869</v>
      </c>
      <c r="AB49" s="925" t="s">
        <v>11433</v>
      </c>
      <c r="AC49" s="925" t="s">
        <v>15304</v>
      </c>
      <c r="AD49" s="122" t="s">
        <v>55</v>
      </c>
      <c r="AE49" s="127" t="s">
        <v>870</v>
      </c>
      <c r="AF49" s="119"/>
      <c r="AG49" s="119"/>
      <c r="AH49" s="119"/>
      <c r="AI49" s="144">
        <v>41883</v>
      </c>
      <c r="AJ49" s="124">
        <v>42887</v>
      </c>
      <c r="AK49" s="118" t="s">
        <v>13610</v>
      </c>
      <c r="AL49" s="118" t="s">
        <v>13610</v>
      </c>
      <c r="AM49" s="118" t="s">
        <v>13610</v>
      </c>
      <c r="AN49" s="125" t="s">
        <v>1395</v>
      </c>
      <c r="AO49" s="125">
        <v>34</v>
      </c>
      <c r="AP49" s="125">
        <v>43</v>
      </c>
      <c r="AQ49" s="1349" t="s">
        <v>864</v>
      </c>
      <c r="AR49" s="118" t="s">
        <v>10924</v>
      </c>
      <c r="AS49" s="118" t="s">
        <v>13610</v>
      </c>
      <c r="AT49" s="208"/>
      <c r="AU49" s="87"/>
    </row>
    <row r="50" spans="1:47" s="126" customFormat="1" ht="16.5" customHeight="1">
      <c r="A50" s="117">
        <v>43</v>
      </c>
      <c r="B50" s="134" t="s">
        <v>878</v>
      </c>
      <c r="C50" s="134" t="s">
        <v>880</v>
      </c>
      <c r="D50" s="134">
        <v>1066</v>
      </c>
      <c r="E50" s="134" t="s">
        <v>879</v>
      </c>
      <c r="F50" s="134" t="s">
        <v>17302</v>
      </c>
      <c r="G50" s="130" t="s">
        <v>881</v>
      </c>
      <c r="H50" s="134">
        <v>1066</v>
      </c>
      <c r="I50" s="117" t="s">
        <v>286</v>
      </c>
      <c r="J50" s="117" t="s">
        <v>35</v>
      </c>
      <c r="K50" s="136" t="s">
        <v>286</v>
      </c>
      <c r="L50" s="1042">
        <v>28483</v>
      </c>
      <c r="M50" s="137" t="str">
        <f t="shared" si="1"/>
        <v xml:space="preserve">44 TAHUN 9 BULAN 7 HARI </v>
      </c>
      <c r="N50" s="117" t="s">
        <v>84</v>
      </c>
      <c r="O50" s="139" t="s">
        <v>299</v>
      </c>
      <c r="P50" s="117" t="s">
        <v>288</v>
      </c>
      <c r="Q50" s="121">
        <v>1440014867482</v>
      </c>
      <c r="R50" s="101">
        <v>15000541472</v>
      </c>
      <c r="S50" s="104" t="s">
        <v>12981</v>
      </c>
      <c r="T50" s="101"/>
      <c r="U50" s="101" t="e">
        <f>VLOOKUP(D50,#REF!,15,FALSE)</f>
        <v>#REF!</v>
      </c>
      <c r="V50" s="101" t="s">
        <v>1093</v>
      </c>
      <c r="W50" s="121">
        <v>771215590015</v>
      </c>
      <c r="X50" s="121" t="s">
        <v>16737</v>
      </c>
      <c r="Y50" s="101" t="s">
        <v>1347</v>
      </c>
      <c r="Z50" s="130" t="s">
        <v>882</v>
      </c>
      <c r="AA50" s="819" t="s">
        <v>883</v>
      </c>
      <c r="AB50" s="925" t="s">
        <v>11431</v>
      </c>
      <c r="AC50" s="925" t="s">
        <v>15304</v>
      </c>
      <c r="AD50" s="122" t="s">
        <v>47</v>
      </c>
      <c r="AE50" s="127" t="s">
        <v>884</v>
      </c>
      <c r="AF50" s="119" t="s">
        <v>885</v>
      </c>
      <c r="AG50" s="119" t="s">
        <v>886</v>
      </c>
      <c r="AH50" s="119"/>
      <c r="AI50" s="144">
        <v>41883</v>
      </c>
      <c r="AJ50" s="124">
        <v>42887</v>
      </c>
      <c r="AK50" s="118" t="s">
        <v>13610</v>
      </c>
      <c r="AL50" s="118" t="s">
        <v>13610</v>
      </c>
      <c r="AM50" s="118" t="s">
        <v>13610</v>
      </c>
      <c r="AN50" s="125" t="s">
        <v>35</v>
      </c>
      <c r="AO50" s="125">
        <v>31</v>
      </c>
      <c r="AP50" s="125">
        <v>42</v>
      </c>
      <c r="AQ50" s="1349" t="s">
        <v>878</v>
      </c>
      <c r="AR50" s="118" t="s">
        <v>10924</v>
      </c>
      <c r="AS50" s="118" t="s">
        <v>13610</v>
      </c>
      <c r="AT50" s="208"/>
      <c r="AU50" s="87"/>
    </row>
    <row r="51" spans="1:47" s="126" customFormat="1" ht="16.5" customHeight="1">
      <c r="A51" s="117">
        <v>44</v>
      </c>
      <c r="B51" s="134" t="s">
        <v>887</v>
      </c>
      <c r="C51" s="134" t="s">
        <v>889</v>
      </c>
      <c r="D51" s="134">
        <v>1067</v>
      </c>
      <c r="E51" s="134" t="s">
        <v>888</v>
      </c>
      <c r="F51" s="134" t="s">
        <v>17302</v>
      </c>
      <c r="G51" s="130" t="s">
        <v>890</v>
      </c>
      <c r="H51" s="134">
        <v>1067</v>
      </c>
      <c r="I51" s="117" t="s">
        <v>286</v>
      </c>
      <c r="J51" s="117" t="s">
        <v>35</v>
      </c>
      <c r="K51" s="136" t="s">
        <v>286</v>
      </c>
      <c r="L51" s="1042">
        <v>29226</v>
      </c>
      <c r="M51" s="137" t="str">
        <f t="shared" si="1"/>
        <v xml:space="preserve">42 TAHUN 8 BULAN 25 HARI </v>
      </c>
      <c r="N51" s="117" t="s">
        <v>84</v>
      </c>
      <c r="O51" s="139" t="s">
        <v>299</v>
      </c>
      <c r="P51" s="117" t="s">
        <v>288</v>
      </c>
      <c r="Q51" s="121">
        <v>1440014863515</v>
      </c>
      <c r="R51" s="101">
        <v>15000541084</v>
      </c>
      <c r="S51" s="942" t="s">
        <v>12992</v>
      </c>
      <c r="T51" s="101"/>
      <c r="U51" s="101" t="e">
        <f>VLOOKUP(D51,#REF!,15,FALSE)</f>
        <v>#REF!</v>
      </c>
      <c r="V51" s="101" t="s">
        <v>1093</v>
      </c>
      <c r="W51" s="121">
        <v>800115263253</v>
      </c>
      <c r="X51" s="121" t="s">
        <v>16738</v>
      </c>
      <c r="Y51" s="101" t="s">
        <v>2526</v>
      </c>
      <c r="Z51" s="130" t="s">
        <v>891</v>
      </c>
      <c r="AA51" s="819" t="s">
        <v>892</v>
      </c>
      <c r="AB51" s="925" t="s">
        <v>11430</v>
      </c>
      <c r="AC51" s="925" t="s">
        <v>15304</v>
      </c>
      <c r="AD51" s="122" t="s">
        <v>146</v>
      </c>
      <c r="AE51" s="127" t="s">
        <v>893</v>
      </c>
      <c r="AF51" s="127" t="s">
        <v>894</v>
      </c>
      <c r="AG51" s="119"/>
      <c r="AH51" s="119"/>
      <c r="AI51" s="144">
        <v>41883</v>
      </c>
      <c r="AJ51" s="124">
        <v>42887</v>
      </c>
      <c r="AK51" s="118" t="s">
        <v>13610</v>
      </c>
      <c r="AL51" s="118" t="s">
        <v>13610</v>
      </c>
      <c r="AM51" s="118" t="s">
        <v>13610</v>
      </c>
      <c r="AN51" s="125" t="s">
        <v>1460</v>
      </c>
      <c r="AO51" s="125">
        <v>30</v>
      </c>
      <c r="AP51" s="125">
        <v>39</v>
      </c>
      <c r="AQ51" s="1349" t="s">
        <v>887</v>
      </c>
      <c r="AR51" s="118" t="s">
        <v>10924</v>
      </c>
      <c r="AS51" s="118" t="s">
        <v>13610</v>
      </c>
      <c r="AT51" s="208"/>
      <c r="AU51" s="87"/>
    </row>
    <row r="52" spans="1:47" s="126" customFormat="1" ht="16.5" customHeight="1">
      <c r="A52" s="117">
        <v>45</v>
      </c>
      <c r="B52" s="134" t="s">
        <v>895</v>
      </c>
      <c r="C52" s="134" t="s">
        <v>897</v>
      </c>
      <c r="D52" s="134">
        <v>1068</v>
      </c>
      <c r="E52" s="134" t="s">
        <v>896</v>
      </c>
      <c r="F52" s="134" t="s">
        <v>17302</v>
      </c>
      <c r="G52" s="130" t="s">
        <v>898</v>
      </c>
      <c r="H52" s="134">
        <v>1068</v>
      </c>
      <c r="I52" s="117" t="s">
        <v>286</v>
      </c>
      <c r="J52" s="117" t="s">
        <v>35</v>
      </c>
      <c r="K52" s="136" t="s">
        <v>286</v>
      </c>
      <c r="L52" s="1042">
        <v>31084</v>
      </c>
      <c r="M52" s="137" t="str">
        <f t="shared" si="1"/>
        <v xml:space="preserve">37 TAHUN 7 BULAN 25 HARI </v>
      </c>
      <c r="N52" s="117" t="s">
        <v>84</v>
      </c>
      <c r="O52" s="139" t="s">
        <v>287</v>
      </c>
      <c r="P52" s="117" t="s">
        <v>288</v>
      </c>
      <c r="Q52" s="121">
        <v>9000027157958</v>
      </c>
      <c r="R52" s="101">
        <v>15000541050</v>
      </c>
      <c r="S52" s="104" t="s">
        <v>12983</v>
      </c>
      <c r="T52" s="101"/>
      <c r="U52" s="101" t="e">
        <f>VLOOKUP(D52,#REF!,15,FALSE)</f>
        <v>#REF!</v>
      </c>
      <c r="V52" s="101" t="s">
        <v>1116</v>
      </c>
      <c r="W52" s="121">
        <v>850215261686</v>
      </c>
      <c r="X52" s="121" t="s">
        <v>16739</v>
      </c>
      <c r="Y52" s="101" t="s">
        <v>86</v>
      </c>
      <c r="Z52" s="130" t="s">
        <v>899</v>
      </c>
      <c r="AA52" s="819" t="s">
        <v>900</v>
      </c>
      <c r="AB52" s="925" t="s">
        <v>13067</v>
      </c>
      <c r="AC52" s="925" t="s">
        <v>15304</v>
      </c>
      <c r="AD52" s="122" t="s">
        <v>146</v>
      </c>
      <c r="AE52" s="128"/>
      <c r="AF52" s="119" t="s">
        <v>901</v>
      </c>
      <c r="AG52" s="119"/>
      <c r="AH52" s="119"/>
      <c r="AI52" s="144">
        <v>41883</v>
      </c>
      <c r="AJ52" s="124">
        <v>42887</v>
      </c>
      <c r="AK52" s="118" t="s">
        <v>13610</v>
      </c>
      <c r="AL52" s="118" t="s">
        <v>13610</v>
      </c>
      <c r="AM52" s="118" t="s">
        <v>13610</v>
      </c>
      <c r="AN52" s="125" t="s">
        <v>1460</v>
      </c>
      <c r="AO52" s="125">
        <v>29</v>
      </c>
      <c r="AP52" s="125">
        <v>38</v>
      </c>
      <c r="AQ52" s="1349" t="s">
        <v>895</v>
      </c>
      <c r="AR52" s="118" t="s">
        <v>10924</v>
      </c>
      <c r="AS52" s="118" t="s">
        <v>13610</v>
      </c>
      <c r="AT52" s="208"/>
      <c r="AU52" s="87"/>
    </row>
    <row r="53" spans="1:47" s="126" customFormat="1" ht="16.5" customHeight="1">
      <c r="A53" s="117">
        <v>46</v>
      </c>
      <c r="B53" s="134" t="s">
        <v>902</v>
      </c>
      <c r="C53" s="134" t="s">
        <v>904</v>
      </c>
      <c r="D53" s="134">
        <v>1070</v>
      </c>
      <c r="E53" s="134" t="s">
        <v>903</v>
      </c>
      <c r="F53" s="134" t="s">
        <v>17302</v>
      </c>
      <c r="G53" s="130" t="s">
        <v>905</v>
      </c>
      <c r="H53" s="134">
        <v>1070</v>
      </c>
      <c r="I53" s="117" t="s">
        <v>286</v>
      </c>
      <c r="J53" s="117" t="s">
        <v>35</v>
      </c>
      <c r="K53" s="136" t="s">
        <v>906</v>
      </c>
      <c r="L53" s="1042">
        <v>30750</v>
      </c>
      <c r="M53" s="137" t="str">
        <f t="shared" si="1"/>
        <v xml:space="preserve">38 TAHUN 6 BULAN 22 HARI </v>
      </c>
      <c r="N53" s="117" t="s">
        <v>84</v>
      </c>
      <c r="O53" s="139" t="s">
        <v>299</v>
      </c>
      <c r="P53" s="117" t="s">
        <v>288</v>
      </c>
      <c r="Q53" s="121">
        <v>9000026823006</v>
      </c>
      <c r="R53" s="101">
        <v>15000541068</v>
      </c>
      <c r="S53" s="104" t="s">
        <v>12984</v>
      </c>
      <c r="T53" s="101"/>
      <c r="U53" s="101" t="e">
        <f>VLOOKUP(D53,#REF!,15,FALSE)</f>
        <v>#REF!</v>
      </c>
      <c r="V53" s="101" t="s">
        <v>1093</v>
      </c>
      <c r="W53" s="121">
        <v>840315461003</v>
      </c>
      <c r="X53" s="121" t="s">
        <v>16740</v>
      </c>
      <c r="Y53" s="101" t="s">
        <v>2447</v>
      </c>
      <c r="Z53" s="130" t="s">
        <v>907</v>
      </c>
      <c r="AA53" s="819" t="s">
        <v>908</v>
      </c>
      <c r="AB53" s="925" t="s">
        <v>11429</v>
      </c>
      <c r="AC53" s="925" t="s">
        <v>15304</v>
      </c>
      <c r="AD53" s="122" t="s">
        <v>47</v>
      </c>
      <c r="AE53" s="127" t="s">
        <v>909</v>
      </c>
      <c r="AF53" s="119" t="s">
        <v>910</v>
      </c>
      <c r="AG53" s="119" t="s">
        <v>911</v>
      </c>
      <c r="AH53" s="119"/>
      <c r="AI53" s="144">
        <v>41883</v>
      </c>
      <c r="AJ53" s="124">
        <v>42887</v>
      </c>
      <c r="AK53" s="118" t="s">
        <v>13610</v>
      </c>
      <c r="AL53" s="118" t="s">
        <v>13610</v>
      </c>
      <c r="AM53" s="118" t="s">
        <v>13610</v>
      </c>
      <c r="AN53" s="125" t="s">
        <v>2307</v>
      </c>
      <c r="AO53" s="125">
        <v>38</v>
      </c>
      <c r="AP53" s="125">
        <v>42</v>
      </c>
      <c r="AQ53" s="1349" t="s">
        <v>902</v>
      </c>
      <c r="AR53" s="118" t="s">
        <v>10924</v>
      </c>
      <c r="AS53" s="118" t="s">
        <v>13610</v>
      </c>
      <c r="AT53" s="208"/>
      <c r="AU53" s="87"/>
    </row>
    <row r="54" spans="1:47" s="126" customFormat="1" ht="16.5" customHeight="1">
      <c r="A54" s="117">
        <v>47</v>
      </c>
      <c r="B54" s="134" t="s">
        <v>912</v>
      </c>
      <c r="C54" s="134" t="s">
        <v>914</v>
      </c>
      <c r="D54" s="134">
        <v>1071</v>
      </c>
      <c r="E54" s="134" t="s">
        <v>913</v>
      </c>
      <c r="F54" s="134" t="s">
        <v>17302</v>
      </c>
      <c r="G54" s="130" t="s">
        <v>915</v>
      </c>
      <c r="H54" s="134">
        <v>1071</v>
      </c>
      <c r="I54" s="117" t="s">
        <v>286</v>
      </c>
      <c r="J54" s="117" t="s">
        <v>35</v>
      </c>
      <c r="K54" s="136" t="s">
        <v>286</v>
      </c>
      <c r="L54" s="1042">
        <v>30755</v>
      </c>
      <c r="M54" s="137" t="str">
        <f t="shared" si="1"/>
        <v xml:space="preserve">38 TAHUN 6 BULAN 17 HARI </v>
      </c>
      <c r="N54" s="117" t="s">
        <v>84</v>
      </c>
      <c r="O54" s="139" t="s">
        <v>287</v>
      </c>
      <c r="P54" s="117" t="s">
        <v>288</v>
      </c>
      <c r="Q54" s="121">
        <v>1440014863291</v>
      </c>
      <c r="R54" s="101">
        <v>15000541134</v>
      </c>
      <c r="S54" s="104" t="s">
        <v>12985</v>
      </c>
      <c r="T54" s="101"/>
      <c r="U54" s="101" t="e">
        <f>VLOOKUP(D54,#REF!,15,FALSE)</f>
        <v>#REF!</v>
      </c>
      <c r="V54" s="101" t="s">
        <v>1116</v>
      </c>
      <c r="W54" s="121">
        <v>840315262187</v>
      </c>
      <c r="X54" s="121" t="s">
        <v>16741</v>
      </c>
      <c r="Y54" s="101" t="s">
        <v>175</v>
      </c>
      <c r="Z54" s="130" t="s">
        <v>674</v>
      </c>
      <c r="AA54" s="819" t="s">
        <v>916</v>
      </c>
      <c r="AB54" s="925" t="s">
        <v>11428</v>
      </c>
      <c r="AC54" s="925" t="s">
        <v>15305</v>
      </c>
      <c r="AD54" s="122" t="s">
        <v>55</v>
      </c>
      <c r="AE54" s="127"/>
      <c r="AF54" s="119"/>
      <c r="AG54" s="119"/>
      <c r="AH54" s="119"/>
      <c r="AI54" s="144">
        <v>41883</v>
      </c>
      <c r="AJ54" s="124">
        <v>42887</v>
      </c>
      <c r="AK54" s="118" t="s">
        <v>13610</v>
      </c>
      <c r="AL54" s="118" t="s">
        <v>13610</v>
      </c>
      <c r="AM54" s="118" t="s">
        <v>13610</v>
      </c>
      <c r="AN54" s="125" t="s">
        <v>1460</v>
      </c>
      <c r="AO54" s="125">
        <v>33</v>
      </c>
      <c r="AP54" s="125">
        <v>39</v>
      </c>
      <c r="AQ54" s="1349" t="s">
        <v>912</v>
      </c>
      <c r="AR54" s="118" t="s">
        <v>10924</v>
      </c>
      <c r="AS54" s="118" t="s">
        <v>13610</v>
      </c>
      <c r="AT54" s="208"/>
      <c r="AU54" s="87"/>
    </row>
    <row r="55" spans="1:47" s="126" customFormat="1" ht="16.5" customHeight="1">
      <c r="A55" s="117">
        <v>48</v>
      </c>
      <c r="B55" s="134" t="s">
        <v>917</v>
      </c>
      <c r="C55" s="134" t="s">
        <v>919</v>
      </c>
      <c r="D55" s="134">
        <v>1072</v>
      </c>
      <c r="E55" s="134" t="s">
        <v>918</v>
      </c>
      <c r="F55" s="134" t="s">
        <v>17302</v>
      </c>
      <c r="G55" s="130" t="s">
        <v>920</v>
      </c>
      <c r="H55" s="134">
        <v>1072</v>
      </c>
      <c r="I55" s="117" t="s">
        <v>286</v>
      </c>
      <c r="J55" s="117" t="s">
        <v>35</v>
      </c>
      <c r="K55" s="136" t="s">
        <v>286</v>
      </c>
      <c r="L55" s="1042">
        <v>32016</v>
      </c>
      <c r="M55" s="137" t="str">
        <f t="shared" ref="M55:M105" si="2">DATEDIF(L55,$L$3,"Y") &amp; " TAHUN " &amp; DATEDIF(L55,$L$3,"YM") &amp; " BULAN " &amp; DATEDIF(L55,$L$3,"MD") &amp; " HARI "</f>
        <v xml:space="preserve">35 TAHUN 1 BULAN 4 HARI </v>
      </c>
      <c r="N55" s="117" t="s">
        <v>84</v>
      </c>
      <c r="O55" s="139" t="s">
        <v>299</v>
      </c>
      <c r="P55" s="117" t="s">
        <v>288</v>
      </c>
      <c r="Q55" s="121">
        <v>1440014855875</v>
      </c>
      <c r="R55" s="101">
        <v>15000541159</v>
      </c>
      <c r="S55" s="104" t="s">
        <v>12986</v>
      </c>
      <c r="T55" s="101"/>
      <c r="U55" s="101" t="e">
        <f>VLOOKUP(D55,#REF!,15,FALSE)</f>
        <v>#REF!</v>
      </c>
      <c r="V55" s="101" t="s">
        <v>1093</v>
      </c>
      <c r="W55" s="121">
        <v>870815261536</v>
      </c>
      <c r="X55" s="121" t="s">
        <v>16742</v>
      </c>
      <c r="Y55" s="101" t="s">
        <v>86</v>
      </c>
      <c r="Z55" s="130" t="s">
        <v>921</v>
      </c>
      <c r="AA55" s="819" t="s">
        <v>922</v>
      </c>
      <c r="AB55" s="925" t="s">
        <v>11427</v>
      </c>
      <c r="AC55" s="925" t="s">
        <v>15304</v>
      </c>
      <c r="AD55" s="122" t="s">
        <v>146</v>
      </c>
      <c r="AE55" s="127" t="s">
        <v>923</v>
      </c>
      <c r="AF55" s="127" t="s">
        <v>924</v>
      </c>
      <c r="AG55" s="119"/>
      <c r="AH55" s="119"/>
      <c r="AI55" s="144">
        <v>41883</v>
      </c>
      <c r="AJ55" s="124">
        <v>42887</v>
      </c>
      <c r="AK55" s="118" t="s">
        <v>13610</v>
      </c>
      <c r="AL55" s="118" t="s">
        <v>13610</v>
      </c>
      <c r="AM55" s="118" t="s">
        <v>13610</v>
      </c>
      <c r="AN55" s="125" t="s">
        <v>1395</v>
      </c>
      <c r="AO55" s="125">
        <v>32</v>
      </c>
      <c r="AP55" s="125">
        <v>41</v>
      </c>
      <c r="AQ55" s="1349" t="s">
        <v>917</v>
      </c>
      <c r="AR55" s="118" t="s">
        <v>10924</v>
      </c>
      <c r="AS55" s="118" t="s">
        <v>13610</v>
      </c>
      <c r="AT55" s="208"/>
      <c r="AU55" s="87"/>
    </row>
    <row r="56" spans="1:47" s="126" customFormat="1" ht="16.5" customHeight="1">
      <c r="A56" s="117">
        <v>49</v>
      </c>
      <c r="B56" s="134" t="s">
        <v>925</v>
      </c>
      <c r="C56" s="134" t="s">
        <v>926</v>
      </c>
      <c r="D56" s="134">
        <v>1073</v>
      </c>
      <c r="E56" s="134" t="s">
        <v>13306</v>
      </c>
      <c r="F56" s="134" t="s">
        <v>17302</v>
      </c>
      <c r="G56" s="130" t="s">
        <v>927</v>
      </c>
      <c r="H56" s="134">
        <v>1073</v>
      </c>
      <c r="I56" s="117" t="s">
        <v>286</v>
      </c>
      <c r="J56" s="117" t="s">
        <v>35</v>
      </c>
      <c r="K56" s="136" t="s">
        <v>286</v>
      </c>
      <c r="L56" s="1042">
        <v>26334</v>
      </c>
      <c r="M56" s="137" t="str">
        <f t="shared" si="2"/>
        <v xml:space="preserve">50 TAHUN 7 BULAN 26 HARI </v>
      </c>
      <c r="N56" s="117" t="s">
        <v>84</v>
      </c>
      <c r="O56" s="139" t="s">
        <v>299</v>
      </c>
      <c r="P56" s="117" t="s">
        <v>288</v>
      </c>
      <c r="Q56" s="121">
        <v>1440014860552</v>
      </c>
      <c r="R56" s="101">
        <v>15000541027</v>
      </c>
      <c r="S56" s="104" t="s">
        <v>12987</v>
      </c>
      <c r="T56" s="101"/>
      <c r="U56" s="101" t="e">
        <f>VLOOKUP(D56,#REF!,15,FALSE)</f>
        <v>#REF!</v>
      </c>
      <c r="V56" s="101" t="s">
        <v>1116</v>
      </c>
      <c r="W56" s="121">
        <v>75105262038</v>
      </c>
      <c r="X56" s="121" t="s">
        <v>16743</v>
      </c>
      <c r="Y56" s="101" t="s">
        <v>2455</v>
      </c>
      <c r="Z56" s="130" t="s">
        <v>928</v>
      </c>
      <c r="AA56" s="824" t="s">
        <v>929</v>
      </c>
      <c r="AB56" s="925" t="s">
        <v>11426</v>
      </c>
      <c r="AC56" s="925" t="s">
        <v>15304</v>
      </c>
      <c r="AD56" s="122" t="s">
        <v>146</v>
      </c>
      <c r="AE56" s="128"/>
      <c r="AF56" s="119" t="s">
        <v>930</v>
      </c>
      <c r="AG56" s="119"/>
      <c r="AH56" s="119"/>
      <c r="AI56" s="144">
        <v>41883</v>
      </c>
      <c r="AJ56" s="124">
        <v>42887</v>
      </c>
      <c r="AK56" s="118" t="s">
        <v>13610</v>
      </c>
      <c r="AL56" s="118" t="s">
        <v>13610</v>
      </c>
      <c r="AM56" s="118" t="s">
        <v>13610</v>
      </c>
      <c r="AN56" s="125" t="s">
        <v>35</v>
      </c>
      <c r="AO56" s="125">
        <v>30</v>
      </c>
      <c r="AP56" s="125">
        <v>40</v>
      </c>
      <c r="AQ56" s="1349" t="s">
        <v>925</v>
      </c>
      <c r="AR56" s="118" t="s">
        <v>10924</v>
      </c>
      <c r="AS56" s="118" t="s">
        <v>13610</v>
      </c>
      <c r="AT56" s="208"/>
      <c r="AU56" s="87"/>
    </row>
    <row r="57" spans="1:47" s="126" customFormat="1" ht="16.5" customHeight="1">
      <c r="A57" s="117">
        <v>50</v>
      </c>
      <c r="B57" s="134" t="s">
        <v>931</v>
      </c>
      <c r="C57" s="134" t="s">
        <v>932</v>
      </c>
      <c r="D57" s="134">
        <v>1074</v>
      </c>
      <c r="E57" s="134" t="s">
        <v>11808</v>
      </c>
      <c r="F57" s="134" t="s">
        <v>17302</v>
      </c>
      <c r="G57" s="130" t="s">
        <v>933</v>
      </c>
      <c r="H57" s="134">
        <v>1074</v>
      </c>
      <c r="I57" s="117" t="s">
        <v>286</v>
      </c>
      <c r="J57" s="117" t="s">
        <v>35</v>
      </c>
      <c r="K57" s="136" t="s">
        <v>286</v>
      </c>
      <c r="L57" s="1042">
        <v>29127</v>
      </c>
      <c r="M57" s="137" t="str">
        <f t="shared" si="2"/>
        <v xml:space="preserve">43 TAHUN 0 BULAN 2 HARI </v>
      </c>
      <c r="N57" s="117" t="s">
        <v>84</v>
      </c>
      <c r="O57" s="139" t="s">
        <v>299</v>
      </c>
      <c r="P57" s="117" t="s">
        <v>288</v>
      </c>
      <c r="Q57" s="121">
        <v>1440014864703</v>
      </c>
      <c r="R57" s="101">
        <v>15000541035</v>
      </c>
      <c r="S57" s="104" t="s">
        <v>12988</v>
      </c>
      <c r="T57" s="101"/>
      <c r="U57" s="101" t="e">
        <f>VLOOKUP(D57,#REF!,15,FALSE)</f>
        <v>#REF!</v>
      </c>
      <c r="V57" s="101" t="s">
        <v>1093</v>
      </c>
      <c r="W57" s="121">
        <v>790915262278</v>
      </c>
      <c r="X57" s="121" t="s">
        <v>16744</v>
      </c>
      <c r="Y57" s="101" t="s">
        <v>2447</v>
      </c>
      <c r="Z57" s="130" t="s">
        <v>934</v>
      </c>
      <c r="AA57" s="819" t="s">
        <v>935</v>
      </c>
      <c r="AB57" s="925" t="s">
        <v>11425</v>
      </c>
      <c r="AC57" s="925" t="s">
        <v>15304</v>
      </c>
      <c r="AD57" s="122" t="s">
        <v>47</v>
      </c>
      <c r="AE57" s="127" t="s">
        <v>936</v>
      </c>
      <c r="AF57" s="119" t="s">
        <v>937</v>
      </c>
      <c r="AG57" s="119" t="s">
        <v>938</v>
      </c>
      <c r="AH57" s="119"/>
      <c r="AI57" s="144">
        <v>41883</v>
      </c>
      <c r="AJ57" s="124">
        <v>42887</v>
      </c>
      <c r="AK57" s="118" t="s">
        <v>13610</v>
      </c>
      <c r="AL57" s="118" t="s">
        <v>13610</v>
      </c>
      <c r="AM57" s="118" t="s">
        <v>13610</v>
      </c>
      <c r="AN57" s="125" t="s">
        <v>35</v>
      </c>
      <c r="AO57" s="125">
        <v>30</v>
      </c>
      <c r="AP57" s="125">
        <v>40</v>
      </c>
      <c r="AQ57" s="1349" t="s">
        <v>931</v>
      </c>
      <c r="AR57" s="118" t="s">
        <v>10924</v>
      </c>
      <c r="AS57" s="118" t="s">
        <v>13610</v>
      </c>
      <c r="AT57" s="208"/>
      <c r="AU57" s="87"/>
    </row>
    <row r="58" spans="1:47" s="126" customFormat="1" ht="16.5" customHeight="1">
      <c r="A58" s="117">
        <v>51</v>
      </c>
      <c r="B58" s="134" t="s">
        <v>939</v>
      </c>
      <c r="C58" s="134" t="s">
        <v>941</v>
      </c>
      <c r="D58" s="134">
        <v>1075</v>
      </c>
      <c r="E58" s="134" t="s">
        <v>940</v>
      </c>
      <c r="F58" s="134" t="s">
        <v>17302</v>
      </c>
      <c r="G58" s="130" t="s">
        <v>942</v>
      </c>
      <c r="H58" s="134">
        <v>1075</v>
      </c>
      <c r="I58" s="117" t="s">
        <v>286</v>
      </c>
      <c r="J58" s="117" t="s">
        <v>35</v>
      </c>
      <c r="K58" s="136" t="s">
        <v>286</v>
      </c>
      <c r="L58" s="1042">
        <v>30031</v>
      </c>
      <c r="M58" s="137" t="str">
        <f t="shared" si="2"/>
        <v xml:space="preserve">40 TAHUN 6 BULAN 10 HARI </v>
      </c>
      <c r="N58" s="117" t="s">
        <v>84</v>
      </c>
      <c r="O58" s="139" t="s">
        <v>287</v>
      </c>
      <c r="P58" s="117" t="s">
        <v>288</v>
      </c>
      <c r="Q58" s="121">
        <v>1440014863333</v>
      </c>
      <c r="R58" s="101">
        <v>15000540847</v>
      </c>
      <c r="S58" s="104" t="s">
        <v>12989</v>
      </c>
      <c r="T58" s="101"/>
      <c r="U58" s="101" t="e">
        <f>VLOOKUP(D58,#REF!,15,FALSE)</f>
        <v>#REF!</v>
      </c>
      <c r="V58" s="101" t="s">
        <v>1116</v>
      </c>
      <c r="W58" s="121">
        <v>810615262474</v>
      </c>
      <c r="X58" s="121" t="s">
        <v>16745</v>
      </c>
      <c r="Y58" s="101" t="s">
        <v>2447</v>
      </c>
      <c r="Z58" s="130" t="s">
        <v>943</v>
      </c>
      <c r="AA58" s="819" t="s">
        <v>944</v>
      </c>
      <c r="AB58" s="925" t="s">
        <v>11424</v>
      </c>
      <c r="AC58" s="925" t="s">
        <v>15304</v>
      </c>
      <c r="AD58" s="122" t="s">
        <v>146</v>
      </c>
      <c r="AE58" s="147" t="s">
        <v>945</v>
      </c>
      <c r="AF58" s="127" t="s">
        <v>946</v>
      </c>
      <c r="AG58" s="119"/>
      <c r="AH58" s="119"/>
      <c r="AI58" s="144">
        <v>41883</v>
      </c>
      <c r="AJ58" s="124">
        <v>42887</v>
      </c>
      <c r="AK58" s="118" t="s">
        <v>13610</v>
      </c>
      <c r="AL58" s="118" t="s">
        <v>13610</v>
      </c>
      <c r="AM58" s="118" t="s">
        <v>13610</v>
      </c>
      <c r="AN58" s="125" t="s">
        <v>35</v>
      </c>
      <c r="AO58" s="125">
        <v>27</v>
      </c>
      <c r="AP58" s="125">
        <v>38</v>
      </c>
      <c r="AQ58" s="1349" t="s">
        <v>939</v>
      </c>
      <c r="AR58" s="118" t="s">
        <v>10924</v>
      </c>
      <c r="AS58" s="118" t="s">
        <v>13610</v>
      </c>
      <c r="AT58" s="208"/>
      <c r="AU58" s="87"/>
    </row>
    <row r="59" spans="1:47" s="126" customFormat="1" ht="16.5" customHeight="1">
      <c r="A59" s="117">
        <v>52</v>
      </c>
      <c r="B59" s="134" t="s">
        <v>947</v>
      </c>
      <c r="C59" s="134" t="s">
        <v>948</v>
      </c>
      <c r="D59" s="134">
        <v>1076</v>
      </c>
      <c r="E59" s="134" t="s">
        <v>13305</v>
      </c>
      <c r="F59" s="134" t="s">
        <v>17302</v>
      </c>
      <c r="G59" s="130" t="s">
        <v>949</v>
      </c>
      <c r="H59" s="134">
        <v>1076</v>
      </c>
      <c r="I59" s="117" t="s">
        <v>286</v>
      </c>
      <c r="J59" s="117" t="s">
        <v>35</v>
      </c>
      <c r="K59" s="136" t="s">
        <v>370</v>
      </c>
      <c r="L59" s="1042">
        <v>31779</v>
      </c>
      <c r="M59" s="137" t="str">
        <f t="shared" si="2"/>
        <v xml:space="preserve">35 TAHUN 8 BULAN 29 HARI </v>
      </c>
      <c r="N59" s="117" t="s">
        <v>84</v>
      </c>
      <c r="O59" s="139" t="s">
        <v>299</v>
      </c>
      <c r="P59" s="117" t="s">
        <v>288</v>
      </c>
      <c r="Q59" s="121">
        <v>1710000151228</v>
      </c>
      <c r="R59" s="101">
        <v>15000541076</v>
      </c>
      <c r="S59" s="104" t="s">
        <v>12990</v>
      </c>
      <c r="T59" s="101"/>
      <c r="U59" s="101" t="e">
        <f>VLOOKUP(D59,#REF!,15,FALSE)</f>
        <v>#REF!</v>
      </c>
      <c r="V59" s="101" t="s">
        <v>1093</v>
      </c>
      <c r="W59" s="121">
        <v>870115340775</v>
      </c>
      <c r="X59" s="121" t="s">
        <v>16746</v>
      </c>
      <c r="Y59" s="101" t="s">
        <v>175</v>
      </c>
      <c r="Z59" s="130" t="s">
        <v>950</v>
      </c>
      <c r="AA59" s="819" t="s">
        <v>951</v>
      </c>
      <c r="AB59" s="925" t="s">
        <v>11423</v>
      </c>
      <c r="AC59" s="925" t="s">
        <v>15304</v>
      </c>
      <c r="AD59" s="122" t="s">
        <v>146</v>
      </c>
      <c r="AE59" s="128"/>
      <c r="AF59" s="119" t="s">
        <v>952</v>
      </c>
      <c r="AG59" s="119"/>
      <c r="AH59" s="119"/>
      <c r="AI59" s="144">
        <v>41883</v>
      </c>
      <c r="AJ59" s="124">
        <v>42887</v>
      </c>
      <c r="AK59" s="118" t="s">
        <v>13610</v>
      </c>
      <c r="AL59" s="118" t="s">
        <v>13610</v>
      </c>
      <c r="AM59" s="118" t="s">
        <v>13610</v>
      </c>
      <c r="AN59" s="125" t="s">
        <v>1460</v>
      </c>
      <c r="AO59" s="125">
        <v>32</v>
      </c>
      <c r="AP59" s="125">
        <v>41</v>
      </c>
      <c r="AQ59" s="1349" t="s">
        <v>947</v>
      </c>
      <c r="AR59" s="118" t="s">
        <v>10924</v>
      </c>
      <c r="AS59" s="118" t="s">
        <v>13610</v>
      </c>
      <c r="AT59" s="208"/>
      <c r="AU59" s="87"/>
    </row>
    <row r="60" spans="1:47" s="126" customFormat="1" ht="16.5" customHeight="1">
      <c r="A60" s="117">
        <v>53</v>
      </c>
      <c r="B60" s="134" t="s">
        <v>960</v>
      </c>
      <c r="C60" s="134" t="s">
        <v>962</v>
      </c>
      <c r="D60" s="134">
        <v>1078</v>
      </c>
      <c r="E60" s="134" t="s">
        <v>961</v>
      </c>
      <c r="F60" s="134" t="s">
        <v>17302</v>
      </c>
      <c r="G60" s="130" t="s">
        <v>963</v>
      </c>
      <c r="H60" s="134">
        <v>1078</v>
      </c>
      <c r="I60" s="117" t="s">
        <v>286</v>
      </c>
      <c r="J60" s="117" t="s">
        <v>35</v>
      </c>
      <c r="K60" s="136" t="s">
        <v>286</v>
      </c>
      <c r="L60" s="1042">
        <v>29708</v>
      </c>
      <c r="M60" s="137" t="str">
        <f t="shared" si="2"/>
        <v xml:space="preserve">41 TAHUN 4 BULAN 29 HARI </v>
      </c>
      <c r="N60" s="117" t="s">
        <v>84</v>
      </c>
      <c r="O60" s="139" t="s">
        <v>287</v>
      </c>
      <c r="P60" s="117" t="s">
        <v>288</v>
      </c>
      <c r="Q60" s="121">
        <v>1440014863622</v>
      </c>
      <c r="R60" s="101" t="s">
        <v>11803</v>
      </c>
      <c r="S60" s="942" t="s">
        <v>12982</v>
      </c>
      <c r="T60" s="101"/>
      <c r="U60" s="101" t="e">
        <f>VLOOKUP(D60,#REF!,15,FALSE)</f>
        <v>#REF!</v>
      </c>
      <c r="V60" s="101" t="s">
        <v>1116</v>
      </c>
      <c r="W60" s="121">
        <v>810515262332</v>
      </c>
      <c r="X60" s="121" t="s">
        <v>16747</v>
      </c>
      <c r="Y60" s="101" t="s">
        <v>175</v>
      </c>
      <c r="Z60" s="136" t="s">
        <v>964</v>
      </c>
      <c r="AA60" s="818" t="s">
        <v>965</v>
      </c>
      <c r="AB60" s="925" t="s">
        <v>11422</v>
      </c>
      <c r="AC60" s="925" t="s">
        <v>15304</v>
      </c>
      <c r="AD60" s="122" t="s">
        <v>47</v>
      </c>
      <c r="AE60" s="127" t="s">
        <v>966</v>
      </c>
      <c r="AF60" s="119" t="s">
        <v>967</v>
      </c>
      <c r="AG60" s="119" t="s">
        <v>968</v>
      </c>
      <c r="AH60" s="119"/>
      <c r="AI60" s="144">
        <v>41883</v>
      </c>
      <c r="AJ60" s="124">
        <v>42887</v>
      </c>
      <c r="AK60" s="118" t="s">
        <v>13610</v>
      </c>
      <c r="AL60" s="118" t="s">
        <v>13610</v>
      </c>
      <c r="AM60" s="118" t="s">
        <v>13610</v>
      </c>
      <c r="AN60" s="125" t="s">
        <v>35</v>
      </c>
      <c r="AO60" s="125">
        <v>30</v>
      </c>
      <c r="AP60" s="125">
        <v>41</v>
      </c>
      <c r="AQ60" s="1349" t="s">
        <v>960</v>
      </c>
      <c r="AR60" s="134" t="s">
        <v>10924</v>
      </c>
      <c r="AS60" s="118" t="s">
        <v>13610</v>
      </c>
      <c r="AT60" s="208"/>
      <c r="AU60" s="87"/>
    </row>
    <row r="61" spans="1:47" s="126" customFormat="1" ht="16.5" customHeight="1">
      <c r="A61" s="117">
        <v>54</v>
      </c>
      <c r="B61" s="134" t="s">
        <v>969</v>
      </c>
      <c r="C61" s="134" t="s">
        <v>971</v>
      </c>
      <c r="D61" s="134">
        <v>1079</v>
      </c>
      <c r="E61" s="134" t="s">
        <v>970</v>
      </c>
      <c r="F61" s="134" t="s">
        <v>17302</v>
      </c>
      <c r="G61" s="130" t="s">
        <v>972</v>
      </c>
      <c r="H61" s="134">
        <v>1079</v>
      </c>
      <c r="I61" s="117" t="s">
        <v>286</v>
      </c>
      <c r="J61" s="117" t="s">
        <v>35</v>
      </c>
      <c r="K61" s="136" t="s">
        <v>286</v>
      </c>
      <c r="L61" s="1042">
        <v>31990</v>
      </c>
      <c r="M61" s="137" t="str">
        <f t="shared" si="2"/>
        <v xml:space="preserve">35 TAHUN 2 BULAN 0 HARI </v>
      </c>
      <c r="N61" s="117" t="s">
        <v>84</v>
      </c>
      <c r="O61" s="139" t="s">
        <v>287</v>
      </c>
      <c r="P61" s="117" t="s">
        <v>288</v>
      </c>
      <c r="Q61" s="121">
        <v>1440009213338</v>
      </c>
      <c r="R61" s="101" t="s">
        <v>11804</v>
      </c>
      <c r="S61" s="104" t="s">
        <v>12993</v>
      </c>
      <c r="T61" s="101"/>
      <c r="U61" s="101" t="e">
        <f>VLOOKUP(D61,#REF!,15,FALSE)</f>
        <v>#REF!</v>
      </c>
      <c r="V61" s="101" t="s">
        <v>1198</v>
      </c>
      <c r="W61" s="121">
        <v>890115261354</v>
      </c>
      <c r="X61" s="121" t="s">
        <v>16748</v>
      </c>
      <c r="Y61" s="101" t="s">
        <v>126</v>
      </c>
      <c r="Z61" s="136" t="s">
        <v>973</v>
      </c>
      <c r="AA61" s="822" t="s">
        <v>974</v>
      </c>
      <c r="AB61" s="925" t="s">
        <v>11421</v>
      </c>
      <c r="AC61" s="925" t="s">
        <v>15304</v>
      </c>
      <c r="AD61" s="122" t="s">
        <v>55</v>
      </c>
      <c r="AE61" s="127"/>
      <c r="AF61" s="119"/>
      <c r="AG61" s="119"/>
      <c r="AH61" s="119"/>
      <c r="AI61" s="144">
        <v>41883</v>
      </c>
      <c r="AJ61" s="124">
        <v>42887</v>
      </c>
      <c r="AK61" s="118" t="s">
        <v>13610</v>
      </c>
      <c r="AL61" s="118" t="s">
        <v>13610</v>
      </c>
      <c r="AM61" s="118" t="s">
        <v>13610</v>
      </c>
      <c r="AN61" s="125" t="s">
        <v>35</v>
      </c>
      <c r="AO61" s="125">
        <v>32</v>
      </c>
      <c r="AP61" s="125">
        <v>40</v>
      </c>
      <c r="AQ61" s="1349" t="s">
        <v>969</v>
      </c>
      <c r="AR61" s="118" t="s">
        <v>10924</v>
      </c>
      <c r="AS61" s="118" t="s">
        <v>13610</v>
      </c>
      <c r="AT61" s="208"/>
      <c r="AU61" s="87"/>
    </row>
    <row r="62" spans="1:47" s="126" customFormat="1" ht="16.5" customHeight="1">
      <c r="A62" s="117">
        <v>55</v>
      </c>
      <c r="B62" s="134" t="s">
        <v>984</v>
      </c>
      <c r="C62" s="134" t="s">
        <v>985</v>
      </c>
      <c r="D62" s="134">
        <v>1081</v>
      </c>
      <c r="E62" s="134" t="s">
        <v>13708</v>
      </c>
      <c r="F62" s="134" t="s">
        <v>17302</v>
      </c>
      <c r="G62" s="986" t="s">
        <v>986</v>
      </c>
      <c r="H62" s="134">
        <v>1081</v>
      </c>
      <c r="I62" s="117" t="s">
        <v>286</v>
      </c>
      <c r="J62" s="117" t="s">
        <v>35</v>
      </c>
      <c r="K62" s="136" t="s">
        <v>286</v>
      </c>
      <c r="L62" s="1042">
        <v>31098</v>
      </c>
      <c r="M62" s="137" t="str">
        <f t="shared" si="2"/>
        <v xml:space="preserve">37 TAHUN 7 BULAN 11 HARI </v>
      </c>
      <c r="N62" s="117" t="s">
        <v>84</v>
      </c>
      <c r="O62" s="139" t="s">
        <v>299</v>
      </c>
      <c r="P62" s="117" t="s">
        <v>288</v>
      </c>
      <c r="Q62" s="121">
        <v>1440014857186</v>
      </c>
      <c r="R62" s="101">
        <v>15000541100</v>
      </c>
      <c r="S62" s="106" t="s">
        <v>12995</v>
      </c>
      <c r="T62" s="101"/>
      <c r="U62" s="101" t="e">
        <f>VLOOKUP(D62,#REF!,15,FALSE)</f>
        <v>#REF!</v>
      </c>
      <c r="V62" s="101" t="s">
        <v>1116</v>
      </c>
      <c r="W62" s="121">
        <v>801215262118</v>
      </c>
      <c r="X62" s="121" t="s">
        <v>16749</v>
      </c>
      <c r="Y62" s="101" t="s">
        <v>126</v>
      </c>
      <c r="Z62" s="136" t="s">
        <v>988</v>
      </c>
      <c r="AA62" s="881" t="s">
        <v>11246</v>
      </c>
      <c r="AB62" s="925" t="s">
        <v>11419</v>
      </c>
      <c r="AC62" s="925" t="s">
        <v>15304</v>
      </c>
      <c r="AD62" s="122" t="s">
        <v>47</v>
      </c>
      <c r="AE62" s="127" t="s">
        <v>576</v>
      </c>
      <c r="AF62" s="127" t="s">
        <v>989</v>
      </c>
      <c r="AG62" s="119"/>
      <c r="AH62" s="119"/>
      <c r="AI62" s="144">
        <v>41883</v>
      </c>
      <c r="AJ62" s="124">
        <v>42887</v>
      </c>
      <c r="AK62" s="118" t="s">
        <v>13610</v>
      </c>
      <c r="AL62" s="118" t="s">
        <v>13610</v>
      </c>
      <c r="AM62" s="118" t="s">
        <v>13610</v>
      </c>
      <c r="AN62" s="125" t="s">
        <v>35</v>
      </c>
      <c r="AO62" s="125">
        <v>29</v>
      </c>
      <c r="AP62" s="125">
        <v>42</v>
      </c>
      <c r="AQ62" s="1349" t="s">
        <v>984</v>
      </c>
      <c r="AR62" s="118" t="s">
        <v>10924</v>
      </c>
      <c r="AS62" s="118" t="s">
        <v>13610</v>
      </c>
      <c r="AT62" s="208"/>
      <c r="AU62" s="87"/>
    </row>
    <row r="63" spans="1:47" ht="16.5" customHeight="1">
      <c r="A63" s="117">
        <v>56</v>
      </c>
      <c r="B63" s="134" t="s">
        <v>996</v>
      </c>
      <c r="C63" s="134" t="s">
        <v>998</v>
      </c>
      <c r="D63" s="134">
        <v>1083</v>
      </c>
      <c r="E63" s="134" t="s">
        <v>997</v>
      </c>
      <c r="F63" s="134"/>
      <c r="G63" s="135" t="s">
        <v>999</v>
      </c>
      <c r="H63" s="134">
        <v>1083</v>
      </c>
      <c r="I63" s="117" t="s">
        <v>286</v>
      </c>
      <c r="J63" s="117" t="s">
        <v>35</v>
      </c>
      <c r="K63" s="136" t="s">
        <v>286</v>
      </c>
      <c r="L63" s="1042">
        <v>25204</v>
      </c>
      <c r="M63" s="171" t="str">
        <f t="shared" si="2"/>
        <v xml:space="preserve">53 TAHUN 9 BULAN 0 HARI </v>
      </c>
      <c r="N63" s="117" t="s">
        <v>84</v>
      </c>
      <c r="O63" s="139" t="s">
        <v>299</v>
      </c>
      <c r="P63" s="117" t="s">
        <v>288</v>
      </c>
      <c r="Q63" s="121">
        <v>9000028227206</v>
      </c>
      <c r="R63" s="101">
        <v>15000540912</v>
      </c>
      <c r="S63" s="106" t="s">
        <v>12997</v>
      </c>
      <c r="T63" s="117"/>
      <c r="U63" s="101" t="e">
        <f>VLOOKUP(D63,#REF!,15,FALSE)</f>
        <v>#REF!</v>
      </c>
      <c r="V63" s="117" t="s">
        <v>1093</v>
      </c>
      <c r="W63" s="121">
        <v>700315260189</v>
      </c>
      <c r="X63" s="121" t="s">
        <v>16750</v>
      </c>
      <c r="Y63" s="101" t="s">
        <v>2455</v>
      </c>
      <c r="Z63" s="136" t="s">
        <v>1000</v>
      </c>
      <c r="AA63" s="883" t="s">
        <v>11248</v>
      </c>
      <c r="AB63" s="930" t="s">
        <v>11417</v>
      </c>
      <c r="AC63" s="925" t="s">
        <v>15304</v>
      </c>
      <c r="AD63" s="142" t="s">
        <v>47</v>
      </c>
      <c r="AE63" s="143"/>
      <c r="AF63" s="136" t="s">
        <v>1001</v>
      </c>
      <c r="AG63" s="136" t="s">
        <v>1002</v>
      </c>
      <c r="AH63" s="136"/>
      <c r="AI63" s="144">
        <v>41913</v>
      </c>
      <c r="AJ63" s="144">
        <v>42887</v>
      </c>
      <c r="AK63" s="118" t="s">
        <v>13610</v>
      </c>
      <c r="AL63" s="118" t="s">
        <v>13610</v>
      </c>
      <c r="AM63" s="118" t="s">
        <v>13610</v>
      </c>
      <c r="AN63" s="116" t="s">
        <v>1395</v>
      </c>
      <c r="AO63" s="116">
        <v>35</v>
      </c>
      <c r="AP63" s="116">
        <v>40</v>
      </c>
      <c r="AQ63" s="1037" t="s">
        <v>996</v>
      </c>
      <c r="AR63" s="134" t="s">
        <v>10924</v>
      </c>
      <c r="AS63" s="118" t="s">
        <v>13610</v>
      </c>
      <c r="AT63" s="208"/>
    </row>
    <row r="64" spans="1:47" s="126" customFormat="1" ht="16.5" customHeight="1">
      <c r="A64" s="117">
        <v>57</v>
      </c>
      <c r="B64" s="134" t="s">
        <v>1003</v>
      </c>
      <c r="C64" s="134" t="s">
        <v>1005</v>
      </c>
      <c r="D64" s="134">
        <v>1084</v>
      </c>
      <c r="E64" s="134" t="s">
        <v>1004</v>
      </c>
      <c r="F64" s="134" t="s">
        <v>17302</v>
      </c>
      <c r="G64" s="135" t="s">
        <v>1006</v>
      </c>
      <c r="H64" s="134">
        <v>1084</v>
      </c>
      <c r="I64" s="117" t="s">
        <v>286</v>
      </c>
      <c r="J64" s="117" t="s">
        <v>35</v>
      </c>
      <c r="K64" s="136" t="s">
        <v>286</v>
      </c>
      <c r="L64" s="1042">
        <v>34104</v>
      </c>
      <c r="M64" s="137" t="str">
        <f t="shared" si="2"/>
        <v xml:space="preserve">29 TAHUN 4 BULAN 16 HARI </v>
      </c>
      <c r="N64" s="117" t="s">
        <v>84</v>
      </c>
      <c r="O64" s="139" t="s">
        <v>287</v>
      </c>
      <c r="P64" s="117" t="s">
        <v>288</v>
      </c>
      <c r="Q64" s="121">
        <v>9000028227248</v>
      </c>
      <c r="R64" s="101">
        <v>15000540938</v>
      </c>
      <c r="S64" s="106" t="s">
        <v>12998</v>
      </c>
      <c r="T64" s="101"/>
      <c r="U64" s="101" t="e">
        <f>VLOOKUP(D64,#REF!,15,FALSE)</f>
        <v>#REF!</v>
      </c>
      <c r="V64" s="101" t="s">
        <v>1116</v>
      </c>
      <c r="W64" s="121">
        <v>930515260758</v>
      </c>
      <c r="X64" s="121" t="s">
        <v>16751</v>
      </c>
      <c r="Y64" s="101" t="s">
        <v>2455</v>
      </c>
      <c r="Z64" s="136" t="s">
        <v>1007</v>
      </c>
      <c r="AA64" s="881" t="s">
        <v>11331</v>
      </c>
      <c r="AB64" s="925" t="s">
        <v>13069</v>
      </c>
      <c r="AC64" s="925" t="s">
        <v>15305</v>
      </c>
      <c r="AD64" s="122" t="s">
        <v>82</v>
      </c>
      <c r="AE64" s="119"/>
      <c r="AF64" s="128"/>
      <c r="AG64" s="119"/>
      <c r="AH64" s="119"/>
      <c r="AI64" s="144">
        <v>41913</v>
      </c>
      <c r="AJ64" s="124">
        <v>42887</v>
      </c>
      <c r="AK64" s="118" t="s">
        <v>13610</v>
      </c>
      <c r="AL64" s="118" t="s">
        <v>13610</v>
      </c>
      <c r="AM64" s="118" t="s">
        <v>13610</v>
      </c>
      <c r="AN64" s="125" t="s">
        <v>1395</v>
      </c>
      <c r="AO64" s="125">
        <v>32</v>
      </c>
      <c r="AP64" s="125">
        <v>42</v>
      </c>
      <c r="AQ64" s="1349" t="s">
        <v>1003</v>
      </c>
      <c r="AR64" s="118" t="s">
        <v>10924</v>
      </c>
      <c r="AS64" s="118" t="s">
        <v>13610</v>
      </c>
      <c r="AT64" s="208"/>
      <c r="AU64" s="87"/>
    </row>
    <row r="65" spans="1:47" s="126" customFormat="1" ht="16.5" customHeight="1">
      <c r="A65" s="117">
        <v>58</v>
      </c>
      <c r="B65" s="134" t="s">
        <v>1008</v>
      </c>
      <c r="C65" s="134" t="s">
        <v>1010</v>
      </c>
      <c r="D65" s="134">
        <v>1085</v>
      </c>
      <c r="E65" s="134" t="s">
        <v>1009</v>
      </c>
      <c r="F65" s="134" t="s">
        <v>17302</v>
      </c>
      <c r="G65" s="135" t="s">
        <v>1011</v>
      </c>
      <c r="H65" s="134">
        <v>1085</v>
      </c>
      <c r="I65" s="117" t="s">
        <v>286</v>
      </c>
      <c r="J65" s="117" t="s">
        <v>35</v>
      </c>
      <c r="K65" s="136" t="s">
        <v>286</v>
      </c>
      <c r="L65" s="1042">
        <v>30724</v>
      </c>
      <c r="M65" s="137" t="str">
        <f t="shared" si="2"/>
        <v xml:space="preserve">38 TAHUN 7 BULAN 19 HARI </v>
      </c>
      <c r="N65" s="117" t="s">
        <v>84</v>
      </c>
      <c r="O65" s="139" t="s">
        <v>287</v>
      </c>
      <c r="P65" s="117" t="s">
        <v>288</v>
      </c>
      <c r="Q65" s="121">
        <v>9000028227222</v>
      </c>
      <c r="R65" s="101">
        <v>15000540920</v>
      </c>
      <c r="S65" s="106" t="s">
        <v>12999</v>
      </c>
      <c r="T65" s="101"/>
      <c r="U65" s="101" t="e">
        <f>VLOOKUP(D65,#REF!,15,FALSE)</f>
        <v>#REF!</v>
      </c>
      <c r="V65" s="101" t="s">
        <v>1105</v>
      </c>
      <c r="W65" s="121">
        <v>840215260906</v>
      </c>
      <c r="X65" s="121" t="s">
        <v>16752</v>
      </c>
      <c r="Y65" s="101" t="s">
        <v>2447</v>
      </c>
      <c r="Z65" s="136" t="s">
        <v>1012</v>
      </c>
      <c r="AA65" s="881" t="s">
        <v>11249</v>
      </c>
      <c r="AB65" s="925" t="s">
        <v>11416</v>
      </c>
      <c r="AC65" s="925" t="s">
        <v>15304</v>
      </c>
      <c r="AD65" s="122" t="s">
        <v>82</v>
      </c>
      <c r="AE65" s="119"/>
      <c r="AF65" s="119"/>
      <c r="AG65" s="119"/>
      <c r="AH65" s="119"/>
      <c r="AI65" s="144">
        <v>41913</v>
      </c>
      <c r="AJ65" s="124">
        <v>42887</v>
      </c>
      <c r="AK65" s="118" t="s">
        <v>13610</v>
      </c>
      <c r="AL65" s="118" t="s">
        <v>13610</v>
      </c>
      <c r="AM65" s="118" t="s">
        <v>13610</v>
      </c>
      <c r="AN65" s="125" t="s">
        <v>35</v>
      </c>
      <c r="AO65" s="125">
        <v>33</v>
      </c>
      <c r="AP65" s="125">
        <v>41</v>
      </c>
      <c r="AQ65" s="1349" t="s">
        <v>1008</v>
      </c>
      <c r="AR65" s="118" t="s">
        <v>10924</v>
      </c>
      <c r="AS65" s="118" t="s">
        <v>13610</v>
      </c>
      <c r="AT65" s="208"/>
      <c r="AU65" s="87"/>
    </row>
    <row r="66" spans="1:47" s="126" customFormat="1" ht="16.5" customHeight="1">
      <c r="A66" s="117">
        <v>59</v>
      </c>
      <c r="B66" s="134" t="s">
        <v>1013</v>
      </c>
      <c r="C66" s="134" t="s">
        <v>1015</v>
      </c>
      <c r="D66" s="134">
        <v>1086</v>
      </c>
      <c r="E66" s="134" t="s">
        <v>1014</v>
      </c>
      <c r="F66" s="134" t="s">
        <v>17302</v>
      </c>
      <c r="G66" s="135" t="s">
        <v>1016</v>
      </c>
      <c r="H66" s="134">
        <v>1086</v>
      </c>
      <c r="I66" s="117" t="s">
        <v>286</v>
      </c>
      <c r="J66" s="117" t="s">
        <v>35</v>
      </c>
      <c r="K66" s="136" t="s">
        <v>286</v>
      </c>
      <c r="L66" s="1042">
        <v>25134</v>
      </c>
      <c r="M66" s="171" t="str">
        <f t="shared" si="2"/>
        <v xml:space="preserve">53 TAHUN 11 BULAN 8 HARI </v>
      </c>
      <c r="N66" s="117" t="s">
        <v>84</v>
      </c>
      <c r="O66" s="139" t="s">
        <v>299</v>
      </c>
      <c r="P66" s="117" t="s">
        <v>288</v>
      </c>
      <c r="Q66" s="121">
        <v>1440005380388</v>
      </c>
      <c r="R66" s="101">
        <v>12040367927</v>
      </c>
      <c r="S66" s="106" t="s">
        <v>13000</v>
      </c>
      <c r="T66" s="101"/>
      <c r="U66" s="101" t="e">
        <f>VLOOKUP(D66,#REF!,15,FALSE)</f>
        <v>#REF!</v>
      </c>
      <c r="V66" s="101" t="s">
        <v>1093</v>
      </c>
      <c r="W66" s="121">
        <v>681015261661</v>
      </c>
      <c r="X66" s="121" t="s">
        <v>16753</v>
      </c>
      <c r="Y66" s="101" t="s">
        <v>7267</v>
      </c>
      <c r="Z66" s="136" t="s">
        <v>1017</v>
      </c>
      <c r="AA66" s="882" t="s">
        <v>11250</v>
      </c>
      <c r="AB66" s="925" t="s">
        <v>11415</v>
      </c>
      <c r="AC66" s="925" t="s">
        <v>15304</v>
      </c>
      <c r="AD66" s="122" t="s">
        <v>47</v>
      </c>
      <c r="AE66" s="127" t="s">
        <v>1018</v>
      </c>
      <c r="AF66" s="119" t="s">
        <v>1019</v>
      </c>
      <c r="AG66" s="119" t="s">
        <v>1020</v>
      </c>
      <c r="AH66" s="119"/>
      <c r="AI66" s="144">
        <v>41883</v>
      </c>
      <c r="AJ66" s="124">
        <v>42887</v>
      </c>
      <c r="AK66" s="118" t="s">
        <v>13610</v>
      </c>
      <c r="AL66" s="118" t="s">
        <v>13610</v>
      </c>
      <c r="AM66" s="118" t="s">
        <v>13610</v>
      </c>
      <c r="AN66" s="125" t="s">
        <v>1460</v>
      </c>
      <c r="AO66" s="125">
        <v>33</v>
      </c>
      <c r="AP66" s="125">
        <v>39</v>
      </c>
      <c r="AQ66" s="1349" t="s">
        <v>1013</v>
      </c>
      <c r="AR66" s="118" t="s">
        <v>10924</v>
      </c>
      <c r="AS66" s="118" t="s">
        <v>13610</v>
      </c>
      <c r="AT66" s="208"/>
      <c r="AU66" s="87"/>
    </row>
    <row r="67" spans="1:47" s="126" customFormat="1" ht="16.5" customHeight="1">
      <c r="A67" s="117">
        <v>60</v>
      </c>
      <c r="B67" s="134" t="s">
        <v>1021</v>
      </c>
      <c r="C67" s="134" t="s">
        <v>1022</v>
      </c>
      <c r="D67" s="134">
        <v>1087</v>
      </c>
      <c r="E67" s="134" t="s">
        <v>13707</v>
      </c>
      <c r="F67" s="134" t="s">
        <v>17302</v>
      </c>
      <c r="G67" s="1519" t="s">
        <v>1023</v>
      </c>
      <c r="H67" s="134">
        <v>1087</v>
      </c>
      <c r="I67" s="117" t="s">
        <v>286</v>
      </c>
      <c r="J67" s="117" t="s">
        <v>35</v>
      </c>
      <c r="K67" s="136" t="s">
        <v>286</v>
      </c>
      <c r="L67" s="1042">
        <v>31846</v>
      </c>
      <c r="M67" s="137" t="str">
        <f t="shared" si="2"/>
        <v xml:space="preserve">35 TAHUN 6 BULAN 21 HARI </v>
      </c>
      <c r="N67" s="117" t="s">
        <v>84</v>
      </c>
      <c r="O67" s="139" t="s">
        <v>287</v>
      </c>
      <c r="P67" s="117" t="s">
        <v>288</v>
      </c>
      <c r="Q67" s="121">
        <v>1440009127959</v>
      </c>
      <c r="R67" s="101" t="s">
        <v>1024</v>
      </c>
      <c r="S67" s="106" t="s">
        <v>13001</v>
      </c>
      <c r="T67" s="101"/>
      <c r="U67" s="101" t="e">
        <f>VLOOKUP(D67,#REF!,15,FALSE)</f>
        <v>#REF!</v>
      </c>
      <c r="V67" s="101" t="s">
        <v>1093</v>
      </c>
      <c r="W67" s="121">
        <v>870315261838</v>
      </c>
      <c r="X67" s="121" t="s">
        <v>16754</v>
      </c>
      <c r="Y67" s="101" t="s">
        <v>175</v>
      </c>
      <c r="Z67" s="143" t="s">
        <v>1025</v>
      </c>
      <c r="AA67" s="743" t="s">
        <v>11251</v>
      </c>
      <c r="AB67" s="925" t="s">
        <v>11414</v>
      </c>
      <c r="AC67" s="925" t="s">
        <v>15304</v>
      </c>
      <c r="AD67" s="122" t="s">
        <v>146</v>
      </c>
      <c r="AE67" s="127" t="s">
        <v>1026</v>
      </c>
      <c r="AF67" s="119" t="s">
        <v>1027</v>
      </c>
      <c r="AG67" s="119"/>
      <c r="AH67" s="119"/>
      <c r="AI67" s="144">
        <v>42248</v>
      </c>
      <c r="AJ67" s="124">
        <v>42887</v>
      </c>
      <c r="AK67" s="118" t="s">
        <v>13610</v>
      </c>
      <c r="AL67" s="118" t="s">
        <v>13610</v>
      </c>
      <c r="AM67" s="118" t="s">
        <v>13610</v>
      </c>
      <c r="AN67" s="125" t="s">
        <v>35</v>
      </c>
      <c r="AO67" s="125">
        <v>29</v>
      </c>
      <c r="AP67" s="125">
        <v>41</v>
      </c>
      <c r="AQ67" s="1349" t="s">
        <v>1021</v>
      </c>
      <c r="AR67" s="118" t="s">
        <v>10924</v>
      </c>
      <c r="AS67" s="118" t="s">
        <v>13610</v>
      </c>
      <c r="AT67" s="208"/>
      <c r="AU67" s="87"/>
    </row>
    <row r="68" spans="1:47" s="126" customFormat="1" ht="16.5" customHeight="1">
      <c r="A68" s="117">
        <v>61</v>
      </c>
      <c r="B68" s="134" t="s">
        <v>1028</v>
      </c>
      <c r="C68" s="134" t="s">
        <v>1029</v>
      </c>
      <c r="D68" s="134">
        <v>1088</v>
      </c>
      <c r="E68" s="134" t="s">
        <v>13304</v>
      </c>
      <c r="F68" s="134" t="s">
        <v>17302</v>
      </c>
      <c r="G68" s="1519" t="s">
        <v>1030</v>
      </c>
      <c r="H68" s="134">
        <v>1088</v>
      </c>
      <c r="I68" s="117" t="s">
        <v>286</v>
      </c>
      <c r="J68" s="117" t="s">
        <v>35</v>
      </c>
      <c r="K68" s="143" t="s">
        <v>694</v>
      </c>
      <c r="L68" s="1042">
        <v>32755</v>
      </c>
      <c r="M68" s="137" t="str">
        <f t="shared" si="2"/>
        <v xml:space="preserve">33 TAHUN 0 BULAN 27 HARI </v>
      </c>
      <c r="N68" s="117" t="s">
        <v>84</v>
      </c>
      <c r="O68" s="139" t="s">
        <v>299</v>
      </c>
      <c r="P68" s="117" t="s">
        <v>288</v>
      </c>
      <c r="Q68" s="121">
        <v>1420014219710</v>
      </c>
      <c r="R68" s="101">
        <v>15025298454</v>
      </c>
      <c r="S68" s="106" t="s">
        <v>13002</v>
      </c>
      <c r="T68" s="101"/>
      <c r="U68" s="101" t="e">
        <f>VLOOKUP(D68,#REF!,15,FALSE)</f>
        <v>#REF!</v>
      </c>
      <c r="V68" s="101" t="s">
        <v>1105</v>
      </c>
      <c r="W68" s="121">
        <v>890915560585</v>
      </c>
      <c r="X68" s="121" t="s">
        <v>16755</v>
      </c>
      <c r="Y68" s="101" t="s">
        <v>126</v>
      </c>
      <c r="Z68" s="143" t="s">
        <v>1031</v>
      </c>
      <c r="AA68" s="743" t="s">
        <v>11252</v>
      </c>
      <c r="AB68" s="925" t="s">
        <v>11413</v>
      </c>
      <c r="AC68" s="925" t="s">
        <v>15304</v>
      </c>
      <c r="AD68" s="122" t="s">
        <v>146</v>
      </c>
      <c r="AE68" s="127" t="s">
        <v>1032</v>
      </c>
      <c r="AF68" s="119" t="s">
        <v>1033</v>
      </c>
      <c r="AG68" s="119"/>
      <c r="AH68" s="119"/>
      <c r="AI68" s="144">
        <v>42248</v>
      </c>
      <c r="AJ68" s="124">
        <v>42887</v>
      </c>
      <c r="AK68" s="118" t="s">
        <v>13610</v>
      </c>
      <c r="AL68" s="118" t="s">
        <v>13610</v>
      </c>
      <c r="AM68" s="118" t="s">
        <v>13610</v>
      </c>
      <c r="AN68" s="125" t="s">
        <v>1395</v>
      </c>
      <c r="AO68" s="125">
        <v>29</v>
      </c>
      <c r="AP68" s="125">
        <v>41</v>
      </c>
      <c r="AQ68" s="1349" t="s">
        <v>1028</v>
      </c>
      <c r="AR68" s="118" t="s">
        <v>10924</v>
      </c>
      <c r="AS68" s="118" t="s">
        <v>13610</v>
      </c>
      <c r="AT68" s="208"/>
      <c r="AU68" s="87"/>
    </row>
    <row r="69" spans="1:47" s="126" customFormat="1" ht="16.5" customHeight="1">
      <c r="A69" s="117">
        <v>62</v>
      </c>
      <c r="B69" s="134" t="s">
        <v>1034</v>
      </c>
      <c r="C69" s="134" t="s">
        <v>1036</v>
      </c>
      <c r="D69" s="134">
        <v>1089</v>
      </c>
      <c r="E69" s="134" t="s">
        <v>1035</v>
      </c>
      <c r="F69" s="134"/>
      <c r="G69" s="1519" t="s">
        <v>1037</v>
      </c>
      <c r="H69" s="134">
        <v>1089</v>
      </c>
      <c r="I69" s="117" t="s">
        <v>286</v>
      </c>
      <c r="J69" s="117" t="s">
        <v>35</v>
      </c>
      <c r="K69" s="136" t="s">
        <v>286</v>
      </c>
      <c r="L69" s="1042">
        <v>29220</v>
      </c>
      <c r="M69" s="137" t="str">
        <f t="shared" si="2"/>
        <v xml:space="preserve">42 TAHUN 9 BULAN 0 HARI </v>
      </c>
      <c r="N69" s="117" t="s">
        <v>84</v>
      </c>
      <c r="O69" s="139" t="s">
        <v>287</v>
      </c>
      <c r="P69" s="117" t="s">
        <v>288</v>
      </c>
      <c r="Q69" s="121">
        <v>1440004989759</v>
      </c>
      <c r="R69" s="101" t="s">
        <v>1038</v>
      </c>
      <c r="S69" s="106" t="s">
        <v>13003</v>
      </c>
      <c r="T69" s="101"/>
      <c r="U69" s="101" t="e">
        <f>VLOOKUP(D69,#REF!,15,FALSE)</f>
        <v>#REF!</v>
      </c>
      <c r="V69" s="101" t="s">
        <v>1116</v>
      </c>
      <c r="W69" s="121">
        <v>791215251331</v>
      </c>
      <c r="X69" s="121" t="s">
        <v>16756</v>
      </c>
      <c r="Y69" s="101" t="s">
        <v>2447</v>
      </c>
      <c r="Z69" s="143" t="s">
        <v>1039</v>
      </c>
      <c r="AA69" s="743" t="s">
        <v>11253</v>
      </c>
      <c r="AB69" s="925" t="s">
        <v>11412</v>
      </c>
      <c r="AC69" s="925" t="s">
        <v>15304</v>
      </c>
      <c r="AD69" s="122" t="s">
        <v>55</v>
      </c>
      <c r="AE69" s="127"/>
      <c r="AF69" s="119"/>
      <c r="AG69" s="119"/>
      <c r="AH69" s="119"/>
      <c r="AI69" s="144">
        <v>42248</v>
      </c>
      <c r="AJ69" s="124">
        <v>42887</v>
      </c>
      <c r="AK69" s="118" t="s">
        <v>13610</v>
      </c>
      <c r="AL69" s="118" t="s">
        <v>13610</v>
      </c>
      <c r="AM69" s="118" t="s">
        <v>13610</v>
      </c>
      <c r="AN69" s="125" t="s">
        <v>1395</v>
      </c>
      <c r="AO69" s="125">
        <v>30</v>
      </c>
      <c r="AP69" s="125">
        <v>41</v>
      </c>
      <c r="AQ69" s="1349" t="s">
        <v>1034</v>
      </c>
      <c r="AR69" s="118" t="s">
        <v>11707</v>
      </c>
      <c r="AS69" s="118" t="s">
        <v>13610</v>
      </c>
      <c r="AT69" s="208"/>
      <c r="AU69" s="87"/>
    </row>
    <row r="70" spans="1:47" s="126" customFormat="1" ht="16.5" customHeight="1">
      <c r="A70" s="117">
        <v>63</v>
      </c>
      <c r="B70" s="134" t="s">
        <v>1040</v>
      </c>
      <c r="C70" s="134" t="s">
        <v>1042</v>
      </c>
      <c r="D70" s="134">
        <v>1090</v>
      </c>
      <c r="E70" s="134" t="s">
        <v>1041</v>
      </c>
      <c r="F70" s="134" t="s">
        <v>17302</v>
      </c>
      <c r="G70" s="1519" t="s">
        <v>1043</v>
      </c>
      <c r="H70" s="134">
        <v>1090</v>
      </c>
      <c r="I70" s="117" t="s">
        <v>286</v>
      </c>
      <c r="J70" s="117" t="s">
        <v>35</v>
      </c>
      <c r="K70" s="136" t="s">
        <v>286</v>
      </c>
      <c r="L70" s="1042">
        <v>31664</v>
      </c>
      <c r="M70" s="137" t="str">
        <f t="shared" si="2"/>
        <v xml:space="preserve">36 TAHUN 0 BULAN 22 HARI </v>
      </c>
      <c r="N70" s="117" t="s">
        <v>84</v>
      </c>
      <c r="O70" s="139" t="s">
        <v>287</v>
      </c>
      <c r="P70" s="117" t="s">
        <v>288</v>
      </c>
      <c r="Q70" s="121">
        <v>1440015369223</v>
      </c>
      <c r="R70" s="101">
        <v>10008319617</v>
      </c>
      <c r="S70" s="74" t="s">
        <v>18087</v>
      </c>
      <c r="T70" s="101"/>
      <c r="U70" s="101" t="e">
        <f>VLOOKUP(D70,#REF!,15,FALSE)</f>
        <v>#REF!</v>
      </c>
      <c r="V70" s="101" t="s">
        <v>1116</v>
      </c>
      <c r="W70" s="121">
        <v>860915251019</v>
      </c>
      <c r="X70" s="121" t="s">
        <v>16757</v>
      </c>
      <c r="Y70" s="101" t="s">
        <v>175</v>
      </c>
      <c r="Z70" s="143" t="s">
        <v>1044</v>
      </c>
      <c r="AA70" s="743" t="s">
        <v>11254</v>
      </c>
      <c r="AB70" s="925" t="s">
        <v>11411</v>
      </c>
      <c r="AC70" s="925" t="s">
        <v>15304</v>
      </c>
      <c r="AD70" s="122" t="s">
        <v>82</v>
      </c>
      <c r="AE70" s="119"/>
      <c r="AF70" s="119"/>
      <c r="AG70" s="119"/>
      <c r="AH70" s="119"/>
      <c r="AI70" s="144">
        <v>42248</v>
      </c>
      <c r="AJ70" s="124">
        <v>42887</v>
      </c>
      <c r="AK70" s="118" t="s">
        <v>13610</v>
      </c>
      <c r="AL70" s="118" t="s">
        <v>13610</v>
      </c>
      <c r="AM70" s="118" t="s">
        <v>13610</v>
      </c>
      <c r="AN70" s="125" t="s">
        <v>35</v>
      </c>
      <c r="AO70" s="125">
        <v>30</v>
      </c>
      <c r="AP70" s="125">
        <v>40</v>
      </c>
      <c r="AQ70" s="1349" t="s">
        <v>1040</v>
      </c>
      <c r="AR70" s="118" t="s">
        <v>10924</v>
      </c>
      <c r="AS70" s="118" t="s">
        <v>13610</v>
      </c>
      <c r="AT70" s="208"/>
      <c r="AU70" s="87"/>
    </row>
    <row r="71" spans="1:47" s="126" customFormat="1" ht="16.5" customHeight="1">
      <c r="A71" s="117">
        <v>64</v>
      </c>
      <c r="B71" s="117" t="s">
        <v>1045</v>
      </c>
      <c r="C71" s="134" t="s">
        <v>1047</v>
      </c>
      <c r="D71" s="134">
        <v>1091</v>
      </c>
      <c r="E71" s="134" t="s">
        <v>1046</v>
      </c>
      <c r="F71" s="134" t="s">
        <v>17302</v>
      </c>
      <c r="G71" s="143" t="s">
        <v>1048</v>
      </c>
      <c r="H71" s="134">
        <v>1091</v>
      </c>
      <c r="I71" s="117" t="s">
        <v>286</v>
      </c>
      <c r="J71" s="117" t="s">
        <v>35</v>
      </c>
      <c r="K71" s="143" t="s">
        <v>286</v>
      </c>
      <c r="L71" s="1282">
        <v>33095</v>
      </c>
      <c r="M71" s="137" t="str">
        <f t="shared" si="2"/>
        <v xml:space="preserve">32 TAHUN 1 BULAN 21 HARI </v>
      </c>
      <c r="N71" s="117" t="s">
        <v>84</v>
      </c>
      <c r="O71" s="139" t="s">
        <v>287</v>
      </c>
      <c r="P71" s="117" t="s">
        <v>288</v>
      </c>
      <c r="Q71" s="121">
        <v>1440015756783</v>
      </c>
      <c r="R71" s="101">
        <v>16024871812</v>
      </c>
      <c r="S71" s="106" t="s">
        <v>13004</v>
      </c>
      <c r="T71" s="101"/>
      <c r="U71" s="101" t="e">
        <f>VLOOKUP(D71,#REF!,15,FALSE)</f>
        <v>#REF!</v>
      </c>
      <c r="V71" s="101" t="s">
        <v>1116</v>
      </c>
      <c r="W71" s="121">
        <v>900815250964</v>
      </c>
      <c r="X71" s="121" t="s">
        <v>16758</v>
      </c>
      <c r="Y71" s="101" t="s">
        <v>1347</v>
      </c>
      <c r="Z71" s="143" t="s">
        <v>1050</v>
      </c>
      <c r="AA71" s="743" t="s">
        <v>1049</v>
      </c>
      <c r="AB71" s="743" t="s">
        <v>1051</v>
      </c>
      <c r="AC71" s="925" t="s">
        <v>15304</v>
      </c>
      <c r="AD71" s="101" t="s">
        <v>146</v>
      </c>
      <c r="AE71" s="127" t="s">
        <v>1052</v>
      </c>
      <c r="AF71" s="127" t="s">
        <v>1053</v>
      </c>
      <c r="AG71" s="127"/>
      <c r="AH71" s="127"/>
      <c r="AI71" s="144">
        <v>42441</v>
      </c>
      <c r="AJ71" s="124">
        <v>42887</v>
      </c>
      <c r="AK71" s="118" t="s">
        <v>13610</v>
      </c>
      <c r="AL71" s="118" t="s">
        <v>13610</v>
      </c>
      <c r="AM71" s="118" t="s">
        <v>13610</v>
      </c>
      <c r="AN71" s="125" t="s">
        <v>35</v>
      </c>
      <c r="AO71" s="125">
        <v>31</v>
      </c>
      <c r="AP71" s="125">
        <v>41</v>
      </c>
      <c r="AQ71" s="1350" t="s">
        <v>1045</v>
      </c>
      <c r="AR71" s="101" t="s">
        <v>10924</v>
      </c>
      <c r="AS71" s="118" t="s">
        <v>13610</v>
      </c>
      <c r="AT71" s="208"/>
      <c r="AU71" s="87"/>
    </row>
    <row r="72" spans="1:47" s="126" customFormat="1" ht="16.5" customHeight="1">
      <c r="A72" s="117">
        <v>65</v>
      </c>
      <c r="B72" s="117" t="s">
        <v>1064</v>
      </c>
      <c r="C72" s="134" t="s">
        <v>1065</v>
      </c>
      <c r="D72" s="134">
        <v>1093</v>
      </c>
      <c r="E72" s="134" t="s">
        <v>12896</v>
      </c>
      <c r="F72" s="134" t="s">
        <v>17302</v>
      </c>
      <c r="G72" s="143" t="s">
        <v>1066</v>
      </c>
      <c r="H72" s="134">
        <v>1093</v>
      </c>
      <c r="I72" s="117" t="s">
        <v>286</v>
      </c>
      <c r="J72" s="117" t="s">
        <v>35</v>
      </c>
      <c r="K72" s="143" t="s">
        <v>286</v>
      </c>
      <c r="L72" s="1282">
        <v>25087</v>
      </c>
      <c r="M72" s="171" t="str">
        <f t="shared" si="2"/>
        <v xml:space="preserve">54 TAHUN 0 BULAN 25 HARI </v>
      </c>
      <c r="N72" s="117" t="s">
        <v>84</v>
      </c>
      <c r="O72" s="139" t="s">
        <v>299</v>
      </c>
      <c r="P72" s="117" t="s">
        <v>288</v>
      </c>
      <c r="Q72" s="1267">
        <v>1440015763516</v>
      </c>
      <c r="R72" s="101">
        <v>16024871796</v>
      </c>
      <c r="S72" s="106" t="s">
        <v>13005</v>
      </c>
      <c r="T72" s="101"/>
      <c r="U72" s="101" t="e">
        <f>VLOOKUP(D72,#REF!,15,FALSE)</f>
        <v>#REF!</v>
      </c>
      <c r="V72" s="101" t="s">
        <v>1093</v>
      </c>
      <c r="W72" s="121">
        <v>680915260113</v>
      </c>
      <c r="X72" s="121" t="s">
        <v>16759</v>
      </c>
      <c r="Y72" s="101" t="s">
        <v>2526</v>
      </c>
      <c r="Z72" s="143" t="s">
        <v>1068</v>
      </c>
      <c r="AA72" s="743" t="s">
        <v>1067</v>
      </c>
      <c r="AB72" s="743" t="s">
        <v>11410</v>
      </c>
      <c r="AC72" s="925" t="s">
        <v>15304</v>
      </c>
      <c r="AD72" s="101" t="s">
        <v>47</v>
      </c>
      <c r="AE72" s="127" t="s">
        <v>1069</v>
      </c>
      <c r="AF72" s="127" t="s">
        <v>1070</v>
      </c>
      <c r="AG72" s="127" t="s">
        <v>1071</v>
      </c>
      <c r="AH72" s="127"/>
      <c r="AI72" s="144">
        <v>42430</v>
      </c>
      <c r="AJ72" s="124">
        <v>42887</v>
      </c>
      <c r="AK72" s="118" t="s">
        <v>13610</v>
      </c>
      <c r="AL72" s="118" t="s">
        <v>13610</v>
      </c>
      <c r="AM72" s="118" t="s">
        <v>13610</v>
      </c>
      <c r="AN72" s="125" t="s">
        <v>1395</v>
      </c>
      <c r="AO72" s="125">
        <v>32</v>
      </c>
      <c r="AP72" s="125">
        <v>41</v>
      </c>
      <c r="AQ72" s="1350" t="s">
        <v>1064</v>
      </c>
      <c r="AR72" s="101" t="s">
        <v>10924</v>
      </c>
      <c r="AS72" s="118" t="s">
        <v>13610</v>
      </c>
      <c r="AT72" s="208"/>
      <c r="AU72" s="87"/>
    </row>
    <row r="73" spans="1:47" s="126" customFormat="1" ht="16.5" customHeight="1">
      <c r="A73" s="117">
        <v>66</v>
      </c>
      <c r="B73" s="117" t="s">
        <v>1072</v>
      </c>
      <c r="C73" s="134" t="s">
        <v>1074</v>
      </c>
      <c r="D73" s="134">
        <v>1094</v>
      </c>
      <c r="E73" s="134" t="s">
        <v>1073</v>
      </c>
      <c r="F73" s="134" t="s">
        <v>17302</v>
      </c>
      <c r="G73" s="143" t="s">
        <v>1075</v>
      </c>
      <c r="H73" s="134">
        <v>1094</v>
      </c>
      <c r="I73" s="117" t="s">
        <v>286</v>
      </c>
      <c r="J73" s="117" t="s">
        <v>35</v>
      </c>
      <c r="K73" s="143" t="s">
        <v>1076</v>
      </c>
      <c r="L73" s="1282">
        <v>30075</v>
      </c>
      <c r="M73" s="137" t="str">
        <f t="shared" si="2"/>
        <v xml:space="preserve">40 TAHUN 4 BULAN 27 HARI </v>
      </c>
      <c r="N73" s="117" t="s">
        <v>84</v>
      </c>
      <c r="O73" s="117" t="s">
        <v>299</v>
      </c>
      <c r="P73" s="117" t="s">
        <v>288</v>
      </c>
      <c r="Q73" s="121">
        <v>1440015763086</v>
      </c>
      <c r="R73" s="101">
        <v>16020383713</v>
      </c>
      <c r="S73" s="106" t="s">
        <v>13006</v>
      </c>
      <c r="T73" s="101"/>
      <c r="U73" s="101" t="e">
        <f>VLOOKUP(D73,#REF!,15,FALSE)</f>
        <v>#REF!</v>
      </c>
      <c r="V73" s="101" t="s">
        <v>1093</v>
      </c>
      <c r="W73" s="121">
        <v>820513331261</v>
      </c>
      <c r="X73" s="121" t="s">
        <v>16533</v>
      </c>
      <c r="Y73" s="101" t="s">
        <v>86</v>
      </c>
      <c r="Z73" s="143" t="s">
        <v>1077</v>
      </c>
      <c r="AA73" s="743" t="s">
        <v>1078</v>
      </c>
      <c r="AB73" s="743" t="s">
        <v>13070</v>
      </c>
      <c r="AC73" s="925" t="s">
        <v>15304</v>
      </c>
      <c r="AD73" s="101" t="s">
        <v>47</v>
      </c>
      <c r="AE73" s="127" t="s">
        <v>1079</v>
      </c>
      <c r="AF73" s="127" t="s">
        <v>1080</v>
      </c>
      <c r="AG73" s="127" t="s">
        <v>1081</v>
      </c>
      <c r="AH73" s="127"/>
      <c r="AI73" s="144">
        <v>42443</v>
      </c>
      <c r="AJ73" s="124">
        <v>42887</v>
      </c>
      <c r="AK73" s="118" t="s">
        <v>13610</v>
      </c>
      <c r="AL73" s="118" t="s">
        <v>13610</v>
      </c>
      <c r="AM73" s="118" t="s">
        <v>13610</v>
      </c>
      <c r="AN73" s="125" t="s">
        <v>35</v>
      </c>
      <c r="AO73" s="125">
        <v>32</v>
      </c>
      <c r="AP73" s="125">
        <v>42</v>
      </c>
      <c r="AQ73" s="1350" t="s">
        <v>1072</v>
      </c>
      <c r="AR73" s="101" t="s">
        <v>10924</v>
      </c>
      <c r="AS73" s="118" t="s">
        <v>13610</v>
      </c>
      <c r="AT73" s="208"/>
      <c r="AU73" s="87"/>
    </row>
    <row r="74" spans="1:47" s="126" customFormat="1" ht="16.5" customHeight="1">
      <c r="A74" s="117">
        <v>67</v>
      </c>
      <c r="B74" s="117" t="s">
        <v>1082</v>
      </c>
      <c r="C74" s="134" t="s">
        <v>1083</v>
      </c>
      <c r="D74" s="134">
        <v>1095</v>
      </c>
      <c r="E74" s="134" t="s">
        <v>11812</v>
      </c>
      <c r="F74" s="134"/>
      <c r="G74" s="143" t="s">
        <v>1084</v>
      </c>
      <c r="H74" s="134">
        <v>1095</v>
      </c>
      <c r="I74" s="117" t="s">
        <v>286</v>
      </c>
      <c r="J74" s="117" t="s">
        <v>35</v>
      </c>
      <c r="K74" s="143" t="s">
        <v>529</v>
      </c>
      <c r="L74" s="1282">
        <v>26141</v>
      </c>
      <c r="M74" s="137" t="str">
        <f t="shared" si="2"/>
        <v xml:space="preserve">51 TAHUN 2 BULAN 4 HARI </v>
      </c>
      <c r="N74" s="117" t="s">
        <v>84</v>
      </c>
      <c r="O74" s="117" t="s">
        <v>299</v>
      </c>
      <c r="P74" s="117" t="s">
        <v>288</v>
      </c>
      <c r="Q74" s="121">
        <v>1710001691610</v>
      </c>
      <c r="R74" s="101">
        <v>16020383721</v>
      </c>
      <c r="S74" s="106" t="s">
        <v>13007</v>
      </c>
      <c r="T74" s="101"/>
      <c r="U74" s="101" t="e">
        <f>VLOOKUP(D74,#REF!,15,FALSE)</f>
        <v>#REF!</v>
      </c>
      <c r="V74" s="101" t="s">
        <v>1093</v>
      </c>
      <c r="W74" s="121">
        <v>710715361925</v>
      </c>
      <c r="X74" s="121" t="s">
        <v>16760</v>
      </c>
      <c r="Y74" s="101" t="s">
        <v>126</v>
      </c>
      <c r="Z74" s="143" t="s">
        <v>1085</v>
      </c>
      <c r="AA74" s="743" t="s">
        <v>1086</v>
      </c>
      <c r="AB74" s="743" t="s">
        <v>13071</v>
      </c>
      <c r="AC74" s="925" t="s">
        <v>15304</v>
      </c>
      <c r="AD74" s="101" t="s">
        <v>47</v>
      </c>
      <c r="AE74" s="127" t="s">
        <v>1087</v>
      </c>
      <c r="AF74" s="127" t="s">
        <v>1088</v>
      </c>
      <c r="AG74" s="127" t="s">
        <v>1089</v>
      </c>
      <c r="AH74" s="127"/>
      <c r="AI74" s="144">
        <v>42445</v>
      </c>
      <c r="AJ74" s="124">
        <v>42887</v>
      </c>
      <c r="AK74" s="118" t="s">
        <v>13610</v>
      </c>
      <c r="AL74" s="118" t="s">
        <v>13610</v>
      </c>
      <c r="AM74" s="118" t="s">
        <v>13610</v>
      </c>
      <c r="AN74" s="125" t="s">
        <v>1395</v>
      </c>
      <c r="AO74" s="125">
        <v>30</v>
      </c>
      <c r="AP74" s="125">
        <v>41</v>
      </c>
      <c r="AQ74" s="1350" t="s">
        <v>1082</v>
      </c>
      <c r="AR74" s="101" t="s">
        <v>10924</v>
      </c>
      <c r="AS74" s="118" t="s">
        <v>13610</v>
      </c>
      <c r="AT74" s="208"/>
      <c r="AU74" s="87"/>
    </row>
    <row r="75" spans="1:47" s="126" customFormat="1" ht="16.5" customHeight="1">
      <c r="A75" s="117">
        <v>68</v>
      </c>
      <c r="B75" s="134" t="s">
        <v>1096</v>
      </c>
      <c r="C75" s="134" t="s">
        <v>1098</v>
      </c>
      <c r="D75" s="134">
        <v>1097</v>
      </c>
      <c r="E75" s="134" t="s">
        <v>1097</v>
      </c>
      <c r="F75" s="134" t="s">
        <v>17302</v>
      </c>
      <c r="G75" s="143" t="s">
        <v>1099</v>
      </c>
      <c r="H75" s="134">
        <v>1097</v>
      </c>
      <c r="I75" s="117" t="s">
        <v>286</v>
      </c>
      <c r="J75" s="117" t="s">
        <v>35</v>
      </c>
      <c r="K75" s="136" t="s">
        <v>15288</v>
      </c>
      <c r="L75" s="1043">
        <v>30864</v>
      </c>
      <c r="M75" s="137" t="str">
        <f t="shared" si="2"/>
        <v xml:space="preserve">38 TAHUN 3 BULAN 0 HARI </v>
      </c>
      <c r="N75" s="117" t="s">
        <v>84</v>
      </c>
      <c r="O75" s="139" t="s">
        <v>287</v>
      </c>
      <c r="P75" s="117" t="s">
        <v>288</v>
      </c>
      <c r="Q75" s="121">
        <v>9000039985255</v>
      </c>
      <c r="R75" s="101">
        <v>17006362879</v>
      </c>
      <c r="S75" s="106" t="s">
        <v>13009</v>
      </c>
      <c r="T75" s="101"/>
      <c r="U75" s="101" t="e">
        <f>VLOOKUP(D75,#REF!,15,FALSE)</f>
        <v>#REF!</v>
      </c>
      <c r="V75" s="101" t="s">
        <v>1093</v>
      </c>
      <c r="W75" s="121">
        <v>840725285782</v>
      </c>
      <c r="X75" s="121" t="s">
        <v>16761</v>
      </c>
      <c r="Y75" s="101" t="s">
        <v>126</v>
      </c>
      <c r="Z75" s="130" t="s">
        <v>11339</v>
      </c>
      <c r="AA75" s="203" t="s">
        <v>1101</v>
      </c>
      <c r="AB75" s="925" t="s">
        <v>11340</v>
      </c>
      <c r="AC75" s="925" t="s">
        <v>15304</v>
      </c>
      <c r="AD75" s="122" t="s">
        <v>36</v>
      </c>
      <c r="AE75" s="119" t="s">
        <v>11341</v>
      </c>
      <c r="AF75" s="119" t="s">
        <v>11342</v>
      </c>
      <c r="AG75" s="119" t="s">
        <v>11343</v>
      </c>
      <c r="AH75" s="119" t="s">
        <v>11344</v>
      </c>
      <c r="AI75" s="144">
        <v>42736</v>
      </c>
      <c r="AJ75" s="124">
        <v>42887</v>
      </c>
      <c r="AK75" s="118" t="s">
        <v>13610</v>
      </c>
      <c r="AL75" s="118" t="s">
        <v>13610</v>
      </c>
      <c r="AM75" s="118" t="s">
        <v>13610</v>
      </c>
      <c r="AN75" s="125" t="s">
        <v>1395</v>
      </c>
      <c r="AO75" s="125">
        <v>34</v>
      </c>
      <c r="AP75" s="125">
        <v>43</v>
      </c>
      <c r="AQ75" s="1349" t="s">
        <v>1096</v>
      </c>
      <c r="AR75" s="118" t="s">
        <v>10924</v>
      </c>
      <c r="AS75" s="118" t="s">
        <v>13610</v>
      </c>
      <c r="AT75" s="208"/>
      <c r="AU75" s="87"/>
    </row>
    <row r="76" spans="1:47" s="126" customFormat="1" ht="16.5" customHeight="1">
      <c r="A76" s="117">
        <v>69</v>
      </c>
      <c r="B76" s="134" t="s">
        <v>1102</v>
      </c>
      <c r="C76" s="134" t="s">
        <v>1103</v>
      </c>
      <c r="D76" s="134">
        <v>1098</v>
      </c>
      <c r="E76" s="134" t="s">
        <v>14533</v>
      </c>
      <c r="F76" s="134" t="s">
        <v>17302</v>
      </c>
      <c r="G76" s="143" t="s">
        <v>1104</v>
      </c>
      <c r="H76" s="134">
        <v>1098</v>
      </c>
      <c r="I76" s="117" t="s">
        <v>286</v>
      </c>
      <c r="J76" s="117" t="s">
        <v>35</v>
      </c>
      <c r="K76" s="136" t="s">
        <v>145</v>
      </c>
      <c r="L76" s="1043">
        <v>28700</v>
      </c>
      <c r="M76" s="137" t="str">
        <f t="shared" si="2"/>
        <v xml:space="preserve">44 TAHUN 2 BULAN 2 HARI </v>
      </c>
      <c r="N76" s="117" t="s">
        <v>84</v>
      </c>
      <c r="O76" s="117" t="s">
        <v>299</v>
      </c>
      <c r="P76" s="117" t="s">
        <v>288</v>
      </c>
      <c r="Q76" s="121">
        <v>1440016370162</v>
      </c>
      <c r="R76" s="101">
        <v>17006362887</v>
      </c>
      <c r="S76" s="106" t="s">
        <v>13010</v>
      </c>
      <c r="T76" s="101"/>
      <c r="U76" s="101" t="e">
        <f>VLOOKUP(D76,#REF!,15,FALSE)</f>
        <v>#REF!</v>
      </c>
      <c r="V76" s="101" t="s">
        <v>1105</v>
      </c>
      <c r="W76" s="121">
        <v>780715251381</v>
      </c>
      <c r="X76" s="121" t="s">
        <v>16762</v>
      </c>
      <c r="Y76" s="101" t="s">
        <v>175</v>
      </c>
      <c r="Z76" s="130" t="s">
        <v>11345</v>
      </c>
      <c r="AA76" s="203" t="s">
        <v>1106</v>
      </c>
      <c r="AB76" s="927" t="s">
        <v>11346</v>
      </c>
      <c r="AC76" s="925" t="s">
        <v>15304</v>
      </c>
      <c r="AD76" s="122" t="s">
        <v>146</v>
      </c>
      <c r="AE76" s="119" t="s">
        <v>11347</v>
      </c>
      <c r="AF76" s="119" t="s">
        <v>11348</v>
      </c>
      <c r="AG76" s="119"/>
      <c r="AH76" s="119"/>
      <c r="AI76" s="144">
        <v>42736</v>
      </c>
      <c r="AJ76" s="124">
        <v>42887</v>
      </c>
      <c r="AK76" s="118" t="s">
        <v>13610</v>
      </c>
      <c r="AL76" s="118" t="s">
        <v>13610</v>
      </c>
      <c r="AM76" s="118" t="s">
        <v>13610</v>
      </c>
      <c r="AN76" s="125" t="s">
        <v>1460</v>
      </c>
      <c r="AO76" s="125">
        <v>29</v>
      </c>
      <c r="AP76" s="125">
        <v>41</v>
      </c>
      <c r="AQ76" s="1349" t="s">
        <v>1102</v>
      </c>
      <c r="AR76" s="118" t="s">
        <v>10924</v>
      </c>
      <c r="AS76" s="118" t="s">
        <v>13610</v>
      </c>
      <c r="AT76" s="208"/>
      <c r="AU76" s="87"/>
    </row>
    <row r="77" spans="1:47" s="126" customFormat="1" ht="16.5" customHeight="1">
      <c r="A77" s="117">
        <v>70</v>
      </c>
      <c r="B77" s="134" t="s">
        <v>1107</v>
      </c>
      <c r="C77" s="134" t="s">
        <v>1109</v>
      </c>
      <c r="D77" s="134">
        <v>1099</v>
      </c>
      <c r="E77" s="134" t="s">
        <v>1108</v>
      </c>
      <c r="F77" s="134" t="s">
        <v>17302</v>
      </c>
      <c r="G77" s="143" t="s">
        <v>1110</v>
      </c>
      <c r="H77" s="134">
        <v>1099</v>
      </c>
      <c r="I77" s="117" t="s">
        <v>286</v>
      </c>
      <c r="J77" s="117" t="s">
        <v>35</v>
      </c>
      <c r="K77" s="136" t="s">
        <v>145</v>
      </c>
      <c r="L77" s="1043">
        <v>32479</v>
      </c>
      <c r="M77" s="137" t="str">
        <f t="shared" si="2"/>
        <v xml:space="preserve">33 TAHUN 9 BULAN 29 HARI </v>
      </c>
      <c r="N77" s="117" t="s">
        <v>84</v>
      </c>
      <c r="O77" s="139" t="s">
        <v>287</v>
      </c>
      <c r="P77" s="117" t="s">
        <v>288</v>
      </c>
      <c r="Q77" s="121">
        <v>1440014834011</v>
      </c>
      <c r="R77" s="101">
        <v>17006362895</v>
      </c>
      <c r="S77" s="106" t="s">
        <v>13011</v>
      </c>
      <c r="T77" s="101"/>
      <c r="U77" s="101" t="e">
        <f>VLOOKUP(D77,#REF!,15,FALSE)</f>
        <v>#REF!</v>
      </c>
      <c r="V77" s="101" t="s">
        <v>1093</v>
      </c>
      <c r="W77" s="121">
        <v>881215261343</v>
      </c>
      <c r="X77" s="121" t="s">
        <v>16763</v>
      </c>
      <c r="Y77" s="101" t="s">
        <v>175</v>
      </c>
      <c r="Z77" s="130" t="s">
        <v>1111</v>
      </c>
      <c r="AA77" s="203" t="s">
        <v>1112</v>
      </c>
      <c r="AB77" s="925" t="s">
        <v>13072</v>
      </c>
      <c r="AC77" s="925" t="s">
        <v>15304</v>
      </c>
      <c r="AD77" s="122" t="s">
        <v>146</v>
      </c>
      <c r="AE77" s="119" t="s">
        <v>11349</v>
      </c>
      <c r="AF77" s="119" t="s">
        <v>11350</v>
      </c>
      <c r="AG77" s="119"/>
      <c r="AH77" s="119"/>
      <c r="AI77" s="144">
        <v>42736</v>
      </c>
      <c r="AJ77" s="124">
        <v>42887</v>
      </c>
      <c r="AK77" s="118" t="s">
        <v>13610</v>
      </c>
      <c r="AL77" s="118" t="s">
        <v>13610</v>
      </c>
      <c r="AM77" s="118" t="s">
        <v>13610</v>
      </c>
      <c r="AN77" s="125" t="s">
        <v>35</v>
      </c>
      <c r="AO77" s="125">
        <v>30</v>
      </c>
      <c r="AP77" s="125">
        <v>38</v>
      </c>
      <c r="AQ77" s="1349" t="s">
        <v>1107</v>
      </c>
      <c r="AR77" s="118" t="s">
        <v>10924</v>
      </c>
      <c r="AS77" s="118" t="s">
        <v>13610</v>
      </c>
      <c r="AT77" s="208"/>
      <c r="AU77" s="87"/>
    </row>
    <row r="78" spans="1:47" s="126" customFormat="1" ht="16.5" customHeight="1">
      <c r="A78" s="117">
        <v>71</v>
      </c>
      <c r="B78" s="134" t="s">
        <v>1113</v>
      </c>
      <c r="C78" s="134" t="s">
        <v>1114</v>
      </c>
      <c r="D78" s="134">
        <v>1100</v>
      </c>
      <c r="E78" s="134" t="s">
        <v>14728</v>
      </c>
      <c r="F78" s="134" t="s">
        <v>17302</v>
      </c>
      <c r="G78" s="143" t="s">
        <v>1115</v>
      </c>
      <c r="H78" s="134">
        <v>1100</v>
      </c>
      <c r="I78" s="117" t="s">
        <v>286</v>
      </c>
      <c r="J78" s="117" t="s">
        <v>35</v>
      </c>
      <c r="K78" s="136" t="s">
        <v>145</v>
      </c>
      <c r="L78" s="1043">
        <v>31733</v>
      </c>
      <c r="M78" s="137" t="str">
        <f t="shared" si="2"/>
        <v xml:space="preserve">35 TAHUN 10 BULAN 14 HARI </v>
      </c>
      <c r="N78" s="117" t="s">
        <v>84</v>
      </c>
      <c r="O78" s="117" t="s">
        <v>299</v>
      </c>
      <c r="P78" s="117" t="s">
        <v>288</v>
      </c>
      <c r="Q78" s="121">
        <v>1440015618744</v>
      </c>
      <c r="R78" s="101">
        <v>17006362853</v>
      </c>
      <c r="S78" s="106" t="s">
        <v>13012</v>
      </c>
      <c r="T78" s="101"/>
      <c r="U78" s="101" t="e">
        <f>VLOOKUP(D78,#REF!,15,FALSE)</f>
        <v>#REF!</v>
      </c>
      <c r="V78" s="101" t="s">
        <v>1116</v>
      </c>
      <c r="W78" s="121">
        <v>861115250536</v>
      </c>
      <c r="X78" s="121" t="s">
        <v>16764</v>
      </c>
      <c r="Y78" s="101" t="s">
        <v>175</v>
      </c>
      <c r="Z78" s="130" t="s">
        <v>1117</v>
      </c>
      <c r="AA78" s="203" t="s">
        <v>1118</v>
      </c>
      <c r="AB78" s="925" t="s">
        <v>11351</v>
      </c>
      <c r="AC78" s="925" t="s">
        <v>15304</v>
      </c>
      <c r="AD78" s="122" t="s">
        <v>146</v>
      </c>
      <c r="AE78" s="119" t="s">
        <v>11352</v>
      </c>
      <c r="AF78" s="119" t="s">
        <v>11353</v>
      </c>
      <c r="AG78" s="119"/>
      <c r="AH78" s="119"/>
      <c r="AI78" s="144">
        <v>42736</v>
      </c>
      <c r="AJ78" s="124">
        <v>42887</v>
      </c>
      <c r="AK78" s="118" t="s">
        <v>13610</v>
      </c>
      <c r="AL78" s="118" t="s">
        <v>13610</v>
      </c>
      <c r="AM78" s="118" t="s">
        <v>13610</v>
      </c>
      <c r="AN78" s="125" t="s">
        <v>1460</v>
      </c>
      <c r="AO78" s="125">
        <v>29</v>
      </c>
      <c r="AP78" s="125">
        <v>40</v>
      </c>
      <c r="AQ78" s="1349" t="s">
        <v>1113</v>
      </c>
      <c r="AR78" s="118" t="s">
        <v>10924</v>
      </c>
      <c r="AS78" s="118" t="s">
        <v>13610</v>
      </c>
      <c r="AT78" s="208"/>
      <c r="AU78" s="87"/>
    </row>
    <row r="79" spans="1:47" s="126" customFormat="1" ht="16.5" customHeight="1">
      <c r="A79" s="117">
        <v>72</v>
      </c>
      <c r="B79" s="134" t="s">
        <v>1125</v>
      </c>
      <c r="C79" s="134" t="s">
        <v>1127</v>
      </c>
      <c r="D79" s="134">
        <v>1102</v>
      </c>
      <c r="E79" s="134" t="s">
        <v>1126</v>
      </c>
      <c r="F79" s="134" t="s">
        <v>17302</v>
      </c>
      <c r="G79" s="143" t="s">
        <v>1128</v>
      </c>
      <c r="H79" s="134">
        <v>1102</v>
      </c>
      <c r="I79" s="117" t="s">
        <v>286</v>
      </c>
      <c r="J79" s="117" t="s">
        <v>35</v>
      </c>
      <c r="K79" s="136" t="s">
        <v>145</v>
      </c>
      <c r="L79" s="1043">
        <v>27123</v>
      </c>
      <c r="M79" s="137" t="str">
        <f t="shared" si="2"/>
        <v xml:space="preserve">48 TAHUN 5 BULAN 27 HARI </v>
      </c>
      <c r="N79" s="117" t="s">
        <v>84</v>
      </c>
      <c r="O79" s="139" t="s">
        <v>287</v>
      </c>
      <c r="P79" s="117" t="s">
        <v>288</v>
      </c>
      <c r="Q79" s="121">
        <v>1440016368000</v>
      </c>
      <c r="R79" s="101">
        <v>17006362838</v>
      </c>
      <c r="S79" s="106" t="s">
        <v>13014</v>
      </c>
      <c r="T79" s="101"/>
      <c r="U79" s="101" t="e">
        <f>VLOOKUP(D79,#REF!,15,FALSE)</f>
        <v>#REF!</v>
      </c>
      <c r="V79" s="101" t="s">
        <v>1093</v>
      </c>
      <c r="W79" s="121">
        <v>740415262600</v>
      </c>
      <c r="X79" s="121" t="s">
        <v>16766</v>
      </c>
      <c r="Y79" s="101" t="s">
        <v>1347</v>
      </c>
      <c r="Z79" s="130" t="s">
        <v>11356</v>
      </c>
      <c r="AA79" s="203" t="s">
        <v>1129</v>
      </c>
      <c r="AB79" s="925" t="s">
        <v>11357</v>
      </c>
      <c r="AC79" s="925" t="s">
        <v>15304</v>
      </c>
      <c r="AD79" s="122" t="s">
        <v>47</v>
      </c>
      <c r="AE79" s="119" t="s">
        <v>11358</v>
      </c>
      <c r="AF79" s="119" t="s">
        <v>11359</v>
      </c>
      <c r="AG79" s="119" t="s">
        <v>11360</v>
      </c>
      <c r="AH79" s="119"/>
      <c r="AI79" s="144">
        <v>42736</v>
      </c>
      <c r="AJ79" s="124">
        <v>42887</v>
      </c>
      <c r="AK79" s="118" t="s">
        <v>13610</v>
      </c>
      <c r="AL79" s="118" t="s">
        <v>13610</v>
      </c>
      <c r="AM79" s="118" t="s">
        <v>13610</v>
      </c>
      <c r="AN79" s="125" t="s">
        <v>1395</v>
      </c>
      <c r="AO79" s="125">
        <v>30</v>
      </c>
      <c r="AP79" s="125">
        <v>42</v>
      </c>
      <c r="AQ79" s="1349" t="s">
        <v>1125</v>
      </c>
      <c r="AR79" s="118" t="s">
        <v>10924</v>
      </c>
      <c r="AS79" s="118" t="s">
        <v>13610</v>
      </c>
      <c r="AT79" s="208"/>
      <c r="AU79" s="87"/>
    </row>
    <row r="80" spans="1:47" s="126" customFormat="1" ht="16.5" customHeight="1">
      <c r="A80" s="117">
        <v>73</v>
      </c>
      <c r="B80" s="134" t="s">
        <v>1139</v>
      </c>
      <c r="C80" s="134" t="s">
        <v>1141</v>
      </c>
      <c r="D80" s="134">
        <v>1105</v>
      </c>
      <c r="E80" s="134" t="s">
        <v>1140</v>
      </c>
      <c r="F80" s="134" t="s">
        <v>17302</v>
      </c>
      <c r="G80" s="143" t="s">
        <v>1142</v>
      </c>
      <c r="H80" s="134">
        <v>1105</v>
      </c>
      <c r="I80" s="117" t="s">
        <v>286</v>
      </c>
      <c r="J80" s="117" t="s">
        <v>35</v>
      </c>
      <c r="K80" s="136" t="s">
        <v>145</v>
      </c>
      <c r="L80" s="1043">
        <v>29490</v>
      </c>
      <c r="M80" s="137" t="str">
        <f t="shared" si="2"/>
        <v xml:space="preserve">42 TAHUN 0 BULAN 5 HARI </v>
      </c>
      <c r="N80" s="117" t="s">
        <v>84</v>
      </c>
      <c r="O80" s="139" t="s">
        <v>287</v>
      </c>
      <c r="P80" s="117" t="s">
        <v>288</v>
      </c>
      <c r="Q80" s="121">
        <v>1440016368828</v>
      </c>
      <c r="R80" s="101">
        <v>17006362945</v>
      </c>
      <c r="S80" s="106" t="s">
        <v>13017</v>
      </c>
      <c r="T80" s="101"/>
      <c r="U80" s="101" t="e">
        <f>VLOOKUP(D80,#REF!,15,FALSE)</f>
        <v>#REF!</v>
      </c>
      <c r="V80" s="101" t="s">
        <v>1116</v>
      </c>
      <c r="W80" s="121">
        <v>800515260493</v>
      </c>
      <c r="X80" s="121" t="s">
        <v>16713</v>
      </c>
      <c r="Y80" s="101" t="s">
        <v>1347</v>
      </c>
      <c r="Z80" s="130" t="s">
        <v>1143</v>
      </c>
      <c r="AA80" s="203" t="s">
        <v>1144</v>
      </c>
      <c r="AB80" s="925" t="s">
        <v>11370</v>
      </c>
      <c r="AC80" s="925" t="s">
        <v>15304</v>
      </c>
      <c r="AD80" s="122" t="s">
        <v>47</v>
      </c>
      <c r="AE80" s="119" t="s">
        <v>11371</v>
      </c>
      <c r="AF80" s="119" t="s">
        <v>11372</v>
      </c>
      <c r="AG80" s="119" t="s">
        <v>11373</v>
      </c>
      <c r="AH80" s="119"/>
      <c r="AI80" s="144">
        <v>42736</v>
      </c>
      <c r="AJ80" s="124">
        <v>42887</v>
      </c>
      <c r="AK80" s="118" t="s">
        <v>13610</v>
      </c>
      <c r="AL80" s="118" t="s">
        <v>13610</v>
      </c>
      <c r="AM80" s="118" t="s">
        <v>13610</v>
      </c>
      <c r="AN80" s="125" t="s">
        <v>1395</v>
      </c>
      <c r="AO80" s="125">
        <v>36</v>
      </c>
      <c r="AP80" s="125">
        <v>42</v>
      </c>
      <c r="AQ80" s="1349" t="s">
        <v>1139</v>
      </c>
      <c r="AR80" s="118" t="s">
        <v>10924</v>
      </c>
      <c r="AS80" s="118" t="s">
        <v>13610</v>
      </c>
      <c r="AT80" s="208"/>
      <c r="AU80" s="87"/>
    </row>
    <row r="81" spans="1:48" s="126" customFormat="1" ht="16.5" customHeight="1">
      <c r="A81" s="117">
        <v>74</v>
      </c>
      <c r="B81" s="134" t="s">
        <v>1145</v>
      </c>
      <c r="C81" s="134" t="s">
        <v>1147</v>
      </c>
      <c r="D81" s="134">
        <v>1106</v>
      </c>
      <c r="E81" s="134" t="s">
        <v>1146</v>
      </c>
      <c r="F81" s="134"/>
      <c r="G81" s="143" t="s">
        <v>1148</v>
      </c>
      <c r="H81" s="134">
        <v>1106</v>
      </c>
      <c r="I81" s="117" t="s">
        <v>286</v>
      </c>
      <c r="J81" s="117" t="s">
        <v>35</v>
      </c>
      <c r="K81" s="136" t="s">
        <v>180</v>
      </c>
      <c r="L81" s="1043">
        <v>27672</v>
      </c>
      <c r="M81" s="137" t="str">
        <f t="shared" si="2"/>
        <v xml:space="preserve">46 TAHUN 11 BULAN 26 HARI </v>
      </c>
      <c r="N81" s="117" t="s">
        <v>84</v>
      </c>
      <c r="O81" s="139" t="s">
        <v>287</v>
      </c>
      <c r="P81" s="117" t="s">
        <v>288</v>
      </c>
      <c r="Q81" s="121">
        <v>1430016487660</v>
      </c>
      <c r="R81" s="101">
        <v>17006362903</v>
      </c>
      <c r="S81" s="74" t="s">
        <v>18088</v>
      </c>
      <c r="T81" s="101"/>
      <c r="U81" s="101" t="e">
        <f>VLOOKUP(D81,#REF!,15,FALSE)</f>
        <v>#REF!</v>
      </c>
      <c r="V81" s="101" t="s">
        <v>1093</v>
      </c>
      <c r="W81" s="121">
        <v>751015290709</v>
      </c>
      <c r="X81" s="121" t="s">
        <v>16726</v>
      </c>
      <c r="Y81" s="101" t="s">
        <v>126</v>
      </c>
      <c r="Z81" s="130" t="s">
        <v>1149</v>
      </c>
      <c r="AA81" s="203" t="s">
        <v>1150</v>
      </c>
      <c r="AB81" s="925" t="s">
        <v>11374</v>
      </c>
      <c r="AC81" s="925" t="s">
        <v>15304</v>
      </c>
      <c r="AD81" s="122" t="s">
        <v>55</v>
      </c>
      <c r="AE81" s="119" t="s">
        <v>11375</v>
      </c>
      <c r="AF81" s="119"/>
      <c r="AG81" s="119"/>
      <c r="AH81" s="119"/>
      <c r="AI81" s="144">
        <v>42736</v>
      </c>
      <c r="AJ81" s="124">
        <v>42887</v>
      </c>
      <c r="AK81" s="118" t="s">
        <v>13610</v>
      </c>
      <c r="AL81" s="118" t="s">
        <v>13610</v>
      </c>
      <c r="AM81" s="118" t="s">
        <v>13610</v>
      </c>
      <c r="AN81" s="125" t="s">
        <v>2307</v>
      </c>
      <c r="AO81" s="125">
        <v>37</v>
      </c>
      <c r="AP81" s="125">
        <v>42</v>
      </c>
      <c r="AQ81" s="1349" t="s">
        <v>1145</v>
      </c>
      <c r="AR81" s="118" t="s">
        <v>10924</v>
      </c>
      <c r="AS81" s="118" t="s">
        <v>13610</v>
      </c>
      <c r="AT81" s="208"/>
      <c r="AU81" s="87"/>
    </row>
    <row r="82" spans="1:48" s="126" customFormat="1" ht="16.5" customHeight="1">
      <c r="A82" s="117">
        <v>75</v>
      </c>
      <c r="B82" s="134" t="s">
        <v>1151</v>
      </c>
      <c r="C82" s="134" t="s">
        <v>1153</v>
      </c>
      <c r="D82" s="134">
        <v>1107</v>
      </c>
      <c r="E82" s="134" t="s">
        <v>1152</v>
      </c>
      <c r="F82" s="134" t="s">
        <v>17302</v>
      </c>
      <c r="G82" s="143" t="s">
        <v>1154</v>
      </c>
      <c r="H82" s="134">
        <v>1107</v>
      </c>
      <c r="I82" s="117" t="s">
        <v>286</v>
      </c>
      <c r="J82" s="117" t="s">
        <v>35</v>
      </c>
      <c r="K82" s="136" t="s">
        <v>1155</v>
      </c>
      <c r="L82" s="1043">
        <v>34596</v>
      </c>
      <c r="M82" s="137" t="str">
        <f t="shared" si="2"/>
        <v xml:space="preserve">28 TAHUN 0 BULAN 12 HARI </v>
      </c>
      <c r="N82" s="117" t="s">
        <v>84</v>
      </c>
      <c r="O82" s="139" t="s">
        <v>287</v>
      </c>
      <c r="P82" s="117" t="s">
        <v>288</v>
      </c>
      <c r="Q82" s="121">
        <v>9000038921970</v>
      </c>
      <c r="R82" s="101">
        <v>17006362861</v>
      </c>
      <c r="S82" s="106" t="s">
        <v>13018</v>
      </c>
      <c r="T82" s="101"/>
      <c r="U82" s="101" t="e">
        <f>VLOOKUP(D82,#REF!,15,FALSE)</f>
        <v>#REF!</v>
      </c>
      <c r="V82" s="101" t="s">
        <v>1116</v>
      </c>
      <c r="W82" s="121">
        <v>940915370759</v>
      </c>
      <c r="X82" s="121" t="s">
        <v>16768</v>
      </c>
      <c r="Y82" s="101" t="s">
        <v>126</v>
      </c>
      <c r="Z82" s="130" t="s">
        <v>1156</v>
      </c>
      <c r="AA82" s="203" t="s">
        <v>1157</v>
      </c>
      <c r="AB82" s="925" t="s">
        <v>11376</v>
      </c>
      <c r="AC82" s="925" t="s">
        <v>15305</v>
      </c>
      <c r="AD82" s="122" t="s">
        <v>82</v>
      </c>
      <c r="AE82" s="119"/>
      <c r="AF82" s="119"/>
      <c r="AG82" s="119"/>
      <c r="AH82" s="119"/>
      <c r="AI82" s="144">
        <v>42736</v>
      </c>
      <c r="AJ82" s="124">
        <v>42887</v>
      </c>
      <c r="AK82" s="118" t="s">
        <v>13610</v>
      </c>
      <c r="AL82" s="118" t="s">
        <v>13610</v>
      </c>
      <c r="AM82" s="118" t="s">
        <v>13610</v>
      </c>
      <c r="AN82" s="125" t="s">
        <v>1395</v>
      </c>
      <c r="AO82" s="125">
        <v>34</v>
      </c>
      <c r="AP82" s="125">
        <v>42</v>
      </c>
      <c r="AQ82" s="1349" t="s">
        <v>1151</v>
      </c>
      <c r="AR82" s="118" t="s">
        <v>10924</v>
      </c>
      <c r="AS82" s="118" t="s">
        <v>13610</v>
      </c>
      <c r="AT82" s="208"/>
      <c r="AU82" s="87"/>
    </row>
    <row r="83" spans="1:48" s="126" customFormat="1" ht="16.5" customHeight="1">
      <c r="A83" s="117">
        <v>76</v>
      </c>
      <c r="B83" s="134" t="s">
        <v>1164</v>
      </c>
      <c r="C83" s="134" t="s">
        <v>1165</v>
      </c>
      <c r="D83" s="134">
        <v>1109</v>
      </c>
      <c r="E83" s="134" t="s">
        <v>13706</v>
      </c>
      <c r="F83" s="134" t="s">
        <v>17302</v>
      </c>
      <c r="G83" s="149" t="s">
        <v>1166</v>
      </c>
      <c r="H83" s="134">
        <v>1109</v>
      </c>
      <c r="I83" s="117" t="s">
        <v>286</v>
      </c>
      <c r="J83" s="117" t="s">
        <v>35</v>
      </c>
      <c r="K83" s="136" t="s">
        <v>286</v>
      </c>
      <c r="L83" s="1043">
        <v>28252</v>
      </c>
      <c r="M83" s="137" t="str">
        <f t="shared" si="2"/>
        <v xml:space="preserve">45 TAHUN 4 BULAN 24 HARI </v>
      </c>
      <c r="N83" s="117" t="s">
        <v>84</v>
      </c>
      <c r="O83" s="117" t="s">
        <v>299</v>
      </c>
      <c r="P83" s="117" t="s">
        <v>288</v>
      </c>
      <c r="Q83" s="121">
        <v>1440016428853</v>
      </c>
      <c r="R83" s="101">
        <v>17015641651</v>
      </c>
      <c r="S83" s="106" t="s">
        <v>13020</v>
      </c>
      <c r="T83" s="101"/>
      <c r="U83" s="101" t="e">
        <f>VLOOKUP(D83,#REF!,15,FALSE)</f>
        <v>#REF!</v>
      </c>
      <c r="V83" s="101" t="s">
        <v>1093</v>
      </c>
      <c r="W83" s="121">
        <v>770515262276</v>
      </c>
      <c r="X83" s="121" t="s">
        <v>16770</v>
      </c>
      <c r="Y83" s="101" t="s">
        <v>126</v>
      </c>
      <c r="Z83" s="130" t="s">
        <v>1167</v>
      </c>
      <c r="AA83" s="822" t="s">
        <v>1168</v>
      </c>
      <c r="AB83" s="925" t="s">
        <v>11380</v>
      </c>
      <c r="AC83" s="925" t="s">
        <v>15304</v>
      </c>
      <c r="AD83" s="122" t="s">
        <v>47</v>
      </c>
      <c r="AE83" s="119" t="s">
        <v>11381</v>
      </c>
      <c r="AF83" s="119" t="s">
        <v>11382</v>
      </c>
      <c r="AG83" s="119" t="s">
        <v>11383</v>
      </c>
      <c r="AH83" s="119"/>
      <c r="AI83" s="144">
        <v>42777</v>
      </c>
      <c r="AJ83" s="124">
        <v>42887</v>
      </c>
      <c r="AK83" s="118" t="s">
        <v>13610</v>
      </c>
      <c r="AL83" s="118" t="s">
        <v>13610</v>
      </c>
      <c r="AM83" s="118" t="s">
        <v>13610</v>
      </c>
      <c r="AN83" s="125" t="s">
        <v>1395</v>
      </c>
      <c r="AO83" s="125">
        <v>34</v>
      </c>
      <c r="AP83" s="125">
        <v>42</v>
      </c>
      <c r="AQ83" s="1349" t="s">
        <v>1164</v>
      </c>
      <c r="AR83" s="118" t="s">
        <v>10924</v>
      </c>
      <c r="AS83" s="118" t="s">
        <v>13610</v>
      </c>
      <c r="AT83" s="208"/>
      <c r="AU83" s="87"/>
    </row>
    <row r="84" spans="1:48" s="126" customFormat="1" ht="16.5" customHeight="1">
      <c r="A84" s="117">
        <v>77</v>
      </c>
      <c r="B84" s="134" t="s">
        <v>1169</v>
      </c>
      <c r="C84" s="134" t="s">
        <v>1170</v>
      </c>
      <c r="D84" s="134">
        <v>1110</v>
      </c>
      <c r="E84" s="134" t="s">
        <v>13307</v>
      </c>
      <c r="F84" s="134" t="s">
        <v>17302</v>
      </c>
      <c r="G84" s="149" t="s">
        <v>1171</v>
      </c>
      <c r="H84" s="134">
        <v>1110</v>
      </c>
      <c r="I84" s="117" t="s">
        <v>286</v>
      </c>
      <c r="J84" s="117" t="s">
        <v>35</v>
      </c>
      <c r="K84" s="136" t="s">
        <v>1172</v>
      </c>
      <c r="L84" s="1216">
        <v>27102</v>
      </c>
      <c r="M84" s="137" t="str">
        <f t="shared" si="2"/>
        <v xml:space="preserve">48 TAHUN 6 BULAN 17 HARI </v>
      </c>
      <c r="N84" s="117" t="s">
        <v>84</v>
      </c>
      <c r="O84" s="117" t="s">
        <v>299</v>
      </c>
      <c r="P84" s="117" t="s">
        <v>288</v>
      </c>
      <c r="Q84" s="121">
        <v>1400013979837</v>
      </c>
      <c r="R84" s="101">
        <v>14036137199</v>
      </c>
      <c r="S84" s="106" t="s">
        <v>13021</v>
      </c>
      <c r="T84" s="101"/>
      <c r="U84" s="101" t="e">
        <f>VLOOKUP(D84,#REF!,15,FALSE)</f>
        <v>#REF!</v>
      </c>
      <c r="V84" s="101" t="s">
        <v>1105</v>
      </c>
      <c r="W84" s="121">
        <v>740315470502</v>
      </c>
      <c r="X84" s="121" t="s">
        <v>16771</v>
      </c>
      <c r="Y84" s="101" t="s">
        <v>126</v>
      </c>
      <c r="Z84" s="130" t="s">
        <v>1174</v>
      </c>
      <c r="AA84" s="825" t="s">
        <v>1175</v>
      </c>
      <c r="AB84" s="825" t="s">
        <v>1176</v>
      </c>
      <c r="AC84" s="925" t="s">
        <v>15304</v>
      </c>
      <c r="AD84" s="122" t="s">
        <v>55</v>
      </c>
      <c r="AE84" s="119" t="s">
        <v>11384</v>
      </c>
      <c r="AF84" s="119" t="s">
        <v>11385</v>
      </c>
      <c r="AG84" s="119" t="s">
        <v>11386</v>
      </c>
      <c r="AH84" s="119"/>
      <c r="AI84" s="144">
        <v>42826</v>
      </c>
      <c r="AJ84" s="124">
        <v>42887</v>
      </c>
      <c r="AK84" s="118" t="s">
        <v>13610</v>
      </c>
      <c r="AL84" s="118" t="s">
        <v>13610</v>
      </c>
      <c r="AM84" s="118" t="s">
        <v>13610</v>
      </c>
      <c r="AN84" s="125" t="s">
        <v>35</v>
      </c>
      <c r="AO84" s="125">
        <v>29</v>
      </c>
      <c r="AP84" s="125">
        <v>41</v>
      </c>
      <c r="AQ84" s="1349" t="s">
        <v>1169</v>
      </c>
      <c r="AR84" s="118" t="s">
        <v>10924</v>
      </c>
      <c r="AS84" s="118" t="s">
        <v>13610</v>
      </c>
      <c r="AT84" s="208"/>
      <c r="AU84" s="87"/>
    </row>
    <row r="85" spans="1:48" ht="16.5" customHeight="1">
      <c r="A85" s="117">
        <v>78</v>
      </c>
      <c r="B85" s="134" t="s">
        <v>1177</v>
      </c>
      <c r="C85" s="134" t="s">
        <v>1179</v>
      </c>
      <c r="D85" s="134">
        <v>1111</v>
      </c>
      <c r="E85" s="134" t="s">
        <v>1178</v>
      </c>
      <c r="F85" s="134" t="s">
        <v>17302</v>
      </c>
      <c r="G85" s="149" t="s">
        <v>1180</v>
      </c>
      <c r="H85" s="134">
        <v>1111</v>
      </c>
      <c r="I85" s="117" t="s">
        <v>286</v>
      </c>
      <c r="J85" s="117" t="s">
        <v>35</v>
      </c>
      <c r="K85" s="136" t="s">
        <v>180</v>
      </c>
      <c r="L85" s="1216">
        <v>27375</v>
      </c>
      <c r="M85" s="137" t="str">
        <f t="shared" si="2"/>
        <v xml:space="preserve">47 TAHUN 9 BULAN 19 HARI </v>
      </c>
      <c r="N85" s="117" t="s">
        <v>84</v>
      </c>
      <c r="O85" s="139" t="s">
        <v>287</v>
      </c>
      <c r="P85" s="117" t="s">
        <v>288</v>
      </c>
      <c r="Q85" s="121">
        <v>1410013207584</v>
      </c>
      <c r="R85" s="101">
        <v>17020748137</v>
      </c>
      <c r="S85" s="106" t="s">
        <v>13022</v>
      </c>
      <c r="T85" s="117"/>
      <c r="U85" s="101" t="e">
        <f>VLOOKUP(D85,#REF!,15,FALSE)</f>
        <v>#REF!</v>
      </c>
      <c r="V85" s="117" t="s">
        <v>1116</v>
      </c>
      <c r="W85" s="121">
        <v>741215251104</v>
      </c>
      <c r="X85" s="121" t="s">
        <v>16772</v>
      </c>
      <c r="Y85" s="101" t="s">
        <v>2455</v>
      </c>
      <c r="Z85" s="130" t="s">
        <v>1181</v>
      </c>
      <c r="AA85" s="826" t="s">
        <v>1182</v>
      </c>
      <c r="AB85" s="826" t="s">
        <v>1183</v>
      </c>
      <c r="AC85" s="925" t="s">
        <v>15304</v>
      </c>
      <c r="AD85" s="142" t="s">
        <v>146</v>
      </c>
      <c r="AE85" s="136" t="s">
        <v>11387</v>
      </c>
      <c r="AF85" s="136" t="s">
        <v>11388</v>
      </c>
      <c r="AG85" s="136"/>
      <c r="AH85" s="136"/>
      <c r="AI85" s="144">
        <v>42826</v>
      </c>
      <c r="AJ85" s="144">
        <v>42887</v>
      </c>
      <c r="AK85" s="118" t="s">
        <v>13610</v>
      </c>
      <c r="AL85" s="118" t="s">
        <v>13610</v>
      </c>
      <c r="AM85" s="118" t="s">
        <v>13610</v>
      </c>
      <c r="AN85" s="116" t="s">
        <v>35</v>
      </c>
      <c r="AO85" s="116">
        <v>31</v>
      </c>
      <c r="AP85" s="116">
        <v>42</v>
      </c>
      <c r="AQ85" s="1037" t="s">
        <v>1177</v>
      </c>
      <c r="AR85" s="134" t="s">
        <v>10924</v>
      </c>
      <c r="AS85" s="118" t="s">
        <v>13610</v>
      </c>
      <c r="AT85" s="208"/>
    </row>
    <row r="86" spans="1:48" s="126" customFormat="1" ht="16.5" customHeight="1">
      <c r="A86" s="117">
        <v>79</v>
      </c>
      <c r="B86" s="134" t="s">
        <v>1184</v>
      </c>
      <c r="C86" s="134" t="s">
        <v>1185</v>
      </c>
      <c r="D86" s="134">
        <v>1112</v>
      </c>
      <c r="E86" s="134" t="s">
        <v>14729</v>
      </c>
      <c r="F86" s="134" t="s">
        <v>17302</v>
      </c>
      <c r="G86" s="143" t="s">
        <v>1186</v>
      </c>
      <c r="H86" s="134">
        <v>1112</v>
      </c>
      <c r="I86" s="117" t="s">
        <v>286</v>
      </c>
      <c r="J86" s="117" t="s">
        <v>35</v>
      </c>
      <c r="K86" s="136" t="s">
        <v>145</v>
      </c>
      <c r="L86" s="1043">
        <v>31702</v>
      </c>
      <c r="M86" s="137" t="str">
        <f t="shared" si="2"/>
        <v xml:space="preserve">35 TAHUN 11 BULAN 14 HARI </v>
      </c>
      <c r="N86" s="117" t="s">
        <v>84</v>
      </c>
      <c r="O86" s="139" t="s">
        <v>287</v>
      </c>
      <c r="P86" s="117" t="s">
        <v>288</v>
      </c>
      <c r="Q86" s="121">
        <v>1440016371483</v>
      </c>
      <c r="R86" s="101">
        <v>17006362929</v>
      </c>
      <c r="S86" s="106" t="s">
        <v>13023</v>
      </c>
      <c r="T86" s="101"/>
      <c r="U86" s="101" t="e">
        <f>VLOOKUP(D86,#REF!,15,FALSE)</f>
        <v>#REF!</v>
      </c>
      <c r="V86" s="101" t="s">
        <v>1093</v>
      </c>
      <c r="W86" s="121">
        <v>890815250337</v>
      </c>
      <c r="X86" s="121" t="s">
        <v>16773</v>
      </c>
      <c r="Y86" s="101" t="s">
        <v>126</v>
      </c>
      <c r="Z86" s="130" t="s">
        <v>1187</v>
      </c>
      <c r="AA86" s="203" t="s">
        <v>1188</v>
      </c>
      <c r="AB86" s="925" t="s">
        <v>11389</v>
      </c>
      <c r="AC86" s="925" t="s">
        <v>15304</v>
      </c>
      <c r="AD86" s="122" t="s">
        <v>47</v>
      </c>
      <c r="AE86" s="119" t="s">
        <v>11390</v>
      </c>
      <c r="AF86" s="119" t="s">
        <v>11391</v>
      </c>
      <c r="AG86" s="119" t="s">
        <v>11392</v>
      </c>
      <c r="AH86" s="119"/>
      <c r="AI86" s="144">
        <v>42736</v>
      </c>
      <c r="AJ86" s="124">
        <v>42887</v>
      </c>
      <c r="AK86" s="118" t="s">
        <v>13610</v>
      </c>
      <c r="AL86" s="118" t="s">
        <v>13610</v>
      </c>
      <c r="AM86" s="118" t="s">
        <v>13610</v>
      </c>
      <c r="AN86" s="125" t="s">
        <v>1395</v>
      </c>
      <c r="AO86" s="125">
        <v>31</v>
      </c>
      <c r="AP86" s="125">
        <v>42</v>
      </c>
      <c r="AQ86" s="1349" t="s">
        <v>1184</v>
      </c>
      <c r="AR86" s="118" t="s">
        <v>10924</v>
      </c>
      <c r="AS86" s="118" t="s">
        <v>13610</v>
      </c>
      <c r="AT86" s="208"/>
      <c r="AU86" s="87"/>
    </row>
    <row r="87" spans="1:48" ht="16.5" customHeight="1">
      <c r="A87" s="117">
        <v>80</v>
      </c>
      <c r="B87" s="151" t="s">
        <v>1189</v>
      </c>
      <c r="C87" s="134" t="s">
        <v>1190</v>
      </c>
      <c r="D87" s="134">
        <v>1113</v>
      </c>
      <c r="E87" s="134" t="s">
        <v>14730</v>
      </c>
      <c r="F87" s="134" t="s">
        <v>17302</v>
      </c>
      <c r="G87" s="152" t="s">
        <v>1191</v>
      </c>
      <c r="H87" s="134">
        <v>1113</v>
      </c>
      <c r="I87" s="117" t="s">
        <v>286</v>
      </c>
      <c r="J87" s="117" t="s">
        <v>35</v>
      </c>
      <c r="K87" s="116" t="s">
        <v>286</v>
      </c>
      <c r="L87" s="1043">
        <v>31560</v>
      </c>
      <c r="M87" s="137" t="str">
        <f t="shared" si="2"/>
        <v xml:space="preserve">36 TAHUN 4 BULAN 3 HARI </v>
      </c>
      <c r="N87" s="157" t="s">
        <v>84</v>
      </c>
      <c r="O87" s="117" t="s">
        <v>299</v>
      </c>
      <c r="P87" s="117" t="s">
        <v>288</v>
      </c>
      <c r="Q87" s="121">
        <v>1440016562313</v>
      </c>
      <c r="R87" s="101">
        <v>17030789287</v>
      </c>
      <c r="S87" s="74" t="s">
        <v>18089</v>
      </c>
      <c r="T87" s="116"/>
      <c r="U87" s="101" t="e">
        <f>VLOOKUP(D87,#REF!,15,FALSE)</f>
        <v>#REF!</v>
      </c>
      <c r="V87" s="117" t="s">
        <v>1093</v>
      </c>
      <c r="W87" s="121">
        <v>860515261488</v>
      </c>
      <c r="X87" s="121" t="s">
        <v>16774</v>
      </c>
      <c r="Y87" s="101" t="s">
        <v>175</v>
      </c>
      <c r="Z87" s="116" t="s">
        <v>1192</v>
      </c>
      <c r="AA87" s="827" t="s">
        <v>1193</v>
      </c>
      <c r="AB87" s="827" t="s">
        <v>1194</v>
      </c>
      <c r="AC87" s="925" t="s">
        <v>15304</v>
      </c>
      <c r="AD87" s="157" t="s">
        <v>146</v>
      </c>
      <c r="AE87" s="116" t="s">
        <v>11393</v>
      </c>
      <c r="AF87" s="116" t="s">
        <v>11394</v>
      </c>
      <c r="AG87" s="116"/>
      <c r="AH87" s="116"/>
      <c r="AI87" s="144">
        <v>42847</v>
      </c>
      <c r="AJ87" s="144">
        <v>42887</v>
      </c>
      <c r="AK87" s="118" t="s">
        <v>13610</v>
      </c>
      <c r="AL87" s="118" t="s">
        <v>13610</v>
      </c>
      <c r="AM87" s="118" t="s">
        <v>13610</v>
      </c>
      <c r="AN87" s="116" t="s">
        <v>35</v>
      </c>
      <c r="AO87" s="116">
        <v>29</v>
      </c>
      <c r="AP87" s="116">
        <v>42</v>
      </c>
      <c r="AQ87" s="1351" t="s">
        <v>1189</v>
      </c>
      <c r="AR87" s="151" t="s">
        <v>10924</v>
      </c>
      <c r="AS87" s="118" t="s">
        <v>13610</v>
      </c>
      <c r="AT87" s="208"/>
    </row>
    <row r="88" spans="1:48" ht="16.5" customHeight="1">
      <c r="A88" s="117">
        <v>81</v>
      </c>
      <c r="B88" s="151" t="s">
        <v>1202</v>
      </c>
      <c r="C88" s="134" t="s">
        <v>1204</v>
      </c>
      <c r="D88" s="134">
        <v>1115</v>
      </c>
      <c r="E88" s="134" t="s">
        <v>1203</v>
      </c>
      <c r="F88" s="134" t="s">
        <v>17302</v>
      </c>
      <c r="G88" s="154" t="s">
        <v>1205</v>
      </c>
      <c r="H88" s="134">
        <v>1115</v>
      </c>
      <c r="I88" s="117" t="s">
        <v>286</v>
      </c>
      <c r="J88" s="117" t="s">
        <v>35</v>
      </c>
      <c r="K88" s="116" t="s">
        <v>529</v>
      </c>
      <c r="L88" s="1043">
        <v>31532</v>
      </c>
      <c r="M88" s="137" t="str">
        <f t="shared" si="2"/>
        <v xml:space="preserve">36 TAHUN 5 BULAN 1 HARI </v>
      </c>
      <c r="N88" s="157" t="s">
        <v>84</v>
      </c>
      <c r="O88" s="139" t="s">
        <v>287</v>
      </c>
      <c r="P88" s="117" t="s">
        <v>288</v>
      </c>
      <c r="Q88" s="121">
        <v>1710002831744</v>
      </c>
      <c r="R88" s="101">
        <v>17030789352</v>
      </c>
      <c r="S88" s="106" t="s">
        <v>13025</v>
      </c>
      <c r="T88" s="116"/>
      <c r="U88" s="101" t="e">
        <f>VLOOKUP(D88,#REF!,15,FALSE)</f>
        <v>#REF!</v>
      </c>
      <c r="V88" s="116" t="s">
        <v>2371</v>
      </c>
      <c r="W88" s="121">
        <v>860415630188</v>
      </c>
      <c r="X88" s="121" t="s">
        <v>15808</v>
      </c>
      <c r="Y88" s="101" t="s">
        <v>175</v>
      </c>
      <c r="Z88" s="116" t="s">
        <v>1206</v>
      </c>
      <c r="AA88" s="827" t="s">
        <v>1207</v>
      </c>
      <c r="AB88" s="827" t="s">
        <v>1208</v>
      </c>
      <c r="AC88" s="925" t="s">
        <v>15304</v>
      </c>
      <c r="AD88" s="157" t="s">
        <v>47</v>
      </c>
      <c r="AE88" s="116" t="s">
        <v>11397</v>
      </c>
      <c r="AF88" s="116" t="s">
        <v>11398</v>
      </c>
      <c r="AG88" s="116" t="s">
        <v>11399</v>
      </c>
      <c r="AH88" s="116"/>
      <c r="AI88" s="144">
        <v>42847</v>
      </c>
      <c r="AJ88" s="144">
        <v>42887</v>
      </c>
      <c r="AK88" s="118" t="s">
        <v>13610</v>
      </c>
      <c r="AL88" s="118" t="s">
        <v>13610</v>
      </c>
      <c r="AM88" s="118" t="s">
        <v>13610</v>
      </c>
      <c r="AN88" s="116" t="s">
        <v>35</v>
      </c>
      <c r="AO88" s="116">
        <v>30</v>
      </c>
      <c r="AP88" s="116">
        <v>41</v>
      </c>
      <c r="AQ88" s="1351" t="s">
        <v>1202</v>
      </c>
      <c r="AR88" s="151" t="s">
        <v>10924</v>
      </c>
      <c r="AS88" s="118" t="s">
        <v>13610</v>
      </c>
      <c r="AT88" s="208"/>
    </row>
    <row r="89" spans="1:48" ht="16.5" customHeight="1">
      <c r="A89" s="117">
        <v>82</v>
      </c>
      <c r="B89" s="151" t="s">
        <v>1209</v>
      </c>
      <c r="C89" s="134" t="s">
        <v>1210</v>
      </c>
      <c r="D89" s="134">
        <v>1116</v>
      </c>
      <c r="E89" s="134" t="s">
        <v>12290</v>
      </c>
      <c r="F89" s="134"/>
      <c r="G89" s="154" t="s">
        <v>1211</v>
      </c>
      <c r="H89" s="134">
        <v>1116</v>
      </c>
      <c r="I89" s="117" t="s">
        <v>286</v>
      </c>
      <c r="J89" s="117" t="s">
        <v>35</v>
      </c>
      <c r="K89" s="116" t="s">
        <v>286</v>
      </c>
      <c r="L89" s="1043">
        <v>31929</v>
      </c>
      <c r="M89" s="137" t="str">
        <f t="shared" si="2"/>
        <v xml:space="preserve">35 TAHUN 4 BULAN 0 HARI </v>
      </c>
      <c r="N89" s="157" t="s">
        <v>84</v>
      </c>
      <c r="O89" s="139" t="s">
        <v>299</v>
      </c>
      <c r="P89" s="117" t="s">
        <v>288</v>
      </c>
      <c r="Q89" s="121">
        <v>1440016567619</v>
      </c>
      <c r="R89" s="101">
        <v>17030789345</v>
      </c>
      <c r="S89" s="106" t="s">
        <v>11813</v>
      </c>
      <c r="T89" s="116"/>
      <c r="U89" s="101" t="e">
        <f>VLOOKUP(D89,#REF!,15,FALSE)</f>
        <v>#REF!</v>
      </c>
      <c r="V89" s="116" t="s">
        <v>1093</v>
      </c>
      <c r="W89" s="121">
        <v>870615250803</v>
      </c>
      <c r="X89" s="121" t="s">
        <v>16775</v>
      </c>
      <c r="Y89" s="101" t="s">
        <v>126</v>
      </c>
      <c r="Z89" s="116" t="s">
        <v>1212</v>
      </c>
      <c r="AA89" s="827" t="s">
        <v>1213</v>
      </c>
      <c r="AB89" s="827" t="s">
        <v>1214</v>
      </c>
      <c r="AC89" s="925" t="s">
        <v>15304</v>
      </c>
      <c r="AD89" s="157" t="s">
        <v>146</v>
      </c>
      <c r="AE89" s="116" t="s">
        <v>11400</v>
      </c>
      <c r="AF89" s="116" t="s">
        <v>11401</v>
      </c>
      <c r="AG89" s="116"/>
      <c r="AH89" s="116"/>
      <c r="AI89" s="144">
        <v>42847</v>
      </c>
      <c r="AJ89" s="144">
        <v>42887</v>
      </c>
      <c r="AK89" s="118" t="s">
        <v>13610</v>
      </c>
      <c r="AL89" s="118" t="s">
        <v>13610</v>
      </c>
      <c r="AM89" s="118" t="s">
        <v>13610</v>
      </c>
      <c r="AN89" s="116" t="s">
        <v>1502</v>
      </c>
      <c r="AO89" s="116">
        <v>36</v>
      </c>
      <c r="AP89" s="116">
        <v>44</v>
      </c>
      <c r="AQ89" s="1351" t="s">
        <v>1209</v>
      </c>
      <c r="AR89" s="151" t="s">
        <v>10924</v>
      </c>
      <c r="AS89" s="118" t="s">
        <v>13610</v>
      </c>
      <c r="AT89" s="208"/>
    </row>
    <row r="90" spans="1:48" s="126" customFormat="1" ht="16.5" customHeight="1">
      <c r="A90" s="117">
        <v>83</v>
      </c>
      <c r="B90" s="134" t="s">
        <v>1220</v>
      </c>
      <c r="C90" s="134" t="s">
        <v>1222</v>
      </c>
      <c r="D90" s="134">
        <v>1118</v>
      </c>
      <c r="E90" s="134" t="s">
        <v>1221</v>
      </c>
      <c r="F90" s="134"/>
      <c r="G90" s="143" t="s">
        <v>1223</v>
      </c>
      <c r="H90" s="134">
        <v>1118</v>
      </c>
      <c r="I90" s="117" t="s">
        <v>286</v>
      </c>
      <c r="J90" s="117" t="s">
        <v>35</v>
      </c>
      <c r="K90" s="136" t="s">
        <v>145</v>
      </c>
      <c r="L90" s="1043">
        <v>27852</v>
      </c>
      <c r="M90" s="137" t="str">
        <f t="shared" si="2"/>
        <v xml:space="preserve">46 TAHUN 5 BULAN 29 HARI </v>
      </c>
      <c r="N90" s="117" t="s">
        <v>84</v>
      </c>
      <c r="O90" s="139" t="s">
        <v>287</v>
      </c>
      <c r="P90" s="117" t="s">
        <v>288</v>
      </c>
      <c r="Q90" s="121">
        <v>1440016361344</v>
      </c>
      <c r="R90" s="101">
        <v>17009412028</v>
      </c>
      <c r="S90" s="106" t="s">
        <v>13027</v>
      </c>
      <c r="T90" s="101"/>
      <c r="U90" s="101" t="e">
        <f>VLOOKUP(D90,#REF!,15,FALSE)</f>
        <v>#REF!</v>
      </c>
      <c r="V90" s="101" t="s">
        <v>13046</v>
      </c>
      <c r="W90" s="121">
        <v>740215261198</v>
      </c>
      <c r="X90" s="121" t="s">
        <v>16776</v>
      </c>
      <c r="Y90" s="101" t="s">
        <v>126</v>
      </c>
      <c r="Z90" s="130" t="s">
        <v>1224</v>
      </c>
      <c r="AA90" s="203" t="s">
        <v>1225</v>
      </c>
      <c r="AB90" s="925" t="s">
        <v>11403</v>
      </c>
      <c r="AC90" s="925" t="s">
        <v>15304</v>
      </c>
      <c r="AD90" s="122" t="s">
        <v>146</v>
      </c>
      <c r="AE90" s="119" t="s">
        <v>11404</v>
      </c>
      <c r="AF90" s="119" t="s">
        <v>11405</v>
      </c>
      <c r="AG90" s="119"/>
      <c r="AH90" s="119"/>
      <c r="AI90" s="144">
        <v>42736</v>
      </c>
      <c r="AJ90" s="124">
        <v>42887</v>
      </c>
      <c r="AK90" s="118" t="s">
        <v>13610</v>
      </c>
      <c r="AL90" s="118" t="s">
        <v>13610</v>
      </c>
      <c r="AM90" s="118" t="s">
        <v>13610</v>
      </c>
      <c r="AN90" s="125" t="s">
        <v>35</v>
      </c>
      <c r="AO90" s="125">
        <v>33</v>
      </c>
      <c r="AP90" s="125">
        <v>41</v>
      </c>
      <c r="AQ90" s="1349" t="s">
        <v>1220</v>
      </c>
      <c r="AR90" s="118" t="s">
        <v>10924</v>
      </c>
      <c r="AS90" s="118" t="s">
        <v>13610</v>
      </c>
      <c r="AT90" s="208"/>
      <c r="AU90" s="87"/>
    </row>
    <row r="91" spans="1:48" s="126" customFormat="1" ht="16.5" customHeight="1">
      <c r="A91" s="117">
        <v>84</v>
      </c>
      <c r="B91" s="134" t="s">
        <v>1226</v>
      </c>
      <c r="C91" s="134" t="s">
        <v>1228</v>
      </c>
      <c r="D91" s="134">
        <v>1119</v>
      </c>
      <c r="E91" s="134" t="s">
        <v>1227</v>
      </c>
      <c r="F91" s="134" t="s">
        <v>17302</v>
      </c>
      <c r="G91" s="135" t="s">
        <v>1229</v>
      </c>
      <c r="H91" s="134">
        <v>1119</v>
      </c>
      <c r="I91" s="117" t="s">
        <v>286</v>
      </c>
      <c r="J91" s="117" t="s">
        <v>35</v>
      </c>
      <c r="K91" s="136" t="s">
        <v>286</v>
      </c>
      <c r="L91" s="1042">
        <v>27501</v>
      </c>
      <c r="M91" s="137" t="str">
        <f t="shared" si="2"/>
        <v xml:space="preserve">47 TAHUN 5 BULAN 14 HARI </v>
      </c>
      <c r="N91" s="117" t="s">
        <v>84</v>
      </c>
      <c r="O91" s="139" t="s">
        <v>287</v>
      </c>
      <c r="P91" s="117" t="s">
        <v>288</v>
      </c>
      <c r="Q91" s="121">
        <v>9000028227230</v>
      </c>
      <c r="R91" s="101">
        <v>15000540896</v>
      </c>
      <c r="S91" s="106" t="s">
        <v>13028</v>
      </c>
      <c r="T91" s="101"/>
      <c r="U91" s="101" t="e">
        <f>VLOOKUP(D91,#REF!,15,FALSE)</f>
        <v>#REF!</v>
      </c>
      <c r="V91" s="101" t="s">
        <v>1116</v>
      </c>
      <c r="W91" s="121">
        <v>750515251481</v>
      </c>
      <c r="X91" s="121" t="s">
        <v>16777</v>
      </c>
      <c r="Y91" s="101" t="s">
        <v>2447</v>
      </c>
      <c r="Z91" s="136" t="s">
        <v>1230</v>
      </c>
      <c r="AA91" s="881" t="s">
        <v>11244</v>
      </c>
      <c r="AB91" s="925" t="s">
        <v>11406</v>
      </c>
      <c r="AC91" s="925" t="s">
        <v>15304</v>
      </c>
      <c r="AD91" s="122" t="s">
        <v>146</v>
      </c>
      <c r="AE91" s="119" t="s">
        <v>1231</v>
      </c>
      <c r="AF91" s="119" t="s">
        <v>1232</v>
      </c>
      <c r="AG91" s="119"/>
      <c r="AH91" s="119"/>
      <c r="AI91" s="144">
        <v>41913</v>
      </c>
      <c r="AJ91" s="124">
        <v>42887</v>
      </c>
      <c r="AK91" s="118" t="s">
        <v>13610</v>
      </c>
      <c r="AL91" s="118" t="s">
        <v>13610</v>
      </c>
      <c r="AM91" s="118" t="s">
        <v>13610</v>
      </c>
      <c r="AN91" s="125" t="s">
        <v>1395</v>
      </c>
      <c r="AO91" s="125">
        <v>31</v>
      </c>
      <c r="AP91" s="125">
        <v>39</v>
      </c>
      <c r="AQ91" s="1349" t="s">
        <v>1226</v>
      </c>
      <c r="AR91" s="118" t="s">
        <v>10924</v>
      </c>
      <c r="AS91" s="118" t="s">
        <v>13610</v>
      </c>
      <c r="AT91" s="208"/>
      <c r="AU91" s="87"/>
    </row>
    <row r="92" spans="1:48" s="126" customFormat="1" ht="16.5" customHeight="1">
      <c r="A92" s="117">
        <v>85</v>
      </c>
      <c r="B92" s="134" t="s">
        <v>1242</v>
      </c>
      <c r="C92" s="134" t="s">
        <v>1244</v>
      </c>
      <c r="D92" s="134">
        <v>1121</v>
      </c>
      <c r="E92" s="134" t="s">
        <v>12897</v>
      </c>
      <c r="F92" s="134" t="s">
        <v>17302</v>
      </c>
      <c r="G92" s="130" t="s">
        <v>1245</v>
      </c>
      <c r="H92" s="134">
        <v>1121</v>
      </c>
      <c r="I92" s="117" t="s">
        <v>286</v>
      </c>
      <c r="J92" s="117" t="s">
        <v>35</v>
      </c>
      <c r="K92" s="136" t="s">
        <v>339</v>
      </c>
      <c r="L92" s="1042">
        <v>25630</v>
      </c>
      <c r="M92" s="137" t="str">
        <f t="shared" si="2"/>
        <v xml:space="preserve">52 TAHUN 6 BULAN 28 HARI </v>
      </c>
      <c r="N92" s="117" t="s">
        <v>16646</v>
      </c>
      <c r="O92" s="139" t="s">
        <v>299</v>
      </c>
      <c r="P92" s="117" t="s">
        <v>288</v>
      </c>
      <c r="Q92" s="121">
        <v>1440009212884</v>
      </c>
      <c r="R92" s="101">
        <v>12040368123</v>
      </c>
      <c r="S92" s="106" t="s">
        <v>13030</v>
      </c>
      <c r="T92" s="101"/>
      <c r="U92" s="101" t="e">
        <f>VLOOKUP(D92,#REF!,15,FALSE)</f>
        <v>#REF!</v>
      </c>
      <c r="V92" s="101" t="s">
        <v>1093</v>
      </c>
      <c r="W92" s="121">
        <v>700315341090</v>
      </c>
      <c r="X92" s="121" t="s">
        <v>16779</v>
      </c>
      <c r="Y92" s="101" t="s">
        <v>175</v>
      </c>
      <c r="Z92" s="136" t="s">
        <v>1246</v>
      </c>
      <c r="AA92" s="818" t="s">
        <v>1247</v>
      </c>
      <c r="AB92" s="925" t="s">
        <v>13076</v>
      </c>
      <c r="AC92" s="925" t="s">
        <v>15304</v>
      </c>
      <c r="AD92" s="122" t="s">
        <v>36</v>
      </c>
      <c r="AE92" s="127" t="s">
        <v>1248</v>
      </c>
      <c r="AF92" s="127" t="s">
        <v>1249</v>
      </c>
      <c r="AG92" s="123" t="s">
        <v>1250</v>
      </c>
      <c r="AH92" s="123" t="s">
        <v>1251</v>
      </c>
      <c r="AI92" s="144">
        <v>41883</v>
      </c>
      <c r="AJ92" s="124">
        <v>42887</v>
      </c>
      <c r="AK92" s="118" t="s">
        <v>13610</v>
      </c>
      <c r="AL92" s="118" t="s">
        <v>13610</v>
      </c>
      <c r="AM92" s="118" t="s">
        <v>13610</v>
      </c>
      <c r="AN92" s="125" t="s">
        <v>35</v>
      </c>
      <c r="AO92" s="125">
        <v>34</v>
      </c>
      <c r="AP92" s="125">
        <v>40</v>
      </c>
      <c r="AQ92" s="1349" t="s">
        <v>1242</v>
      </c>
      <c r="AR92" s="118" t="s">
        <v>10924</v>
      </c>
      <c r="AS92" s="118" t="s">
        <v>13610</v>
      </c>
      <c r="AT92" s="208"/>
      <c r="AU92" s="87"/>
    </row>
    <row r="93" spans="1:48" s="126" customFormat="1" ht="16.5" customHeight="1">
      <c r="A93" s="117">
        <v>86</v>
      </c>
      <c r="B93" s="134" t="s">
        <v>1252</v>
      </c>
      <c r="C93" s="134" t="s">
        <v>1254</v>
      </c>
      <c r="D93" s="134">
        <v>1122</v>
      </c>
      <c r="E93" s="134" t="s">
        <v>1253</v>
      </c>
      <c r="F93" s="134" t="s">
        <v>17302</v>
      </c>
      <c r="G93" s="130" t="s">
        <v>1255</v>
      </c>
      <c r="H93" s="134">
        <v>1122</v>
      </c>
      <c r="I93" s="117" t="s">
        <v>286</v>
      </c>
      <c r="J93" s="117" t="s">
        <v>35</v>
      </c>
      <c r="K93" s="136" t="s">
        <v>529</v>
      </c>
      <c r="L93" s="1042">
        <v>29899</v>
      </c>
      <c r="M93" s="137" t="str">
        <f t="shared" si="2"/>
        <v xml:space="preserve">40 TAHUN 10 BULAN 22 HARI </v>
      </c>
      <c r="N93" s="117" t="s">
        <v>84</v>
      </c>
      <c r="O93" s="139" t="s">
        <v>287</v>
      </c>
      <c r="P93" s="117" t="s">
        <v>288</v>
      </c>
      <c r="Q93" s="121">
        <v>1440012603475</v>
      </c>
      <c r="R93" s="101">
        <v>12005804674</v>
      </c>
      <c r="S93" s="106" t="s">
        <v>13031</v>
      </c>
      <c r="T93" s="101"/>
      <c r="U93" s="101" t="e">
        <f>VLOOKUP(D93,#REF!,15,FALSE)</f>
        <v>#REF!</v>
      </c>
      <c r="V93" s="101" t="s">
        <v>1116</v>
      </c>
      <c r="W93" s="121">
        <v>811115630100</v>
      </c>
      <c r="X93" s="121" t="s">
        <v>16780</v>
      </c>
      <c r="Y93" s="101" t="s">
        <v>175</v>
      </c>
      <c r="Z93" s="136" t="s">
        <v>1256</v>
      </c>
      <c r="AA93" s="818" t="s">
        <v>1257</v>
      </c>
      <c r="AB93" s="925" t="s">
        <v>13077</v>
      </c>
      <c r="AC93" s="925" t="s">
        <v>15304</v>
      </c>
      <c r="AD93" s="122" t="s">
        <v>146</v>
      </c>
      <c r="AE93" s="127" t="s">
        <v>1258</v>
      </c>
      <c r="AF93" s="127" t="s">
        <v>1259</v>
      </c>
      <c r="AG93" s="123"/>
      <c r="AH93" s="123"/>
      <c r="AI93" s="144">
        <v>41883</v>
      </c>
      <c r="AJ93" s="124">
        <v>42887</v>
      </c>
      <c r="AK93" s="118" t="s">
        <v>13610</v>
      </c>
      <c r="AL93" s="118" t="s">
        <v>13610</v>
      </c>
      <c r="AM93" s="118" t="s">
        <v>13610</v>
      </c>
      <c r="AN93" s="125" t="s">
        <v>1395</v>
      </c>
      <c r="AO93" s="125">
        <v>33</v>
      </c>
      <c r="AP93" s="125">
        <v>42</v>
      </c>
      <c r="AQ93" s="1349" t="s">
        <v>1252</v>
      </c>
      <c r="AR93" s="118" t="s">
        <v>10924</v>
      </c>
      <c r="AS93" s="118" t="s">
        <v>13610</v>
      </c>
      <c r="AT93" s="208"/>
      <c r="AU93" s="87"/>
    </row>
    <row r="94" spans="1:48" s="126" customFormat="1" ht="16.5" customHeight="1">
      <c r="A94" s="117">
        <v>87</v>
      </c>
      <c r="B94" s="134" t="s">
        <v>1267</v>
      </c>
      <c r="C94" s="134" t="s">
        <v>1269</v>
      </c>
      <c r="D94" s="134">
        <v>1124</v>
      </c>
      <c r="E94" s="134" t="s">
        <v>1268</v>
      </c>
      <c r="F94" s="134" t="s">
        <v>17302</v>
      </c>
      <c r="G94" s="130" t="s">
        <v>1270</v>
      </c>
      <c r="H94" s="134">
        <v>1124</v>
      </c>
      <c r="I94" s="117" t="s">
        <v>286</v>
      </c>
      <c r="J94" s="117" t="s">
        <v>35</v>
      </c>
      <c r="K94" s="136" t="s">
        <v>286</v>
      </c>
      <c r="L94" s="1042">
        <v>26315</v>
      </c>
      <c r="M94" s="137" t="str">
        <f t="shared" si="2"/>
        <v xml:space="preserve">50 TAHUN 8 BULAN 14 HARI </v>
      </c>
      <c r="N94" s="117" t="s">
        <v>84</v>
      </c>
      <c r="O94" s="139" t="s">
        <v>299</v>
      </c>
      <c r="P94" s="117" t="s">
        <v>288</v>
      </c>
      <c r="Q94" s="140">
        <v>1440011890677</v>
      </c>
      <c r="R94" s="101">
        <v>12040367588</v>
      </c>
      <c r="S94" s="104" t="s">
        <v>13033</v>
      </c>
      <c r="T94" s="101"/>
      <c r="U94" s="101" t="e">
        <f>VLOOKUP(D94,#REF!,15,FALSE)</f>
        <v>#REF!</v>
      </c>
      <c r="V94" s="101" t="s">
        <v>1093</v>
      </c>
      <c r="W94" s="121">
        <v>720115263291</v>
      </c>
      <c r="X94" s="121" t="s">
        <v>16782</v>
      </c>
      <c r="Y94" s="101" t="s">
        <v>7267</v>
      </c>
      <c r="Z94" s="130" t="s">
        <v>1271</v>
      </c>
      <c r="AA94" s="818" t="s">
        <v>1272</v>
      </c>
      <c r="AB94" s="925" t="s">
        <v>13079</v>
      </c>
      <c r="AC94" s="925" t="s">
        <v>15304</v>
      </c>
      <c r="AD94" s="122" t="s">
        <v>36</v>
      </c>
      <c r="AE94" s="127" t="s">
        <v>1273</v>
      </c>
      <c r="AF94" s="127" t="s">
        <v>1274</v>
      </c>
      <c r="AG94" s="123" t="s">
        <v>1275</v>
      </c>
      <c r="AH94" s="123" t="s">
        <v>1276</v>
      </c>
      <c r="AI94" s="144">
        <v>41883</v>
      </c>
      <c r="AJ94" s="124">
        <v>42887</v>
      </c>
      <c r="AK94" s="118" t="s">
        <v>13610</v>
      </c>
      <c r="AL94" s="118" t="s">
        <v>13610</v>
      </c>
      <c r="AM94" s="118" t="s">
        <v>13610</v>
      </c>
      <c r="AN94" s="125" t="s">
        <v>35</v>
      </c>
      <c r="AO94" s="125">
        <v>33</v>
      </c>
      <c r="AP94" s="125">
        <v>41</v>
      </c>
      <c r="AQ94" s="1349" t="s">
        <v>1267</v>
      </c>
      <c r="AR94" s="118" t="s">
        <v>10924</v>
      </c>
      <c r="AS94" s="118" t="s">
        <v>13610</v>
      </c>
      <c r="AT94" s="208"/>
      <c r="AU94" s="87"/>
    </row>
    <row r="95" spans="1:48" ht="16.5" customHeight="1">
      <c r="A95" s="117">
        <v>88</v>
      </c>
      <c r="B95" s="134">
        <v>1125</v>
      </c>
      <c r="C95" s="1470" t="s">
        <v>14624</v>
      </c>
      <c r="D95" s="134">
        <v>1125</v>
      </c>
      <c r="E95" s="134" t="s">
        <v>1277</v>
      </c>
      <c r="F95" s="942" t="s">
        <v>17302</v>
      </c>
      <c r="G95" s="1481" t="s">
        <v>1278</v>
      </c>
      <c r="H95" s="134">
        <v>1125</v>
      </c>
      <c r="I95" s="117" t="s">
        <v>286</v>
      </c>
      <c r="J95" s="117" t="s">
        <v>35</v>
      </c>
      <c r="K95" s="136" t="s">
        <v>286</v>
      </c>
      <c r="L95" s="628">
        <v>34291</v>
      </c>
      <c r="M95" s="137" t="str">
        <f t="shared" si="2"/>
        <v xml:space="preserve">28 TAHUN 10 BULAN 13 HARI </v>
      </c>
      <c r="N95" s="157" t="s">
        <v>84</v>
      </c>
      <c r="O95" s="157" t="s">
        <v>287</v>
      </c>
      <c r="P95" s="117" t="s">
        <v>288</v>
      </c>
      <c r="Q95" s="140">
        <v>1440016648823</v>
      </c>
      <c r="R95" s="101">
        <v>17030789360</v>
      </c>
      <c r="S95" s="942" t="s">
        <v>14803</v>
      </c>
      <c r="T95" s="116"/>
      <c r="U95" s="101" t="e">
        <f>VLOOKUP(D95,#REF!,15,FALSE)</f>
        <v>#REF!</v>
      </c>
      <c r="V95" s="116" t="s">
        <v>1116</v>
      </c>
      <c r="W95" s="121">
        <v>931115260949</v>
      </c>
      <c r="X95" s="121" t="s">
        <v>16783</v>
      </c>
      <c r="Y95" s="101" t="s">
        <v>175</v>
      </c>
      <c r="Z95" s="116" t="s">
        <v>1279</v>
      </c>
      <c r="AA95" s="827" t="s">
        <v>1280</v>
      </c>
      <c r="AB95" s="827" t="s">
        <v>11407</v>
      </c>
      <c r="AC95" s="925" t="s">
        <v>15304</v>
      </c>
      <c r="AD95" s="157" t="s">
        <v>146</v>
      </c>
      <c r="AE95" s="116" t="s">
        <v>11335</v>
      </c>
      <c r="AF95" s="116" t="s">
        <v>11336</v>
      </c>
      <c r="AG95" s="116"/>
      <c r="AH95" s="116"/>
      <c r="AI95" s="144">
        <v>42856</v>
      </c>
      <c r="AJ95" s="124">
        <v>42887</v>
      </c>
      <c r="AK95" s="144">
        <v>43220</v>
      </c>
      <c r="AL95" s="144">
        <v>43586</v>
      </c>
      <c r="AM95" s="181">
        <v>43555</v>
      </c>
      <c r="AN95" s="125" t="s">
        <v>35</v>
      </c>
      <c r="AO95" s="125">
        <v>30</v>
      </c>
      <c r="AP95" s="125">
        <v>40</v>
      </c>
      <c r="AQ95" s="1349">
        <v>1125</v>
      </c>
      <c r="AR95" s="118" t="s">
        <v>10924</v>
      </c>
      <c r="AS95" s="134" t="s">
        <v>10924</v>
      </c>
      <c r="AT95" s="939"/>
      <c r="AU95" s="1467">
        <v>42948</v>
      </c>
      <c r="AV95" s="87" t="s">
        <v>14628</v>
      </c>
    </row>
    <row r="96" spans="1:48" ht="16.5" customHeight="1">
      <c r="A96" s="117">
        <v>89</v>
      </c>
      <c r="B96" s="1037">
        <v>1128</v>
      </c>
      <c r="C96" s="134" t="s">
        <v>14626</v>
      </c>
      <c r="D96" s="134">
        <v>1128</v>
      </c>
      <c r="E96" s="134" t="s">
        <v>11805</v>
      </c>
      <c r="F96" s="134" t="s">
        <v>17302</v>
      </c>
      <c r="G96" s="149" t="s">
        <v>14687</v>
      </c>
      <c r="H96" s="134">
        <v>1128</v>
      </c>
      <c r="I96" s="117" t="s">
        <v>286</v>
      </c>
      <c r="J96" s="117" t="s">
        <v>35</v>
      </c>
      <c r="K96" s="116" t="s">
        <v>286</v>
      </c>
      <c r="L96" s="628">
        <v>35252</v>
      </c>
      <c r="M96" s="137" t="str">
        <f t="shared" si="2"/>
        <v xml:space="preserve">26 TAHUN 2 BULAN 25 HARI </v>
      </c>
      <c r="N96" s="157" t="s">
        <v>84</v>
      </c>
      <c r="O96" s="157" t="s">
        <v>287</v>
      </c>
      <c r="P96" s="117" t="s">
        <v>288</v>
      </c>
      <c r="Q96" s="121">
        <v>1440015972661</v>
      </c>
      <c r="R96" s="101">
        <v>17049128709</v>
      </c>
      <c r="S96" s="104" t="s">
        <v>13035</v>
      </c>
      <c r="T96" s="116"/>
      <c r="U96" s="101" t="e">
        <f>VLOOKUP(D96,#REF!,15,FALSE)</f>
        <v>#REF!</v>
      </c>
      <c r="V96" s="116" t="s">
        <v>1116</v>
      </c>
      <c r="W96" s="121">
        <v>960715260842</v>
      </c>
      <c r="X96" s="121" t="s">
        <v>16785</v>
      </c>
      <c r="Y96" s="101" t="s">
        <v>175</v>
      </c>
      <c r="Z96" s="116" t="s">
        <v>683</v>
      </c>
      <c r="AA96" s="827" t="s">
        <v>1288</v>
      </c>
      <c r="AB96" s="870" t="s">
        <v>13080</v>
      </c>
      <c r="AC96" s="925" t="s">
        <v>15305</v>
      </c>
      <c r="AD96" s="157" t="s">
        <v>82</v>
      </c>
      <c r="AE96" s="116"/>
      <c r="AF96" s="116"/>
      <c r="AG96" s="116"/>
      <c r="AH96" s="116"/>
      <c r="AI96" s="144">
        <v>42984</v>
      </c>
      <c r="AJ96" s="1280">
        <v>42984</v>
      </c>
      <c r="AK96" s="144">
        <v>43281</v>
      </c>
      <c r="AL96" s="144">
        <v>43283</v>
      </c>
      <c r="AM96" s="144">
        <v>43616</v>
      </c>
      <c r="AN96" s="116"/>
      <c r="AO96" s="116"/>
      <c r="AP96" s="116"/>
      <c r="AQ96" s="1037">
        <v>1128</v>
      </c>
      <c r="AR96" s="134" t="s">
        <v>10924</v>
      </c>
      <c r="AS96" s="1356" t="s">
        <v>10924</v>
      </c>
      <c r="AT96" s="1650"/>
      <c r="AU96" s="1467">
        <v>43070</v>
      </c>
    </row>
    <row r="97" spans="1:48" ht="16.5" customHeight="1">
      <c r="A97" s="117">
        <v>90</v>
      </c>
      <c r="B97" s="1037">
        <v>1129</v>
      </c>
      <c r="C97" s="134" t="s">
        <v>14599</v>
      </c>
      <c r="D97" s="134">
        <v>1129</v>
      </c>
      <c r="E97" s="134" t="s">
        <v>11806</v>
      </c>
      <c r="F97" s="134" t="s">
        <v>17302</v>
      </c>
      <c r="G97" s="149" t="s">
        <v>1289</v>
      </c>
      <c r="H97" s="134">
        <v>1129</v>
      </c>
      <c r="I97" s="117" t="s">
        <v>286</v>
      </c>
      <c r="J97" s="117" t="s">
        <v>35</v>
      </c>
      <c r="K97" s="116" t="s">
        <v>286</v>
      </c>
      <c r="L97" s="628">
        <v>28491</v>
      </c>
      <c r="M97" s="137" t="str">
        <f t="shared" si="2"/>
        <v xml:space="preserve">44 TAHUN 9 BULAN 0 HARI </v>
      </c>
      <c r="N97" s="157" t="s">
        <v>84</v>
      </c>
      <c r="O97" s="117" t="s">
        <v>287</v>
      </c>
      <c r="P97" s="117" t="s">
        <v>288</v>
      </c>
      <c r="Q97" s="121">
        <v>1440016904499</v>
      </c>
      <c r="R97" s="101">
        <v>17049128717</v>
      </c>
      <c r="S97" s="104" t="s">
        <v>13036</v>
      </c>
      <c r="T97" s="116"/>
      <c r="U97" s="101" t="e">
        <f>VLOOKUP(D97,#REF!,15,FALSE)</f>
        <v>#REF!</v>
      </c>
      <c r="V97" s="116" t="s">
        <v>1105</v>
      </c>
      <c r="W97" s="121">
        <v>780315261620</v>
      </c>
      <c r="X97" s="121" t="s">
        <v>16786</v>
      </c>
      <c r="Y97" s="101" t="s">
        <v>126</v>
      </c>
      <c r="Z97" s="116" t="s">
        <v>1290</v>
      </c>
      <c r="AA97" s="827" t="s">
        <v>1291</v>
      </c>
      <c r="AB97" s="870" t="s">
        <v>13081</v>
      </c>
      <c r="AC97" s="925" t="s">
        <v>15304</v>
      </c>
      <c r="AD97" s="157" t="s">
        <v>193</v>
      </c>
      <c r="AE97" s="116"/>
      <c r="AF97" s="116"/>
      <c r="AG97" s="116"/>
      <c r="AH97" s="116"/>
      <c r="AI97" s="144">
        <v>42984</v>
      </c>
      <c r="AJ97" s="1280">
        <v>42984</v>
      </c>
      <c r="AK97" s="144">
        <v>43281</v>
      </c>
      <c r="AL97" s="144">
        <v>43283</v>
      </c>
      <c r="AM97" s="144">
        <v>43616</v>
      </c>
      <c r="AN97" s="116"/>
      <c r="AO97" s="116"/>
      <c r="AP97" s="116"/>
      <c r="AQ97" s="1037">
        <v>1129</v>
      </c>
      <c r="AR97" s="134" t="s">
        <v>10924</v>
      </c>
      <c r="AS97" s="1356" t="s">
        <v>10924</v>
      </c>
      <c r="AT97" s="1650"/>
      <c r="AU97" s="1467">
        <v>43070</v>
      </c>
    </row>
    <row r="98" spans="1:48" ht="16.5" customHeight="1">
      <c r="A98" s="117">
        <v>91</v>
      </c>
      <c r="B98" s="134">
        <v>1133</v>
      </c>
      <c r="C98" s="134" t="s">
        <v>14629</v>
      </c>
      <c r="D98" s="134">
        <v>1133</v>
      </c>
      <c r="E98" s="134" t="s">
        <v>10874</v>
      </c>
      <c r="F98" s="134" t="s">
        <v>17302</v>
      </c>
      <c r="G98" s="149" t="s">
        <v>10873</v>
      </c>
      <c r="H98" s="134">
        <v>1133</v>
      </c>
      <c r="I98" s="117" t="s">
        <v>286</v>
      </c>
      <c r="J98" s="117" t="s">
        <v>35</v>
      </c>
      <c r="K98" s="116" t="s">
        <v>529</v>
      </c>
      <c r="L98" s="628">
        <v>32148</v>
      </c>
      <c r="M98" s="137" t="str">
        <f t="shared" si="2"/>
        <v xml:space="preserve">34 TAHUN 8 BULAN 25 HARI </v>
      </c>
      <c r="N98" s="157" t="s">
        <v>84</v>
      </c>
      <c r="O98" s="117" t="s">
        <v>287</v>
      </c>
      <c r="P98" s="117" t="s">
        <v>288</v>
      </c>
      <c r="Q98" s="121">
        <v>1710003481259</v>
      </c>
      <c r="R98" s="101">
        <v>17064966280</v>
      </c>
      <c r="S98" s="104" t="s">
        <v>13037</v>
      </c>
      <c r="T98" s="116"/>
      <c r="U98" s="101" t="e">
        <f>VLOOKUP(D98,#REF!,15,FALSE)</f>
        <v>#REF!</v>
      </c>
      <c r="V98" s="116" t="s">
        <v>1116</v>
      </c>
      <c r="W98" s="121">
        <v>880115630126</v>
      </c>
      <c r="X98" s="121" t="s">
        <v>16787</v>
      </c>
      <c r="Y98" s="101" t="s">
        <v>126</v>
      </c>
      <c r="Z98" s="116" t="s">
        <v>10875</v>
      </c>
      <c r="AA98" s="827" t="s">
        <v>10913</v>
      </c>
      <c r="AB98" s="870" t="s">
        <v>13082</v>
      </c>
      <c r="AC98" s="925" t="s">
        <v>15304</v>
      </c>
      <c r="AD98" s="157" t="s">
        <v>146</v>
      </c>
      <c r="AE98" s="116" t="s">
        <v>10911</v>
      </c>
      <c r="AF98" s="116" t="s">
        <v>10912</v>
      </c>
      <c r="AG98" s="116"/>
      <c r="AH98" s="116"/>
      <c r="AI98" s="144">
        <v>43040</v>
      </c>
      <c r="AJ98" s="1280">
        <v>43040</v>
      </c>
      <c r="AK98" s="144">
        <v>43281</v>
      </c>
      <c r="AL98" s="144">
        <v>43283</v>
      </c>
      <c r="AM98" s="144">
        <v>43616</v>
      </c>
      <c r="AN98" s="116"/>
      <c r="AO98" s="116"/>
      <c r="AP98" s="116"/>
      <c r="AQ98" s="1037">
        <v>1133</v>
      </c>
      <c r="AR98" s="134" t="s">
        <v>10924</v>
      </c>
      <c r="AS98" s="1356" t="s">
        <v>10924</v>
      </c>
      <c r="AT98" s="1650"/>
      <c r="AU98" s="1467">
        <v>43132</v>
      </c>
      <c r="AV98" s="87" t="s">
        <v>14627</v>
      </c>
    </row>
    <row r="99" spans="1:48" ht="16.5" customHeight="1">
      <c r="A99" s="117">
        <v>92</v>
      </c>
      <c r="B99" s="134">
        <v>1134</v>
      </c>
      <c r="C99" s="151" t="s">
        <v>14630</v>
      </c>
      <c r="D99" s="134">
        <v>1134</v>
      </c>
      <c r="E99" s="134" t="s">
        <v>11727</v>
      </c>
      <c r="F99" s="134" t="s">
        <v>17302</v>
      </c>
      <c r="G99" s="116" t="s">
        <v>4313</v>
      </c>
      <c r="H99" s="134">
        <v>1134</v>
      </c>
      <c r="I99" s="157" t="s">
        <v>286</v>
      </c>
      <c r="J99" s="157" t="s">
        <v>35</v>
      </c>
      <c r="K99" s="116" t="s">
        <v>180</v>
      </c>
      <c r="L99" s="628">
        <v>30596</v>
      </c>
      <c r="M99" s="137" t="str">
        <f t="shared" si="2"/>
        <v xml:space="preserve">38 TAHUN 11 BULAN 24 HARI </v>
      </c>
      <c r="N99" s="157" t="s">
        <v>84</v>
      </c>
      <c r="O99" s="117" t="s">
        <v>287</v>
      </c>
      <c r="P99" s="117" t="s">
        <v>288</v>
      </c>
      <c r="Q99" s="140">
        <v>1440017111227</v>
      </c>
      <c r="R99" s="117" t="s">
        <v>14755</v>
      </c>
      <c r="S99" s="104" t="s">
        <v>13038</v>
      </c>
      <c r="T99" s="116"/>
      <c r="U99" s="101" t="e">
        <f>VLOOKUP(D99,#REF!,15,FALSE)</f>
        <v>#REF!</v>
      </c>
      <c r="V99" s="116" t="s">
        <v>1105</v>
      </c>
      <c r="W99" s="121">
        <v>831015261962</v>
      </c>
      <c r="X99" s="121" t="s">
        <v>16788</v>
      </c>
      <c r="Y99" s="117" t="s">
        <v>1347</v>
      </c>
      <c r="Z99" s="116" t="s">
        <v>11733</v>
      </c>
      <c r="AA99" s="827" t="s">
        <v>11613</v>
      </c>
      <c r="AB99" s="870" t="s">
        <v>11719</v>
      </c>
      <c r="AC99" s="925" t="s">
        <v>15304</v>
      </c>
      <c r="AD99" s="157" t="s">
        <v>146</v>
      </c>
      <c r="AE99" s="116" t="s">
        <v>11614</v>
      </c>
      <c r="AF99" s="116" t="s">
        <v>11615</v>
      </c>
      <c r="AG99" s="116"/>
      <c r="AH99" s="116"/>
      <c r="AI99" s="144">
        <v>43084</v>
      </c>
      <c r="AJ99" s="1280">
        <v>43084</v>
      </c>
      <c r="AK99" s="144">
        <v>43281</v>
      </c>
      <c r="AL99" s="144">
        <v>43283</v>
      </c>
      <c r="AM99" s="144">
        <v>43616</v>
      </c>
      <c r="AN99" s="116"/>
      <c r="AO99" s="116"/>
      <c r="AP99" s="116"/>
      <c r="AQ99" s="1037">
        <v>1134</v>
      </c>
      <c r="AR99" s="134" t="s">
        <v>10924</v>
      </c>
      <c r="AS99" s="1356" t="s">
        <v>10924</v>
      </c>
      <c r="AT99" s="1650"/>
      <c r="AU99" s="1467">
        <v>43160</v>
      </c>
    </row>
    <row r="100" spans="1:48" ht="16.5" customHeight="1">
      <c r="A100" s="117">
        <v>93</v>
      </c>
      <c r="B100" s="134">
        <v>1135</v>
      </c>
      <c r="C100" s="151" t="s">
        <v>14631</v>
      </c>
      <c r="D100" s="134">
        <v>1135</v>
      </c>
      <c r="E100" s="134" t="s">
        <v>11728</v>
      </c>
      <c r="F100" s="134" t="s">
        <v>17302</v>
      </c>
      <c r="G100" s="116" t="s">
        <v>11739</v>
      </c>
      <c r="H100" s="134">
        <v>1135</v>
      </c>
      <c r="I100" s="157" t="s">
        <v>286</v>
      </c>
      <c r="J100" s="157" t="s">
        <v>35</v>
      </c>
      <c r="K100" s="116" t="s">
        <v>11718</v>
      </c>
      <c r="L100" s="628">
        <v>32190</v>
      </c>
      <c r="M100" s="137" t="str">
        <f t="shared" si="2"/>
        <v xml:space="preserve">34 TAHUN 7 BULAN 14 HARI </v>
      </c>
      <c r="N100" s="157" t="s">
        <v>84</v>
      </c>
      <c r="O100" s="117" t="s">
        <v>287</v>
      </c>
      <c r="P100" s="117" t="s">
        <v>288</v>
      </c>
      <c r="Q100" s="150" t="s">
        <v>13091</v>
      </c>
      <c r="R100" s="117" t="s">
        <v>14756</v>
      </c>
      <c r="S100" s="104" t="s">
        <v>13039</v>
      </c>
      <c r="T100" s="116"/>
      <c r="U100" s="101" t="e">
        <f>VLOOKUP(D100,#REF!,15,FALSE)</f>
        <v>#REF!</v>
      </c>
      <c r="V100" s="116" t="s">
        <v>1116</v>
      </c>
      <c r="W100" s="121">
        <v>880215250727</v>
      </c>
      <c r="X100" s="121" t="s">
        <v>16789</v>
      </c>
      <c r="Y100" s="117" t="s">
        <v>1347</v>
      </c>
      <c r="Z100" s="116" t="s">
        <v>11734</v>
      </c>
      <c r="AA100" s="827" t="s">
        <v>11740</v>
      </c>
      <c r="AB100" s="870" t="s">
        <v>11720</v>
      </c>
      <c r="AC100" s="925" t="s">
        <v>15304</v>
      </c>
      <c r="AD100" s="157" t="s">
        <v>47</v>
      </c>
      <c r="AE100" s="116" t="s">
        <v>11741</v>
      </c>
      <c r="AF100" s="116" t="s">
        <v>11742</v>
      </c>
      <c r="AG100" s="116" t="s">
        <v>11743</v>
      </c>
      <c r="AH100" s="116"/>
      <c r="AI100" s="144">
        <v>43101</v>
      </c>
      <c r="AJ100" s="1280">
        <v>43101</v>
      </c>
      <c r="AK100" s="144">
        <v>43281</v>
      </c>
      <c r="AL100" s="144">
        <v>43283</v>
      </c>
      <c r="AM100" s="144">
        <v>43616</v>
      </c>
      <c r="AN100" s="116"/>
      <c r="AO100" s="116"/>
      <c r="AP100" s="116"/>
      <c r="AQ100" s="1037">
        <v>1135</v>
      </c>
      <c r="AR100" s="134" t="s">
        <v>10924</v>
      </c>
      <c r="AS100" s="1356" t="s">
        <v>10924</v>
      </c>
      <c r="AT100" s="1650"/>
      <c r="AU100" s="1467">
        <v>43191</v>
      </c>
    </row>
    <row r="101" spans="1:48" ht="16.5" customHeight="1">
      <c r="A101" s="117">
        <v>94</v>
      </c>
      <c r="B101" s="134">
        <v>1136</v>
      </c>
      <c r="C101" s="151" t="s">
        <v>14599</v>
      </c>
      <c r="D101" s="134">
        <v>1136</v>
      </c>
      <c r="E101" s="134" t="s">
        <v>11729</v>
      </c>
      <c r="F101" s="134" t="s">
        <v>17302</v>
      </c>
      <c r="G101" s="116" t="s">
        <v>11712</v>
      </c>
      <c r="H101" s="134">
        <v>1136</v>
      </c>
      <c r="I101" s="157" t="s">
        <v>286</v>
      </c>
      <c r="J101" s="157" t="s">
        <v>35</v>
      </c>
      <c r="K101" s="116" t="s">
        <v>145</v>
      </c>
      <c r="L101" s="628">
        <v>29929</v>
      </c>
      <c r="M101" s="137" t="str">
        <f t="shared" si="2"/>
        <v xml:space="preserve">40 TAHUN 9 BULAN 22 HARI </v>
      </c>
      <c r="N101" s="157" t="s">
        <v>84</v>
      </c>
      <c r="O101" s="117" t="s">
        <v>287</v>
      </c>
      <c r="P101" s="117" t="s">
        <v>288</v>
      </c>
      <c r="Q101" s="150" t="s">
        <v>12259</v>
      </c>
      <c r="R101" s="117" t="s">
        <v>14757</v>
      </c>
      <c r="S101" s="104" t="s">
        <v>13040</v>
      </c>
      <c r="T101" s="116"/>
      <c r="U101" s="101" t="e">
        <f>VLOOKUP(D101,#REF!,15,FALSE)</f>
        <v>#REF!</v>
      </c>
      <c r="V101" s="116" t="s">
        <v>1093</v>
      </c>
      <c r="W101" s="121">
        <v>811215261696</v>
      </c>
      <c r="X101" s="121" t="s">
        <v>16790</v>
      </c>
      <c r="Y101" s="117" t="s">
        <v>126</v>
      </c>
      <c r="Z101" s="116" t="s">
        <v>11744</v>
      </c>
      <c r="AA101" s="827" t="s">
        <v>11745</v>
      </c>
      <c r="AB101" s="870" t="s">
        <v>11721</v>
      </c>
      <c r="AC101" s="925" t="s">
        <v>15304</v>
      </c>
      <c r="AD101" s="157" t="s">
        <v>146</v>
      </c>
      <c r="AE101" s="116" t="s">
        <v>11746</v>
      </c>
      <c r="AF101" s="116" t="s">
        <v>11747</v>
      </c>
      <c r="AG101" s="116"/>
      <c r="AH101" s="116"/>
      <c r="AI101" s="144">
        <v>43101</v>
      </c>
      <c r="AJ101" s="1280">
        <v>43101</v>
      </c>
      <c r="AK101" s="144">
        <v>43281</v>
      </c>
      <c r="AL101" s="144">
        <v>43283</v>
      </c>
      <c r="AM101" s="144">
        <v>43616</v>
      </c>
      <c r="AN101" s="116"/>
      <c r="AO101" s="116"/>
      <c r="AP101" s="116"/>
      <c r="AQ101" s="1037">
        <v>1136</v>
      </c>
      <c r="AR101" s="134" t="s">
        <v>10924</v>
      </c>
      <c r="AS101" s="1356" t="s">
        <v>10924</v>
      </c>
      <c r="AT101" s="1650"/>
      <c r="AU101" s="1467">
        <v>43191</v>
      </c>
    </row>
    <row r="102" spans="1:48" ht="16.5" customHeight="1">
      <c r="A102" s="117">
        <v>95</v>
      </c>
      <c r="B102" s="134">
        <v>1138</v>
      </c>
      <c r="C102" s="151" t="s">
        <v>14601</v>
      </c>
      <c r="D102" s="134">
        <v>1138</v>
      </c>
      <c r="E102" s="134" t="s">
        <v>11731</v>
      </c>
      <c r="F102" s="134" t="s">
        <v>17302</v>
      </c>
      <c r="G102" s="116" t="s">
        <v>11714</v>
      </c>
      <c r="H102" s="134">
        <v>1138</v>
      </c>
      <c r="I102" s="157" t="s">
        <v>286</v>
      </c>
      <c r="J102" s="157" t="s">
        <v>35</v>
      </c>
      <c r="K102" s="116" t="s">
        <v>145</v>
      </c>
      <c r="L102" s="628">
        <v>28574</v>
      </c>
      <c r="M102" s="137" t="str">
        <f t="shared" si="2"/>
        <v xml:space="preserve">44 TAHUN 6 BULAN 6 HARI </v>
      </c>
      <c r="N102" s="157" t="s">
        <v>84</v>
      </c>
      <c r="O102" s="117" t="s">
        <v>287</v>
      </c>
      <c r="P102" s="117" t="s">
        <v>288</v>
      </c>
      <c r="Q102" s="150" t="s">
        <v>12295</v>
      </c>
      <c r="R102" s="117" t="s">
        <v>14759</v>
      </c>
      <c r="S102" s="104" t="s">
        <v>13042</v>
      </c>
      <c r="T102" s="116"/>
      <c r="U102" s="101" t="e">
        <f>VLOOKUP(D102,#REF!,15,FALSE)</f>
        <v>#REF!</v>
      </c>
      <c r="V102" s="116" t="s">
        <v>1093</v>
      </c>
      <c r="W102" s="121">
        <v>690315261000</v>
      </c>
      <c r="X102" s="121" t="s">
        <v>16792</v>
      </c>
      <c r="Y102" s="117" t="s">
        <v>1347</v>
      </c>
      <c r="Z102" s="116" t="s">
        <v>11752</v>
      </c>
      <c r="AA102" s="827" t="s">
        <v>11753</v>
      </c>
      <c r="AB102" s="870" t="s">
        <v>11723</v>
      </c>
      <c r="AC102" s="925" t="s">
        <v>15304</v>
      </c>
      <c r="AD102" s="157"/>
      <c r="AE102" s="116"/>
      <c r="AF102" s="116"/>
      <c r="AG102" s="116"/>
      <c r="AH102" s="116"/>
      <c r="AI102" s="144">
        <v>43101</v>
      </c>
      <c r="AJ102" s="1280">
        <v>43101</v>
      </c>
      <c r="AK102" s="144">
        <v>43281</v>
      </c>
      <c r="AL102" s="144">
        <v>43283</v>
      </c>
      <c r="AM102" s="144">
        <v>43616</v>
      </c>
      <c r="AN102" s="116"/>
      <c r="AO102" s="116"/>
      <c r="AP102" s="116"/>
      <c r="AQ102" s="1037">
        <v>1138</v>
      </c>
      <c r="AR102" s="134" t="s">
        <v>10924</v>
      </c>
      <c r="AS102" s="1356" t="s">
        <v>10924</v>
      </c>
      <c r="AT102" s="1650"/>
      <c r="AU102" s="1467">
        <v>43191</v>
      </c>
    </row>
    <row r="103" spans="1:48" ht="16.5" customHeight="1">
      <c r="A103" s="117">
        <v>96</v>
      </c>
      <c r="B103" s="134">
        <v>1141</v>
      </c>
      <c r="C103" s="151" t="s">
        <v>14603</v>
      </c>
      <c r="D103" s="134">
        <v>1141</v>
      </c>
      <c r="E103" s="134" t="s">
        <v>11732</v>
      </c>
      <c r="F103" s="134"/>
      <c r="G103" s="116" t="s">
        <v>11717</v>
      </c>
      <c r="H103" s="134">
        <v>1141</v>
      </c>
      <c r="I103" s="157" t="s">
        <v>286</v>
      </c>
      <c r="J103" s="157" t="s">
        <v>35</v>
      </c>
      <c r="K103" s="116" t="s">
        <v>180</v>
      </c>
      <c r="L103" s="628">
        <v>30497</v>
      </c>
      <c r="M103" s="137" t="str">
        <f t="shared" si="2"/>
        <v xml:space="preserve">39 TAHUN 3 BULAN 1 HARI </v>
      </c>
      <c r="N103" s="157" t="s">
        <v>84</v>
      </c>
      <c r="O103" s="117" t="s">
        <v>287</v>
      </c>
      <c r="P103" s="117" t="s">
        <v>288</v>
      </c>
      <c r="Q103" s="150" t="s">
        <v>12258</v>
      </c>
      <c r="R103" s="117" t="s">
        <v>14761</v>
      </c>
      <c r="S103" s="104" t="s">
        <v>13045</v>
      </c>
      <c r="T103" s="116"/>
      <c r="U103" s="101" t="e">
        <f>VLOOKUP(D103,#REF!,15,FALSE)</f>
        <v>#REF!</v>
      </c>
      <c r="V103" s="116" t="s">
        <v>1093</v>
      </c>
      <c r="W103" s="121">
        <v>830615371842</v>
      </c>
      <c r="X103" s="121" t="s">
        <v>16794</v>
      </c>
      <c r="Y103" s="117" t="s">
        <v>126</v>
      </c>
      <c r="Z103" s="116" t="s">
        <v>11738</v>
      </c>
      <c r="AA103" s="827" t="s">
        <v>13047</v>
      </c>
      <c r="AB103" s="870" t="s">
        <v>11726</v>
      </c>
      <c r="AC103" s="925" t="s">
        <v>15304</v>
      </c>
      <c r="AD103" s="157" t="s">
        <v>47</v>
      </c>
      <c r="AE103" s="116" t="s">
        <v>11761</v>
      </c>
      <c r="AF103" s="116" t="s">
        <v>11762</v>
      </c>
      <c r="AG103" s="116" t="s">
        <v>11763</v>
      </c>
      <c r="AH103" s="116"/>
      <c r="AI103" s="144">
        <v>43101</v>
      </c>
      <c r="AJ103" s="1280">
        <v>43101</v>
      </c>
      <c r="AK103" s="144">
        <v>43281</v>
      </c>
      <c r="AL103" s="144">
        <v>43283</v>
      </c>
      <c r="AM103" s="144">
        <v>43616</v>
      </c>
      <c r="AN103" s="116"/>
      <c r="AO103" s="116"/>
      <c r="AP103" s="116"/>
      <c r="AQ103" s="1037">
        <v>1141</v>
      </c>
      <c r="AR103" s="134" t="s">
        <v>10924</v>
      </c>
      <c r="AS103" s="1356" t="s">
        <v>10924</v>
      </c>
      <c r="AT103" s="1650"/>
      <c r="AU103" s="1467">
        <v>43191</v>
      </c>
    </row>
    <row r="104" spans="1:48" ht="16.5" customHeight="1">
      <c r="A104" s="117">
        <v>97</v>
      </c>
      <c r="B104" s="134"/>
      <c r="C104" s="151" t="s">
        <v>14625</v>
      </c>
      <c r="D104" s="134">
        <v>1142</v>
      </c>
      <c r="E104" s="134" t="s">
        <v>13137</v>
      </c>
      <c r="F104" s="134" t="s">
        <v>17302</v>
      </c>
      <c r="G104" s="116" t="s">
        <v>13133</v>
      </c>
      <c r="H104" s="134">
        <v>1142</v>
      </c>
      <c r="I104" s="157" t="s">
        <v>286</v>
      </c>
      <c r="J104" s="157" t="s">
        <v>35</v>
      </c>
      <c r="K104" s="116" t="s">
        <v>145</v>
      </c>
      <c r="L104" s="628">
        <v>31701</v>
      </c>
      <c r="M104" s="137" t="str">
        <f t="shared" si="2"/>
        <v xml:space="preserve">35 TAHUN 11 BULAN 15 HARI </v>
      </c>
      <c r="N104" s="157" t="s">
        <v>84</v>
      </c>
      <c r="O104" s="117" t="s">
        <v>287</v>
      </c>
      <c r="P104" s="117" t="s">
        <v>288</v>
      </c>
      <c r="Q104" s="150" t="s">
        <v>13284</v>
      </c>
      <c r="R104" s="140" t="s">
        <v>14762</v>
      </c>
      <c r="S104" s="104" t="s">
        <v>13314</v>
      </c>
      <c r="T104" s="116"/>
      <c r="U104" s="101" t="e">
        <f>VLOOKUP(D104,#REF!,15,FALSE)</f>
        <v>#REF!</v>
      </c>
      <c r="V104" s="116" t="s">
        <v>7258</v>
      </c>
      <c r="W104" s="150" t="s">
        <v>13173</v>
      </c>
      <c r="X104" s="121" t="s">
        <v>16795</v>
      </c>
      <c r="Y104" s="117" t="s">
        <v>126</v>
      </c>
      <c r="Z104" s="116" t="s">
        <v>13150</v>
      </c>
      <c r="AA104" s="827" t="s">
        <v>13151</v>
      </c>
      <c r="AB104" s="870" t="s">
        <v>13187</v>
      </c>
      <c r="AC104" s="925" t="s">
        <v>8333</v>
      </c>
      <c r="AD104" s="157"/>
      <c r="AE104" s="116"/>
      <c r="AF104" s="116"/>
      <c r="AG104" s="116"/>
      <c r="AH104" s="116"/>
      <c r="AI104" s="144">
        <v>43287</v>
      </c>
      <c r="AJ104" s="144">
        <v>43287</v>
      </c>
      <c r="AK104" s="144">
        <v>43621</v>
      </c>
      <c r="AL104" s="144"/>
      <c r="AM104" s="144"/>
      <c r="AN104" s="116"/>
      <c r="AO104" s="116"/>
      <c r="AP104" s="116"/>
      <c r="AQ104" s="1037"/>
      <c r="AR104" s="134" t="s">
        <v>10924</v>
      </c>
      <c r="AS104" s="134"/>
      <c r="AT104" s="939"/>
      <c r="AU104" s="1467">
        <v>43374</v>
      </c>
    </row>
    <row r="105" spans="1:48" ht="16.5" customHeight="1">
      <c r="A105" s="117">
        <v>98</v>
      </c>
      <c r="B105" s="134"/>
      <c r="C105" s="151" t="s">
        <v>14599</v>
      </c>
      <c r="D105" s="134">
        <v>1143</v>
      </c>
      <c r="E105" s="134" t="s">
        <v>13138</v>
      </c>
      <c r="F105" s="134" t="s">
        <v>17302</v>
      </c>
      <c r="G105" s="116" t="s">
        <v>13134</v>
      </c>
      <c r="H105" s="134">
        <v>1143</v>
      </c>
      <c r="I105" s="157" t="s">
        <v>286</v>
      </c>
      <c r="J105" s="157" t="s">
        <v>35</v>
      </c>
      <c r="K105" s="116" t="s">
        <v>145</v>
      </c>
      <c r="L105" s="628">
        <v>28337</v>
      </c>
      <c r="M105" s="137" t="str">
        <f t="shared" si="2"/>
        <v xml:space="preserve">45 TAHUN 2 BULAN 0 HARI </v>
      </c>
      <c r="N105" s="157" t="s">
        <v>84</v>
      </c>
      <c r="O105" s="117" t="s">
        <v>287</v>
      </c>
      <c r="P105" s="117" t="s">
        <v>288</v>
      </c>
      <c r="Q105" s="150" t="s">
        <v>13300</v>
      </c>
      <c r="R105" s="150" t="s">
        <v>14763</v>
      </c>
      <c r="S105" s="104" t="s">
        <v>13315</v>
      </c>
      <c r="T105" s="116"/>
      <c r="U105" s="101" t="e">
        <f>VLOOKUP(D105,#REF!,15,FALSE)</f>
        <v>#REF!</v>
      </c>
      <c r="V105" s="116" t="s">
        <v>5006</v>
      </c>
      <c r="W105" s="140" t="s">
        <v>13174</v>
      </c>
      <c r="X105" s="121" t="s">
        <v>16796</v>
      </c>
      <c r="Y105" s="117" t="s">
        <v>2455</v>
      </c>
      <c r="Z105" s="116" t="s">
        <v>13152</v>
      </c>
      <c r="AA105" s="827" t="s">
        <v>13153</v>
      </c>
      <c r="AB105" s="870" t="s">
        <v>13188</v>
      </c>
      <c r="AC105" s="925" t="s">
        <v>8333</v>
      </c>
      <c r="AD105" s="157"/>
      <c r="AE105" s="116"/>
      <c r="AF105" s="116"/>
      <c r="AG105" s="116"/>
      <c r="AH105" s="116"/>
      <c r="AI105" s="144">
        <v>43287</v>
      </c>
      <c r="AJ105" s="144">
        <v>43287</v>
      </c>
      <c r="AK105" s="144">
        <v>43621</v>
      </c>
      <c r="AL105" s="144"/>
      <c r="AM105" s="144"/>
      <c r="AN105" s="116"/>
      <c r="AO105" s="116"/>
      <c r="AP105" s="116"/>
      <c r="AQ105" s="1037"/>
      <c r="AR105" s="134" t="s">
        <v>10924</v>
      </c>
      <c r="AS105" s="134"/>
      <c r="AT105" s="939"/>
      <c r="AU105" s="1467">
        <v>43374</v>
      </c>
    </row>
    <row r="106" spans="1:48" ht="16.5" customHeight="1">
      <c r="A106" s="117">
        <v>99</v>
      </c>
      <c r="B106" s="134"/>
      <c r="C106" s="151" t="s">
        <v>14600</v>
      </c>
      <c r="D106" s="134">
        <v>1144</v>
      </c>
      <c r="E106" s="134" t="s">
        <v>13139</v>
      </c>
      <c r="F106" s="134" t="s">
        <v>17302</v>
      </c>
      <c r="G106" s="116" t="s">
        <v>13130</v>
      </c>
      <c r="H106" s="134">
        <v>1144</v>
      </c>
      <c r="I106" s="157" t="s">
        <v>286</v>
      </c>
      <c r="J106" s="157" t="s">
        <v>35</v>
      </c>
      <c r="K106" s="116" t="s">
        <v>11638</v>
      </c>
      <c r="L106" s="628">
        <v>29434</v>
      </c>
      <c r="M106" s="137" t="str">
        <f t="shared" ref="M106:M130" si="3">DATEDIF(L106,$L$3,"Y") &amp; " TAHUN " &amp; DATEDIF(L106,$L$3,"YM") &amp; " BULAN " &amp; DATEDIF(L106,$L$3,"MD") &amp; " HARI "</f>
        <v xml:space="preserve">42 TAHUN 2 BULAN 0 HARI </v>
      </c>
      <c r="N106" s="157" t="s">
        <v>84</v>
      </c>
      <c r="O106" s="117" t="s">
        <v>287</v>
      </c>
      <c r="P106" s="117" t="s">
        <v>288</v>
      </c>
      <c r="Q106" s="150" t="s">
        <v>13285</v>
      </c>
      <c r="R106" s="140" t="s">
        <v>14764</v>
      </c>
      <c r="S106" s="104" t="s">
        <v>13316</v>
      </c>
      <c r="T106" s="116"/>
      <c r="U106" s="101" t="e">
        <f>VLOOKUP(D106,#REF!,15,FALSE)</f>
        <v>#REF!</v>
      </c>
      <c r="V106" s="116" t="s">
        <v>7258</v>
      </c>
      <c r="W106" s="140" t="s">
        <v>13175</v>
      </c>
      <c r="X106" s="121" t="s">
        <v>16797</v>
      </c>
      <c r="Y106" s="117" t="s">
        <v>2455</v>
      </c>
      <c r="Z106" s="116" t="s">
        <v>13154</v>
      </c>
      <c r="AA106" s="827" t="s">
        <v>13155</v>
      </c>
      <c r="AB106" s="870" t="s">
        <v>13189</v>
      </c>
      <c r="AC106" s="925" t="s">
        <v>8333</v>
      </c>
      <c r="AD106" s="157"/>
      <c r="AE106" s="116"/>
      <c r="AF106" s="116"/>
      <c r="AG106" s="116"/>
      <c r="AH106" s="116"/>
      <c r="AI106" s="144">
        <v>43287</v>
      </c>
      <c r="AJ106" s="144">
        <v>43287</v>
      </c>
      <c r="AK106" s="144">
        <v>43621</v>
      </c>
      <c r="AL106" s="144"/>
      <c r="AM106" s="144"/>
      <c r="AN106" s="116"/>
      <c r="AO106" s="116"/>
      <c r="AP106" s="116"/>
      <c r="AQ106" s="1037"/>
      <c r="AR106" s="134" t="s">
        <v>10924</v>
      </c>
      <c r="AS106" s="134"/>
      <c r="AT106" s="939"/>
      <c r="AU106" s="1467">
        <v>43374</v>
      </c>
    </row>
    <row r="107" spans="1:48" ht="16.5" customHeight="1">
      <c r="A107" s="117">
        <v>100</v>
      </c>
      <c r="B107" s="134"/>
      <c r="C107" s="151" t="s">
        <v>14601</v>
      </c>
      <c r="D107" s="134">
        <v>1145</v>
      </c>
      <c r="E107" s="134" t="s">
        <v>13140</v>
      </c>
      <c r="F107" s="134" t="s">
        <v>17302</v>
      </c>
      <c r="G107" s="116" t="s">
        <v>13129</v>
      </c>
      <c r="H107" s="134">
        <v>1145</v>
      </c>
      <c r="I107" s="157" t="s">
        <v>286</v>
      </c>
      <c r="J107" s="157" t="s">
        <v>35</v>
      </c>
      <c r="K107" s="116" t="s">
        <v>145</v>
      </c>
      <c r="L107" s="628">
        <v>29622</v>
      </c>
      <c r="M107" s="137" t="str">
        <f t="shared" si="3"/>
        <v xml:space="preserve">41 TAHUN 7 BULAN 26 HARI </v>
      </c>
      <c r="N107" s="157" t="s">
        <v>84</v>
      </c>
      <c r="O107" s="117" t="s">
        <v>287</v>
      </c>
      <c r="P107" s="117" t="s">
        <v>288</v>
      </c>
      <c r="Q107" s="150" t="s">
        <v>13286</v>
      </c>
      <c r="R107" s="140" t="s">
        <v>14765</v>
      </c>
      <c r="S107" s="104" t="s">
        <v>13317</v>
      </c>
      <c r="T107" s="116"/>
      <c r="U107" s="101" t="e">
        <f>VLOOKUP(D107,#REF!,15,FALSE)</f>
        <v>#REF!</v>
      </c>
      <c r="V107" s="116" t="s">
        <v>7258</v>
      </c>
      <c r="W107" s="140" t="s">
        <v>13176</v>
      </c>
      <c r="X107" s="121" t="s">
        <v>16798</v>
      </c>
      <c r="Y107" s="117" t="s">
        <v>12130</v>
      </c>
      <c r="Z107" s="116" t="s">
        <v>13156</v>
      </c>
      <c r="AA107" s="827" t="s">
        <v>13157</v>
      </c>
      <c r="AB107" s="870" t="s">
        <v>13190</v>
      </c>
      <c r="AC107" s="925" t="s">
        <v>15306</v>
      </c>
      <c r="AD107" s="157"/>
      <c r="AE107" s="116"/>
      <c r="AF107" s="116"/>
      <c r="AG107" s="116"/>
      <c r="AH107" s="116"/>
      <c r="AI107" s="144">
        <v>43287</v>
      </c>
      <c r="AJ107" s="144">
        <v>43287</v>
      </c>
      <c r="AK107" s="144">
        <v>43621</v>
      </c>
      <c r="AL107" s="144"/>
      <c r="AM107" s="144"/>
      <c r="AN107" s="116"/>
      <c r="AO107" s="116"/>
      <c r="AP107" s="116"/>
      <c r="AQ107" s="1037"/>
      <c r="AR107" s="134" t="s">
        <v>10924</v>
      </c>
      <c r="AS107" s="134"/>
      <c r="AT107" s="939"/>
      <c r="AU107" s="1467">
        <v>43374</v>
      </c>
    </row>
    <row r="108" spans="1:48" ht="16.5" customHeight="1">
      <c r="A108" s="117">
        <v>101</v>
      </c>
      <c r="B108" s="134"/>
      <c r="C108" s="151" t="s">
        <v>14602</v>
      </c>
      <c r="D108" s="134">
        <v>1146</v>
      </c>
      <c r="E108" s="134" t="s">
        <v>13141</v>
      </c>
      <c r="F108" s="134" t="s">
        <v>17302</v>
      </c>
      <c r="G108" s="116" t="s">
        <v>13125</v>
      </c>
      <c r="H108" s="134">
        <v>1146</v>
      </c>
      <c r="I108" s="157" t="s">
        <v>286</v>
      </c>
      <c r="J108" s="157" t="s">
        <v>35</v>
      </c>
      <c r="K108" s="116" t="s">
        <v>145</v>
      </c>
      <c r="L108" s="628">
        <v>28565</v>
      </c>
      <c r="M108" s="137" t="str">
        <f t="shared" si="3"/>
        <v xml:space="preserve">44 TAHUN 6 BULAN 15 HARI </v>
      </c>
      <c r="N108" s="157" t="s">
        <v>84</v>
      </c>
      <c r="O108" s="117" t="s">
        <v>287</v>
      </c>
      <c r="P108" s="117" t="s">
        <v>288</v>
      </c>
      <c r="Q108" s="150" t="s">
        <v>13301</v>
      </c>
      <c r="R108" s="150" t="s">
        <v>14766</v>
      </c>
      <c r="S108" s="1495" t="s">
        <v>13309</v>
      </c>
      <c r="T108" s="116"/>
      <c r="U108" s="101" t="e">
        <f>VLOOKUP(D108,#REF!,15,FALSE)</f>
        <v>#REF!</v>
      </c>
      <c r="V108" s="116" t="s">
        <v>9902</v>
      </c>
      <c r="W108" s="140" t="s">
        <v>13131</v>
      </c>
      <c r="X108" s="121" t="s">
        <v>16799</v>
      </c>
      <c r="Y108" s="117" t="s">
        <v>2455</v>
      </c>
      <c r="Z108" s="116" t="s">
        <v>13158</v>
      </c>
      <c r="AA108" s="827" t="s">
        <v>13132</v>
      </c>
      <c r="AB108" s="870" t="s">
        <v>13191</v>
      </c>
      <c r="AC108" s="925" t="s">
        <v>8333</v>
      </c>
      <c r="AD108" s="157"/>
      <c r="AE108" s="116"/>
      <c r="AF108" s="116"/>
      <c r="AG108" s="116"/>
      <c r="AH108" s="116"/>
      <c r="AI108" s="144">
        <v>43287</v>
      </c>
      <c r="AJ108" s="144">
        <v>43287</v>
      </c>
      <c r="AK108" s="144">
        <v>43621</v>
      </c>
      <c r="AL108" s="144"/>
      <c r="AM108" s="144"/>
      <c r="AN108" s="116"/>
      <c r="AO108" s="116"/>
      <c r="AP108" s="116"/>
      <c r="AQ108" s="1037"/>
      <c r="AR108" s="134" t="s">
        <v>10924</v>
      </c>
      <c r="AS108" s="134"/>
      <c r="AT108" s="939"/>
      <c r="AU108" s="1467">
        <v>43374</v>
      </c>
    </row>
    <row r="109" spans="1:48" ht="16.5" customHeight="1">
      <c r="A109" s="117">
        <v>102</v>
      </c>
      <c r="B109" s="134"/>
      <c r="C109" s="151" t="s">
        <v>14603</v>
      </c>
      <c r="D109" s="134">
        <v>1147</v>
      </c>
      <c r="E109" s="134" t="s">
        <v>13142</v>
      </c>
      <c r="F109" s="134" t="s">
        <v>17302</v>
      </c>
      <c r="G109" s="116" t="s">
        <v>13335</v>
      </c>
      <c r="H109" s="134">
        <v>1147</v>
      </c>
      <c r="I109" s="157" t="s">
        <v>286</v>
      </c>
      <c r="J109" s="157" t="s">
        <v>35</v>
      </c>
      <c r="K109" s="116" t="s">
        <v>145</v>
      </c>
      <c r="L109" s="628">
        <v>30092</v>
      </c>
      <c r="M109" s="137" t="str">
        <f t="shared" si="3"/>
        <v xml:space="preserve">40 TAHUN 4 BULAN 10 HARI </v>
      </c>
      <c r="N109" s="157" t="s">
        <v>84</v>
      </c>
      <c r="O109" s="117" t="s">
        <v>287</v>
      </c>
      <c r="P109" s="117" t="s">
        <v>288</v>
      </c>
      <c r="Q109" s="150" t="s">
        <v>13287</v>
      </c>
      <c r="R109" s="140" t="s">
        <v>14767</v>
      </c>
      <c r="S109" s="942" t="s">
        <v>14802</v>
      </c>
      <c r="T109" s="116"/>
      <c r="U109" s="101" t="e">
        <f>VLOOKUP(D109,#REF!,15,FALSE)</f>
        <v>#REF!</v>
      </c>
      <c r="V109" s="116" t="s">
        <v>4922</v>
      </c>
      <c r="W109" s="140" t="s">
        <v>13177</v>
      </c>
      <c r="X109" s="121" t="s">
        <v>16800</v>
      </c>
      <c r="Y109" s="117" t="s">
        <v>2455</v>
      </c>
      <c r="Z109" s="116" t="s">
        <v>13159</v>
      </c>
      <c r="AA109" s="827" t="s">
        <v>13160</v>
      </c>
      <c r="AB109" s="870" t="s">
        <v>13192</v>
      </c>
      <c r="AC109" s="925" t="s">
        <v>15307</v>
      </c>
      <c r="AD109" s="157" t="s">
        <v>82</v>
      </c>
      <c r="AE109" s="116"/>
      <c r="AF109" s="116"/>
      <c r="AG109" s="116"/>
      <c r="AH109" s="116"/>
      <c r="AI109" s="144">
        <v>43287</v>
      </c>
      <c r="AJ109" s="144">
        <v>43287</v>
      </c>
      <c r="AK109" s="144">
        <v>43621</v>
      </c>
      <c r="AL109" s="144"/>
      <c r="AM109" s="144"/>
      <c r="AN109" s="116"/>
      <c r="AO109" s="116"/>
      <c r="AP109" s="116"/>
      <c r="AQ109" s="1037"/>
      <c r="AR109" s="134" t="s">
        <v>10924</v>
      </c>
      <c r="AS109" s="134"/>
      <c r="AT109" s="939"/>
      <c r="AU109" s="1467">
        <v>43374</v>
      </c>
    </row>
    <row r="110" spans="1:48" ht="16.5" customHeight="1">
      <c r="A110" s="117">
        <v>103</v>
      </c>
      <c r="B110" s="134"/>
      <c r="C110" s="151" t="s">
        <v>14604</v>
      </c>
      <c r="D110" s="134">
        <v>1148</v>
      </c>
      <c r="E110" s="134" t="s">
        <v>13143</v>
      </c>
      <c r="F110" s="134" t="s">
        <v>17302</v>
      </c>
      <c r="G110" s="116" t="s">
        <v>13135</v>
      </c>
      <c r="H110" s="134">
        <v>1148</v>
      </c>
      <c r="I110" s="157" t="s">
        <v>286</v>
      </c>
      <c r="J110" s="157" t="s">
        <v>35</v>
      </c>
      <c r="K110" s="116" t="s">
        <v>145</v>
      </c>
      <c r="L110" s="628">
        <v>31683</v>
      </c>
      <c r="M110" s="137" t="str">
        <f t="shared" si="3"/>
        <v xml:space="preserve">36 TAHUN 0 BULAN 3 HARI </v>
      </c>
      <c r="N110" s="157" t="s">
        <v>84</v>
      </c>
      <c r="O110" s="117" t="s">
        <v>287</v>
      </c>
      <c r="P110" s="117" t="s">
        <v>288</v>
      </c>
      <c r="Q110" s="150" t="s">
        <v>13288</v>
      </c>
      <c r="R110" s="140" t="s">
        <v>14768</v>
      </c>
      <c r="S110" s="1495" t="s">
        <v>13310</v>
      </c>
      <c r="T110" s="116"/>
      <c r="U110" s="101" t="e">
        <f>VLOOKUP(D110,#REF!,15,FALSE)</f>
        <v>#REF!</v>
      </c>
      <c r="V110" s="116" t="s">
        <v>7258</v>
      </c>
      <c r="W110" s="140" t="s">
        <v>13178</v>
      </c>
      <c r="X110" s="121" t="s">
        <v>16801</v>
      </c>
      <c r="Y110" s="117" t="s">
        <v>2455</v>
      </c>
      <c r="Z110" s="116" t="s">
        <v>13161</v>
      </c>
      <c r="AA110" s="827" t="s">
        <v>13162</v>
      </c>
      <c r="AB110" s="870" t="s">
        <v>13193</v>
      </c>
      <c r="AC110" s="925" t="s">
        <v>8333</v>
      </c>
      <c r="AD110" s="157"/>
      <c r="AE110" s="116"/>
      <c r="AF110" s="116"/>
      <c r="AG110" s="116"/>
      <c r="AH110" s="116"/>
      <c r="AI110" s="144">
        <v>43287</v>
      </c>
      <c r="AJ110" s="144">
        <v>43287</v>
      </c>
      <c r="AK110" s="144">
        <v>43621</v>
      </c>
      <c r="AL110" s="144"/>
      <c r="AM110" s="144"/>
      <c r="AN110" s="116"/>
      <c r="AO110" s="116"/>
      <c r="AP110" s="116"/>
      <c r="AQ110" s="1037"/>
      <c r="AR110" s="134" t="s">
        <v>10924</v>
      </c>
      <c r="AS110" s="134"/>
      <c r="AT110" s="939"/>
      <c r="AU110" s="1467">
        <v>43374</v>
      </c>
    </row>
    <row r="111" spans="1:48" ht="16.5" customHeight="1">
      <c r="A111" s="117">
        <v>104</v>
      </c>
      <c r="B111" s="134"/>
      <c r="C111" s="151" t="s">
        <v>14605</v>
      </c>
      <c r="D111" s="134">
        <v>1149</v>
      </c>
      <c r="E111" s="134" t="s">
        <v>13144</v>
      </c>
      <c r="F111" s="134" t="s">
        <v>17302</v>
      </c>
      <c r="G111" s="116" t="s">
        <v>1019</v>
      </c>
      <c r="H111" s="134">
        <v>1149</v>
      </c>
      <c r="I111" s="157" t="s">
        <v>286</v>
      </c>
      <c r="J111" s="157" t="s">
        <v>35</v>
      </c>
      <c r="K111" s="116" t="s">
        <v>145</v>
      </c>
      <c r="L111" s="628">
        <v>35367</v>
      </c>
      <c r="M111" s="137" t="str">
        <f t="shared" si="3"/>
        <v xml:space="preserve">25 TAHUN 11 BULAN 2 HARI </v>
      </c>
      <c r="N111" s="157" t="s">
        <v>84</v>
      </c>
      <c r="O111" s="117" t="s">
        <v>287</v>
      </c>
      <c r="P111" s="117" t="s">
        <v>288</v>
      </c>
      <c r="Q111" s="150" t="s">
        <v>13289</v>
      </c>
      <c r="R111" s="140" t="s">
        <v>14769</v>
      </c>
      <c r="S111" s="942" t="s">
        <v>15297</v>
      </c>
      <c r="T111" s="116"/>
      <c r="U111" s="101" t="e">
        <f>VLOOKUP(D111,#REF!,15,FALSE)</f>
        <v>#REF!</v>
      </c>
      <c r="V111" s="116" t="s">
        <v>1198</v>
      </c>
      <c r="W111" s="140" t="s">
        <v>13179</v>
      </c>
      <c r="X111" s="121" t="s">
        <v>16802</v>
      </c>
      <c r="Y111" s="117" t="s">
        <v>2455</v>
      </c>
      <c r="Z111" s="116" t="s">
        <v>13163</v>
      </c>
      <c r="AA111" s="827" t="s">
        <v>13164</v>
      </c>
      <c r="AB111" s="870" t="s">
        <v>13194</v>
      </c>
      <c r="AC111" s="925" t="s">
        <v>15307</v>
      </c>
      <c r="AD111" s="157" t="s">
        <v>82</v>
      </c>
      <c r="AE111" s="116"/>
      <c r="AF111" s="116"/>
      <c r="AG111" s="116"/>
      <c r="AH111" s="116"/>
      <c r="AI111" s="144">
        <v>43287</v>
      </c>
      <c r="AJ111" s="144">
        <v>43287</v>
      </c>
      <c r="AK111" s="144">
        <v>43621</v>
      </c>
      <c r="AL111" s="144"/>
      <c r="AM111" s="144"/>
      <c r="AN111" s="116"/>
      <c r="AO111" s="116"/>
      <c r="AP111" s="116"/>
      <c r="AQ111" s="1037"/>
      <c r="AR111" s="134" t="s">
        <v>10924</v>
      </c>
      <c r="AS111" s="134"/>
      <c r="AT111" s="939"/>
      <c r="AU111" s="1467">
        <v>43374</v>
      </c>
    </row>
    <row r="112" spans="1:48" ht="16.5" customHeight="1">
      <c r="A112" s="117">
        <v>105</v>
      </c>
      <c r="B112" s="134"/>
      <c r="C112" s="151" t="s">
        <v>14606</v>
      </c>
      <c r="D112" s="134">
        <v>1150</v>
      </c>
      <c r="E112" s="134" t="s">
        <v>13145</v>
      </c>
      <c r="F112" s="134" t="s">
        <v>17302</v>
      </c>
      <c r="G112" s="116" t="s">
        <v>13136</v>
      </c>
      <c r="H112" s="134">
        <v>1150</v>
      </c>
      <c r="I112" s="157" t="s">
        <v>286</v>
      </c>
      <c r="J112" s="157" t="s">
        <v>35</v>
      </c>
      <c r="K112" s="116" t="s">
        <v>145</v>
      </c>
      <c r="L112" s="628">
        <v>33970</v>
      </c>
      <c r="M112" s="137" t="str">
        <f t="shared" si="3"/>
        <v xml:space="preserve">29 TAHUN 9 BULAN 0 HARI </v>
      </c>
      <c r="N112" s="157" t="s">
        <v>84</v>
      </c>
      <c r="O112" s="117" t="s">
        <v>287</v>
      </c>
      <c r="P112" s="117" t="s">
        <v>288</v>
      </c>
      <c r="Q112" s="150" t="s">
        <v>13290</v>
      </c>
      <c r="R112" s="140" t="s">
        <v>14770</v>
      </c>
      <c r="S112" s="942" t="s">
        <v>13311</v>
      </c>
      <c r="T112" s="116"/>
      <c r="U112" s="101" t="e">
        <f>VLOOKUP(D112,#REF!,15,FALSE)</f>
        <v>#REF!</v>
      </c>
      <c r="V112" s="116" t="s">
        <v>5006</v>
      </c>
      <c r="W112" s="140" t="s">
        <v>13180</v>
      </c>
      <c r="X112" s="121" t="s">
        <v>16803</v>
      </c>
      <c r="Y112" s="117" t="s">
        <v>2455</v>
      </c>
      <c r="Z112" s="116" t="s">
        <v>13165</v>
      </c>
      <c r="AA112" s="827" t="s">
        <v>13166</v>
      </c>
      <c r="AB112" s="870" t="s">
        <v>13195</v>
      </c>
      <c r="AC112" s="925" t="s">
        <v>15307</v>
      </c>
      <c r="AD112" s="157" t="s">
        <v>82</v>
      </c>
      <c r="AE112" s="116"/>
      <c r="AF112" s="116"/>
      <c r="AG112" s="116"/>
      <c r="AH112" s="116"/>
      <c r="AI112" s="144">
        <v>43287</v>
      </c>
      <c r="AJ112" s="144">
        <v>43287</v>
      </c>
      <c r="AK112" s="144">
        <v>43621</v>
      </c>
      <c r="AL112" s="144"/>
      <c r="AM112" s="144"/>
      <c r="AN112" s="116"/>
      <c r="AO112" s="116"/>
      <c r="AP112" s="116"/>
      <c r="AQ112" s="1037"/>
      <c r="AR112" s="134" t="s">
        <v>10924</v>
      </c>
      <c r="AS112" s="134"/>
      <c r="AT112" s="939"/>
      <c r="AU112" s="1467">
        <v>43374</v>
      </c>
    </row>
    <row r="113" spans="1:47" ht="16.5" customHeight="1">
      <c r="A113" s="117">
        <v>106</v>
      </c>
      <c r="B113" s="134"/>
      <c r="C113" s="151" t="s">
        <v>14607</v>
      </c>
      <c r="D113" s="134">
        <v>1151</v>
      </c>
      <c r="E113" s="134" t="s">
        <v>13146</v>
      </c>
      <c r="F113" s="134" t="s">
        <v>17302</v>
      </c>
      <c r="G113" s="116" t="s">
        <v>13126</v>
      </c>
      <c r="H113" s="134">
        <v>1151</v>
      </c>
      <c r="I113" s="157" t="s">
        <v>286</v>
      </c>
      <c r="J113" s="157" t="s">
        <v>35</v>
      </c>
      <c r="K113" s="116" t="s">
        <v>180</v>
      </c>
      <c r="L113" s="628">
        <v>31379</v>
      </c>
      <c r="M113" s="137" t="str">
        <f t="shared" si="3"/>
        <v xml:space="preserve">36 TAHUN 10 BULAN 3 HARI </v>
      </c>
      <c r="N113" s="157" t="s">
        <v>84</v>
      </c>
      <c r="O113" s="117" t="s">
        <v>287</v>
      </c>
      <c r="P113" s="117" t="s">
        <v>288</v>
      </c>
      <c r="Q113" s="150" t="s">
        <v>13291</v>
      </c>
      <c r="R113" s="140" t="s">
        <v>14771</v>
      </c>
      <c r="S113" s="942" t="s">
        <v>13312</v>
      </c>
      <c r="T113" s="116"/>
      <c r="U113" s="101" t="e">
        <f>VLOOKUP(D113,#REF!,15,FALSE)</f>
        <v>#REF!</v>
      </c>
      <c r="V113" s="116" t="s">
        <v>13181</v>
      </c>
      <c r="W113" s="140" t="s">
        <v>13182</v>
      </c>
      <c r="X113" s="121" t="s">
        <v>16804</v>
      </c>
      <c r="Y113" s="117" t="s">
        <v>2455</v>
      </c>
      <c r="Z113" s="116" t="s">
        <v>13167</v>
      </c>
      <c r="AA113" s="827" t="s">
        <v>13168</v>
      </c>
      <c r="AB113" s="870" t="s">
        <v>13196</v>
      </c>
      <c r="AC113" s="925" t="s">
        <v>15304</v>
      </c>
      <c r="AD113" s="157"/>
      <c r="AE113" s="116"/>
      <c r="AF113" s="116"/>
      <c r="AG113" s="116"/>
      <c r="AH113" s="116"/>
      <c r="AI113" s="144">
        <v>43287</v>
      </c>
      <c r="AJ113" s="144">
        <v>43287</v>
      </c>
      <c r="AK113" s="144">
        <v>43621</v>
      </c>
      <c r="AL113" s="144"/>
      <c r="AM113" s="144"/>
      <c r="AN113" s="116"/>
      <c r="AO113" s="116"/>
      <c r="AP113" s="116"/>
      <c r="AQ113" s="1037"/>
      <c r="AR113" s="134" t="s">
        <v>10924</v>
      </c>
      <c r="AS113" s="134"/>
      <c r="AT113" s="939"/>
      <c r="AU113" s="1467">
        <v>43374</v>
      </c>
    </row>
    <row r="114" spans="1:47" ht="16.5" customHeight="1">
      <c r="A114" s="117">
        <v>107</v>
      </c>
      <c r="B114" s="134"/>
      <c r="C114" s="151" t="s">
        <v>14610</v>
      </c>
      <c r="D114" s="134">
        <v>1153</v>
      </c>
      <c r="E114" s="134" t="s">
        <v>13148</v>
      </c>
      <c r="F114" s="134" t="s">
        <v>17302</v>
      </c>
      <c r="G114" s="116" t="s">
        <v>13128</v>
      </c>
      <c r="H114" s="134">
        <v>1153</v>
      </c>
      <c r="I114" s="157" t="s">
        <v>286</v>
      </c>
      <c r="J114" s="157" t="s">
        <v>35</v>
      </c>
      <c r="K114" s="116" t="s">
        <v>145</v>
      </c>
      <c r="L114" s="628">
        <v>32224</v>
      </c>
      <c r="M114" s="137" t="str">
        <f t="shared" si="3"/>
        <v xml:space="preserve">34 TAHUN 6 BULAN 9 HARI </v>
      </c>
      <c r="N114" s="157" t="s">
        <v>84</v>
      </c>
      <c r="O114" s="117" t="s">
        <v>287</v>
      </c>
      <c r="P114" s="117" t="s">
        <v>288</v>
      </c>
      <c r="Q114" s="150" t="s">
        <v>13320</v>
      </c>
      <c r="R114" s="140" t="s">
        <v>14773</v>
      </c>
      <c r="S114" s="104" t="s">
        <v>13318</v>
      </c>
      <c r="T114" s="116"/>
      <c r="U114" s="101" t="e">
        <f>VLOOKUP(D114,#REF!,15,FALSE)</f>
        <v>#REF!</v>
      </c>
      <c r="V114" s="116" t="s">
        <v>7258</v>
      </c>
      <c r="W114" s="140" t="s">
        <v>13184</v>
      </c>
      <c r="X114" s="121" t="s">
        <v>16805</v>
      </c>
      <c r="Y114" s="117" t="s">
        <v>13186</v>
      </c>
      <c r="Z114" s="116" t="s">
        <v>13170</v>
      </c>
      <c r="AA114" s="827" t="s">
        <v>13171</v>
      </c>
      <c r="AB114" s="870" t="s">
        <v>13198</v>
      </c>
      <c r="AC114" s="925" t="s">
        <v>15307</v>
      </c>
      <c r="AD114" s="157" t="s">
        <v>82</v>
      </c>
      <c r="AE114" s="116"/>
      <c r="AF114" s="116"/>
      <c r="AG114" s="116"/>
      <c r="AH114" s="116"/>
      <c r="AI114" s="144">
        <v>43287</v>
      </c>
      <c r="AJ114" s="144">
        <v>43287</v>
      </c>
      <c r="AK114" s="144">
        <v>43621</v>
      </c>
      <c r="AL114" s="144"/>
      <c r="AM114" s="144"/>
      <c r="AN114" s="116"/>
      <c r="AO114" s="116"/>
      <c r="AP114" s="116"/>
      <c r="AQ114" s="1037"/>
      <c r="AR114" s="134" t="s">
        <v>10924</v>
      </c>
      <c r="AS114" s="134"/>
      <c r="AT114" s="939"/>
      <c r="AU114" s="1467">
        <v>43374</v>
      </c>
    </row>
    <row r="115" spans="1:47" ht="16.5" customHeight="1">
      <c r="A115" s="117">
        <v>108</v>
      </c>
      <c r="B115" s="134"/>
      <c r="C115" s="151" t="s">
        <v>14611</v>
      </c>
      <c r="D115" s="134">
        <v>1154</v>
      </c>
      <c r="E115" s="134" t="s">
        <v>13149</v>
      </c>
      <c r="F115" s="134" t="s">
        <v>17302</v>
      </c>
      <c r="G115" s="116" t="s">
        <v>13127</v>
      </c>
      <c r="H115" s="134">
        <v>1154</v>
      </c>
      <c r="I115" s="157" t="s">
        <v>286</v>
      </c>
      <c r="J115" s="157" t="s">
        <v>35</v>
      </c>
      <c r="K115" s="116" t="s">
        <v>145</v>
      </c>
      <c r="L115" s="628">
        <v>27593</v>
      </c>
      <c r="M115" s="137" t="str">
        <f t="shared" si="3"/>
        <v xml:space="preserve">47 TAHUN 2 BULAN 13 HARI </v>
      </c>
      <c r="N115" s="157" t="s">
        <v>84</v>
      </c>
      <c r="O115" s="117" t="s">
        <v>287</v>
      </c>
      <c r="P115" s="117" t="s">
        <v>288</v>
      </c>
      <c r="Q115" s="150" t="s">
        <v>13292</v>
      </c>
      <c r="R115" s="140" t="s">
        <v>14774</v>
      </c>
      <c r="S115" s="2167" t="s">
        <v>18086</v>
      </c>
      <c r="T115" s="116"/>
      <c r="U115" s="101" t="e">
        <f>VLOOKUP(D115,#REF!,15,FALSE)</f>
        <v>#REF!</v>
      </c>
      <c r="V115" s="116" t="s">
        <v>7258</v>
      </c>
      <c r="W115" s="140" t="s">
        <v>13185</v>
      </c>
      <c r="X115" s="121" t="s">
        <v>16806</v>
      </c>
      <c r="Y115" s="117" t="s">
        <v>13186</v>
      </c>
      <c r="Z115" s="116" t="s">
        <v>13279</v>
      </c>
      <c r="AA115" s="827" t="s">
        <v>13172</v>
      </c>
      <c r="AB115" s="870" t="s">
        <v>13199</v>
      </c>
      <c r="AC115" s="925" t="s">
        <v>8333</v>
      </c>
      <c r="AD115" s="157"/>
      <c r="AE115" s="116"/>
      <c r="AF115" s="116"/>
      <c r="AG115" s="116"/>
      <c r="AH115" s="116"/>
      <c r="AI115" s="144">
        <v>43287</v>
      </c>
      <c r="AJ115" s="144">
        <v>43287</v>
      </c>
      <c r="AK115" s="144">
        <v>43621</v>
      </c>
      <c r="AL115" s="144"/>
      <c r="AM115" s="144"/>
      <c r="AN115" s="116"/>
      <c r="AO115" s="116"/>
      <c r="AP115" s="116"/>
      <c r="AQ115" s="1037"/>
      <c r="AR115" s="134" t="s">
        <v>10924</v>
      </c>
      <c r="AS115" s="134"/>
      <c r="AT115" s="939"/>
      <c r="AU115" s="1467">
        <v>43374</v>
      </c>
    </row>
    <row r="116" spans="1:47" ht="16.5" customHeight="1">
      <c r="A116" s="117">
        <v>109</v>
      </c>
      <c r="B116" s="134"/>
      <c r="C116" s="151" t="s">
        <v>14623</v>
      </c>
      <c r="D116" s="134">
        <v>1155</v>
      </c>
      <c r="E116" s="134" t="s">
        <v>13703</v>
      </c>
      <c r="F116" s="134" t="s">
        <v>17302</v>
      </c>
      <c r="G116" s="116" t="s">
        <v>13339</v>
      </c>
      <c r="H116" s="134">
        <v>1155</v>
      </c>
      <c r="I116" s="157" t="s">
        <v>286</v>
      </c>
      <c r="J116" s="157" t="s">
        <v>35</v>
      </c>
      <c r="K116" s="116" t="s">
        <v>145</v>
      </c>
      <c r="L116" s="628">
        <v>32707</v>
      </c>
      <c r="M116" s="137" t="str">
        <f t="shared" si="3"/>
        <v xml:space="preserve">33 TAHUN 2 BULAN 13 HARI </v>
      </c>
      <c r="N116" s="157" t="s">
        <v>84</v>
      </c>
      <c r="O116" s="117" t="s">
        <v>287</v>
      </c>
      <c r="P116" s="117" t="s">
        <v>288</v>
      </c>
      <c r="Q116" s="150" t="s">
        <v>13679</v>
      </c>
      <c r="R116" s="117" t="s">
        <v>14775</v>
      </c>
      <c r="S116" s="942" t="s">
        <v>13340</v>
      </c>
      <c r="T116" s="116"/>
      <c r="U116" s="101" t="e">
        <f>VLOOKUP(D116,#REF!,15,FALSE)</f>
        <v>#REF!</v>
      </c>
      <c r="V116" s="116" t="s">
        <v>13181</v>
      </c>
      <c r="W116" s="150" t="s">
        <v>13341</v>
      </c>
      <c r="X116" s="121" t="s">
        <v>16806</v>
      </c>
      <c r="Y116" s="117" t="s">
        <v>175</v>
      </c>
      <c r="Z116" s="116" t="s">
        <v>13342</v>
      </c>
      <c r="AA116" s="827" t="s">
        <v>13343</v>
      </c>
      <c r="AB116" s="870" t="s">
        <v>15301</v>
      </c>
      <c r="AC116" s="925" t="s">
        <v>15304</v>
      </c>
      <c r="AD116" s="157"/>
      <c r="AE116" s="116"/>
      <c r="AF116" s="116"/>
      <c r="AG116" s="116"/>
      <c r="AH116" s="116"/>
      <c r="AI116" s="144">
        <v>43316</v>
      </c>
      <c r="AJ116" s="144">
        <v>43316</v>
      </c>
      <c r="AK116" s="144">
        <v>43661</v>
      </c>
      <c r="AL116" s="144"/>
      <c r="AM116" s="144"/>
      <c r="AN116" s="116"/>
      <c r="AO116" s="116"/>
      <c r="AP116" s="116"/>
      <c r="AQ116" s="1037">
        <v>1155</v>
      </c>
      <c r="AR116" s="134" t="s">
        <v>10924</v>
      </c>
      <c r="AS116" s="134"/>
      <c r="AT116" s="939"/>
      <c r="AU116" s="1467">
        <v>43405</v>
      </c>
    </row>
    <row r="117" spans="1:47" ht="16.5" customHeight="1">
      <c r="A117" s="117">
        <v>110</v>
      </c>
      <c r="B117" s="134"/>
      <c r="C117" s="134" t="s">
        <v>14632</v>
      </c>
      <c r="D117" s="134">
        <v>1156</v>
      </c>
      <c r="E117" s="134" t="s">
        <v>13704</v>
      </c>
      <c r="F117" s="134" t="s">
        <v>17302</v>
      </c>
      <c r="G117" s="143" t="s">
        <v>14026</v>
      </c>
      <c r="H117" s="134">
        <v>1156</v>
      </c>
      <c r="I117" s="117" t="s">
        <v>286</v>
      </c>
      <c r="J117" s="117" t="s">
        <v>35</v>
      </c>
      <c r="K117" s="136" t="s">
        <v>286</v>
      </c>
      <c r="L117" s="1043">
        <v>35459</v>
      </c>
      <c r="M117" s="137" t="str">
        <f t="shared" si="3"/>
        <v xml:space="preserve">25 TAHUN 8 BULAN 2 HARI </v>
      </c>
      <c r="N117" s="117" t="s">
        <v>84</v>
      </c>
      <c r="O117" s="117" t="s">
        <v>287</v>
      </c>
      <c r="P117" s="117" t="s">
        <v>288</v>
      </c>
      <c r="Q117" s="150" t="s">
        <v>13681</v>
      </c>
      <c r="R117" s="117" t="s">
        <v>14776</v>
      </c>
      <c r="S117" s="104" t="s">
        <v>14786</v>
      </c>
      <c r="T117" s="117"/>
      <c r="U117" s="101" t="e">
        <f>VLOOKUP(D117,#REF!,15,FALSE)</f>
        <v>#REF!</v>
      </c>
      <c r="V117" s="116" t="s">
        <v>13181</v>
      </c>
      <c r="W117" s="140" t="s">
        <v>15298</v>
      </c>
      <c r="X117" s="121" t="s">
        <v>16807</v>
      </c>
      <c r="Y117" s="117" t="s">
        <v>126</v>
      </c>
      <c r="Z117" s="130" t="s">
        <v>13617</v>
      </c>
      <c r="AA117" s="1336" t="s">
        <v>13618</v>
      </c>
      <c r="AB117" s="930" t="s">
        <v>13619</v>
      </c>
      <c r="AC117" s="925" t="s">
        <v>15304</v>
      </c>
      <c r="AD117" s="142"/>
      <c r="AE117" s="136"/>
      <c r="AF117" s="136"/>
      <c r="AG117" s="136"/>
      <c r="AH117" s="136"/>
      <c r="AI117" s="144">
        <v>43360</v>
      </c>
      <c r="AJ117" s="144">
        <v>43360</v>
      </c>
      <c r="AK117" s="144">
        <v>43708</v>
      </c>
      <c r="AL117" s="144"/>
      <c r="AM117" s="144"/>
      <c r="AN117" s="116"/>
      <c r="AO117" s="116"/>
      <c r="AP117" s="116"/>
      <c r="AQ117" s="1037"/>
      <c r="AR117" s="134" t="s">
        <v>10924</v>
      </c>
      <c r="AS117" s="134"/>
      <c r="AT117" s="939"/>
      <c r="AU117" s="1467">
        <v>43466</v>
      </c>
    </row>
    <row r="118" spans="1:47" ht="16.5" customHeight="1">
      <c r="A118" s="117">
        <v>111</v>
      </c>
      <c r="B118" s="134"/>
      <c r="C118" s="151" t="s">
        <v>14629</v>
      </c>
      <c r="D118" s="134">
        <v>1157</v>
      </c>
      <c r="E118" s="134" t="s">
        <v>13705</v>
      </c>
      <c r="F118" s="134" t="s">
        <v>17302</v>
      </c>
      <c r="G118" s="116" t="s">
        <v>13673</v>
      </c>
      <c r="H118" s="134">
        <v>1157</v>
      </c>
      <c r="I118" s="157" t="s">
        <v>286</v>
      </c>
      <c r="J118" s="157" t="s">
        <v>35</v>
      </c>
      <c r="K118" s="116" t="s">
        <v>3017</v>
      </c>
      <c r="L118" s="628">
        <v>31892</v>
      </c>
      <c r="M118" s="137" t="str">
        <f t="shared" si="3"/>
        <v xml:space="preserve">35 TAHUN 5 BULAN 6 HARI </v>
      </c>
      <c r="N118" s="157" t="s">
        <v>84</v>
      </c>
      <c r="O118" s="117" t="s">
        <v>287</v>
      </c>
      <c r="P118" s="117" t="s">
        <v>288</v>
      </c>
      <c r="Q118" s="150" t="s">
        <v>13687</v>
      </c>
      <c r="R118" s="117" t="s">
        <v>14777</v>
      </c>
      <c r="S118" s="104" t="s">
        <v>14787</v>
      </c>
      <c r="T118" s="116"/>
      <c r="U118" s="101" t="e">
        <f>VLOOKUP(D118,#REF!,15,FALSE)</f>
        <v>#REF!</v>
      </c>
      <c r="V118" s="116" t="s">
        <v>5006</v>
      </c>
      <c r="W118" s="140">
        <v>860415590016</v>
      </c>
      <c r="X118" s="121" t="s">
        <v>16808</v>
      </c>
      <c r="Y118" s="117" t="s">
        <v>126</v>
      </c>
      <c r="Z118" s="116" t="s">
        <v>13674</v>
      </c>
      <c r="AA118" s="827" t="s">
        <v>13675</v>
      </c>
      <c r="AB118" s="827" t="s">
        <v>13195</v>
      </c>
      <c r="AC118" s="925" t="s">
        <v>15304</v>
      </c>
      <c r="AD118" s="157" t="s">
        <v>36</v>
      </c>
      <c r="AE118" s="116" t="s">
        <v>13676</v>
      </c>
      <c r="AF118" s="116" t="s">
        <v>13677</v>
      </c>
      <c r="AG118" s="116"/>
      <c r="AH118" s="116"/>
      <c r="AI118" s="144">
        <v>43389</v>
      </c>
      <c r="AJ118" s="144">
        <v>43389</v>
      </c>
      <c r="AK118" s="144">
        <v>43738</v>
      </c>
      <c r="AL118" s="144"/>
      <c r="AM118" s="144"/>
      <c r="AN118" s="116"/>
      <c r="AO118" s="116"/>
      <c r="AP118" s="116"/>
      <c r="AQ118" s="1037"/>
      <c r="AR118" s="134" t="s">
        <v>10924</v>
      </c>
      <c r="AS118" s="134"/>
      <c r="AT118" s="939"/>
      <c r="AU118" s="1467">
        <v>43497</v>
      </c>
    </row>
    <row r="119" spans="1:47" ht="16.5" customHeight="1">
      <c r="A119" s="117">
        <v>112</v>
      </c>
      <c r="B119" s="134"/>
      <c r="C119" s="151" t="s">
        <v>14599</v>
      </c>
      <c r="D119" s="134">
        <v>1159</v>
      </c>
      <c r="E119" s="134" t="s">
        <v>14075</v>
      </c>
      <c r="F119" s="134" t="s">
        <v>17302</v>
      </c>
      <c r="G119" s="116" t="s">
        <v>13924</v>
      </c>
      <c r="H119" s="134">
        <v>1159</v>
      </c>
      <c r="I119" s="157" t="s">
        <v>286</v>
      </c>
      <c r="J119" s="157" t="s">
        <v>35</v>
      </c>
      <c r="K119" s="116" t="s">
        <v>286</v>
      </c>
      <c r="L119" s="628">
        <v>31758</v>
      </c>
      <c r="M119" s="137" t="str">
        <f>DATEDIF(L119,$L$3,"Y") &amp; " TAHUN " &amp; DATEDIF(L119,$L$3,"YM") &amp; " BULAN " &amp; DATEDIF(L119,$L$3,"MD") &amp; " HARI "</f>
        <v xml:space="preserve">35 TAHUN 9 BULAN 19 HARI </v>
      </c>
      <c r="N119" s="157" t="s">
        <v>84</v>
      </c>
      <c r="O119" s="117" t="s">
        <v>287</v>
      </c>
      <c r="P119" s="117" t="s">
        <v>288</v>
      </c>
      <c r="Q119" s="150" t="s">
        <v>14071</v>
      </c>
      <c r="R119" s="117" t="s">
        <v>14779</v>
      </c>
      <c r="S119" s="2167" t="s">
        <v>18085</v>
      </c>
      <c r="U119" s="101" t="e">
        <f>VLOOKUP(D119,#REF!,15,FALSE)</f>
        <v>#REF!</v>
      </c>
      <c r="V119" s="116" t="s">
        <v>5006</v>
      </c>
      <c r="W119" s="150" t="s">
        <v>13933</v>
      </c>
      <c r="X119" s="121" t="s">
        <v>16810</v>
      </c>
      <c r="Y119" s="117" t="s">
        <v>2455</v>
      </c>
      <c r="Z119" s="116" t="s">
        <v>13934</v>
      </c>
      <c r="AA119" s="827" t="s">
        <v>16683</v>
      </c>
      <c r="AB119" s="827" t="s">
        <v>13935</v>
      </c>
      <c r="AC119" s="925" t="s">
        <v>15304</v>
      </c>
      <c r="AD119" s="157" t="s">
        <v>9862</v>
      </c>
      <c r="AE119" s="116" t="s">
        <v>13936</v>
      </c>
      <c r="AF119" s="116" t="s">
        <v>13937</v>
      </c>
      <c r="AG119" s="116" t="s">
        <v>13938</v>
      </c>
      <c r="AH119" s="116"/>
      <c r="AI119" s="144">
        <v>43420</v>
      </c>
      <c r="AJ119" s="144">
        <v>43420</v>
      </c>
      <c r="AK119" s="144">
        <v>43769</v>
      </c>
      <c r="AL119" s="144"/>
      <c r="AM119" s="144"/>
      <c r="AN119" s="116"/>
      <c r="AO119" s="116"/>
      <c r="AP119" s="116"/>
      <c r="AQ119" s="1037"/>
      <c r="AR119" s="134" t="s">
        <v>10924</v>
      </c>
      <c r="AS119" s="134"/>
      <c r="AT119" s="939"/>
      <c r="AU119" s="1467">
        <v>43525</v>
      </c>
    </row>
    <row r="120" spans="1:47" ht="16.5" customHeight="1">
      <c r="A120" s="117">
        <v>113</v>
      </c>
      <c r="B120" s="134"/>
      <c r="C120" s="151" t="s">
        <v>14601</v>
      </c>
      <c r="D120" s="134">
        <v>1161</v>
      </c>
      <c r="E120" s="134" t="s">
        <v>14077</v>
      </c>
      <c r="F120" s="134" t="s">
        <v>17302</v>
      </c>
      <c r="G120" s="116" t="s">
        <v>13925</v>
      </c>
      <c r="H120" s="134">
        <v>1161</v>
      </c>
      <c r="I120" s="157" t="s">
        <v>286</v>
      </c>
      <c r="J120" s="157" t="s">
        <v>35</v>
      </c>
      <c r="K120" s="116" t="s">
        <v>286</v>
      </c>
      <c r="L120" s="628">
        <v>35273</v>
      </c>
      <c r="M120" s="137" t="str">
        <f t="shared" si="3"/>
        <v xml:space="preserve">26 TAHUN 2 BULAN 4 HARI </v>
      </c>
      <c r="N120" s="157" t="s">
        <v>84</v>
      </c>
      <c r="O120" s="117" t="s">
        <v>287</v>
      </c>
      <c r="P120" s="117" t="s">
        <v>288</v>
      </c>
      <c r="Q120" s="150">
        <v>1440018035284</v>
      </c>
      <c r="R120" s="117" t="s">
        <v>14781</v>
      </c>
      <c r="S120" s="104" t="s">
        <v>14790</v>
      </c>
      <c r="T120" s="116"/>
      <c r="U120" s="101" t="e">
        <f>VLOOKUP(D120,#REF!,15,FALSE)</f>
        <v>#REF!</v>
      </c>
      <c r="V120" s="116" t="s">
        <v>1198</v>
      </c>
      <c r="W120" s="150" t="s">
        <v>13943</v>
      </c>
      <c r="X120" s="121" t="s">
        <v>16811</v>
      </c>
      <c r="Y120" s="117" t="s">
        <v>2455</v>
      </c>
      <c r="Z120" s="116" t="s">
        <v>13944</v>
      </c>
      <c r="AA120" s="827" t="s">
        <v>13945</v>
      </c>
      <c r="AB120" s="827" t="s">
        <v>13946</v>
      </c>
      <c r="AC120" s="925" t="s">
        <v>15308</v>
      </c>
      <c r="AD120" s="157" t="s">
        <v>82</v>
      </c>
      <c r="AE120" s="116"/>
      <c r="AF120" s="116"/>
      <c r="AG120" s="116"/>
      <c r="AH120" s="116"/>
      <c r="AI120" s="144">
        <v>43420</v>
      </c>
      <c r="AJ120" s="144">
        <v>43420</v>
      </c>
      <c r="AK120" s="144">
        <v>43769</v>
      </c>
      <c r="AL120" s="144"/>
      <c r="AM120" s="144"/>
      <c r="AN120" s="116"/>
      <c r="AO120" s="116"/>
      <c r="AP120" s="116"/>
      <c r="AQ120" s="1037"/>
      <c r="AR120" s="134" t="s">
        <v>10924</v>
      </c>
      <c r="AS120" s="134"/>
      <c r="AT120" s="939"/>
      <c r="AU120" s="1467">
        <v>43525</v>
      </c>
    </row>
    <row r="121" spans="1:47" ht="16.5" customHeight="1">
      <c r="A121" s="117">
        <v>114</v>
      </c>
      <c r="B121" s="134"/>
      <c r="C121" s="157" t="s">
        <v>14706</v>
      </c>
      <c r="D121" s="134">
        <v>1164</v>
      </c>
      <c r="E121" s="134" t="s">
        <v>14530</v>
      </c>
      <c r="F121" s="134" t="s">
        <v>17302</v>
      </c>
      <c r="G121" s="116" t="s">
        <v>14147</v>
      </c>
      <c r="H121" s="134">
        <v>1164</v>
      </c>
      <c r="I121" s="157" t="s">
        <v>286</v>
      </c>
      <c r="J121" s="157" t="s">
        <v>35</v>
      </c>
      <c r="K121" s="116" t="s">
        <v>286</v>
      </c>
      <c r="L121" s="628">
        <v>35661</v>
      </c>
      <c r="M121" s="137" t="str">
        <f t="shared" si="3"/>
        <v xml:space="preserve">25 TAHUN 1 BULAN 12 HARI </v>
      </c>
      <c r="N121" s="157" t="s">
        <v>84</v>
      </c>
      <c r="O121" s="117" t="s">
        <v>287</v>
      </c>
      <c r="P121" s="117" t="s">
        <v>288</v>
      </c>
      <c r="Q121" s="150" t="s">
        <v>14527</v>
      </c>
      <c r="R121" s="117" t="s">
        <v>14784</v>
      </c>
      <c r="S121" s="104" t="s">
        <v>14793</v>
      </c>
      <c r="T121" s="116"/>
      <c r="U121" s="101" t="e">
        <f>VLOOKUP(D121,#REF!,15,FALSE)</f>
        <v>#REF!</v>
      </c>
      <c r="V121" s="178" t="s">
        <v>396</v>
      </c>
      <c r="W121" s="185" t="s">
        <v>14158</v>
      </c>
      <c r="X121" s="121" t="s">
        <v>16812</v>
      </c>
      <c r="Y121" s="117" t="s">
        <v>2455</v>
      </c>
      <c r="Z121" s="116" t="s">
        <v>361</v>
      </c>
      <c r="AA121" s="827" t="s">
        <v>14159</v>
      </c>
      <c r="AB121" s="827" t="s">
        <v>14160</v>
      </c>
      <c r="AC121" s="925" t="s">
        <v>15308</v>
      </c>
      <c r="AD121" s="157" t="s">
        <v>82</v>
      </c>
      <c r="AE121" s="116"/>
      <c r="AF121" s="116"/>
      <c r="AG121" s="116"/>
      <c r="AH121" s="116"/>
      <c r="AI121" s="144">
        <v>43488</v>
      </c>
      <c r="AJ121" s="144">
        <v>43488</v>
      </c>
      <c r="AK121" s="144">
        <v>43830</v>
      </c>
      <c r="AL121" s="144"/>
      <c r="AM121" s="144"/>
      <c r="AN121" s="116"/>
      <c r="AO121" s="116"/>
      <c r="AP121" s="116"/>
      <c r="AQ121" s="1037"/>
      <c r="AR121" s="134"/>
      <c r="AS121" s="134" t="s">
        <v>10924</v>
      </c>
      <c r="AT121" s="939"/>
    </row>
    <row r="122" spans="1:47" ht="16.5" customHeight="1">
      <c r="A122" s="117">
        <v>115</v>
      </c>
      <c r="B122" s="134"/>
      <c r="C122" s="157" t="s">
        <v>14706</v>
      </c>
      <c r="D122" s="134">
        <v>1165</v>
      </c>
      <c r="E122" s="134" t="s">
        <v>14531</v>
      </c>
      <c r="F122" s="134" t="s">
        <v>17302</v>
      </c>
      <c r="G122" s="116" t="s">
        <v>14509</v>
      </c>
      <c r="H122" s="134">
        <v>1165</v>
      </c>
      <c r="I122" s="157" t="s">
        <v>286</v>
      </c>
      <c r="J122" s="157" t="s">
        <v>35</v>
      </c>
      <c r="K122" s="116" t="s">
        <v>286</v>
      </c>
      <c r="L122" s="628">
        <v>31904</v>
      </c>
      <c r="M122" s="137" t="str">
        <f t="shared" si="3"/>
        <v xml:space="preserve">35 TAHUN 4 BULAN 24 HARI </v>
      </c>
      <c r="N122" s="157" t="s">
        <v>84</v>
      </c>
      <c r="O122" s="117" t="s">
        <v>287</v>
      </c>
      <c r="P122" s="117" t="s">
        <v>288</v>
      </c>
      <c r="Q122" s="150">
        <v>1440018241080</v>
      </c>
      <c r="R122" s="117" t="s">
        <v>14785</v>
      </c>
      <c r="S122" s="74" t="s">
        <v>18086</v>
      </c>
      <c r="T122" s="2166"/>
      <c r="U122" s="101" t="e">
        <f>VLOOKUP(D122,#REF!,15,FALSE)</f>
        <v>#REF!</v>
      </c>
      <c r="V122" s="116" t="s">
        <v>14510</v>
      </c>
      <c r="W122" s="150" t="s">
        <v>14511</v>
      </c>
      <c r="X122" s="121" t="s">
        <v>16813</v>
      </c>
      <c r="Y122" s="117" t="s">
        <v>2455</v>
      </c>
      <c r="Z122" s="116" t="s">
        <v>14512</v>
      </c>
      <c r="AA122" s="827" t="s">
        <v>14513</v>
      </c>
      <c r="AB122" s="827">
        <v>81231652962</v>
      </c>
      <c r="AC122" s="925" t="s">
        <v>15304</v>
      </c>
      <c r="AD122" s="157" t="s">
        <v>36</v>
      </c>
      <c r="AE122" s="116" t="s">
        <v>14514</v>
      </c>
      <c r="AF122" s="116" t="s">
        <v>14515</v>
      </c>
      <c r="AG122" s="116" t="s">
        <v>14516</v>
      </c>
      <c r="AH122" s="116" t="s">
        <v>14517</v>
      </c>
      <c r="AI122" s="144">
        <v>43511</v>
      </c>
      <c r="AJ122" s="144">
        <v>43511</v>
      </c>
      <c r="AK122" s="144">
        <v>43861</v>
      </c>
      <c r="AL122" s="144"/>
      <c r="AM122" s="144"/>
      <c r="AN122" s="116"/>
      <c r="AO122" s="116"/>
      <c r="AP122" s="116"/>
      <c r="AQ122" s="1037"/>
      <c r="AR122" s="134"/>
      <c r="AS122" s="134" t="s">
        <v>10924</v>
      </c>
      <c r="AT122" s="939"/>
    </row>
    <row r="123" spans="1:47" ht="16.5" customHeight="1">
      <c r="A123" s="117">
        <v>116</v>
      </c>
      <c r="B123" s="134"/>
      <c r="C123" s="157" t="s">
        <v>14706</v>
      </c>
      <c r="D123" s="134">
        <v>1166</v>
      </c>
      <c r="E123" s="134" t="s">
        <v>14732</v>
      </c>
      <c r="F123" s="134" t="s">
        <v>17302</v>
      </c>
      <c r="G123" s="116" t="s">
        <v>14563</v>
      </c>
      <c r="H123" s="134">
        <v>1166</v>
      </c>
      <c r="I123" s="157" t="s">
        <v>286</v>
      </c>
      <c r="J123" s="157" t="s">
        <v>35</v>
      </c>
      <c r="K123" s="116" t="s">
        <v>145</v>
      </c>
      <c r="L123" s="628">
        <v>32755</v>
      </c>
      <c r="M123" s="137" t="str">
        <f t="shared" si="3"/>
        <v xml:space="preserve">33 TAHUN 0 BULAN 27 HARI </v>
      </c>
      <c r="N123" s="157" t="s">
        <v>84</v>
      </c>
      <c r="O123" s="117" t="s">
        <v>287</v>
      </c>
      <c r="P123" s="117" t="s">
        <v>288</v>
      </c>
      <c r="Q123" s="150" t="s">
        <v>14698</v>
      </c>
      <c r="R123" s="134" t="s">
        <v>15289</v>
      </c>
      <c r="S123" s="104" t="s">
        <v>14794</v>
      </c>
      <c r="T123" s="116"/>
      <c r="U123" s="101" t="e">
        <f>VLOOKUP(D123,#REF!,15,FALSE)</f>
        <v>#REF!</v>
      </c>
      <c r="V123" s="116" t="s">
        <v>1198</v>
      </c>
      <c r="W123" s="150">
        <v>890915261541</v>
      </c>
      <c r="X123" s="121" t="s">
        <v>16755</v>
      </c>
      <c r="Y123" s="117" t="s">
        <v>175</v>
      </c>
      <c r="Z123" s="116" t="s">
        <v>14572</v>
      </c>
      <c r="AA123" s="827" t="s">
        <v>14580</v>
      </c>
      <c r="AB123" s="827" t="s">
        <v>14588</v>
      </c>
      <c r="AC123" s="925" t="s">
        <v>15308</v>
      </c>
      <c r="AD123" s="157" t="s">
        <v>82</v>
      </c>
      <c r="AE123" s="116"/>
      <c r="AF123" s="116"/>
      <c r="AG123" s="116"/>
      <c r="AH123" s="116"/>
      <c r="AI123" s="144">
        <v>43556</v>
      </c>
      <c r="AJ123" s="144">
        <v>43556</v>
      </c>
      <c r="AK123" s="144"/>
      <c r="AL123" s="144"/>
      <c r="AM123" s="144"/>
      <c r="AN123" s="116"/>
      <c r="AO123" s="116"/>
      <c r="AP123" s="116"/>
      <c r="AQ123" s="1037"/>
      <c r="AR123" s="134"/>
      <c r="AS123" s="134" t="s">
        <v>10924</v>
      </c>
      <c r="AT123" s="939"/>
    </row>
    <row r="124" spans="1:47" ht="16.5" customHeight="1">
      <c r="A124" s="117">
        <v>117</v>
      </c>
      <c r="B124" s="134"/>
      <c r="C124" s="157" t="s">
        <v>14706</v>
      </c>
      <c r="D124" s="134">
        <v>1167</v>
      </c>
      <c r="E124" s="134" t="s">
        <v>14733</v>
      </c>
      <c r="F124" s="134" t="s">
        <v>17302</v>
      </c>
      <c r="G124" s="116" t="s">
        <v>14564</v>
      </c>
      <c r="H124" s="134">
        <v>1167</v>
      </c>
      <c r="I124" s="157" t="s">
        <v>286</v>
      </c>
      <c r="J124" s="157" t="s">
        <v>35</v>
      </c>
      <c r="K124" s="116" t="s">
        <v>145</v>
      </c>
      <c r="L124" s="628">
        <v>32931</v>
      </c>
      <c r="M124" s="137" t="str">
        <f t="shared" si="3"/>
        <v xml:space="preserve">32 TAHUN 7 BULAN 4 HARI </v>
      </c>
      <c r="N124" s="157" t="s">
        <v>84</v>
      </c>
      <c r="O124" s="117" t="s">
        <v>287</v>
      </c>
      <c r="P124" s="117" t="s">
        <v>288</v>
      </c>
      <c r="Q124" s="150" t="s">
        <v>14697</v>
      </c>
      <c r="R124" s="117" t="s">
        <v>15290</v>
      </c>
      <c r="S124" s="104" t="s">
        <v>14795</v>
      </c>
      <c r="T124" s="116"/>
      <c r="U124" s="101" t="e">
        <f>VLOOKUP(D124,#REF!,15,FALSE)</f>
        <v>#REF!</v>
      </c>
      <c r="V124" s="116" t="s">
        <v>5006</v>
      </c>
      <c r="W124" s="150">
        <v>900215261521</v>
      </c>
      <c r="X124" s="121" t="s">
        <v>16814</v>
      </c>
      <c r="Y124" s="117" t="s">
        <v>175</v>
      </c>
      <c r="Z124" s="116" t="s">
        <v>14573</v>
      </c>
      <c r="AA124" s="827" t="s">
        <v>14581</v>
      </c>
      <c r="AB124" s="827" t="s">
        <v>14589</v>
      </c>
      <c r="AC124" s="925" t="s">
        <v>15304</v>
      </c>
      <c r="AD124" s="157"/>
      <c r="AE124" s="116"/>
      <c r="AF124" s="116"/>
      <c r="AG124" s="116"/>
      <c r="AH124" s="116"/>
      <c r="AI124" s="144">
        <v>43556</v>
      </c>
      <c r="AJ124" s="144">
        <v>43556</v>
      </c>
      <c r="AK124" s="144"/>
      <c r="AL124" s="144"/>
      <c r="AM124" s="144"/>
      <c r="AN124" s="116"/>
      <c r="AO124" s="116"/>
      <c r="AP124" s="116"/>
      <c r="AQ124" s="1037"/>
      <c r="AR124" s="134"/>
      <c r="AS124" s="134" t="s">
        <v>10924</v>
      </c>
      <c r="AT124" s="939"/>
    </row>
    <row r="125" spans="1:47" ht="16.5" customHeight="1">
      <c r="A125" s="117">
        <v>118</v>
      </c>
      <c r="B125" s="134"/>
      <c r="C125" s="157" t="s">
        <v>14706</v>
      </c>
      <c r="D125" s="134">
        <v>1168</v>
      </c>
      <c r="E125" s="134" t="s">
        <v>15281</v>
      </c>
      <c r="F125" s="134" t="s">
        <v>17302</v>
      </c>
      <c r="G125" s="116" t="s">
        <v>14565</v>
      </c>
      <c r="H125" s="134">
        <v>1168</v>
      </c>
      <c r="I125" s="157" t="s">
        <v>286</v>
      </c>
      <c r="J125" s="157" t="s">
        <v>35</v>
      </c>
      <c r="K125" s="116" t="s">
        <v>145</v>
      </c>
      <c r="L125" s="628">
        <v>35741</v>
      </c>
      <c r="M125" s="137" t="str">
        <f t="shared" si="3"/>
        <v xml:space="preserve">24 TAHUN 10 BULAN 24 HARI </v>
      </c>
      <c r="N125" s="157" t="s">
        <v>84</v>
      </c>
      <c r="O125" s="117" t="s">
        <v>287</v>
      </c>
      <c r="P125" s="117" t="s">
        <v>288</v>
      </c>
      <c r="Q125" s="150" t="s">
        <v>14696</v>
      </c>
      <c r="R125" s="117" t="s">
        <v>15291</v>
      </c>
      <c r="S125" s="104" t="s">
        <v>14796</v>
      </c>
      <c r="T125" s="116"/>
      <c r="U125" s="101" t="e">
        <f>VLOOKUP(D125,#REF!,15,FALSE)</f>
        <v>#REF!</v>
      </c>
      <c r="V125" s="178" t="s">
        <v>396</v>
      </c>
      <c r="W125" s="185">
        <v>970115260186</v>
      </c>
      <c r="X125" s="121" t="s">
        <v>16815</v>
      </c>
      <c r="Y125" s="117" t="s">
        <v>175</v>
      </c>
      <c r="Z125" s="116" t="s">
        <v>14574</v>
      </c>
      <c r="AA125" s="827" t="s">
        <v>14582</v>
      </c>
      <c r="AB125" s="827" t="s">
        <v>14590</v>
      </c>
      <c r="AC125" s="925" t="s">
        <v>15308</v>
      </c>
      <c r="AD125" s="157" t="s">
        <v>82</v>
      </c>
      <c r="AE125" s="116"/>
      <c r="AF125" s="116"/>
      <c r="AG125" s="116"/>
      <c r="AH125" s="116"/>
      <c r="AI125" s="144">
        <v>43556</v>
      </c>
      <c r="AJ125" s="144">
        <v>43556</v>
      </c>
      <c r="AK125" s="144"/>
      <c r="AL125" s="144"/>
      <c r="AM125" s="144"/>
      <c r="AN125" s="116"/>
      <c r="AO125" s="116"/>
      <c r="AP125" s="116"/>
      <c r="AQ125" s="1037"/>
      <c r="AR125" s="134"/>
      <c r="AS125" s="134" t="s">
        <v>10924</v>
      </c>
      <c r="AT125" s="939"/>
    </row>
    <row r="126" spans="1:47" ht="16.5" customHeight="1">
      <c r="A126" s="117">
        <v>119</v>
      </c>
      <c r="B126" s="134"/>
      <c r="C126" s="157" t="s">
        <v>14706</v>
      </c>
      <c r="D126" s="134">
        <v>1169</v>
      </c>
      <c r="E126" s="134" t="s">
        <v>15282</v>
      </c>
      <c r="F126" s="134" t="s">
        <v>17302</v>
      </c>
      <c r="G126" s="116" t="s">
        <v>14566</v>
      </c>
      <c r="H126" s="134">
        <v>1169</v>
      </c>
      <c r="I126" s="157" t="s">
        <v>286</v>
      </c>
      <c r="J126" s="157" t="s">
        <v>35</v>
      </c>
      <c r="K126" s="116" t="s">
        <v>370</v>
      </c>
      <c r="L126" s="628">
        <v>31293</v>
      </c>
      <c r="M126" s="137" t="str">
        <f t="shared" si="3"/>
        <v xml:space="preserve">37 TAHUN 0 BULAN 28 HARI </v>
      </c>
      <c r="N126" s="157" t="s">
        <v>84</v>
      </c>
      <c r="O126" s="117" t="s">
        <v>287</v>
      </c>
      <c r="P126" s="117" t="s">
        <v>288</v>
      </c>
      <c r="Q126" s="150" t="s">
        <v>14699</v>
      </c>
      <c r="R126" s="117" t="s">
        <v>15292</v>
      </c>
      <c r="S126" s="74" t="s">
        <v>18090</v>
      </c>
      <c r="T126" s="116"/>
      <c r="U126" s="101" t="e">
        <f>VLOOKUP(D126,#REF!,15,FALSE)</f>
        <v>#REF!</v>
      </c>
      <c r="V126" s="116" t="s">
        <v>7258</v>
      </c>
      <c r="W126" s="150">
        <v>850915360921</v>
      </c>
      <c r="X126" s="121" t="s">
        <v>16816</v>
      </c>
      <c r="Y126" s="117" t="s">
        <v>175</v>
      </c>
      <c r="Z126" s="116" t="s">
        <v>14575</v>
      </c>
      <c r="AA126" s="827" t="s">
        <v>14583</v>
      </c>
      <c r="AB126" s="827" t="s">
        <v>14591</v>
      </c>
      <c r="AC126" s="925" t="s">
        <v>15304</v>
      </c>
      <c r="AD126" s="157"/>
      <c r="AE126" s="116"/>
      <c r="AF126" s="116"/>
      <c r="AG126" s="116"/>
      <c r="AH126" s="116"/>
      <c r="AI126" s="144">
        <v>43556</v>
      </c>
      <c r="AJ126" s="144">
        <v>43556</v>
      </c>
      <c r="AK126" s="144"/>
      <c r="AL126" s="144"/>
      <c r="AM126" s="144"/>
      <c r="AN126" s="116"/>
      <c r="AO126" s="116"/>
      <c r="AP126" s="116"/>
      <c r="AQ126" s="1037"/>
      <c r="AR126" s="134"/>
      <c r="AS126" s="134" t="s">
        <v>10924</v>
      </c>
      <c r="AT126" s="939"/>
    </row>
    <row r="127" spans="1:47" ht="16.5" customHeight="1">
      <c r="A127" s="117">
        <v>120</v>
      </c>
      <c r="B127" s="134"/>
      <c r="C127" s="157" t="s">
        <v>14706</v>
      </c>
      <c r="D127" s="134">
        <v>1170</v>
      </c>
      <c r="E127" s="134" t="s">
        <v>14734</v>
      </c>
      <c r="F127" s="134" t="s">
        <v>17302</v>
      </c>
      <c r="G127" s="116" t="s">
        <v>14567</v>
      </c>
      <c r="H127" s="134">
        <v>1170</v>
      </c>
      <c r="I127" s="157" t="s">
        <v>286</v>
      </c>
      <c r="J127" s="157" t="s">
        <v>35</v>
      </c>
      <c r="K127" s="116" t="s">
        <v>145</v>
      </c>
      <c r="L127" s="628">
        <v>30297</v>
      </c>
      <c r="M127" s="137" t="str">
        <f t="shared" si="3"/>
        <v xml:space="preserve">39 TAHUN 9 BULAN 19 HARI </v>
      </c>
      <c r="N127" s="157" t="s">
        <v>84</v>
      </c>
      <c r="O127" s="117" t="s">
        <v>287</v>
      </c>
      <c r="P127" s="117" t="s">
        <v>288</v>
      </c>
      <c r="Q127" s="150" t="s">
        <v>14700</v>
      </c>
      <c r="R127" s="117" t="s">
        <v>15293</v>
      </c>
      <c r="S127" s="104" t="s">
        <v>14797</v>
      </c>
      <c r="T127" s="116"/>
      <c r="U127" s="101" t="e">
        <f>VLOOKUP(D127,#REF!,15,FALSE)</f>
        <v>#REF!</v>
      </c>
      <c r="V127" s="116" t="s">
        <v>1198</v>
      </c>
      <c r="W127" s="150">
        <v>821215251373</v>
      </c>
      <c r="X127" s="121" t="s">
        <v>16817</v>
      </c>
      <c r="Y127" s="117" t="s">
        <v>175</v>
      </c>
      <c r="Z127" s="116" t="s">
        <v>14576</v>
      </c>
      <c r="AA127" s="827" t="s">
        <v>14584</v>
      </c>
      <c r="AB127" s="827" t="s">
        <v>14592</v>
      </c>
      <c r="AC127" s="925" t="s">
        <v>15304</v>
      </c>
      <c r="AD127" s="157"/>
      <c r="AE127" s="116"/>
      <c r="AF127" s="116"/>
      <c r="AG127" s="116"/>
      <c r="AH127" s="116"/>
      <c r="AI127" s="144">
        <v>43556</v>
      </c>
      <c r="AJ127" s="144">
        <v>43556</v>
      </c>
      <c r="AK127" s="144"/>
      <c r="AL127" s="144"/>
      <c r="AM127" s="144"/>
      <c r="AN127" s="116"/>
      <c r="AO127" s="116"/>
      <c r="AP127" s="116"/>
      <c r="AQ127" s="1037"/>
      <c r="AR127" s="134"/>
      <c r="AS127" s="134" t="s">
        <v>10924</v>
      </c>
      <c r="AT127" s="939"/>
    </row>
    <row r="128" spans="1:47" ht="16.5" customHeight="1">
      <c r="A128" s="117">
        <v>121</v>
      </c>
      <c r="B128" s="134"/>
      <c r="C128" s="157" t="s">
        <v>14706</v>
      </c>
      <c r="D128" s="134">
        <v>1171</v>
      </c>
      <c r="E128" s="134" t="s">
        <v>15283</v>
      </c>
      <c r="F128" s="134" t="s">
        <v>17302</v>
      </c>
      <c r="G128" s="116" t="s">
        <v>14568</v>
      </c>
      <c r="H128" s="134">
        <v>1171</v>
      </c>
      <c r="I128" s="157" t="s">
        <v>286</v>
      </c>
      <c r="J128" s="157" t="s">
        <v>35</v>
      </c>
      <c r="K128" s="116" t="s">
        <v>145</v>
      </c>
      <c r="L128" s="628">
        <v>34575</v>
      </c>
      <c r="M128" s="137" t="str">
        <f t="shared" si="3"/>
        <v xml:space="preserve">28 TAHUN 1 BULAN 2 HARI </v>
      </c>
      <c r="N128" s="157" t="s">
        <v>84</v>
      </c>
      <c r="O128" s="117" t="s">
        <v>287</v>
      </c>
      <c r="P128" s="117" t="s">
        <v>288</v>
      </c>
      <c r="Q128" s="150" t="s">
        <v>14701</v>
      </c>
      <c r="R128" s="117" t="s">
        <v>15294</v>
      </c>
      <c r="S128" s="104" t="s">
        <v>14798</v>
      </c>
      <c r="T128" s="116"/>
      <c r="U128" s="101" t="e">
        <f>VLOOKUP(D128,#REF!,15,FALSE)</f>
        <v>#REF!</v>
      </c>
      <c r="V128" s="178" t="s">
        <v>396</v>
      </c>
      <c r="W128" s="185">
        <v>940815250626</v>
      </c>
      <c r="X128" s="121" t="s">
        <v>16765</v>
      </c>
      <c r="Y128" s="117" t="s">
        <v>175</v>
      </c>
      <c r="Z128" s="116" t="s">
        <v>14577</v>
      </c>
      <c r="AA128" s="827" t="s">
        <v>14585</v>
      </c>
      <c r="AB128" s="827" t="s">
        <v>14593</v>
      </c>
      <c r="AC128" s="925" t="s">
        <v>15308</v>
      </c>
      <c r="AD128" s="157" t="s">
        <v>82</v>
      </c>
      <c r="AE128" s="116"/>
      <c r="AF128" s="116"/>
      <c r="AG128" s="116"/>
      <c r="AH128" s="116"/>
      <c r="AI128" s="144">
        <v>43556</v>
      </c>
      <c r="AJ128" s="144">
        <v>43556</v>
      </c>
      <c r="AK128" s="144"/>
      <c r="AL128" s="144"/>
      <c r="AM128" s="144"/>
      <c r="AN128" s="116"/>
      <c r="AO128" s="116"/>
      <c r="AP128" s="116"/>
      <c r="AQ128" s="1037"/>
      <c r="AR128" s="134"/>
      <c r="AS128" s="134" t="s">
        <v>10924</v>
      </c>
      <c r="AT128" s="939"/>
    </row>
    <row r="129" spans="1:46" ht="16.5" customHeight="1">
      <c r="A129" s="117">
        <v>122</v>
      </c>
      <c r="B129" s="134"/>
      <c r="C129" s="157" t="s">
        <v>14706</v>
      </c>
      <c r="D129" s="134">
        <v>1172</v>
      </c>
      <c r="E129" s="134" t="s">
        <v>15284</v>
      </c>
      <c r="F129" s="134" t="s">
        <v>17302</v>
      </c>
      <c r="G129" s="116" t="s">
        <v>14569</v>
      </c>
      <c r="H129" s="134">
        <v>1172</v>
      </c>
      <c r="I129" s="157" t="s">
        <v>286</v>
      </c>
      <c r="J129" s="157" t="s">
        <v>35</v>
      </c>
      <c r="K129" s="116" t="s">
        <v>14571</v>
      </c>
      <c r="L129" s="628">
        <v>30487</v>
      </c>
      <c r="M129" s="137" t="str">
        <f t="shared" si="3"/>
        <v xml:space="preserve">39 TAHUN 3 BULAN 11 HARI </v>
      </c>
      <c r="N129" s="157" t="s">
        <v>84</v>
      </c>
      <c r="O129" s="117" t="s">
        <v>287</v>
      </c>
      <c r="P129" s="117" t="s">
        <v>288</v>
      </c>
      <c r="Q129" s="150" t="s">
        <v>14702</v>
      </c>
      <c r="R129" s="117" t="s">
        <v>15295</v>
      </c>
      <c r="S129" s="104" t="s">
        <v>14799</v>
      </c>
      <c r="T129" s="116"/>
      <c r="U129" s="101" t="e">
        <f>VLOOKUP(D129,#REF!,15,FALSE)</f>
        <v>#REF!</v>
      </c>
      <c r="V129" s="116" t="s">
        <v>1116</v>
      </c>
      <c r="W129" s="150">
        <v>830615361494</v>
      </c>
      <c r="X129" s="121" t="s">
        <v>16818</v>
      </c>
      <c r="Y129" s="117" t="s">
        <v>126</v>
      </c>
      <c r="Z129" s="116" t="s">
        <v>14578</v>
      </c>
      <c r="AA129" s="827" t="s">
        <v>14586</v>
      </c>
      <c r="AB129" s="827" t="s">
        <v>14594</v>
      </c>
      <c r="AC129" s="925" t="s">
        <v>8333</v>
      </c>
      <c r="AD129" s="157"/>
      <c r="AE129" s="116"/>
      <c r="AF129" s="116"/>
      <c r="AG129" s="116"/>
      <c r="AH129" s="116"/>
      <c r="AI129" s="144">
        <v>43556</v>
      </c>
      <c r="AJ129" s="144">
        <v>43556</v>
      </c>
      <c r="AK129" s="144"/>
      <c r="AL129" s="144"/>
      <c r="AM129" s="144"/>
      <c r="AN129" s="116"/>
      <c r="AO129" s="116"/>
      <c r="AP129" s="116"/>
      <c r="AQ129" s="1037"/>
      <c r="AR129" s="134"/>
      <c r="AS129" s="134" t="s">
        <v>10924</v>
      </c>
      <c r="AT129" s="939"/>
    </row>
    <row r="130" spans="1:46" ht="16.5" customHeight="1">
      <c r="A130" s="117">
        <v>123</v>
      </c>
      <c r="B130" s="134"/>
      <c r="C130" s="157" t="s">
        <v>14706</v>
      </c>
      <c r="D130" s="134">
        <v>1173</v>
      </c>
      <c r="E130" s="134" t="s">
        <v>15285</v>
      </c>
      <c r="F130" s="134" t="s">
        <v>17302</v>
      </c>
      <c r="G130" s="116" t="s">
        <v>14570</v>
      </c>
      <c r="H130" s="134">
        <v>1173</v>
      </c>
      <c r="I130" s="157" t="s">
        <v>286</v>
      </c>
      <c r="J130" s="157" t="s">
        <v>35</v>
      </c>
      <c r="K130" s="116" t="s">
        <v>145</v>
      </c>
      <c r="L130" s="628">
        <v>31982</v>
      </c>
      <c r="M130" s="137" t="str">
        <f t="shared" si="3"/>
        <v xml:space="preserve">35 TAHUN 2 BULAN 7 HARI </v>
      </c>
      <c r="N130" s="157" t="s">
        <v>84</v>
      </c>
      <c r="O130" s="117" t="s">
        <v>287</v>
      </c>
      <c r="P130" s="117" t="s">
        <v>288</v>
      </c>
      <c r="Q130" s="150" t="s">
        <v>14703</v>
      </c>
      <c r="R130" s="117" t="s">
        <v>15296</v>
      </c>
      <c r="S130" s="104" t="s">
        <v>14800</v>
      </c>
      <c r="T130" s="116"/>
      <c r="U130" s="101" t="e">
        <f>VLOOKUP(D130,#REF!,15,FALSE)</f>
        <v>#REF!</v>
      </c>
      <c r="V130" s="178" t="s">
        <v>396</v>
      </c>
      <c r="W130" s="185">
        <v>870715262206</v>
      </c>
      <c r="X130" s="121" t="s">
        <v>16704</v>
      </c>
      <c r="Y130" s="117" t="s">
        <v>175</v>
      </c>
      <c r="Z130" s="116" t="s">
        <v>14579</v>
      </c>
      <c r="AA130" s="827" t="s">
        <v>14587</v>
      </c>
      <c r="AB130" s="827" t="s">
        <v>14595</v>
      </c>
      <c r="AC130" s="925" t="s">
        <v>15307</v>
      </c>
      <c r="AD130" s="157" t="s">
        <v>82</v>
      </c>
      <c r="AE130" s="116"/>
      <c r="AF130" s="116"/>
      <c r="AG130" s="116"/>
      <c r="AH130" s="116"/>
      <c r="AI130" s="144">
        <v>43556</v>
      </c>
      <c r="AJ130" s="144">
        <v>43556</v>
      </c>
      <c r="AK130" s="144"/>
      <c r="AL130" s="144"/>
      <c r="AM130" s="144"/>
      <c r="AN130" s="116"/>
      <c r="AO130" s="116"/>
      <c r="AP130" s="116"/>
      <c r="AQ130" s="1037"/>
      <c r="AR130" s="134"/>
      <c r="AS130" s="134" t="s">
        <v>10924</v>
      </c>
      <c r="AT130" s="939"/>
    </row>
    <row r="131" spans="1:46" s="126" customFormat="1" ht="16.5" customHeight="1">
      <c r="A131" s="117">
        <v>124</v>
      </c>
      <c r="B131" s="102"/>
      <c r="C131" s="195" t="s">
        <v>14706</v>
      </c>
      <c r="D131" s="118">
        <v>1175</v>
      </c>
      <c r="E131" s="102"/>
      <c r="F131" s="102" t="s">
        <v>17302</v>
      </c>
      <c r="G131" s="1912" t="s">
        <v>17253</v>
      </c>
      <c r="H131" s="118">
        <v>1175</v>
      </c>
      <c r="I131" s="101" t="s">
        <v>286</v>
      </c>
      <c r="J131" s="101" t="s">
        <v>35</v>
      </c>
      <c r="K131" s="1912" t="s">
        <v>286</v>
      </c>
      <c r="L131" s="2102">
        <v>34316</v>
      </c>
      <c r="M131" s="1921" t="str">
        <f>DATEDIF(L131,$L$3,"Y") &amp; " TAHUN " &amp; DATEDIF(L131,$L$3,"YM") &amp; " BULAN " &amp; DATEDIF(L131,$L$3,"MD") &amp; " HARI "</f>
        <v xml:space="preserve">28 TAHUN 9 BULAN 18 HARI </v>
      </c>
      <c r="N131" s="2103" t="s">
        <v>84</v>
      </c>
      <c r="O131" s="106" t="s">
        <v>287</v>
      </c>
      <c r="P131" s="101" t="s">
        <v>288</v>
      </c>
      <c r="Q131" s="2104" t="s">
        <v>17753</v>
      </c>
      <c r="R131" s="106"/>
      <c r="S131" s="106" t="s">
        <v>18049</v>
      </c>
      <c r="T131" s="1912"/>
      <c r="U131" s="106" t="s">
        <v>5006</v>
      </c>
      <c r="V131" s="1912" t="s">
        <v>5006</v>
      </c>
      <c r="W131" s="2104">
        <v>851215250934</v>
      </c>
      <c r="X131" s="2104" t="s">
        <v>17254</v>
      </c>
      <c r="Y131" s="106" t="s">
        <v>175</v>
      </c>
      <c r="Z131" s="1912" t="s">
        <v>17255</v>
      </c>
      <c r="AA131" s="2105" t="s">
        <v>17256</v>
      </c>
      <c r="AB131" s="2105" t="s">
        <v>17675</v>
      </c>
      <c r="AC131" s="2105" t="s">
        <v>7260</v>
      </c>
      <c r="AD131" s="2103"/>
      <c r="AE131" s="1912"/>
      <c r="AF131" s="1912"/>
      <c r="AG131" s="1912"/>
      <c r="AH131" s="1912"/>
      <c r="AI131" s="623">
        <v>44218</v>
      </c>
      <c r="AJ131" s="623">
        <v>44218</v>
      </c>
      <c r="AK131" s="114"/>
      <c r="AL131" s="114"/>
      <c r="AM131" s="114"/>
      <c r="AN131" s="1912"/>
      <c r="AO131" s="1912"/>
      <c r="AP131" s="1912"/>
      <c r="AQ131" s="1348"/>
      <c r="AR131" s="102"/>
      <c r="AS131" s="102"/>
      <c r="AT131" s="208"/>
    </row>
    <row r="132" spans="1:46" s="126" customFormat="1" ht="16.5" customHeight="1">
      <c r="A132" s="117">
        <v>125</v>
      </c>
      <c r="B132" s="118"/>
      <c r="C132" s="195" t="s">
        <v>14706</v>
      </c>
      <c r="D132" s="118">
        <v>1178</v>
      </c>
      <c r="E132" s="118"/>
      <c r="F132" s="118" t="s">
        <v>17302</v>
      </c>
      <c r="G132" s="125" t="s">
        <v>17266</v>
      </c>
      <c r="H132" s="118">
        <v>1178</v>
      </c>
      <c r="I132" s="101" t="s">
        <v>286</v>
      </c>
      <c r="J132" s="101" t="s">
        <v>35</v>
      </c>
      <c r="K132" s="125" t="s">
        <v>286</v>
      </c>
      <c r="L132" s="745">
        <v>32618</v>
      </c>
      <c r="M132" s="2106" t="str">
        <f>DATEDIF(L132,$L$3,"Y") &amp; " TAHUN " &amp; DATEDIF(L132,$L$3,"YM") &amp; " BULAN " &amp; DATEDIF(L132,$L$3,"MD") &amp; " HARI "</f>
        <v xml:space="preserve">33 TAHUN 5 BULAN 11 HARI </v>
      </c>
      <c r="N132" s="195" t="s">
        <v>84</v>
      </c>
      <c r="O132" s="101" t="s">
        <v>287</v>
      </c>
      <c r="P132" s="101" t="s">
        <v>288</v>
      </c>
      <c r="Q132" s="2104" t="s">
        <v>17751</v>
      </c>
      <c r="R132" s="101"/>
      <c r="S132" s="74" t="s">
        <v>18046</v>
      </c>
      <c r="T132" s="125"/>
      <c r="U132" s="101" t="s">
        <v>1198</v>
      </c>
      <c r="V132" s="125" t="s">
        <v>1198</v>
      </c>
      <c r="W132" s="101" t="s">
        <v>17267</v>
      </c>
      <c r="X132" s="101" t="s">
        <v>17268</v>
      </c>
      <c r="Y132" s="101" t="s">
        <v>2526</v>
      </c>
      <c r="Z132" s="125" t="s">
        <v>17269</v>
      </c>
      <c r="AA132" s="873" t="s">
        <v>17270</v>
      </c>
      <c r="AB132" s="624" t="s">
        <v>17676</v>
      </c>
      <c r="AC132" s="624" t="s">
        <v>17265</v>
      </c>
      <c r="AD132" s="195"/>
      <c r="AE132" s="125"/>
      <c r="AF132" s="125"/>
      <c r="AG132" s="125"/>
      <c r="AH132" s="125"/>
      <c r="AI132" s="623">
        <v>44218</v>
      </c>
      <c r="AJ132" s="623">
        <v>44220</v>
      </c>
      <c r="AK132" s="124"/>
      <c r="AL132" s="124"/>
      <c r="AM132" s="124"/>
      <c r="AN132" s="125"/>
      <c r="AO132" s="125"/>
      <c r="AP132" s="125"/>
      <c r="AQ132" s="118"/>
      <c r="AR132" s="118"/>
      <c r="AS132" s="118"/>
      <c r="AT132" s="208"/>
    </row>
    <row r="133" spans="1:46" s="126" customFormat="1" ht="15">
      <c r="A133" s="117">
        <v>126</v>
      </c>
      <c r="B133" s="195"/>
      <c r="C133" s="195" t="s">
        <v>14706</v>
      </c>
      <c r="D133" s="118">
        <v>1174</v>
      </c>
      <c r="E133" s="195"/>
      <c r="F133" s="195" t="s">
        <v>17302</v>
      </c>
      <c r="G133" s="125" t="s">
        <v>17248</v>
      </c>
      <c r="H133" s="118">
        <v>1174</v>
      </c>
      <c r="I133" s="101" t="s">
        <v>286</v>
      </c>
      <c r="J133" s="101" t="s">
        <v>35</v>
      </c>
      <c r="K133" s="125" t="s">
        <v>286</v>
      </c>
      <c r="L133" s="745">
        <v>29939</v>
      </c>
      <c r="M133" s="195" t="str">
        <f>DATEDIF(L133,$L$3,"Y") &amp; " TAHUN " &amp; DATEDIF(L133,$L$3,"YM") &amp; " BULAN " &amp; DATEDIF(L133,$L$3,"MD") &amp; " HARI "</f>
        <v xml:space="preserve">40 TAHUN 9 BULAN 12 HARI </v>
      </c>
      <c r="N133" s="195" t="s">
        <v>84</v>
      </c>
      <c r="O133" s="101" t="s">
        <v>17249</v>
      </c>
      <c r="P133" s="101" t="s">
        <v>288</v>
      </c>
      <c r="Q133" s="2104" t="s">
        <v>17752</v>
      </c>
      <c r="R133" s="101"/>
      <c r="S133" s="74" t="s">
        <v>18047</v>
      </c>
      <c r="T133" s="125"/>
      <c r="U133" s="101" t="s">
        <v>5006</v>
      </c>
      <c r="V133" s="101" t="s">
        <v>5006</v>
      </c>
      <c r="W133" s="118" t="s">
        <v>17250</v>
      </c>
      <c r="X133" s="101" t="s">
        <v>17251</v>
      </c>
      <c r="Y133" s="101" t="s">
        <v>126</v>
      </c>
      <c r="Z133" s="125" t="s">
        <v>17252</v>
      </c>
      <c r="AA133" s="873" t="s">
        <v>17346</v>
      </c>
      <c r="AB133" s="624" t="s">
        <v>17677</v>
      </c>
      <c r="AC133" s="624" t="s">
        <v>7353</v>
      </c>
      <c r="AD133" s="195"/>
      <c r="AE133" s="125"/>
      <c r="AF133" s="125"/>
      <c r="AG133" s="125"/>
      <c r="AH133" s="125"/>
      <c r="AI133" s="623">
        <v>44256</v>
      </c>
      <c r="AJ133" s="623">
        <v>44256</v>
      </c>
      <c r="AK133" s="125"/>
      <c r="AL133" s="125"/>
      <c r="AM133" s="125"/>
      <c r="AN133" s="125"/>
      <c r="AO133" s="125"/>
      <c r="AP133" s="125"/>
      <c r="AQ133" s="195"/>
      <c r="AR133" s="195"/>
      <c r="AS133" s="195"/>
      <c r="AT133" s="2014"/>
    </row>
    <row r="134" spans="1:46" s="126" customFormat="1" ht="16.5" customHeight="1">
      <c r="A134" s="117">
        <v>127</v>
      </c>
      <c r="B134" s="118"/>
      <c r="C134" s="195" t="s">
        <v>14706</v>
      </c>
      <c r="D134" s="118">
        <v>1177</v>
      </c>
      <c r="E134" s="118"/>
      <c r="F134" s="118" t="s">
        <v>17302</v>
      </c>
      <c r="G134" s="125" t="s">
        <v>17261</v>
      </c>
      <c r="H134" s="118">
        <v>1177</v>
      </c>
      <c r="I134" s="101" t="s">
        <v>286</v>
      </c>
      <c r="J134" s="101" t="s">
        <v>35</v>
      </c>
      <c r="K134" s="125" t="s">
        <v>3263</v>
      </c>
      <c r="L134" s="745">
        <v>32067</v>
      </c>
      <c r="M134" s="2106" t="str">
        <f>DATEDIF(L134,$L$3,"Y") &amp; " TAHUN " &amp; DATEDIF(L134,$L$3,"YM") &amp; " BULAN " &amp; DATEDIF(L134,$L$3,"MD") &amp; " HARI "</f>
        <v xml:space="preserve">34 TAHUN 11 BULAN 14 HARI </v>
      </c>
      <c r="N134" s="195" t="s">
        <v>84</v>
      </c>
      <c r="O134" s="101" t="s">
        <v>287</v>
      </c>
      <c r="P134" s="101" t="s">
        <v>288</v>
      </c>
      <c r="Q134" s="2104" t="s">
        <v>17754</v>
      </c>
      <c r="R134" s="101"/>
      <c r="S134" s="106" t="s">
        <v>18050</v>
      </c>
      <c r="T134" s="125"/>
      <c r="U134" s="101" t="s">
        <v>7258</v>
      </c>
      <c r="V134" s="125" t="s">
        <v>7258</v>
      </c>
      <c r="W134" s="118" t="s">
        <v>17262</v>
      </c>
      <c r="X134" s="101" t="s">
        <v>16773</v>
      </c>
      <c r="Y134" s="101" t="s">
        <v>12130</v>
      </c>
      <c r="Z134" s="125" t="s">
        <v>17263</v>
      </c>
      <c r="AA134" s="873" t="s">
        <v>17264</v>
      </c>
      <c r="AB134" s="624" t="s">
        <v>17678</v>
      </c>
      <c r="AC134" s="624" t="s">
        <v>17265</v>
      </c>
      <c r="AD134" s="195"/>
      <c r="AE134" s="125"/>
      <c r="AF134" s="125"/>
      <c r="AG134" s="125"/>
      <c r="AH134" s="125"/>
      <c r="AI134" s="623">
        <v>44351</v>
      </c>
      <c r="AJ134" s="623">
        <v>44351</v>
      </c>
      <c r="AK134" s="124"/>
      <c r="AL134" s="124"/>
      <c r="AM134" s="124"/>
      <c r="AN134" s="125"/>
      <c r="AO134" s="125"/>
      <c r="AP134" s="125"/>
      <c r="AQ134" s="118"/>
      <c r="AR134" s="118"/>
      <c r="AS134" s="118"/>
      <c r="AT134" s="208"/>
    </row>
    <row r="135" spans="1:46" s="126" customFormat="1">
      <c r="A135" s="117">
        <v>128</v>
      </c>
      <c r="B135" s="195"/>
      <c r="C135" s="195" t="s">
        <v>14706</v>
      </c>
      <c r="D135" s="118">
        <v>1178</v>
      </c>
      <c r="E135" s="195"/>
      <c r="F135" s="195" t="s">
        <v>17302</v>
      </c>
      <c r="G135" s="125" t="s">
        <v>17606</v>
      </c>
      <c r="H135" s="118">
        <v>1178</v>
      </c>
      <c r="I135" s="101" t="s">
        <v>286</v>
      </c>
      <c r="J135" s="101" t="s">
        <v>35</v>
      </c>
      <c r="K135" s="125" t="s">
        <v>286</v>
      </c>
      <c r="L135" s="745">
        <v>31762</v>
      </c>
      <c r="M135" s="195" t="str">
        <f>DATEDIF(L135,$L$3,"Y") &amp; " TAHUN " &amp; DATEDIF(L135,$L$3,"YM") &amp; " BULAN " &amp; DATEDIF(L135,$L$3,"MD") &amp; " HARI "</f>
        <v xml:space="preserve">35 TAHUN 9 BULAN 15 HARI </v>
      </c>
      <c r="N135" s="195" t="s">
        <v>84</v>
      </c>
      <c r="O135" s="101" t="s">
        <v>17249</v>
      </c>
      <c r="P135" s="101" t="s">
        <v>288</v>
      </c>
      <c r="Q135" s="2104" t="s">
        <v>17755</v>
      </c>
      <c r="R135" s="101"/>
      <c r="S135" s="106" t="s">
        <v>18051</v>
      </c>
      <c r="T135" s="125"/>
      <c r="U135" s="101"/>
      <c r="V135" s="101" t="s">
        <v>4922</v>
      </c>
      <c r="W135" s="118" t="s">
        <v>17666</v>
      </c>
      <c r="X135" s="101"/>
      <c r="Y135" s="101"/>
      <c r="Z135" s="125" t="s">
        <v>17607</v>
      </c>
      <c r="AA135" s="873" t="s">
        <v>17608</v>
      </c>
      <c r="AB135" s="624" t="s">
        <v>17679</v>
      </c>
      <c r="AC135" s="624"/>
      <c r="AD135" s="195"/>
      <c r="AE135" s="125"/>
      <c r="AF135" s="125"/>
      <c r="AG135" s="125"/>
      <c r="AH135" s="125"/>
      <c r="AI135" s="623">
        <v>44398</v>
      </c>
      <c r="AJ135" s="623">
        <v>44398</v>
      </c>
      <c r="AK135" s="125"/>
      <c r="AL135" s="125"/>
      <c r="AM135" s="125"/>
      <c r="AN135" s="125"/>
      <c r="AO135" s="125"/>
      <c r="AP135" s="125"/>
      <c r="AQ135" s="195"/>
      <c r="AR135" s="195"/>
      <c r="AS135" s="195"/>
      <c r="AT135" s="2014"/>
    </row>
    <row r="136" spans="1:46" s="126" customFormat="1" ht="15">
      <c r="A136" s="117">
        <v>129</v>
      </c>
      <c r="B136" s="195"/>
      <c r="C136" s="195" t="s">
        <v>14706</v>
      </c>
      <c r="D136" s="118">
        <v>1180</v>
      </c>
      <c r="E136" s="195"/>
      <c r="F136" s="195" t="s">
        <v>17302</v>
      </c>
      <c r="G136" s="125" t="s">
        <v>17652</v>
      </c>
      <c r="H136" s="118">
        <v>1180</v>
      </c>
      <c r="I136" s="101" t="s">
        <v>286</v>
      </c>
      <c r="J136" s="101" t="s">
        <v>35</v>
      </c>
      <c r="K136" s="125" t="s">
        <v>145</v>
      </c>
      <c r="L136" s="745">
        <v>33302</v>
      </c>
      <c r="M136" s="195" t="str">
        <f t="shared" ref="M136:M146" si="4">DATEDIF(L136,$L$3,"Y") &amp; " TAHUN " &amp; DATEDIF(L136,$L$3,"YM") &amp; " BULAN " &amp; DATEDIF(L136,$L$3,"MD") &amp; " HARI "</f>
        <v xml:space="preserve">31 TAHUN 6 BULAN 26 HARI </v>
      </c>
      <c r="N136" s="195" t="s">
        <v>84</v>
      </c>
      <c r="O136" s="101" t="s">
        <v>287</v>
      </c>
      <c r="P136" s="101" t="s">
        <v>288</v>
      </c>
      <c r="Q136" s="2104" t="s">
        <v>17757</v>
      </c>
      <c r="R136" s="101"/>
      <c r="S136" s="74" t="s">
        <v>18048</v>
      </c>
      <c r="T136" s="125"/>
      <c r="U136" s="101"/>
      <c r="V136" s="101" t="s">
        <v>7258</v>
      </c>
      <c r="W136" s="118" t="s">
        <v>17668</v>
      </c>
      <c r="X136" s="101"/>
      <c r="Y136" s="101"/>
      <c r="Z136" s="125" t="s">
        <v>17658</v>
      </c>
      <c r="AA136" s="873" t="s">
        <v>17663</v>
      </c>
      <c r="AB136" s="624" t="s">
        <v>17672</v>
      </c>
      <c r="AC136" s="624"/>
      <c r="AD136" s="195"/>
      <c r="AE136" s="125"/>
      <c r="AF136" s="125"/>
      <c r="AG136" s="125"/>
      <c r="AH136" s="125"/>
      <c r="AI136" s="623">
        <v>44466</v>
      </c>
      <c r="AJ136" s="623">
        <v>44466</v>
      </c>
      <c r="AK136" s="125"/>
      <c r="AL136" s="125"/>
      <c r="AM136" s="125"/>
      <c r="AN136" s="125"/>
      <c r="AO136" s="125"/>
      <c r="AP136" s="125"/>
      <c r="AQ136" s="195"/>
      <c r="AR136" s="195"/>
      <c r="AS136" s="195"/>
      <c r="AT136" s="2014"/>
    </row>
    <row r="137" spans="1:46" s="126" customFormat="1" ht="15">
      <c r="A137" s="117">
        <v>130</v>
      </c>
      <c r="B137" s="195"/>
      <c r="C137" s="195" t="s">
        <v>14706</v>
      </c>
      <c r="D137" s="118">
        <v>1181</v>
      </c>
      <c r="E137" s="195"/>
      <c r="F137" s="195" t="s">
        <v>17302</v>
      </c>
      <c r="G137" s="125" t="s">
        <v>17653</v>
      </c>
      <c r="H137" s="118">
        <v>1181</v>
      </c>
      <c r="I137" s="101" t="s">
        <v>286</v>
      </c>
      <c r="J137" s="101" t="s">
        <v>35</v>
      </c>
      <c r="K137" s="125" t="s">
        <v>145</v>
      </c>
      <c r="L137" s="745">
        <v>31900</v>
      </c>
      <c r="M137" s="195" t="str">
        <f t="shared" si="4"/>
        <v xml:space="preserve">35 TAHUN 4 BULAN 28 HARI </v>
      </c>
      <c r="N137" s="195" t="s">
        <v>84</v>
      </c>
      <c r="O137" s="101" t="s">
        <v>287</v>
      </c>
      <c r="P137" s="101" t="s">
        <v>288</v>
      </c>
      <c r="Q137" s="2104" t="s">
        <v>17758</v>
      </c>
      <c r="R137" s="101"/>
      <c r="S137" s="74" t="s">
        <v>18091</v>
      </c>
      <c r="T137" s="125"/>
      <c r="U137" s="101"/>
      <c r="V137" s="101" t="s">
        <v>7258</v>
      </c>
      <c r="W137" s="118" t="s">
        <v>17669</v>
      </c>
      <c r="X137" s="101"/>
      <c r="Y137" s="101"/>
      <c r="Z137" s="125" t="s">
        <v>17659</v>
      </c>
      <c r="AA137" s="873" t="s">
        <v>17664</v>
      </c>
      <c r="AB137" s="624" t="s">
        <v>17673</v>
      </c>
      <c r="AC137" s="624"/>
      <c r="AD137" s="195"/>
      <c r="AE137" s="125"/>
      <c r="AF137" s="125"/>
      <c r="AG137" s="125"/>
      <c r="AH137" s="125"/>
      <c r="AI137" s="623">
        <v>44466</v>
      </c>
      <c r="AJ137" s="623">
        <v>44466</v>
      </c>
      <c r="AK137" s="125"/>
      <c r="AL137" s="125"/>
      <c r="AM137" s="125"/>
      <c r="AN137" s="125"/>
      <c r="AO137" s="125"/>
      <c r="AP137" s="125"/>
      <c r="AQ137" s="195"/>
      <c r="AR137" s="195"/>
      <c r="AS137" s="195"/>
      <c r="AT137" s="2014"/>
    </row>
    <row r="138" spans="1:46" s="126" customFormat="1">
      <c r="A138" s="117">
        <v>131</v>
      </c>
      <c r="B138" s="195"/>
      <c r="C138" s="195" t="s">
        <v>14706</v>
      </c>
      <c r="D138" s="118">
        <v>1182</v>
      </c>
      <c r="E138" s="195"/>
      <c r="F138" s="195" t="s">
        <v>17302</v>
      </c>
      <c r="G138" s="125" t="s">
        <v>17654</v>
      </c>
      <c r="H138" s="118">
        <v>1182</v>
      </c>
      <c r="I138" s="101" t="s">
        <v>286</v>
      </c>
      <c r="J138" s="101" t="s">
        <v>35</v>
      </c>
      <c r="K138" s="125" t="s">
        <v>145</v>
      </c>
      <c r="L138" s="745">
        <v>32506</v>
      </c>
      <c r="M138" s="195" t="str">
        <f t="shared" si="4"/>
        <v xml:space="preserve">33 TAHUN 9 BULAN 2 HARI </v>
      </c>
      <c r="N138" s="195" t="s">
        <v>84</v>
      </c>
      <c r="O138" s="101" t="s">
        <v>287</v>
      </c>
      <c r="P138" s="101" t="s">
        <v>288</v>
      </c>
      <c r="Q138" s="2104" t="s">
        <v>17759</v>
      </c>
      <c r="R138" s="101"/>
      <c r="S138" s="106" t="s">
        <v>18052</v>
      </c>
      <c r="T138" s="125"/>
      <c r="U138" s="101"/>
      <c r="V138" s="101" t="s">
        <v>4922</v>
      </c>
      <c r="W138" s="118" t="s">
        <v>17670</v>
      </c>
      <c r="X138" s="101"/>
      <c r="Y138" s="101"/>
      <c r="Z138" s="125" t="s">
        <v>17660</v>
      </c>
      <c r="AA138" s="873" t="s">
        <v>17665</v>
      </c>
      <c r="AB138" s="624" t="s">
        <v>17674</v>
      </c>
      <c r="AC138" s="624"/>
      <c r="AD138" s="195"/>
      <c r="AE138" s="125"/>
      <c r="AF138" s="125"/>
      <c r="AG138" s="125"/>
      <c r="AH138" s="125"/>
      <c r="AI138" s="623">
        <v>44466</v>
      </c>
      <c r="AJ138" s="623">
        <v>44466</v>
      </c>
      <c r="AK138" s="125"/>
      <c r="AL138" s="125"/>
      <c r="AM138" s="125"/>
      <c r="AN138" s="125"/>
      <c r="AO138" s="125"/>
      <c r="AP138" s="125"/>
      <c r="AQ138" s="195"/>
      <c r="AR138" s="195"/>
      <c r="AS138" s="195"/>
      <c r="AT138" s="2014"/>
    </row>
    <row r="139" spans="1:46" s="126" customFormat="1">
      <c r="A139" s="117">
        <v>132</v>
      </c>
      <c r="B139" s="195"/>
      <c r="C139" s="195" t="s">
        <v>14706</v>
      </c>
      <c r="D139" s="118">
        <v>1183</v>
      </c>
      <c r="E139" s="195"/>
      <c r="F139" s="195" t="s">
        <v>17302</v>
      </c>
      <c r="G139" s="125" t="s">
        <v>17655</v>
      </c>
      <c r="H139" s="118">
        <v>1183</v>
      </c>
      <c r="I139" s="101" t="s">
        <v>286</v>
      </c>
      <c r="J139" s="101" t="s">
        <v>35</v>
      </c>
      <c r="K139" s="125" t="s">
        <v>17656</v>
      </c>
      <c r="L139" s="745">
        <v>33035</v>
      </c>
      <c r="M139" s="195" t="str">
        <f t="shared" si="4"/>
        <v xml:space="preserve">32 TAHUN 3 BULAN 20 HARI </v>
      </c>
      <c r="N139" s="195" t="s">
        <v>84</v>
      </c>
      <c r="O139" s="101" t="s">
        <v>287</v>
      </c>
      <c r="P139" s="101" t="s">
        <v>288</v>
      </c>
      <c r="Q139" s="2104" t="s">
        <v>17760</v>
      </c>
      <c r="R139" s="101"/>
      <c r="S139" s="106" t="s">
        <v>18053</v>
      </c>
      <c r="T139" s="125"/>
      <c r="U139" s="101"/>
      <c r="V139" s="101"/>
      <c r="W139" s="118"/>
      <c r="X139" s="101"/>
      <c r="Y139" s="101"/>
      <c r="Z139" s="125" t="s">
        <v>17661</v>
      </c>
      <c r="AA139" s="873" t="s">
        <v>17747</v>
      </c>
      <c r="AB139" s="624" t="s">
        <v>11442</v>
      </c>
      <c r="AC139" s="624"/>
      <c r="AD139" s="195"/>
      <c r="AE139" s="125"/>
      <c r="AF139" s="125"/>
      <c r="AG139" s="125"/>
      <c r="AH139" s="125"/>
      <c r="AI139" s="623">
        <v>44490</v>
      </c>
      <c r="AJ139" s="623">
        <v>44490</v>
      </c>
      <c r="AK139" s="125"/>
      <c r="AL139" s="125"/>
      <c r="AM139" s="125"/>
      <c r="AN139" s="125"/>
      <c r="AO139" s="125"/>
      <c r="AP139" s="125"/>
      <c r="AQ139" s="195"/>
      <c r="AR139" s="195"/>
      <c r="AS139" s="195"/>
      <c r="AT139" s="2014"/>
    </row>
    <row r="140" spans="1:46" s="126" customFormat="1">
      <c r="A140" s="117">
        <v>133</v>
      </c>
      <c r="B140" s="195"/>
      <c r="C140" s="195" t="s">
        <v>14706</v>
      </c>
      <c r="D140" s="118">
        <v>1184</v>
      </c>
      <c r="E140" s="195"/>
      <c r="F140" s="195" t="s">
        <v>17302</v>
      </c>
      <c r="G140" s="125" t="s">
        <v>17894</v>
      </c>
      <c r="H140" s="118">
        <v>1184</v>
      </c>
      <c r="I140" s="157" t="s">
        <v>286</v>
      </c>
      <c r="J140" s="157" t="s">
        <v>35</v>
      </c>
      <c r="K140" s="116" t="s">
        <v>286</v>
      </c>
      <c r="L140" s="628">
        <v>35661</v>
      </c>
      <c r="M140" s="137" t="str">
        <f t="shared" si="4"/>
        <v xml:space="preserve">25 TAHUN 1 BULAN 12 HARI </v>
      </c>
      <c r="N140" s="157" t="s">
        <v>84</v>
      </c>
      <c r="O140" s="117" t="s">
        <v>287</v>
      </c>
      <c r="P140" s="117" t="s">
        <v>288</v>
      </c>
      <c r="Q140" s="150" t="s">
        <v>14527</v>
      </c>
      <c r="R140" s="117" t="s">
        <v>14784</v>
      </c>
      <c r="S140" s="104" t="s">
        <v>14793</v>
      </c>
      <c r="T140" s="116"/>
      <c r="U140" s="101" t="e">
        <f>VLOOKUP(D140,#REF!,15,FALSE)</f>
        <v>#REF!</v>
      </c>
      <c r="V140" s="178" t="s">
        <v>396</v>
      </c>
      <c r="W140" s="185" t="s">
        <v>14158</v>
      </c>
      <c r="X140" s="121" t="s">
        <v>16812</v>
      </c>
      <c r="Y140" s="117" t="s">
        <v>2455</v>
      </c>
      <c r="Z140" s="116" t="s">
        <v>361</v>
      </c>
      <c r="AA140" s="827" t="s">
        <v>14159</v>
      </c>
      <c r="AB140" s="827" t="s">
        <v>14160</v>
      </c>
      <c r="AC140" s="624"/>
      <c r="AD140" s="195"/>
      <c r="AE140" s="125"/>
      <c r="AF140" s="125"/>
      <c r="AG140" s="125"/>
      <c r="AH140" s="125"/>
      <c r="AI140" s="623">
        <v>44562</v>
      </c>
      <c r="AJ140" s="623">
        <v>44562</v>
      </c>
      <c r="AK140" s="125"/>
      <c r="AL140" s="125"/>
      <c r="AM140" s="125"/>
      <c r="AN140" s="125"/>
      <c r="AO140" s="125"/>
      <c r="AP140" s="125"/>
      <c r="AQ140" s="195"/>
      <c r="AR140" s="195"/>
      <c r="AS140" s="195"/>
      <c r="AT140" s="2014"/>
    </row>
    <row r="141" spans="1:46" s="126" customFormat="1" ht="15">
      <c r="A141" s="117">
        <v>134</v>
      </c>
      <c r="B141" s="195"/>
      <c r="C141" s="195" t="s">
        <v>14706</v>
      </c>
      <c r="D141" s="118">
        <v>1185</v>
      </c>
      <c r="E141" s="195"/>
      <c r="F141" s="195" t="s">
        <v>17302</v>
      </c>
      <c r="G141" s="125" t="s">
        <v>18003</v>
      </c>
      <c r="H141" s="118">
        <v>1185</v>
      </c>
      <c r="I141" s="157" t="s">
        <v>286</v>
      </c>
      <c r="J141" s="157" t="s">
        <v>35</v>
      </c>
      <c r="K141" s="125" t="s">
        <v>145</v>
      </c>
      <c r="L141" s="745">
        <v>32017</v>
      </c>
      <c r="M141" s="137" t="str">
        <f t="shared" si="4"/>
        <v xml:space="preserve">35 TAHUN 1 BULAN 3 HARI </v>
      </c>
      <c r="N141" s="157" t="s">
        <v>84</v>
      </c>
      <c r="O141" s="101" t="s">
        <v>287</v>
      </c>
      <c r="P141" s="101"/>
      <c r="Q141" s="121"/>
      <c r="R141" s="101"/>
      <c r="S141" s="74" t="s">
        <v>18045</v>
      </c>
      <c r="T141" s="125"/>
      <c r="U141" s="101"/>
      <c r="V141" s="101" t="s">
        <v>18010</v>
      </c>
      <c r="W141" s="118" t="s">
        <v>18011</v>
      </c>
      <c r="X141" s="101" t="s">
        <v>18012</v>
      </c>
      <c r="Y141" s="101"/>
      <c r="Z141" s="125" t="s">
        <v>18006</v>
      </c>
      <c r="AA141" s="873" t="s">
        <v>18007</v>
      </c>
      <c r="AB141" s="624" t="s">
        <v>18015</v>
      </c>
      <c r="AC141" s="624"/>
      <c r="AD141" s="195"/>
      <c r="AE141" s="125"/>
      <c r="AF141" s="125"/>
      <c r="AG141" s="125"/>
      <c r="AH141" s="125"/>
      <c r="AI141" s="623">
        <v>44649</v>
      </c>
      <c r="AJ141" s="623">
        <v>44649</v>
      </c>
      <c r="AK141" s="125"/>
      <c r="AL141" s="125"/>
      <c r="AM141" s="125"/>
      <c r="AN141" s="125"/>
      <c r="AO141" s="125"/>
      <c r="AP141" s="125"/>
      <c r="AQ141" s="195"/>
      <c r="AR141" s="195"/>
      <c r="AS141" s="195"/>
      <c r="AT141" s="2014"/>
    </row>
    <row r="142" spans="1:46" ht="15">
      <c r="A142" s="117">
        <v>135</v>
      </c>
      <c r="B142" s="2190"/>
      <c r="C142" s="2191" t="s">
        <v>14706</v>
      </c>
      <c r="D142" s="2192">
        <v>1186</v>
      </c>
      <c r="E142" s="2190"/>
      <c r="F142" s="2190" t="s">
        <v>17302</v>
      </c>
      <c r="G142" s="1581" t="s">
        <v>18004</v>
      </c>
      <c r="H142" s="2192">
        <v>1186</v>
      </c>
      <c r="I142" s="2190" t="s">
        <v>286</v>
      </c>
      <c r="J142" s="2190" t="s">
        <v>35</v>
      </c>
      <c r="K142" s="1581" t="s">
        <v>18005</v>
      </c>
      <c r="L142" s="2193">
        <v>36162</v>
      </c>
      <c r="M142" s="2194" t="str">
        <f t="shared" si="4"/>
        <v xml:space="preserve">23 TAHUN 8 BULAN 29 HARI </v>
      </c>
      <c r="N142" s="2190" t="s">
        <v>84</v>
      </c>
      <c r="O142" s="2189" t="s">
        <v>287</v>
      </c>
      <c r="P142" s="1581"/>
      <c r="Q142" s="2195"/>
      <c r="R142" s="1581"/>
      <c r="S142" s="74" t="s">
        <v>18044</v>
      </c>
      <c r="T142" s="1581"/>
      <c r="U142" s="1581"/>
      <c r="V142" s="1581" t="s">
        <v>11996</v>
      </c>
      <c r="W142" s="1581" t="s">
        <v>18013</v>
      </c>
      <c r="X142" s="1581" t="s">
        <v>18014</v>
      </c>
      <c r="Y142" s="1581"/>
      <c r="Z142" s="1581" t="s">
        <v>18008</v>
      </c>
      <c r="AA142" s="2196" t="s">
        <v>18009</v>
      </c>
      <c r="AB142" s="2196" t="s">
        <v>18016</v>
      </c>
      <c r="AC142" s="2196"/>
      <c r="AD142" s="2190"/>
      <c r="AE142" s="1581"/>
      <c r="AF142" s="1581"/>
      <c r="AG142" s="1581"/>
      <c r="AH142" s="1581"/>
      <c r="AI142" s="2197">
        <v>44649</v>
      </c>
      <c r="AJ142" s="2197">
        <v>44649</v>
      </c>
      <c r="AK142" s="1581"/>
      <c r="AL142" s="1581"/>
      <c r="AM142" s="1581"/>
      <c r="AN142" s="1581"/>
      <c r="AO142" s="1581"/>
      <c r="AP142" s="1581"/>
      <c r="AQ142" s="2190"/>
      <c r="AR142" s="2190"/>
      <c r="AS142" s="2190"/>
    </row>
    <row r="143" spans="1:46" ht="15">
      <c r="A143" s="117">
        <v>136</v>
      </c>
      <c r="B143" s="157"/>
      <c r="C143" s="2191" t="s">
        <v>14706</v>
      </c>
      <c r="D143" s="118">
        <v>1187</v>
      </c>
      <c r="E143" s="157"/>
      <c r="F143" s="157" t="s">
        <v>17302</v>
      </c>
      <c r="G143" s="116" t="s">
        <v>18210</v>
      </c>
      <c r="H143" s="118">
        <v>1187</v>
      </c>
      <c r="I143" s="157" t="s">
        <v>286</v>
      </c>
      <c r="J143" s="157" t="s">
        <v>35</v>
      </c>
      <c r="K143" s="116" t="s">
        <v>145</v>
      </c>
      <c r="L143" s="628">
        <v>31866</v>
      </c>
      <c r="M143" s="2194" t="str">
        <f t="shared" si="4"/>
        <v xml:space="preserve">35 TAHUN 6 BULAN 1 HARI </v>
      </c>
      <c r="N143" s="2190" t="s">
        <v>84</v>
      </c>
      <c r="O143" s="101" t="s">
        <v>287</v>
      </c>
      <c r="P143" s="116"/>
      <c r="Q143" s="1276"/>
      <c r="R143" s="116"/>
      <c r="S143" s="32"/>
      <c r="T143" s="116"/>
      <c r="U143" s="116"/>
      <c r="V143" s="116" t="s">
        <v>4922</v>
      </c>
      <c r="W143" s="116" t="s">
        <v>18216</v>
      </c>
      <c r="X143" s="116" t="s">
        <v>18217</v>
      </c>
      <c r="Y143" s="116"/>
      <c r="Z143" s="116" t="s">
        <v>18212</v>
      </c>
      <c r="AA143" s="870" t="s">
        <v>18213</v>
      </c>
      <c r="AB143" s="870" t="s">
        <v>18220</v>
      </c>
      <c r="AC143" s="870"/>
      <c r="AD143" s="157"/>
      <c r="AE143" s="116"/>
      <c r="AF143" s="116"/>
      <c r="AG143" s="116"/>
      <c r="AH143" s="116"/>
      <c r="AI143" s="623">
        <v>44699</v>
      </c>
      <c r="AJ143" s="623">
        <v>44699</v>
      </c>
      <c r="AK143" s="116"/>
      <c r="AL143" s="116"/>
      <c r="AM143" s="116"/>
      <c r="AN143" s="116"/>
      <c r="AO143" s="116"/>
      <c r="AP143" s="116"/>
      <c r="AQ143" s="157"/>
      <c r="AR143" s="157"/>
      <c r="AS143" s="157"/>
    </row>
    <row r="144" spans="1:46" ht="15">
      <c r="A144" s="2189">
        <v>137</v>
      </c>
      <c r="B144" s="2190"/>
      <c r="C144" s="2191" t="s">
        <v>14706</v>
      </c>
      <c r="D144" s="2192">
        <v>1188</v>
      </c>
      <c r="E144" s="2190"/>
      <c r="F144" s="2190" t="s">
        <v>17302</v>
      </c>
      <c r="G144" s="1581" t="s">
        <v>18211</v>
      </c>
      <c r="H144" s="2192">
        <v>1188</v>
      </c>
      <c r="I144" s="2190" t="s">
        <v>286</v>
      </c>
      <c r="J144" s="2190" t="s">
        <v>35</v>
      </c>
      <c r="K144" s="1581" t="s">
        <v>1155</v>
      </c>
      <c r="L144" s="2193">
        <v>34485</v>
      </c>
      <c r="M144" s="2194" t="str">
        <f t="shared" si="4"/>
        <v xml:space="preserve">28 TAHUN 4 BULAN 0 HARI </v>
      </c>
      <c r="N144" s="2190" t="s">
        <v>84</v>
      </c>
      <c r="O144" s="2189" t="s">
        <v>287</v>
      </c>
      <c r="P144" s="1581"/>
      <c r="Q144" s="2195"/>
      <c r="R144" s="1581"/>
      <c r="S144" s="2223"/>
      <c r="T144" s="1581"/>
      <c r="U144" s="1581"/>
      <c r="V144" s="1581" t="s">
        <v>18010</v>
      </c>
      <c r="W144" s="1581" t="s">
        <v>18218</v>
      </c>
      <c r="X144" s="1581" t="s">
        <v>18219</v>
      </c>
      <c r="Y144" s="1581"/>
      <c r="Z144" s="1581" t="s">
        <v>18214</v>
      </c>
      <c r="AA144" s="2196" t="s">
        <v>18215</v>
      </c>
      <c r="AB144" s="2196" t="s">
        <v>18221</v>
      </c>
      <c r="AC144" s="2196"/>
      <c r="AD144" s="2190"/>
      <c r="AE144" s="1581"/>
      <c r="AF144" s="1581"/>
      <c r="AG144" s="1581"/>
      <c r="AH144" s="1581"/>
      <c r="AI144" s="2197">
        <v>44733</v>
      </c>
      <c r="AJ144" s="2197">
        <v>44733</v>
      </c>
      <c r="AK144" s="1581"/>
      <c r="AL144" s="1581"/>
      <c r="AM144" s="1581"/>
      <c r="AN144" s="1581"/>
      <c r="AO144" s="1581"/>
      <c r="AP144" s="1581"/>
      <c r="AQ144" s="2190"/>
      <c r="AR144" s="2190"/>
      <c r="AS144" s="2190"/>
    </row>
    <row r="145" spans="1:47" ht="15">
      <c r="A145" s="117">
        <v>138</v>
      </c>
      <c r="B145" s="157"/>
      <c r="C145" s="2191" t="s">
        <v>14706</v>
      </c>
      <c r="D145" s="118">
        <v>1189</v>
      </c>
      <c r="E145" s="157"/>
      <c r="F145" s="157"/>
      <c r="G145" s="116" t="s">
        <v>18254</v>
      </c>
      <c r="H145" s="118"/>
      <c r="I145" s="157"/>
      <c r="J145" s="157"/>
      <c r="K145" s="116" t="s">
        <v>145</v>
      </c>
      <c r="L145" s="628">
        <v>32300</v>
      </c>
      <c r="M145" s="137" t="str">
        <f t="shared" si="4"/>
        <v xml:space="preserve">34 TAHUN 3 BULAN 25 HARI </v>
      </c>
      <c r="N145" s="157" t="s">
        <v>84</v>
      </c>
      <c r="O145" s="117" t="s">
        <v>287</v>
      </c>
      <c r="P145" s="116"/>
      <c r="Q145" s="1276"/>
      <c r="R145" s="116"/>
      <c r="S145" s="32"/>
      <c r="T145" s="116"/>
      <c r="U145" s="116"/>
      <c r="V145" s="116" t="s">
        <v>5006</v>
      </c>
      <c r="W145" s="153" t="s">
        <v>18255</v>
      </c>
      <c r="X145" s="116" t="s">
        <v>18256</v>
      </c>
      <c r="Y145" s="116"/>
      <c r="Z145" s="116" t="s">
        <v>18257</v>
      </c>
      <c r="AA145" s="827" t="s">
        <v>18258</v>
      </c>
      <c r="AB145" s="870"/>
      <c r="AC145" s="870"/>
      <c r="AD145" s="157"/>
      <c r="AE145" s="116"/>
      <c r="AF145" s="116"/>
      <c r="AG145" s="116"/>
      <c r="AH145" s="116"/>
      <c r="AI145" s="623"/>
      <c r="AJ145" s="623"/>
      <c r="AK145" s="116"/>
      <c r="AL145" s="116"/>
      <c r="AM145" s="116"/>
      <c r="AN145" s="116"/>
      <c r="AO145" s="116"/>
      <c r="AP145" s="116"/>
      <c r="AQ145" s="157"/>
      <c r="AR145" s="157"/>
      <c r="AS145" s="157"/>
    </row>
    <row r="146" spans="1:47" ht="15">
      <c r="A146" s="2189">
        <v>139</v>
      </c>
      <c r="B146" s="157"/>
      <c r="C146" s="195" t="s">
        <v>14706</v>
      </c>
      <c r="D146" s="118">
        <v>1190</v>
      </c>
      <c r="E146" s="157"/>
      <c r="F146" s="157"/>
      <c r="G146" s="116" t="s">
        <v>18259</v>
      </c>
      <c r="H146" s="118"/>
      <c r="I146" s="157"/>
      <c r="J146" s="157"/>
      <c r="K146" s="116" t="s">
        <v>9192</v>
      </c>
      <c r="L146" s="628">
        <v>35250</v>
      </c>
      <c r="M146" s="137" t="str">
        <f t="shared" si="4"/>
        <v xml:space="preserve">26 TAHUN 2 BULAN 27 HARI </v>
      </c>
      <c r="N146" s="157" t="s">
        <v>84</v>
      </c>
      <c r="O146" s="117" t="s">
        <v>287</v>
      </c>
      <c r="P146" s="116"/>
      <c r="Q146" s="1276"/>
      <c r="R146" s="116"/>
      <c r="S146" s="32"/>
      <c r="T146" s="116"/>
      <c r="U146" s="116"/>
      <c r="V146" s="116" t="s">
        <v>4922</v>
      </c>
      <c r="W146" s="153" t="s">
        <v>18260</v>
      </c>
      <c r="X146" s="116" t="s">
        <v>18261</v>
      </c>
      <c r="Y146" s="116"/>
      <c r="Z146" s="116" t="s">
        <v>18262</v>
      </c>
      <c r="AA146" s="827" t="s">
        <v>18263</v>
      </c>
      <c r="AB146" s="870"/>
      <c r="AC146" s="870"/>
      <c r="AD146" s="157"/>
      <c r="AE146" s="116"/>
      <c r="AF146" s="116"/>
      <c r="AG146" s="116"/>
      <c r="AH146" s="116"/>
      <c r="AI146" s="623"/>
      <c r="AJ146" s="623"/>
      <c r="AK146" s="116"/>
      <c r="AL146" s="116"/>
      <c r="AM146" s="116"/>
      <c r="AN146" s="116"/>
      <c r="AO146" s="116"/>
      <c r="AP146" s="116"/>
      <c r="AQ146" s="157"/>
      <c r="AR146" s="157"/>
      <c r="AS146" s="157"/>
    </row>
    <row r="147" spans="1:47">
      <c r="C147" s="162"/>
      <c r="D147" s="162"/>
      <c r="E147" s="162"/>
      <c r="F147" s="162"/>
      <c r="G147" s="163"/>
      <c r="H147" s="162"/>
      <c r="I147" s="162"/>
      <c r="J147" s="145"/>
      <c r="O147" s="162"/>
      <c r="AA147" s="828"/>
      <c r="AI147" s="164"/>
      <c r="AJ147" s="164"/>
      <c r="AK147" s="164"/>
      <c r="AL147" s="164"/>
      <c r="AM147" s="164"/>
    </row>
    <row r="148" spans="1:47">
      <c r="C148" s="162"/>
      <c r="D148" s="162"/>
      <c r="E148" s="162"/>
      <c r="F148" s="162"/>
      <c r="G148" s="163" t="s">
        <v>17203</v>
      </c>
      <c r="H148" s="162"/>
      <c r="I148" s="162"/>
      <c r="J148" s="145"/>
      <c r="O148" s="162"/>
      <c r="AA148" s="828"/>
      <c r="AI148" s="164"/>
      <c r="AJ148" s="164"/>
      <c r="AK148" s="164"/>
      <c r="AL148" s="164"/>
      <c r="AM148" s="164"/>
    </row>
    <row r="149" spans="1:47">
      <c r="C149" s="162"/>
      <c r="D149" s="162"/>
      <c r="E149" s="162"/>
      <c r="F149" s="162"/>
      <c r="G149" s="163" t="s">
        <v>17204</v>
      </c>
      <c r="H149" s="162"/>
      <c r="I149" s="162"/>
      <c r="J149" s="145"/>
      <c r="O149" s="162"/>
      <c r="AA149" s="828"/>
      <c r="AI149" s="164"/>
      <c r="AJ149" s="164"/>
      <c r="AK149" s="164"/>
      <c r="AL149" s="164"/>
      <c r="AM149" s="164"/>
    </row>
    <row r="150" spans="1:47">
      <c r="C150" s="162"/>
      <c r="D150" s="162"/>
      <c r="E150" s="162"/>
      <c r="F150" s="162"/>
      <c r="G150" s="163"/>
      <c r="H150" s="162"/>
      <c r="I150" s="162"/>
      <c r="J150" s="145"/>
      <c r="O150" s="162"/>
      <c r="AA150" s="828"/>
      <c r="AI150" s="164"/>
      <c r="AJ150" s="164"/>
      <c r="AK150" s="164"/>
      <c r="AL150" s="164"/>
      <c r="AM150" s="164"/>
    </row>
    <row r="151" spans="1:47">
      <c r="B151" s="162"/>
      <c r="AI151" s="1253"/>
      <c r="AJ151" s="165"/>
      <c r="AK151" s="165"/>
      <c r="AL151" s="165"/>
      <c r="AM151" s="165"/>
      <c r="AN151" s="166"/>
      <c r="AO151" s="166"/>
      <c r="AP151" s="166"/>
      <c r="AQ151" s="162"/>
      <c r="AR151" s="162"/>
      <c r="AS151" s="162"/>
      <c r="AT151" s="162"/>
    </row>
    <row r="152" spans="1:47" s="179" customFormat="1">
      <c r="A152" s="167">
        <v>1</v>
      </c>
      <c r="B152" s="168" t="s">
        <v>1295</v>
      </c>
      <c r="C152" s="167"/>
      <c r="D152" s="167"/>
      <c r="E152" s="167"/>
      <c r="F152" s="167"/>
      <c r="G152" s="169" t="s">
        <v>1297</v>
      </c>
      <c r="H152" s="167"/>
      <c r="I152" s="167" t="s">
        <v>286</v>
      </c>
      <c r="J152" s="167" t="s">
        <v>35</v>
      </c>
      <c r="K152" s="170" t="s">
        <v>286</v>
      </c>
      <c r="L152" s="1044">
        <v>23294</v>
      </c>
      <c r="M152" s="171" t="e">
        <v>#VALUE!</v>
      </c>
      <c r="N152" s="172" t="s">
        <v>84</v>
      </c>
      <c r="O152" s="133" t="s">
        <v>299</v>
      </c>
      <c r="P152" s="167" t="s">
        <v>288</v>
      </c>
      <c r="Q152" s="173">
        <v>1440014867227</v>
      </c>
      <c r="R152" s="167">
        <v>15000541290</v>
      </c>
      <c r="S152" s="174" t="s">
        <v>1298</v>
      </c>
      <c r="T152" s="167"/>
      <c r="U152" s="167"/>
      <c r="V152" s="167" t="s">
        <v>289</v>
      </c>
      <c r="W152" s="173">
        <v>631015260149</v>
      </c>
      <c r="X152" s="173"/>
      <c r="Y152" s="167"/>
      <c r="Z152" s="169" t="s">
        <v>1299</v>
      </c>
      <c r="AA152" s="829" t="s">
        <v>1300</v>
      </c>
      <c r="AB152" s="928"/>
      <c r="AC152" s="928"/>
      <c r="AD152" s="175" t="s">
        <v>146</v>
      </c>
      <c r="AE152" s="176" t="s">
        <v>1301</v>
      </c>
      <c r="AF152" s="176" t="s">
        <v>1302</v>
      </c>
      <c r="AG152" s="170"/>
      <c r="AH152" s="170"/>
      <c r="AI152" s="177"/>
      <c r="AJ152" s="177"/>
      <c r="AK152" s="177"/>
      <c r="AL152" s="177"/>
      <c r="AM152" s="177"/>
      <c r="AN152" s="178"/>
      <c r="AO152" s="178"/>
      <c r="AP152" s="178"/>
      <c r="AQ152" s="188" t="s">
        <v>1295</v>
      </c>
      <c r="AR152" s="968"/>
      <c r="AS152" s="1344"/>
      <c r="AT152" s="1344"/>
      <c r="AU152" s="87"/>
    </row>
    <row r="153" spans="1:47" s="179" customFormat="1">
      <c r="A153" s="167">
        <v>2</v>
      </c>
      <c r="B153" s="168" t="s">
        <v>1303</v>
      </c>
      <c r="C153" s="168"/>
      <c r="D153" s="168"/>
      <c r="E153" s="168"/>
      <c r="F153" s="168"/>
      <c r="G153" s="169" t="s">
        <v>1305</v>
      </c>
      <c r="H153" s="168"/>
      <c r="I153" s="167" t="s">
        <v>286</v>
      </c>
      <c r="J153" s="167" t="s">
        <v>35</v>
      </c>
      <c r="K153" s="170" t="s">
        <v>286</v>
      </c>
      <c r="L153" s="1044">
        <v>24955</v>
      </c>
      <c r="M153" s="171" t="e">
        <v>#VALUE!</v>
      </c>
      <c r="N153" s="172" t="s">
        <v>84</v>
      </c>
      <c r="O153" s="133" t="s">
        <v>299</v>
      </c>
      <c r="P153" s="167" t="s">
        <v>288</v>
      </c>
      <c r="Q153" s="173">
        <v>1440014861451</v>
      </c>
      <c r="R153" s="167">
        <v>15000541373</v>
      </c>
      <c r="S153" s="174" t="s">
        <v>1306</v>
      </c>
      <c r="T153" s="167"/>
      <c r="U153" s="167"/>
      <c r="V153" s="167" t="s">
        <v>289</v>
      </c>
      <c r="W153" s="173">
        <v>690415261315</v>
      </c>
      <c r="X153" s="173"/>
      <c r="Y153" s="167"/>
      <c r="Z153" s="169" t="s">
        <v>1307</v>
      </c>
      <c r="AA153" s="829" t="s">
        <v>1308</v>
      </c>
      <c r="AB153" s="928"/>
      <c r="AC153" s="928"/>
      <c r="AD153" s="175" t="s">
        <v>55</v>
      </c>
      <c r="AE153" s="180"/>
      <c r="AF153" s="170"/>
      <c r="AG153" s="170"/>
      <c r="AH153" s="170"/>
      <c r="AI153" s="181"/>
      <c r="AJ153" s="181"/>
      <c r="AK153" s="181"/>
      <c r="AL153" s="181"/>
      <c r="AM153" s="181"/>
      <c r="AN153" s="178"/>
      <c r="AO153" s="178"/>
      <c r="AP153" s="178"/>
      <c r="AQ153" s="188" t="s">
        <v>1303</v>
      </c>
      <c r="AR153" s="168"/>
      <c r="AS153" s="1344"/>
      <c r="AT153" s="1344"/>
      <c r="AU153" s="87"/>
    </row>
    <row r="154" spans="1:47" s="179" customFormat="1">
      <c r="A154" s="167">
        <v>3</v>
      </c>
      <c r="B154" s="168" t="s">
        <v>1309</v>
      </c>
      <c r="C154" s="168"/>
      <c r="D154" s="168"/>
      <c r="E154" s="168"/>
      <c r="F154" s="168"/>
      <c r="G154" s="169" t="s">
        <v>1310</v>
      </c>
      <c r="H154" s="168"/>
      <c r="I154" s="167" t="s">
        <v>286</v>
      </c>
      <c r="J154" s="167" t="s">
        <v>35</v>
      </c>
      <c r="K154" s="170" t="s">
        <v>286</v>
      </c>
      <c r="L154" s="1044">
        <v>29195</v>
      </c>
      <c r="M154" s="171" t="e">
        <v>#VALUE!</v>
      </c>
      <c r="N154" s="172" t="s">
        <v>84</v>
      </c>
      <c r="O154" s="133" t="s">
        <v>287</v>
      </c>
      <c r="P154" s="167" t="s">
        <v>288</v>
      </c>
      <c r="Q154" s="173">
        <v>1440014863929</v>
      </c>
      <c r="R154" s="167">
        <v>15000541043</v>
      </c>
      <c r="S154" s="174" t="s">
        <v>1311</v>
      </c>
      <c r="T154" s="167"/>
      <c r="U154" s="167"/>
      <c r="V154" s="167" t="s">
        <v>396</v>
      </c>
      <c r="W154" s="173">
        <v>790615262406</v>
      </c>
      <c r="X154" s="173"/>
      <c r="Y154" s="167"/>
      <c r="Z154" s="169" t="s">
        <v>1312</v>
      </c>
      <c r="AA154" s="830" t="s">
        <v>1313</v>
      </c>
      <c r="AB154" s="928"/>
      <c r="AC154" s="928"/>
      <c r="AD154" s="175" t="s">
        <v>55</v>
      </c>
      <c r="AE154" s="170"/>
      <c r="AF154" s="170"/>
      <c r="AG154" s="170"/>
      <c r="AH154" s="170"/>
      <c r="AI154" s="181"/>
      <c r="AJ154" s="181"/>
      <c r="AK154" s="181"/>
      <c r="AL154" s="181"/>
      <c r="AM154" s="181"/>
      <c r="AN154" s="178"/>
      <c r="AO154" s="178"/>
      <c r="AP154" s="178"/>
      <c r="AQ154" s="188" t="s">
        <v>1309</v>
      </c>
      <c r="AR154" s="168"/>
      <c r="AS154" s="1344"/>
      <c r="AT154" s="1344"/>
      <c r="AU154" s="87"/>
    </row>
    <row r="155" spans="1:47" s="179" customFormat="1">
      <c r="A155" s="167">
        <v>4</v>
      </c>
      <c r="B155" s="168" t="s">
        <v>1314</v>
      </c>
      <c r="C155" s="168"/>
      <c r="D155" s="168"/>
      <c r="E155" s="168"/>
      <c r="F155" s="168"/>
      <c r="G155" s="169" t="s">
        <v>1316</v>
      </c>
      <c r="H155" s="168"/>
      <c r="I155" s="167" t="s">
        <v>286</v>
      </c>
      <c r="J155" s="167" t="s">
        <v>35</v>
      </c>
      <c r="K155" s="170" t="s">
        <v>286</v>
      </c>
      <c r="L155" s="1044">
        <v>20766</v>
      </c>
      <c r="M155" s="171" t="e">
        <v>#VALUE!</v>
      </c>
      <c r="N155" s="172" t="s">
        <v>84</v>
      </c>
      <c r="O155" s="133" t="s">
        <v>287</v>
      </c>
      <c r="P155" s="167" t="s">
        <v>288</v>
      </c>
      <c r="Q155" s="173">
        <v>1440005376055</v>
      </c>
      <c r="R155" s="167">
        <v>15000541118</v>
      </c>
      <c r="S155" s="174" t="s">
        <v>1317</v>
      </c>
      <c r="T155" s="167"/>
      <c r="U155" s="167"/>
      <c r="V155" s="167" t="s">
        <v>289</v>
      </c>
      <c r="W155" s="173">
        <v>561115590022</v>
      </c>
      <c r="X155" s="173"/>
      <c r="Y155" s="167"/>
      <c r="Z155" s="169" t="s">
        <v>1318</v>
      </c>
      <c r="AA155" s="831" t="s">
        <v>1319</v>
      </c>
      <c r="AB155" s="929" t="s">
        <v>1320</v>
      </c>
      <c r="AC155" s="929"/>
      <c r="AD155" s="175" t="s">
        <v>55</v>
      </c>
      <c r="AE155" s="176" t="s">
        <v>1321</v>
      </c>
      <c r="AF155" s="182"/>
      <c r="AG155" s="187"/>
      <c r="AH155" s="187"/>
      <c r="AI155" s="181"/>
      <c r="AJ155" s="181"/>
      <c r="AK155" s="181"/>
      <c r="AL155" s="181"/>
      <c r="AM155" s="181"/>
      <c r="AN155" s="178"/>
      <c r="AO155" s="178"/>
      <c r="AP155" s="178"/>
      <c r="AQ155" s="188" t="s">
        <v>1314</v>
      </c>
      <c r="AR155" s="168"/>
      <c r="AS155" s="1344"/>
      <c r="AT155" s="1344"/>
      <c r="AU155" s="87"/>
    </row>
    <row r="156" spans="1:47" s="179" customFormat="1">
      <c r="A156" s="167">
        <v>5</v>
      </c>
      <c r="B156" s="168" t="s">
        <v>1322</v>
      </c>
      <c r="C156" s="168"/>
      <c r="D156" s="168"/>
      <c r="E156" s="168"/>
      <c r="F156" s="168"/>
      <c r="G156" s="169" t="s">
        <v>1324</v>
      </c>
      <c r="H156" s="168"/>
      <c r="I156" s="167" t="s">
        <v>286</v>
      </c>
      <c r="J156" s="167" t="s">
        <v>35</v>
      </c>
      <c r="K156" s="170" t="s">
        <v>286</v>
      </c>
      <c r="L156" s="1044">
        <v>27395</v>
      </c>
      <c r="M156" s="171" t="e">
        <v>#VALUE!</v>
      </c>
      <c r="N156" s="172" t="s">
        <v>84</v>
      </c>
      <c r="O156" s="133" t="s">
        <v>299</v>
      </c>
      <c r="P156" s="167" t="s">
        <v>288</v>
      </c>
      <c r="Q156" s="173">
        <v>9000019319228</v>
      </c>
      <c r="R156" s="167">
        <v>14008728827</v>
      </c>
      <c r="S156" s="174" t="s">
        <v>1325</v>
      </c>
      <c r="T156" s="167"/>
      <c r="U156" s="167"/>
      <c r="V156" s="167" t="s">
        <v>289</v>
      </c>
      <c r="W156" s="173">
        <v>750715260736</v>
      </c>
      <c r="X156" s="173"/>
      <c r="Y156" s="167"/>
      <c r="Z156" s="183" t="s">
        <v>1326</v>
      </c>
      <c r="AA156" s="832" t="s">
        <v>1327</v>
      </c>
      <c r="AB156" s="928"/>
      <c r="AC156" s="928"/>
      <c r="AD156" s="175" t="s">
        <v>47</v>
      </c>
      <c r="AE156" s="176" t="s">
        <v>1328</v>
      </c>
      <c r="AF156" s="176" t="s">
        <v>1329</v>
      </c>
      <c r="AG156" s="170" t="s">
        <v>1330</v>
      </c>
      <c r="AH156" s="170"/>
      <c r="AI156" s="181"/>
      <c r="AJ156" s="181"/>
      <c r="AK156" s="181"/>
      <c r="AL156" s="181"/>
      <c r="AM156" s="181"/>
      <c r="AN156" s="178"/>
      <c r="AO156" s="178"/>
      <c r="AP156" s="178"/>
      <c r="AQ156" s="188" t="s">
        <v>1322</v>
      </c>
      <c r="AR156" s="168"/>
      <c r="AS156" s="1344"/>
      <c r="AT156" s="1344"/>
      <c r="AU156" s="87"/>
    </row>
    <row r="157" spans="1:47" s="179" customFormat="1">
      <c r="A157" s="167">
        <v>6</v>
      </c>
      <c r="B157" s="168" t="s">
        <v>1331</v>
      </c>
      <c r="C157" s="167"/>
      <c r="D157" s="167"/>
      <c r="E157" s="167"/>
      <c r="F157" s="167"/>
      <c r="G157" s="170" t="s">
        <v>1333</v>
      </c>
      <c r="H157" s="167"/>
      <c r="I157" s="167" t="s">
        <v>286</v>
      </c>
      <c r="J157" s="167" t="s">
        <v>35</v>
      </c>
      <c r="K157" s="170" t="s">
        <v>286</v>
      </c>
      <c r="L157" s="1044">
        <v>28281</v>
      </c>
      <c r="M157" s="171" t="e">
        <v>#VALUE!</v>
      </c>
      <c r="N157" s="172" t="s">
        <v>84</v>
      </c>
      <c r="O157" s="133" t="s">
        <v>299</v>
      </c>
      <c r="P157" s="167" t="s">
        <v>288</v>
      </c>
      <c r="Q157" s="173">
        <v>9000019319343</v>
      </c>
      <c r="R157" s="167">
        <v>12005506592</v>
      </c>
      <c r="S157" s="174" t="s">
        <v>1334</v>
      </c>
      <c r="T157" s="167"/>
      <c r="U157" s="167"/>
      <c r="V157" s="167" t="s">
        <v>289</v>
      </c>
      <c r="W157" s="173">
        <v>770618151389</v>
      </c>
      <c r="X157" s="173"/>
      <c r="Y157" s="167"/>
      <c r="Z157" s="183" t="s">
        <v>1335</v>
      </c>
      <c r="AA157" s="833" t="s">
        <v>1336</v>
      </c>
      <c r="AB157" s="928"/>
      <c r="AC157" s="928"/>
      <c r="AD157" s="175" t="s">
        <v>146</v>
      </c>
      <c r="AE157" s="176" t="s">
        <v>1337</v>
      </c>
      <c r="AF157" s="176" t="s">
        <v>1338</v>
      </c>
      <c r="AG157" s="170"/>
      <c r="AH157" s="170"/>
      <c r="AI157" s="181">
        <v>41883</v>
      </c>
      <c r="AJ157" s="181"/>
      <c r="AK157" s="181"/>
      <c r="AL157" s="181"/>
      <c r="AM157" s="181"/>
      <c r="AN157" s="178"/>
      <c r="AO157" s="178"/>
      <c r="AP157" s="178"/>
      <c r="AQ157" s="188" t="s">
        <v>1331</v>
      </c>
      <c r="AR157" s="168"/>
      <c r="AS157" s="1344"/>
      <c r="AT157" s="1344"/>
      <c r="AU157" s="87"/>
    </row>
    <row r="158" spans="1:47" s="179" customFormat="1">
      <c r="A158" s="167">
        <v>7</v>
      </c>
      <c r="B158" s="168" t="s">
        <v>1339</v>
      </c>
      <c r="C158" s="184"/>
      <c r="D158" s="184"/>
      <c r="E158" s="184"/>
      <c r="F158" s="184"/>
      <c r="G158" s="176" t="s">
        <v>1340</v>
      </c>
      <c r="H158" s="184"/>
      <c r="I158" s="167" t="s">
        <v>286</v>
      </c>
      <c r="J158" s="167" t="s">
        <v>35</v>
      </c>
      <c r="K158" s="170" t="s">
        <v>145</v>
      </c>
      <c r="L158" s="1045">
        <v>30316</v>
      </c>
      <c r="M158" s="171" t="e">
        <v>#VALUE!</v>
      </c>
      <c r="N158" s="172" t="s">
        <v>84</v>
      </c>
      <c r="O158" s="133" t="s">
        <v>287</v>
      </c>
      <c r="P158" s="167" t="s">
        <v>288</v>
      </c>
      <c r="Q158" s="173">
        <v>1440016373893</v>
      </c>
      <c r="R158" s="167"/>
      <c r="S158" s="167"/>
      <c r="T158" s="167"/>
      <c r="U158" s="167"/>
      <c r="V158" s="167" t="s">
        <v>1093</v>
      </c>
      <c r="W158" s="185">
        <v>821218151207</v>
      </c>
      <c r="X158" s="185"/>
      <c r="Y158" s="167"/>
      <c r="Z158" s="169" t="s">
        <v>1341</v>
      </c>
      <c r="AA158" s="834" t="s">
        <v>1342</v>
      </c>
      <c r="AB158" s="928"/>
      <c r="AC158" s="928"/>
      <c r="AD158" s="175"/>
      <c r="AE158" s="170"/>
      <c r="AF158" s="170"/>
      <c r="AG158" s="170"/>
      <c r="AH158" s="170"/>
      <c r="AI158" s="181">
        <v>42736</v>
      </c>
      <c r="AJ158" s="181"/>
      <c r="AK158" s="181"/>
      <c r="AL158" s="181"/>
      <c r="AM158" s="181"/>
      <c r="AN158" s="178"/>
      <c r="AO158" s="178"/>
      <c r="AP158" s="178"/>
      <c r="AQ158" s="188" t="s">
        <v>1339</v>
      </c>
      <c r="AR158" s="168"/>
      <c r="AS158" s="1344"/>
      <c r="AT158" s="1344"/>
      <c r="AU158" s="87"/>
    </row>
    <row r="159" spans="1:47" s="179" customFormat="1" ht="18" customHeight="1">
      <c r="A159" s="167">
        <v>8</v>
      </c>
      <c r="B159" s="168" t="s">
        <v>1343</v>
      </c>
      <c r="C159" s="184"/>
      <c r="D159" s="184"/>
      <c r="E159" s="184"/>
      <c r="F159" s="184"/>
      <c r="G159" s="186" t="s">
        <v>1344</v>
      </c>
      <c r="H159" s="184"/>
      <c r="I159" s="167" t="s">
        <v>286</v>
      </c>
      <c r="J159" s="167" t="s">
        <v>35</v>
      </c>
      <c r="K159" s="170" t="s">
        <v>286</v>
      </c>
      <c r="L159" s="1045">
        <v>28079</v>
      </c>
      <c r="M159" s="171" t="s">
        <v>1345</v>
      </c>
      <c r="N159" s="172" t="s">
        <v>84</v>
      </c>
      <c r="O159" s="133" t="s">
        <v>287</v>
      </c>
      <c r="P159" s="167" t="s">
        <v>288</v>
      </c>
      <c r="Q159" s="185" t="s">
        <v>1346</v>
      </c>
      <c r="R159" s="167"/>
      <c r="S159" s="167"/>
      <c r="T159" s="167"/>
      <c r="U159" s="167"/>
      <c r="V159" s="167" t="s">
        <v>1093</v>
      </c>
      <c r="W159" s="168"/>
      <c r="X159" s="168"/>
      <c r="Y159" s="167" t="s">
        <v>1347</v>
      </c>
      <c r="Z159" s="169" t="s">
        <v>1348</v>
      </c>
      <c r="AA159" s="832" t="s">
        <v>1349</v>
      </c>
      <c r="AB159" s="928"/>
      <c r="AC159" s="928"/>
      <c r="AD159" s="175"/>
      <c r="AE159" s="170"/>
      <c r="AF159" s="170"/>
      <c r="AG159" s="170"/>
      <c r="AH159" s="170"/>
      <c r="AI159" s="181">
        <v>42777</v>
      </c>
      <c r="AJ159" s="181"/>
      <c r="AK159" s="181"/>
      <c r="AL159" s="181"/>
      <c r="AM159" s="181"/>
      <c r="AN159" s="178"/>
      <c r="AO159" s="178"/>
      <c r="AP159" s="178"/>
      <c r="AQ159" s="188" t="s">
        <v>1343</v>
      </c>
      <c r="AR159" s="168"/>
      <c r="AS159" s="1344"/>
      <c r="AT159" s="1344"/>
      <c r="AU159" s="87"/>
    </row>
    <row r="160" spans="1:47" s="179" customFormat="1" ht="18" customHeight="1">
      <c r="A160" s="167">
        <v>9</v>
      </c>
      <c r="B160" s="168" t="s">
        <v>1350</v>
      </c>
      <c r="C160" s="168"/>
      <c r="D160" s="168"/>
      <c r="E160" s="168"/>
      <c r="F160" s="168"/>
      <c r="G160" s="169" t="s">
        <v>1352</v>
      </c>
      <c r="H160" s="168"/>
      <c r="I160" s="167" t="s">
        <v>286</v>
      </c>
      <c r="J160" s="167" t="s">
        <v>35</v>
      </c>
      <c r="K160" s="170" t="s">
        <v>529</v>
      </c>
      <c r="L160" s="1044">
        <v>27247</v>
      </c>
      <c r="M160" s="171" t="s">
        <v>1353</v>
      </c>
      <c r="N160" s="172" t="s">
        <v>84</v>
      </c>
      <c r="O160" s="133" t="s">
        <v>299</v>
      </c>
      <c r="P160" s="167" t="s">
        <v>288</v>
      </c>
      <c r="Q160" s="173">
        <v>1440005375743</v>
      </c>
      <c r="R160" s="167">
        <v>12040367802</v>
      </c>
      <c r="S160" s="174" t="s">
        <v>1354</v>
      </c>
      <c r="T160" s="167"/>
      <c r="U160" s="167"/>
      <c r="V160" s="167" t="s">
        <v>289</v>
      </c>
      <c r="W160" s="173">
        <v>740815634797</v>
      </c>
      <c r="X160" s="173"/>
      <c r="Y160" s="167"/>
      <c r="Z160" s="170" t="s">
        <v>1355</v>
      </c>
      <c r="AA160" s="831" t="s">
        <v>1356</v>
      </c>
      <c r="AB160" s="929" t="s">
        <v>1357</v>
      </c>
      <c r="AC160" s="929"/>
      <c r="AD160" s="175" t="s">
        <v>47</v>
      </c>
      <c r="AE160" s="176" t="s">
        <v>1358</v>
      </c>
      <c r="AF160" s="176" t="s">
        <v>1359</v>
      </c>
      <c r="AG160" s="187" t="s">
        <v>1360</v>
      </c>
      <c r="AH160" s="187"/>
      <c r="AI160" s="181">
        <v>41883</v>
      </c>
      <c r="AJ160" s="181"/>
      <c r="AK160" s="181"/>
      <c r="AL160" s="181"/>
      <c r="AM160" s="181"/>
      <c r="AN160" s="178"/>
      <c r="AO160" s="178"/>
      <c r="AP160" s="178"/>
      <c r="AQ160" s="188" t="s">
        <v>1350</v>
      </c>
      <c r="AR160" s="168"/>
      <c r="AS160" s="1344"/>
      <c r="AT160" s="1344"/>
      <c r="AU160" s="87"/>
    </row>
    <row r="161" spans="1:47" s="179" customFormat="1" ht="18" customHeight="1">
      <c r="A161" s="167">
        <v>10</v>
      </c>
      <c r="B161" s="168" t="s">
        <v>1361</v>
      </c>
      <c r="C161" s="188"/>
      <c r="D161" s="188"/>
      <c r="E161" s="188"/>
      <c r="F161" s="188"/>
      <c r="G161" s="176" t="s">
        <v>1363</v>
      </c>
      <c r="H161" s="188"/>
      <c r="I161" s="167" t="s">
        <v>286</v>
      </c>
      <c r="J161" s="167" t="s">
        <v>35</v>
      </c>
      <c r="K161" s="170" t="s">
        <v>286</v>
      </c>
      <c r="L161" s="1044">
        <v>32039</v>
      </c>
      <c r="M161" s="171" t="s">
        <v>1364</v>
      </c>
      <c r="N161" s="172" t="s">
        <v>84</v>
      </c>
      <c r="O161" s="133" t="s">
        <v>287</v>
      </c>
      <c r="P161" s="167" t="s">
        <v>288</v>
      </c>
      <c r="Q161" s="173">
        <v>1440009968873</v>
      </c>
      <c r="R161" s="167">
        <v>10017129478</v>
      </c>
      <c r="S161" s="174" t="s">
        <v>1365</v>
      </c>
      <c r="T161" s="167"/>
      <c r="U161" s="167"/>
      <c r="V161" s="167" t="s">
        <v>396</v>
      </c>
      <c r="W161" s="173">
        <v>870915261212</v>
      </c>
      <c r="X161" s="173"/>
      <c r="Y161" s="167"/>
      <c r="Z161" s="170" t="s">
        <v>1366</v>
      </c>
      <c r="AA161" s="831" t="s">
        <v>1367</v>
      </c>
      <c r="AB161" s="929" t="s">
        <v>1368</v>
      </c>
      <c r="AC161" s="929"/>
      <c r="AD161" s="175" t="s">
        <v>82</v>
      </c>
      <c r="AE161" s="176"/>
      <c r="AF161" s="187"/>
      <c r="AG161" s="187"/>
      <c r="AH161" s="187"/>
      <c r="AI161" s="181">
        <v>41883</v>
      </c>
      <c r="AJ161" s="181"/>
      <c r="AK161" s="181"/>
      <c r="AL161" s="181"/>
      <c r="AM161" s="181"/>
      <c r="AN161" s="178"/>
      <c r="AO161" s="178"/>
      <c r="AP161" s="178"/>
      <c r="AQ161" s="188" t="s">
        <v>1361</v>
      </c>
      <c r="AR161" s="168"/>
      <c r="AS161" s="1344"/>
      <c r="AT161" s="1344"/>
      <c r="AU161" s="87"/>
    </row>
    <row r="162" spans="1:47" s="758" customFormat="1" ht="18" customHeight="1">
      <c r="A162" s="757"/>
      <c r="B162" s="1039"/>
      <c r="C162" s="1399"/>
      <c r="D162" s="1399"/>
      <c r="E162" s="1399"/>
      <c r="F162" s="1399"/>
      <c r="G162" s="1152"/>
      <c r="H162" s="1399"/>
      <c r="I162" s="757"/>
      <c r="J162" s="757"/>
      <c r="K162" s="1601"/>
      <c r="L162" s="1602"/>
      <c r="M162" s="1603"/>
      <c r="N162" s="1155"/>
      <c r="O162" s="1604"/>
      <c r="P162" s="757"/>
      <c r="Q162" s="1157"/>
      <c r="R162" s="757"/>
      <c r="S162" s="1605"/>
      <c r="T162" s="757"/>
      <c r="U162" s="757"/>
      <c r="V162" s="757"/>
      <c r="W162" s="1157"/>
      <c r="X162" s="1157"/>
      <c r="Y162" s="757"/>
      <c r="Z162" s="1601"/>
      <c r="AA162" s="1606"/>
      <c r="AB162" s="1607"/>
      <c r="AC162" s="1607"/>
      <c r="AD162" s="1608"/>
      <c r="AE162" s="1152"/>
      <c r="AF162" s="1609"/>
      <c r="AG162" s="1609"/>
      <c r="AH162" s="1609"/>
      <c r="AI162" s="1040"/>
      <c r="AJ162" s="1040"/>
      <c r="AK162" s="1040"/>
      <c r="AL162" s="1040"/>
      <c r="AM162" s="1040"/>
      <c r="AN162" s="1232"/>
      <c r="AO162" s="1232"/>
      <c r="AP162" s="1232"/>
      <c r="AQ162" s="1399"/>
      <c r="AR162" s="1039"/>
      <c r="AS162" s="1610"/>
      <c r="AT162" s="1610"/>
    </row>
    <row r="163" spans="1:47" s="1651" customFormat="1" ht="18" customHeight="1">
      <c r="A163" s="1434">
        <v>11</v>
      </c>
      <c r="B163" s="1356" t="s">
        <v>1369</v>
      </c>
      <c r="C163" s="1356" t="s">
        <v>1370</v>
      </c>
      <c r="D163" s="1356">
        <v>1069</v>
      </c>
      <c r="E163" s="1356"/>
      <c r="F163" s="1356"/>
      <c r="G163" s="1640" t="s">
        <v>1371</v>
      </c>
      <c r="H163" s="1356">
        <v>1069</v>
      </c>
      <c r="I163" s="1434" t="s">
        <v>286</v>
      </c>
      <c r="J163" s="1434" t="s">
        <v>35</v>
      </c>
      <c r="K163" s="1641" t="s">
        <v>1372</v>
      </c>
      <c r="L163" s="1642">
        <v>30329</v>
      </c>
      <c r="M163" s="1425" t="s">
        <v>1373</v>
      </c>
      <c r="N163" s="1643" t="s">
        <v>84</v>
      </c>
      <c r="O163" s="1644" t="s">
        <v>287</v>
      </c>
      <c r="P163" s="1434" t="s">
        <v>288</v>
      </c>
      <c r="Q163" s="1435">
        <v>1440010218896</v>
      </c>
      <c r="R163" s="1434">
        <v>15000541001</v>
      </c>
      <c r="S163" s="1436" t="s">
        <v>1374</v>
      </c>
      <c r="T163" s="1434"/>
      <c r="U163" s="1434"/>
      <c r="V163" s="1434" t="s">
        <v>499</v>
      </c>
      <c r="W163" s="1435">
        <v>830115251257</v>
      </c>
      <c r="X163" s="1435"/>
      <c r="Y163" s="1434"/>
      <c r="Z163" s="1640" t="s">
        <v>1375</v>
      </c>
      <c r="AA163" s="1645" t="s">
        <v>1376</v>
      </c>
      <c r="AB163" s="1646"/>
      <c r="AC163" s="1646"/>
      <c r="AD163" s="1647" t="s">
        <v>146</v>
      </c>
      <c r="AE163" s="1641" t="s">
        <v>1377</v>
      </c>
      <c r="AF163" s="1641" t="s">
        <v>1378</v>
      </c>
      <c r="AG163" s="1641"/>
      <c r="AH163" s="1641"/>
      <c r="AI163" s="1648">
        <v>41883</v>
      </c>
      <c r="AJ163" s="1648">
        <v>42887</v>
      </c>
      <c r="AK163" s="1648">
        <v>42978</v>
      </c>
      <c r="AL163" s="1648"/>
      <c r="AM163" s="1648"/>
      <c r="AN163" s="1437" t="s">
        <v>2307</v>
      </c>
      <c r="AO163" s="1437">
        <v>40</v>
      </c>
      <c r="AP163" s="1437">
        <v>44</v>
      </c>
      <c r="AQ163" s="1649" t="s">
        <v>1369</v>
      </c>
      <c r="AR163" s="1356"/>
      <c r="AS163" s="1650"/>
      <c r="AT163" s="1650"/>
      <c r="AU163" s="1651" t="s">
        <v>16043</v>
      </c>
    </row>
    <row r="164" spans="1:47" s="179" customFormat="1" ht="18" customHeight="1">
      <c r="A164" s="167">
        <v>12</v>
      </c>
      <c r="B164" s="167" t="s">
        <v>1054</v>
      </c>
      <c r="C164" s="168" t="s">
        <v>1055</v>
      </c>
      <c r="D164" s="168">
        <v>1092</v>
      </c>
      <c r="E164" s="168"/>
      <c r="F164" s="168"/>
      <c r="G164" s="176" t="s">
        <v>1056</v>
      </c>
      <c r="H164" s="168">
        <v>1092</v>
      </c>
      <c r="I164" s="167" t="s">
        <v>286</v>
      </c>
      <c r="J164" s="167" t="s">
        <v>35</v>
      </c>
      <c r="K164" s="176" t="s">
        <v>286</v>
      </c>
      <c r="L164" s="1047">
        <v>33476</v>
      </c>
      <c r="M164" s="171" t="s">
        <v>1057</v>
      </c>
      <c r="N164" s="172" t="s">
        <v>84</v>
      </c>
      <c r="O164" s="133" t="s">
        <v>287</v>
      </c>
      <c r="P164" s="167" t="s">
        <v>288</v>
      </c>
      <c r="Q164" s="173">
        <v>1440015776740</v>
      </c>
      <c r="R164" s="167" t="s">
        <v>1058</v>
      </c>
      <c r="S164" s="174"/>
      <c r="T164" s="167"/>
      <c r="U164" s="167"/>
      <c r="V164" s="167" t="s">
        <v>396</v>
      </c>
      <c r="W164" s="168" t="s">
        <v>1059</v>
      </c>
      <c r="X164" s="168"/>
      <c r="Y164" s="167"/>
      <c r="Z164" s="176" t="s">
        <v>1060</v>
      </c>
      <c r="AA164" s="836" t="s">
        <v>1058</v>
      </c>
      <c r="AB164" s="836" t="s">
        <v>1061</v>
      </c>
      <c r="AC164" s="836"/>
      <c r="AD164" s="167" t="s">
        <v>146</v>
      </c>
      <c r="AE164" s="176" t="s">
        <v>1062</v>
      </c>
      <c r="AF164" s="176" t="s">
        <v>1063</v>
      </c>
      <c r="AG164" s="176"/>
      <c r="AH164" s="176"/>
      <c r="AI164" s="181">
        <v>42447</v>
      </c>
      <c r="AJ164" s="181">
        <v>42887</v>
      </c>
      <c r="AK164" s="181">
        <v>42978</v>
      </c>
      <c r="AL164" s="181"/>
      <c r="AM164" s="181"/>
      <c r="AN164" s="178" t="s">
        <v>1460</v>
      </c>
      <c r="AO164" s="178">
        <v>29</v>
      </c>
      <c r="AP164" s="178">
        <v>40</v>
      </c>
      <c r="AQ164" s="715" t="s">
        <v>1054</v>
      </c>
      <c r="AR164" s="167"/>
      <c r="AS164" s="721"/>
      <c r="AT164" s="721"/>
      <c r="AU164" s="179" t="s">
        <v>16044</v>
      </c>
    </row>
    <row r="165" spans="1:47" s="1008" customFormat="1" ht="18" customHeight="1">
      <c r="A165" s="167">
        <v>13</v>
      </c>
      <c r="B165" s="994" t="s">
        <v>837</v>
      </c>
      <c r="C165" s="994" t="s">
        <v>838</v>
      </c>
      <c r="D165" s="994">
        <v>1061</v>
      </c>
      <c r="E165" s="994"/>
      <c r="F165" s="994"/>
      <c r="G165" s="995" t="s">
        <v>839</v>
      </c>
      <c r="H165" s="994">
        <v>1061</v>
      </c>
      <c r="I165" s="993" t="s">
        <v>286</v>
      </c>
      <c r="J165" s="993" t="s">
        <v>35</v>
      </c>
      <c r="K165" s="996" t="s">
        <v>840</v>
      </c>
      <c r="L165" s="1048">
        <v>24003</v>
      </c>
      <c r="M165" s="997" t="s">
        <v>841</v>
      </c>
      <c r="N165" s="998" t="s">
        <v>84</v>
      </c>
      <c r="O165" s="999" t="s">
        <v>287</v>
      </c>
      <c r="P165" s="993" t="s">
        <v>288</v>
      </c>
      <c r="Q165" s="1000">
        <v>1440014860180</v>
      </c>
      <c r="R165" s="993">
        <v>15000540854</v>
      </c>
      <c r="S165" s="1001" t="s">
        <v>842</v>
      </c>
      <c r="T165" s="993"/>
      <c r="U165" s="993"/>
      <c r="V165" s="993" t="s">
        <v>499</v>
      </c>
      <c r="W165" s="1000">
        <v>650915261965</v>
      </c>
      <c r="X165" s="1000"/>
      <c r="Y165" s="993"/>
      <c r="Z165" s="995" t="s">
        <v>843</v>
      </c>
      <c r="AA165" s="1002" t="s">
        <v>844</v>
      </c>
      <c r="AB165" s="1003"/>
      <c r="AC165" s="1003"/>
      <c r="AD165" s="1004" t="s">
        <v>47</v>
      </c>
      <c r="AE165" s="1005" t="s">
        <v>845</v>
      </c>
      <c r="AF165" s="996" t="s">
        <v>846</v>
      </c>
      <c r="AG165" s="996" t="s">
        <v>847</v>
      </c>
      <c r="AH165" s="996"/>
      <c r="AI165" s="1252">
        <v>41883</v>
      </c>
      <c r="AJ165" s="1006">
        <v>42887</v>
      </c>
      <c r="AK165" s="1006">
        <v>42978</v>
      </c>
      <c r="AL165" s="1006"/>
      <c r="AM165" s="1006"/>
      <c r="AN165" s="1007" t="s">
        <v>1395</v>
      </c>
      <c r="AO165" s="1007">
        <v>34</v>
      </c>
      <c r="AP165" s="1007">
        <v>40</v>
      </c>
      <c r="AQ165" s="1353" t="s">
        <v>837</v>
      </c>
      <c r="AR165" s="994"/>
      <c r="AS165" s="1346"/>
      <c r="AT165" s="1346"/>
      <c r="AU165" s="1652" t="s">
        <v>16045</v>
      </c>
    </row>
    <row r="166" spans="1:47" s="179" customFormat="1">
      <c r="A166" s="167">
        <v>14</v>
      </c>
      <c r="B166" s="168">
        <v>1131</v>
      </c>
      <c r="C166" s="167"/>
      <c r="D166" s="168">
        <v>1131</v>
      </c>
      <c r="E166" s="168"/>
      <c r="F166" s="168"/>
      <c r="G166" s="884" t="s">
        <v>10871</v>
      </c>
      <c r="H166" s="168">
        <v>1131</v>
      </c>
      <c r="I166" s="167" t="s">
        <v>286</v>
      </c>
      <c r="J166" s="167" t="s">
        <v>35</v>
      </c>
      <c r="K166" s="178" t="s">
        <v>145</v>
      </c>
      <c r="L166" s="747">
        <v>31552</v>
      </c>
      <c r="M166" s="254"/>
      <c r="N166" s="254" t="s">
        <v>84</v>
      </c>
      <c r="O166" s="167" t="s">
        <v>287</v>
      </c>
      <c r="P166" s="178"/>
      <c r="Q166" s="714"/>
      <c r="R166" s="178"/>
      <c r="S166" s="254"/>
      <c r="T166" s="178"/>
      <c r="U166" s="178"/>
      <c r="V166" s="178"/>
      <c r="W166" s="178"/>
      <c r="X166" s="178"/>
      <c r="Y166" s="178"/>
      <c r="Z166" s="178" t="s">
        <v>10908</v>
      </c>
      <c r="AA166" s="874" t="s">
        <v>10907</v>
      </c>
      <c r="AB166" s="838"/>
      <c r="AC166" s="838"/>
      <c r="AD166" s="254" t="s">
        <v>82</v>
      </c>
      <c r="AE166" s="178"/>
      <c r="AF166" s="178"/>
      <c r="AG166" s="178"/>
      <c r="AH166" s="178"/>
      <c r="AI166" s="181">
        <v>43040</v>
      </c>
      <c r="AJ166" s="181">
        <v>43040</v>
      </c>
      <c r="AK166" s="181"/>
      <c r="AL166" s="181"/>
      <c r="AM166" s="181"/>
      <c r="AN166" s="178"/>
      <c r="AO166" s="178"/>
      <c r="AP166" s="178"/>
      <c r="AQ166" s="188">
        <v>1131</v>
      </c>
      <c r="AR166" s="168"/>
      <c r="AS166" s="1344"/>
      <c r="AT166" s="1344"/>
      <c r="AU166" s="179" t="s">
        <v>16068</v>
      </c>
    </row>
    <row r="167" spans="1:47" s="179" customFormat="1">
      <c r="A167" s="167">
        <v>15</v>
      </c>
      <c r="B167" s="188">
        <v>1127</v>
      </c>
      <c r="C167" s="167"/>
      <c r="D167" s="168">
        <v>1127</v>
      </c>
      <c r="E167" s="168"/>
      <c r="F167" s="168"/>
      <c r="G167" s="884" t="s">
        <v>1285</v>
      </c>
      <c r="H167" s="168">
        <v>1127</v>
      </c>
      <c r="I167" s="167" t="s">
        <v>286</v>
      </c>
      <c r="J167" s="167" t="s">
        <v>35</v>
      </c>
      <c r="K167" s="178" t="s">
        <v>339</v>
      </c>
      <c r="L167" s="747">
        <v>29410</v>
      </c>
      <c r="M167" s="254"/>
      <c r="N167" s="254" t="s">
        <v>84</v>
      </c>
      <c r="O167" s="133" t="s">
        <v>287</v>
      </c>
      <c r="P167" s="178" t="s">
        <v>288</v>
      </c>
      <c r="Q167" s="714" t="s">
        <v>10223</v>
      </c>
      <c r="R167" s="178"/>
      <c r="S167" s="254"/>
      <c r="T167" s="178"/>
      <c r="U167" s="178"/>
      <c r="V167" s="178"/>
      <c r="W167" s="178"/>
      <c r="X167" s="178"/>
      <c r="Y167" s="178"/>
      <c r="Z167" s="178" t="s">
        <v>1286</v>
      </c>
      <c r="AA167" s="874" t="s">
        <v>1287</v>
      </c>
      <c r="AB167" s="838"/>
      <c r="AC167" s="838"/>
      <c r="AD167" s="254" t="s">
        <v>193</v>
      </c>
      <c r="AE167" s="178"/>
      <c r="AF167" s="178"/>
      <c r="AG167" s="178"/>
      <c r="AH167" s="178"/>
      <c r="AI167" s="181">
        <v>42984</v>
      </c>
      <c r="AJ167" s="181">
        <v>42984</v>
      </c>
      <c r="AK167" s="181"/>
      <c r="AL167" s="181"/>
      <c r="AM167" s="181"/>
      <c r="AN167" s="178"/>
      <c r="AO167" s="178"/>
      <c r="AP167" s="178"/>
      <c r="AQ167" s="188">
        <v>1127</v>
      </c>
      <c r="AR167" s="168"/>
      <c r="AS167" s="1344"/>
      <c r="AT167" s="1344"/>
      <c r="AU167" s="179" t="s">
        <v>16046</v>
      </c>
    </row>
    <row r="168" spans="1:47" s="179" customFormat="1">
      <c r="A168" s="167">
        <v>16</v>
      </c>
      <c r="B168" s="188">
        <v>1130</v>
      </c>
      <c r="C168" s="167"/>
      <c r="D168" s="168">
        <v>1130</v>
      </c>
      <c r="E168" s="168"/>
      <c r="F168" s="168"/>
      <c r="G168" s="884" t="s">
        <v>1292</v>
      </c>
      <c r="H168" s="168">
        <v>1130</v>
      </c>
      <c r="I168" s="167" t="s">
        <v>286</v>
      </c>
      <c r="J168" s="167" t="s">
        <v>35</v>
      </c>
      <c r="K168" s="178" t="s">
        <v>339</v>
      </c>
      <c r="L168" s="747">
        <v>33076</v>
      </c>
      <c r="M168" s="254"/>
      <c r="N168" s="254" t="s">
        <v>84</v>
      </c>
      <c r="O168" s="167" t="s">
        <v>287</v>
      </c>
      <c r="P168" s="178" t="s">
        <v>288</v>
      </c>
      <c r="Q168" s="714" t="s">
        <v>10147</v>
      </c>
      <c r="R168" s="178"/>
      <c r="S168" s="254"/>
      <c r="T168" s="178"/>
      <c r="U168" s="178"/>
      <c r="V168" s="178"/>
      <c r="W168" s="178"/>
      <c r="X168" s="178"/>
      <c r="Y168" s="178"/>
      <c r="Z168" s="178" t="s">
        <v>1293</v>
      </c>
      <c r="AA168" s="874" t="s">
        <v>1294</v>
      </c>
      <c r="AB168" s="838"/>
      <c r="AC168" s="838"/>
      <c r="AD168" s="254" t="s">
        <v>193</v>
      </c>
      <c r="AE168" s="178"/>
      <c r="AF168" s="178"/>
      <c r="AG168" s="178"/>
      <c r="AH168" s="178"/>
      <c r="AI168" s="181">
        <v>42984</v>
      </c>
      <c r="AJ168" s="181">
        <v>42984</v>
      </c>
      <c r="AK168" s="181"/>
      <c r="AL168" s="181"/>
      <c r="AM168" s="181"/>
      <c r="AN168" s="178"/>
      <c r="AO168" s="178"/>
      <c r="AP168" s="178"/>
      <c r="AQ168" s="188">
        <v>1130</v>
      </c>
      <c r="AR168" s="168"/>
      <c r="AS168" s="1344"/>
      <c r="AT168" s="1344"/>
      <c r="AU168" s="179" t="s">
        <v>16047</v>
      </c>
    </row>
    <row r="169" spans="1:47" s="179" customFormat="1" ht="18" customHeight="1">
      <c r="A169" s="167">
        <v>17</v>
      </c>
      <c r="B169" s="168" t="s">
        <v>420</v>
      </c>
      <c r="C169" s="168" t="s">
        <v>422</v>
      </c>
      <c r="D169" s="168">
        <v>1015</v>
      </c>
      <c r="E169" s="168"/>
      <c r="F169" s="168"/>
      <c r="G169" s="169" t="s">
        <v>423</v>
      </c>
      <c r="H169" s="168">
        <v>1015</v>
      </c>
      <c r="I169" s="167" t="s">
        <v>286</v>
      </c>
      <c r="J169" s="167" t="s">
        <v>35</v>
      </c>
      <c r="K169" s="170" t="s">
        <v>286</v>
      </c>
      <c r="L169" s="1044">
        <v>32032</v>
      </c>
      <c r="M169" s="171" t="s">
        <v>424</v>
      </c>
      <c r="N169" s="167" t="s">
        <v>84</v>
      </c>
      <c r="O169" s="133" t="s">
        <v>299</v>
      </c>
      <c r="P169" s="167" t="s">
        <v>288</v>
      </c>
      <c r="Q169" s="173">
        <v>1440009939593</v>
      </c>
      <c r="R169" s="167">
        <v>15000541175</v>
      </c>
      <c r="S169" s="174" t="e">
        <f>VLOOKUP(#REF!,'[1]AMT MLG JANUARI 2018'!$D$8:$AD$142,27,FALSE)</f>
        <v>#REF!</v>
      </c>
      <c r="T169" s="167"/>
      <c r="U169" s="167"/>
      <c r="V169" s="167" t="s">
        <v>425</v>
      </c>
      <c r="W169" s="173">
        <v>870915261427</v>
      </c>
      <c r="X169" s="173"/>
      <c r="Y169" s="167" t="s">
        <v>86</v>
      </c>
      <c r="Z169" s="170" t="s">
        <v>319</v>
      </c>
      <c r="AA169" s="831" t="s">
        <v>426</v>
      </c>
      <c r="AB169" s="929" t="s">
        <v>427</v>
      </c>
      <c r="AC169" s="929"/>
      <c r="AD169" s="175" t="s">
        <v>47</v>
      </c>
      <c r="AE169" s="187" t="s">
        <v>428</v>
      </c>
      <c r="AF169" s="187" t="s">
        <v>429</v>
      </c>
      <c r="AG169" s="187" t="s">
        <v>430</v>
      </c>
      <c r="AH169" s="187"/>
      <c r="AI169" s="181">
        <v>41883</v>
      </c>
      <c r="AJ169" s="181">
        <v>42887</v>
      </c>
      <c r="AK169" s="181">
        <v>42978</v>
      </c>
      <c r="AL169" s="181"/>
      <c r="AM169" s="181"/>
      <c r="AN169" s="178" t="s">
        <v>1502</v>
      </c>
      <c r="AO169" s="178">
        <v>36</v>
      </c>
      <c r="AP169" s="178">
        <v>42</v>
      </c>
      <c r="AQ169" s="188" t="s">
        <v>420</v>
      </c>
      <c r="AR169" s="168"/>
      <c r="AS169" s="1344"/>
      <c r="AT169" s="1344"/>
      <c r="AU169" s="179" t="s">
        <v>16048</v>
      </c>
    </row>
    <row r="170" spans="1:47" s="179" customFormat="1">
      <c r="A170" s="167">
        <v>18</v>
      </c>
      <c r="B170" s="168">
        <v>1132</v>
      </c>
      <c r="C170" s="167"/>
      <c r="D170" s="168">
        <v>1132</v>
      </c>
      <c r="E170" s="168"/>
      <c r="F170" s="168"/>
      <c r="G170" s="884" t="s">
        <v>10872</v>
      </c>
      <c r="H170" s="168">
        <v>1132</v>
      </c>
      <c r="I170" s="167" t="s">
        <v>286</v>
      </c>
      <c r="J170" s="167" t="s">
        <v>35</v>
      </c>
      <c r="K170" s="178" t="s">
        <v>145</v>
      </c>
      <c r="L170" s="747">
        <v>31785</v>
      </c>
      <c r="M170" s="254"/>
      <c r="N170" s="254" t="s">
        <v>84</v>
      </c>
      <c r="O170" s="167" t="s">
        <v>287</v>
      </c>
      <c r="P170" s="167" t="s">
        <v>288</v>
      </c>
      <c r="Q170" s="173">
        <v>1440017001196</v>
      </c>
      <c r="R170" s="167">
        <v>0</v>
      </c>
      <c r="S170" s="174" t="e">
        <f>VLOOKUP(#REF!,'[1]AMT MLG JANUARI 2018'!$D$8:$AD$142,27,FALSE)</f>
        <v>#REF!</v>
      </c>
      <c r="T170" s="178"/>
      <c r="U170" s="178"/>
      <c r="V170" s="178"/>
      <c r="W170" s="178"/>
      <c r="X170" s="178"/>
      <c r="Y170" s="167" t="s">
        <v>126</v>
      </c>
      <c r="Z170" s="178" t="s">
        <v>10909</v>
      </c>
      <c r="AA170" s="874" t="s">
        <v>10910</v>
      </c>
      <c r="AB170" s="838"/>
      <c r="AC170" s="838"/>
      <c r="AD170" s="254" t="s">
        <v>193</v>
      </c>
      <c r="AE170" s="178"/>
      <c r="AF170" s="178"/>
      <c r="AG170" s="178"/>
      <c r="AH170" s="178"/>
      <c r="AI170" s="181">
        <v>43040</v>
      </c>
      <c r="AJ170" s="181">
        <v>43040</v>
      </c>
      <c r="AK170" s="181"/>
      <c r="AL170" s="181"/>
      <c r="AM170" s="181"/>
      <c r="AN170" s="178"/>
      <c r="AO170" s="178"/>
      <c r="AP170" s="178"/>
      <c r="AQ170" s="188">
        <v>1132</v>
      </c>
      <c r="AR170" s="168"/>
      <c r="AS170" s="1344"/>
      <c r="AT170" s="1344"/>
      <c r="AU170" s="179" t="s">
        <v>16049</v>
      </c>
    </row>
    <row r="171" spans="1:47" s="179" customFormat="1" ht="18" customHeight="1">
      <c r="A171" s="167">
        <v>19</v>
      </c>
      <c r="B171" s="168" t="s">
        <v>495</v>
      </c>
      <c r="C171" s="168" t="s">
        <v>496</v>
      </c>
      <c r="D171" s="168">
        <v>1023</v>
      </c>
      <c r="E171" s="168"/>
      <c r="F171" s="168"/>
      <c r="G171" s="169" t="s">
        <v>497</v>
      </c>
      <c r="H171" s="168">
        <v>1023</v>
      </c>
      <c r="I171" s="167" t="s">
        <v>286</v>
      </c>
      <c r="J171" s="167" t="s">
        <v>35</v>
      </c>
      <c r="K171" s="170" t="s">
        <v>286</v>
      </c>
      <c r="L171" s="1044">
        <v>25161</v>
      </c>
      <c r="M171" s="171" t="s">
        <v>498</v>
      </c>
      <c r="N171" s="167" t="s">
        <v>84</v>
      </c>
      <c r="O171" s="133" t="s">
        <v>299</v>
      </c>
      <c r="P171" s="167" t="s">
        <v>288</v>
      </c>
      <c r="Q171" s="173">
        <v>1440013350142</v>
      </c>
      <c r="R171" s="167">
        <v>12026586193</v>
      </c>
      <c r="S171" s="174" t="e">
        <f>VLOOKUP(#REF!,'[1]AMT MLG JANUARI 2018'!$D$8:$AD$142,27,FALSE)</f>
        <v>#REF!</v>
      </c>
      <c r="T171" s="167"/>
      <c r="U171" s="167"/>
      <c r="V171" s="167" t="s">
        <v>499</v>
      </c>
      <c r="W171" s="173">
        <v>681115250946</v>
      </c>
      <c r="X171" s="173"/>
      <c r="Y171" s="167" t="s">
        <v>1347</v>
      </c>
      <c r="Z171" s="170" t="s">
        <v>500</v>
      </c>
      <c r="AA171" s="831" t="s">
        <v>501</v>
      </c>
      <c r="AB171" s="929" t="s">
        <v>502</v>
      </c>
      <c r="AC171" s="929"/>
      <c r="AD171" s="175" t="s">
        <v>36</v>
      </c>
      <c r="AE171" s="176" t="s">
        <v>503</v>
      </c>
      <c r="AF171" s="187" t="s">
        <v>504</v>
      </c>
      <c r="AG171" s="187" t="s">
        <v>505</v>
      </c>
      <c r="AH171" s="187" t="s">
        <v>506</v>
      </c>
      <c r="AI171" s="181">
        <v>41883</v>
      </c>
      <c r="AJ171" s="181">
        <v>42887</v>
      </c>
      <c r="AK171" s="181">
        <v>42978</v>
      </c>
      <c r="AL171" s="181"/>
      <c r="AM171" s="181"/>
      <c r="AN171" s="178" t="s">
        <v>35</v>
      </c>
      <c r="AO171" s="178">
        <v>32</v>
      </c>
      <c r="AP171" s="178">
        <v>41</v>
      </c>
      <c r="AQ171" s="188" t="s">
        <v>495</v>
      </c>
      <c r="AR171" s="168"/>
      <c r="AS171" s="1344"/>
      <c r="AT171" s="1344"/>
      <c r="AU171" s="179" t="s">
        <v>16051</v>
      </c>
    </row>
    <row r="172" spans="1:47" s="179" customFormat="1" ht="16.5" customHeight="1">
      <c r="A172" s="167">
        <v>31</v>
      </c>
      <c r="B172" s="168" t="s">
        <v>589</v>
      </c>
      <c r="C172" s="168" t="s">
        <v>591</v>
      </c>
      <c r="D172" s="168">
        <v>1033</v>
      </c>
      <c r="E172" s="168"/>
      <c r="F172" s="168"/>
      <c r="G172" s="169" t="s">
        <v>592</v>
      </c>
      <c r="H172" s="168">
        <v>1033</v>
      </c>
      <c r="I172" s="167" t="s">
        <v>286</v>
      </c>
      <c r="J172" s="167" t="s">
        <v>35</v>
      </c>
      <c r="K172" s="170" t="s">
        <v>286</v>
      </c>
      <c r="L172" s="1044">
        <v>21081</v>
      </c>
      <c r="M172" s="171" t="str">
        <f t="shared" ref="M172:M176" si="5">DATEDIF(L172,$L$3,"Y") &amp; " TAHUN " &amp; DATEDIF(L172,$L$3,"YM") &amp; " BULAN " &amp; DATEDIF(L172,$L$3,"MD") &amp; " HARI "</f>
        <v xml:space="preserve">65 TAHUN 0 BULAN 13 HARI </v>
      </c>
      <c r="N172" s="167" t="s">
        <v>84</v>
      </c>
      <c r="O172" s="133" t="s">
        <v>287</v>
      </c>
      <c r="P172" s="167" t="s">
        <v>288</v>
      </c>
      <c r="Q172" s="173">
        <v>1440005380198</v>
      </c>
      <c r="R172" s="167">
        <v>12040368198</v>
      </c>
      <c r="S172" s="174" t="e">
        <f>VLOOKUP(#REF!,'[1]AMT MLG JANUARI 2018'!$D$8:$AD$142,27,FALSE)</f>
        <v>#REF!</v>
      </c>
      <c r="T172" s="167"/>
      <c r="U172" s="167"/>
      <c r="V172" s="167" t="s">
        <v>425</v>
      </c>
      <c r="W172" s="173" t="s">
        <v>43</v>
      </c>
      <c r="X172" s="173"/>
      <c r="Y172" s="167" t="s">
        <v>2526</v>
      </c>
      <c r="Z172" s="170" t="s">
        <v>593</v>
      </c>
      <c r="AA172" s="831" t="s">
        <v>594</v>
      </c>
      <c r="AB172" s="929" t="s">
        <v>595</v>
      </c>
      <c r="AC172" s="929"/>
      <c r="AD172" s="175" t="s">
        <v>47</v>
      </c>
      <c r="AE172" s="176" t="s">
        <v>596</v>
      </c>
      <c r="AF172" s="176" t="s">
        <v>597</v>
      </c>
      <c r="AG172" s="187" t="s">
        <v>598</v>
      </c>
      <c r="AH172" s="187"/>
      <c r="AI172" s="181">
        <v>41883</v>
      </c>
      <c r="AJ172" s="181">
        <v>42887</v>
      </c>
      <c r="AK172" s="181">
        <v>42978</v>
      </c>
      <c r="AL172" s="181"/>
      <c r="AM172" s="181"/>
      <c r="AN172" s="178" t="s">
        <v>1460</v>
      </c>
      <c r="AO172" s="178">
        <v>29</v>
      </c>
      <c r="AP172" s="178">
        <v>40</v>
      </c>
      <c r="AQ172" s="188" t="s">
        <v>589</v>
      </c>
      <c r="AR172" s="168"/>
      <c r="AS172" s="1344"/>
      <c r="AT172" s="1344"/>
      <c r="AU172" s="179" t="s">
        <v>16050</v>
      </c>
    </row>
    <row r="173" spans="1:47" s="179" customFormat="1" ht="16.5" customHeight="1">
      <c r="A173" s="167">
        <v>41</v>
      </c>
      <c r="B173" s="168" t="s">
        <v>679</v>
      </c>
      <c r="C173" s="168" t="s">
        <v>681</v>
      </c>
      <c r="D173" s="168">
        <v>1043</v>
      </c>
      <c r="E173" s="168"/>
      <c r="F173" s="168"/>
      <c r="G173" s="169" t="s">
        <v>682</v>
      </c>
      <c r="H173" s="168">
        <v>1043</v>
      </c>
      <c r="I173" s="167" t="s">
        <v>286</v>
      </c>
      <c r="J173" s="167" t="s">
        <v>35</v>
      </c>
      <c r="K173" s="170" t="s">
        <v>529</v>
      </c>
      <c r="L173" s="1044">
        <v>26455</v>
      </c>
      <c r="M173" s="171" t="str">
        <f t="shared" si="5"/>
        <v xml:space="preserve">50 TAHUN 3 BULAN 26 HARI </v>
      </c>
      <c r="N173" s="167" t="s">
        <v>84</v>
      </c>
      <c r="O173" s="133" t="s">
        <v>299</v>
      </c>
      <c r="P173" s="167" t="s">
        <v>288</v>
      </c>
      <c r="Q173" s="173">
        <v>1440005376063</v>
      </c>
      <c r="R173" s="167">
        <v>15000541274</v>
      </c>
      <c r="S173" s="174" t="e">
        <f>VLOOKUP(#REF!,'[1]AMT MLG JANUARI 2018'!$D$8:$AD$142,27,FALSE)</f>
        <v>#REF!</v>
      </c>
      <c r="T173" s="167"/>
      <c r="U173" s="167"/>
      <c r="V173" s="167" t="s">
        <v>289</v>
      </c>
      <c r="W173" s="173">
        <v>720615262373</v>
      </c>
      <c r="X173" s="173"/>
      <c r="Y173" s="167" t="s">
        <v>7267</v>
      </c>
      <c r="Z173" s="169" t="s">
        <v>683</v>
      </c>
      <c r="AA173" s="831" t="s">
        <v>684</v>
      </c>
      <c r="AB173" s="929" t="s">
        <v>685</v>
      </c>
      <c r="AC173" s="929"/>
      <c r="AD173" s="175" t="s">
        <v>36</v>
      </c>
      <c r="AE173" s="176" t="s">
        <v>686</v>
      </c>
      <c r="AF173" s="180" t="s">
        <v>687</v>
      </c>
      <c r="AG173" s="187" t="s">
        <v>688</v>
      </c>
      <c r="AH173" s="187" t="s">
        <v>689</v>
      </c>
      <c r="AI173" s="181">
        <v>41883</v>
      </c>
      <c r="AJ173" s="181">
        <v>42887</v>
      </c>
      <c r="AK173" s="181">
        <v>42978</v>
      </c>
      <c r="AL173" s="181"/>
      <c r="AM173" s="181"/>
      <c r="AN173" s="178" t="s">
        <v>1460</v>
      </c>
      <c r="AO173" s="178">
        <v>31</v>
      </c>
      <c r="AP173" s="178">
        <v>41</v>
      </c>
      <c r="AQ173" s="188" t="s">
        <v>679</v>
      </c>
      <c r="AR173" s="168"/>
      <c r="AS173" s="1344"/>
      <c r="AT173" s="1344"/>
      <c r="AU173" s="179" t="s">
        <v>16052</v>
      </c>
    </row>
    <row r="174" spans="1:47" s="179" customFormat="1" ht="16.5" customHeight="1">
      <c r="A174" s="167">
        <v>74</v>
      </c>
      <c r="B174" s="168" t="s">
        <v>975</v>
      </c>
      <c r="C174" s="168" t="s">
        <v>977</v>
      </c>
      <c r="D174" s="168">
        <v>1080</v>
      </c>
      <c r="E174" s="168"/>
      <c r="F174" s="168"/>
      <c r="G174" s="251" t="s">
        <v>978</v>
      </c>
      <c r="H174" s="168">
        <v>1080</v>
      </c>
      <c r="I174" s="167" t="s">
        <v>286</v>
      </c>
      <c r="J174" s="167" t="s">
        <v>35</v>
      </c>
      <c r="K174" s="170" t="s">
        <v>286</v>
      </c>
      <c r="L174" s="1044">
        <v>28030</v>
      </c>
      <c r="M174" s="171" t="str">
        <f t="shared" si="5"/>
        <v xml:space="preserve">46 TAHUN 0 BULAN 4 HARI </v>
      </c>
      <c r="N174" s="167" t="s">
        <v>84</v>
      </c>
      <c r="O174" s="133" t="s">
        <v>299</v>
      </c>
      <c r="P174" s="167" t="s">
        <v>288</v>
      </c>
      <c r="Q174" s="173">
        <v>1440014870494</v>
      </c>
      <c r="R174" s="167">
        <v>15000541209</v>
      </c>
      <c r="S174" s="174" t="s">
        <v>12994</v>
      </c>
      <c r="T174" s="167"/>
      <c r="U174" s="167"/>
      <c r="V174" s="167" t="s">
        <v>1093</v>
      </c>
      <c r="W174" s="173">
        <v>760915260812</v>
      </c>
      <c r="X174" s="173"/>
      <c r="Y174" s="167" t="s">
        <v>2455</v>
      </c>
      <c r="Z174" s="1283" t="s">
        <v>979</v>
      </c>
      <c r="AA174" s="1284" t="s">
        <v>11245</v>
      </c>
      <c r="AB174" s="929" t="s">
        <v>11420</v>
      </c>
      <c r="AC174" s="929"/>
      <c r="AD174" s="175" t="s">
        <v>36</v>
      </c>
      <c r="AE174" s="176" t="s">
        <v>980</v>
      </c>
      <c r="AF174" s="170" t="s">
        <v>981</v>
      </c>
      <c r="AG174" s="170" t="s">
        <v>982</v>
      </c>
      <c r="AH174" s="170" t="s">
        <v>983</v>
      </c>
      <c r="AI174" s="181">
        <v>41883</v>
      </c>
      <c r="AJ174" s="181">
        <v>42887</v>
      </c>
      <c r="AK174" s="181"/>
      <c r="AL174" s="181"/>
      <c r="AM174" s="181"/>
      <c r="AN174" s="178" t="s">
        <v>35</v>
      </c>
      <c r="AO174" s="178">
        <v>31</v>
      </c>
      <c r="AP174" s="178">
        <v>39</v>
      </c>
      <c r="AQ174" s="188" t="s">
        <v>975</v>
      </c>
      <c r="AR174" s="168"/>
      <c r="AS174" s="1344"/>
      <c r="AT174" s="1344"/>
      <c r="AU174" s="179" t="s">
        <v>16053</v>
      </c>
    </row>
    <row r="175" spans="1:47" s="179" customFormat="1" ht="16.5" customHeight="1">
      <c r="A175" s="167">
        <v>71</v>
      </c>
      <c r="B175" s="168" t="s">
        <v>953</v>
      </c>
      <c r="C175" s="168" t="s">
        <v>954</v>
      </c>
      <c r="D175" s="168">
        <v>1077</v>
      </c>
      <c r="E175" s="168"/>
      <c r="F175" s="168"/>
      <c r="G175" s="169" t="s">
        <v>955</v>
      </c>
      <c r="H175" s="168">
        <v>1077</v>
      </c>
      <c r="I175" s="167" t="s">
        <v>286</v>
      </c>
      <c r="J175" s="167" t="s">
        <v>35</v>
      </c>
      <c r="K175" s="170" t="s">
        <v>286</v>
      </c>
      <c r="L175" s="1044">
        <v>31058</v>
      </c>
      <c r="M175" s="171" t="str">
        <f t="shared" si="5"/>
        <v xml:space="preserve">37 TAHUN 8 BULAN 20 HARI </v>
      </c>
      <c r="N175" s="167" t="s">
        <v>84</v>
      </c>
      <c r="O175" s="133" t="s">
        <v>287</v>
      </c>
      <c r="P175" s="167" t="s">
        <v>288</v>
      </c>
      <c r="Q175" s="173">
        <v>1440014847641</v>
      </c>
      <c r="R175" s="167">
        <v>12035730444</v>
      </c>
      <c r="S175" s="174" t="s">
        <v>12991</v>
      </c>
      <c r="T175" s="167"/>
      <c r="U175" s="167"/>
      <c r="V175" s="167" t="s">
        <v>1093</v>
      </c>
      <c r="W175" s="173">
        <v>850115262312</v>
      </c>
      <c r="X175" s="173"/>
      <c r="Y175" s="167" t="s">
        <v>2526</v>
      </c>
      <c r="Z175" s="170" t="s">
        <v>956</v>
      </c>
      <c r="AA175" s="829" t="s">
        <v>957</v>
      </c>
      <c r="AB175" s="929" t="s">
        <v>13068</v>
      </c>
      <c r="AC175" s="929"/>
      <c r="AD175" s="175" t="s">
        <v>146</v>
      </c>
      <c r="AE175" s="170" t="s">
        <v>958</v>
      </c>
      <c r="AF175" s="170" t="s">
        <v>959</v>
      </c>
      <c r="AG175" s="170"/>
      <c r="AH175" s="170"/>
      <c r="AI175" s="181">
        <v>41883</v>
      </c>
      <c r="AJ175" s="181">
        <v>42887</v>
      </c>
      <c r="AK175" s="181"/>
      <c r="AL175" s="181"/>
      <c r="AM175" s="181"/>
      <c r="AN175" s="178" t="s">
        <v>2307</v>
      </c>
      <c r="AO175" s="178">
        <v>44</v>
      </c>
      <c r="AP175" s="178">
        <v>45</v>
      </c>
      <c r="AQ175" s="188" t="s">
        <v>953</v>
      </c>
      <c r="AR175" s="168"/>
      <c r="AS175" s="1344"/>
      <c r="AT175" s="1344"/>
      <c r="AU175" s="179" t="s">
        <v>16053</v>
      </c>
    </row>
    <row r="176" spans="1:47" s="179" customFormat="1" ht="16.5" customHeight="1">
      <c r="A176" s="167">
        <v>108</v>
      </c>
      <c r="B176" s="714" t="s">
        <v>1215</v>
      </c>
      <c r="C176" s="168" t="s">
        <v>1216</v>
      </c>
      <c r="D176" s="168">
        <v>1117</v>
      </c>
      <c r="E176" s="168"/>
      <c r="F176" s="168"/>
      <c r="G176" s="252" t="s">
        <v>1217</v>
      </c>
      <c r="H176" s="168">
        <v>1117</v>
      </c>
      <c r="I176" s="167" t="s">
        <v>286</v>
      </c>
      <c r="J176" s="167" t="s">
        <v>35</v>
      </c>
      <c r="K176" s="178" t="s">
        <v>1218</v>
      </c>
      <c r="L176" s="1045">
        <v>34454</v>
      </c>
      <c r="M176" s="171" t="str">
        <f t="shared" si="5"/>
        <v xml:space="preserve">28 TAHUN 5 BULAN 1 HARI </v>
      </c>
      <c r="N176" s="254" t="s">
        <v>84</v>
      </c>
      <c r="O176" s="133" t="s">
        <v>287</v>
      </c>
      <c r="P176" s="167" t="s">
        <v>288</v>
      </c>
      <c r="Q176" s="173">
        <v>1440016586833</v>
      </c>
      <c r="R176" s="167">
        <v>17030789329</v>
      </c>
      <c r="S176" s="174" t="s">
        <v>13026</v>
      </c>
      <c r="T176" s="178"/>
      <c r="U176" s="178"/>
      <c r="V176" s="178" t="s">
        <v>1116</v>
      </c>
      <c r="W176" s="173">
        <v>940414430839</v>
      </c>
      <c r="X176" s="173"/>
      <c r="Y176" s="167" t="s">
        <v>175</v>
      </c>
      <c r="Z176" s="178" t="s">
        <v>11402</v>
      </c>
      <c r="AA176" s="874" t="s">
        <v>1219</v>
      </c>
      <c r="AB176" s="874" t="s">
        <v>13074</v>
      </c>
      <c r="AC176" s="874"/>
      <c r="AD176" s="254" t="s">
        <v>82</v>
      </c>
      <c r="AE176" s="178"/>
      <c r="AF176" s="178"/>
      <c r="AG176" s="178"/>
      <c r="AH176" s="178"/>
      <c r="AI176" s="181">
        <v>42847</v>
      </c>
      <c r="AJ176" s="181">
        <v>42887</v>
      </c>
      <c r="AK176" s="181"/>
      <c r="AL176" s="181"/>
      <c r="AM176" s="181"/>
      <c r="AN176" s="178" t="s">
        <v>1460</v>
      </c>
      <c r="AO176" s="178">
        <v>29</v>
      </c>
      <c r="AP176" s="178">
        <v>41</v>
      </c>
      <c r="AQ176" s="1354" t="s">
        <v>1215</v>
      </c>
      <c r="AR176" s="714"/>
      <c r="AS176" s="1347"/>
      <c r="AT176" s="1347"/>
      <c r="AU176" s="179" t="s">
        <v>16054</v>
      </c>
    </row>
    <row r="177" spans="1:47" s="179" customFormat="1" ht="16.5" customHeight="1">
      <c r="A177" s="167">
        <v>141</v>
      </c>
      <c r="B177" s="168" t="s">
        <v>1090</v>
      </c>
      <c r="C177" s="168" t="s">
        <v>1091</v>
      </c>
      <c r="D177" s="168">
        <v>1096</v>
      </c>
      <c r="E177" s="168"/>
      <c r="F177" s="168"/>
      <c r="G177" s="176" t="s">
        <v>1092</v>
      </c>
      <c r="H177" s="168">
        <v>1096</v>
      </c>
      <c r="I177" s="167" t="s">
        <v>286</v>
      </c>
      <c r="J177" s="167" t="s">
        <v>35</v>
      </c>
      <c r="K177" s="170" t="s">
        <v>145</v>
      </c>
      <c r="L177" s="1045">
        <v>29268</v>
      </c>
      <c r="M177" s="171" t="str">
        <f t="shared" ref="M177:M182" si="6">DATEDIF(L177,$L$3,"Y") &amp; " TAHUN " &amp; DATEDIF(L177,$L$3,"YM") &amp; " BULAN " &amp; DATEDIF(L177,$L$3,"MD") &amp; " HARI "</f>
        <v xml:space="preserve">42 TAHUN 7 BULAN 14 HARI </v>
      </c>
      <c r="N177" s="167" t="s">
        <v>84</v>
      </c>
      <c r="O177" s="133" t="s">
        <v>287</v>
      </c>
      <c r="P177" s="167" t="s">
        <v>288</v>
      </c>
      <c r="Q177" s="173">
        <v>1440016379254</v>
      </c>
      <c r="R177" s="167">
        <v>17006362937</v>
      </c>
      <c r="S177" s="174" t="s">
        <v>13008</v>
      </c>
      <c r="T177" s="167"/>
      <c r="U177" s="167"/>
      <c r="V177" s="167" t="s">
        <v>1093</v>
      </c>
      <c r="W177" s="173">
        <v>800215261770</v>
      </c>
      <c r="X177" s="173"/>
      <c r="Y177" s="167" t="s">
        <v>126</v>
      </c>
      <c r="Z177" s="169" t="s">
        <v>1094</v>
      </c>
      <c r="AA177" s="834" t="s">
        <v>1095</v>
      </c>
      <c r="AB177" s="929" t="s">
        <v>11409</v>
      </c>
      <c r="AC177" s="929"/>
      <c r="AD177" s="175" t="s">
        <v>146</v>
      </c>
      <c r="AE177" s="170" t="s">
        <v>11337</v>
      </c>
      <c r="AF177" s="170" t="s">
        <v>11338</v>
      </c>
      <c r="AG177" s="170"/>
      <c r="AH177" s="170"/>
      <c r="AI177" s="181">
        <v>42736</v>
      </c>
      <c r="AJ177" s="181">
        <v>42887</v>
      </c>
      <c r="AK177" s="181"/>
      <c r="AL177" s="181"/>
      <c r="AM177" s="181"/>
      <c r="AN177" s="178" t="s">
        <v>1502</v>
      </c>
      <c r="AO177" s="178">
        <v>35</v>
      </c>
      <c r="AP177" s="178">
        <v>41</v>
      </c>
      <c r="AQ177" s="188" t="s">
        <v>1090</v>
      </c>
      <c r="AR177" s="168"/>
      <c r="AS177" s="1344"/>
      <c r="AT177" s="1344"/>
      <c r="AU177" s="179" t="s">
        <v>16055</v>
      </c>
    </row>
    <row r="178" spans="1:47" s="179" customFormat="1" ht="16.5" customHeight="1">
      <c r="A178" s="167">
        <v>23</v>
      </c>
      <c r="B178" s="168" t="s">
        <v>516</v>
      </c>
      <c r="C178" s="168" t="s">
        <v>518</v>
      </c>
      <c r="D178" s="168">
        <v>1025</v>
      </c>
      <c r="E178" s="168"/>
      <c r="F178" s="168"/>
      <c r="G178" s="169" t="s">
        <v>519</v>
      </c>
      <c r="H178" s="168">
        <v>1025</v>
      </c>
      <c r="I178" s="167" t="s">
        <v>286</v>
      </c>
      <c r="J178" s="167" t="s">
        <v>35</v>
      </c>
      <c r="K178" s="170" t="s">
        <v>389</v>
      </c>
      <c r="L178" s="1044">
        <v>23721</v>
      </c>
      <c r="M178" s="171" t="str">
        <f t="shared" si="6"/>
        <v xml:space="preserve">57 TAHUN 9 BULAN 21 HARI </v>
      </c>
      <c r="N178" s="167" t="s">
        <v>84</v>
      </c>
      <c r="O178" s="133" t="s">
        <v>287</v>
      </c>
      <c r="P178" s="167" t="s">
        <v>288</v>
      </c>
      <c r="Q178" s="173">
        <v>1440009212009</v>
      </c>
      <c r="R178" s="167">
        <v>12040368164</v>
      </c>
      <c r="S178" s="174" t="s">
        <v>12943</v>
      </c>
      <c r="T178" s="167"/>
      <c r="U178" s="167"/>
      <c r="V178" s="167" t="s">
        <v>1093</v>
      </c>
      <c r="W178" s="173">
        <v>641215381063</v>
      </c>
      <c r="X178" s="173"/>
      <c r="Y178" s="167" t="s">
        <v>2447</v>
      </c>
      <c r="Z178" s="170" t="s">
        <v>520</v>
      </c>
      <c r="AA178" s="831" t="s">
        <v>521</v>
      </c>
      <c r="AB178" s="929" t="s">
        <v>13055</v>
      </c>
      <c r="AC178" s="929"/>
      <c r="AD178" s="175" t="s">
        <v>47</v>
      </c>
      <c r="AE178" s="176" t="s">
        <v>522</v>
      </c>
      <c r="AF178" s="176" t="s">
        <v>523</v>
      </c>
      <c r="AG178" s="187" t="s">
        <v>524</v>
      </c>
      <c r="AH178" s="187"/>
      <c r="AI178" s="181">
        <v>41883</v>
      </c>
      <c r="AJ178" s="181">
        <v>42887</v>
      </c>
      <c r="AK178" s="181"/>
      <c r="AL178" s="181"/>
      <c r="AM178" s="181"/>
      <c r="AN178" s="178" t="s">
        <v>1502</v>
      </c>
      <c r="AO178" s="178">
        <v>36</v>
      </c>
      <c r="AP178" s="178">
        <v>39</v>
      </c>
      <c r="AQ178" s="188" t="s">
        <v>516</v>
      </c>
      <c r="AR178" s="168"/>
      <c r="AS178" s="1344"/>
      <c r="AT178" s="1344"/>
      <c r="AU178" s="179" t="s">
        <v>16056</v>
      </c>
    </row>
    <row r="179" spans="1:47" s="760" customFormat="1" ht="16.5" customHeight="1">
      <c r="A179" s="768">
        <v>18</v>
      </c>
      <c r="B179" s="767" t="s">
        <v>461</v>
      </c>
      <c r="C179" s="767" t="s">
        <v>463</v>
      </c>
      <c r="D179" s="767">
        <v>1019</v>
      </c>
      <c r="E179" s="767"/>
      <c r="F179" s="767"/>
      <c r="G179" s="762" t="s">
        <v>464</v>
      </c>
      <c r="H179" s="767">
        <v>1019</v>
      </c>
      <c r="I179" s="768" t="s">
        <v>286</v>
      </c>
      <c r="J179" s="768" t="s">
        <v>35</v>
      </c>
      <c r="K179" s="766" t="s">
        <v>286</v>
      </c>
      <c r="L179" s="1046">
        <v>22601</v>
      </c>
      <c r="M179" s="773" t="str">
        <f t="shared" si="6"/>
        <v xml:space="preserve">60 TAHUN 10 BULAN 15 HARI </v>
      </c>
      <c r="N179" s="768" t="s">
        <v>84</v>
      </c>
      <c r="O179" s="765" t="s">
        <v>299</v>
      </c>
      <c r="P179" s="768" t="s">
        <v>288</v>
      </c>
      <c r="Q179" s="764">
        <v>1440005375883</v>
      </c>
      <c r="R179" s="768">
        <v>12040367745</v>
      </c>
      <c r="S179" s="763" t="s">
        <v>12938</v>
      </c>
      <c r="T179" s="768"/>
      <c r="U179" s="768"/>
      <c r="V179" s="768" t="s">
        <v>1093</v>
      </c>
      <c r="W179" s="764">
        <v>611115260904</v>
      </c>
      <c r="X179" s="764"/>
      <c r="Y179" s="768" t="s">
        <v>2455</v>
      </c>
      <c r="Z179" s="766" t="s">
        <v>465</v>
      </c>
      <c r="AA179" s="1337" t="s">
        <v>466</v>
      </c>
      <c r="AB179" s="1338" t="s">
        <v>467</v>
      </c>
      <c r="AC179" s="1338"/>
      <c r="AD179" s="759" t="s">
        <v>55</v>
      </c>
      <c r="AE179" s="1339" t="s">
        <v>468</v>
      </c>
      <c r="AF179" s="1340"/>
      <c r="AG179" s="1340"/>
      <c r="AH179" s="1340"/>
      <c r="AI179" s="770">
        <v>41883</v>
      </c>
      <c r="AJ179" s="770">
        <v>42887</v>
      </c>
      <c r="AK179" s="770"/>
      <c r="AL179" s="770"/>
      <c r="AM179" s="770"/>
      <c r="AN179" s="761" t="s">
        <v>1395</v>
      </c>
      <c r="AO179" s="761">
        <v>32</v>
      </c>
      <c r="AP179" s="761">
        <v>42</v>
      </c>
      <c r="AQ179" s="1352" t="s">
        <v>461</v>
      </c>
      <c r="AR179" s="767"/>
      <c r="AS179" s="1345"/>
      <c r="AT179" s="1345"/>
      <c r="AU179" s="760" t="s">
        <v>16057</v>
      </c>
    </row>
    <row r="180" spans="1:47" s="760" customFormat="1" ht="16.5" customHeight="1">
      <c r="A180" s="768">
        <v>51</v>
      </c>
      <c r="B180" s="767" t="s">
        <v>796</v>
      </c>
      <c r="C180" s="767" t="s">
        <v>797</v>
      </c>
      <c r="D180" s="767">
        <v>1056</v>
      </c>
      <c r="E180" s="767"/>
      <c r="F180" s="767"/>
      <c r="G180" s="762" t="s">
        <v>798</v>
      </c>
      <c r="H180" s="767">
        <v>1056</v>
      </c>
      <c r="I180" s="768" t="s">
        <v>286</v>
      </c>
      <c r="J180" s="768" t="s">
        <v>35</v>
      </c>
      <c r="K180" s="766" t="s">
        <v>286</v>
      </c>
      <c r="L180" s="1046">
        <v>21413</v>
      </c>
      <c r="M180" s="773" t="str">
        <f t="shared" si="6"/>
        <v xml:space="preserve">64 TAHUN 1 BULAN 15 HARI </v>
      </c>
      <c r="N180" s="768" t="s">
        <v>84</v>
      </c>
      <c r="O180" s="765" t="s">
        <v>287</v>
      </c>
      <c r="P180" s="768" t="s">
        <v>288</v>
      </c>
      <c r="Q180" s="764">
        <v>1440014865312</v>
      </c>
      <c r="R180" s="768">
        <v>15000541233</v>
      </c>
      <c r="S180" s="763" t="s">
        <v>12972</v>
      </c>
      <c r="T180" s="768"/>
      <c r="U180" s="768"/>
      <c r="V180" s="768" t="s">
        <v>1093</v>
      </c>
      <c r="W180" s="764">
        <v>580815261321</v>
      </c>
      <c r="X180" s="764"/>
      <c r="Y180" s="768" t="s">
        <v>7267</v>
      </c>
      <c r="Z180" s="1341" t="s">
        <v>799</v>
      </c>
      <c r="AA180" s="835" t="s">
        <v>800</v>
      </c>
      <c r="AB180" s="1338" t="s">
        <v>11438</v>
      </c>
      <c r="AC180" s="1338"/>
      <c r="AD180" s="759" t="s">
        <v>146</v>
      </c>
      <c r="AE180" s="766" t="s">
        <v>801</v>
      </c>
      <c r="AF180" s="766" t="s">
        <v>802</v>
      </c>
      <c r="AG180" s="766"/>
      <c r="AH180" s="766"/>
      <c r="AI180" s="770">
        <v>41883</v>
      </c>
      <c r="AJ180" s="770">
        <v>42887</v>
      </c>
      <c r="AK180" s="770"/>
      <c r="AL180" s="770"/>
      <c r="AM180" s="770"/>
      <c r="AN180" s="761" t="s">
        <v>35</v>
      </c>
      <c r="AO180" s="761">
        <v>32</v>
      </c>
      <c r="AP180" s="761">
        <v>41</v>
      </c>
      <c r="AQ180" s="1352" t="s">
        <v>796</v>
      </c>
      <c r="AR180" s="767"/>
      <c r="AS180" s="1345"/>
      <c r="AT180" s="1345"/>
      <c r="AU180" s="760" t="s">
        <v>16057</v>
      </c>
    </row>
    <row r="181" spans="1:47" s="760" customFormat="1" ht="16.5" customHeight="1">
      <c r="A181" s="768">
        <v>39</v>
      </c>
      <c r="B181" s="767" t="s">
        <v>690</v>
      </c>
      <c r="C181" s="767" t="s">
        <v>692</v>
      </c>
      <c r="D181" s="767">
        <v>1044</v>
      </c>
      <c r="E181" s="767"/>
      <c r="F181" s="767"/>
      <c r="G181" s="762" t="s">
        <v>693</v>
      </c>
      <c r="H181" s="767">
        <v>1044</v>
      </c>
      <c r="I181" s="768" t="s">
        <v>286</v>
      </c>
      <c r="J181" s="768" t="s">
        <v>35</v>
      </c>
      <c r="K181" s="766" t="s">
        <v>694</v>
      </c>
      <c r="L181" s="1046">
        <v>20767</v>
      </c>
      <c r="M181" s="773" t="str">
        <f t="shared" si="6"/>
        <v xml:space="preserve">65 TAHUN 10 BULAN 23 HARI </v>
      </c>
      <c r="N181" s="768" t="s">
        <v>84</v>
      </c>
      <c r="O181" s="765" t="s">
        <v>287</v>
      </c>
      <c r="P181" s="768" t="s">
        <v>288</v>
      </c>
      <c r="Q181" s="764">
        <v>1440005375875</v>
      </c>
      <c r="R181" s="768">
        <v>15000540870</v>
      </c>
      <c r="S181" s="763" t="s">
        <v>12960</v>
      </c>
      <c r="T181" s="768"/>
      <c r="U181" s="768"/>
      <c r="V181" s="768" t="s">
        <v>1093</v>
      </c>
      <c r="W181" s="764">
        <v>561115250099</v>
      </c>
      <c r="X181" s="764"/>
      <c r="Y181" s="768" t="s">
        <v>86</v>
      </c>
      <c r="Z181" s="762" t="s">
        <v>695</v>
      </c>
      <c r="AA181" s="1337" t="s">
        <v>696</v>
      </c>
      <c r="AB181" s="1338" t="s">
        <v>697</v>
      </c>
      <c r="AC181" s="1338"/>
      <c r="AD181" s="759" t="s">
        <v>55</v>
      </c>
      <c r="AE181" s="1339" t="s">
        <v>698</v>
      </c>
      <c r="AF181" s="1342"/>
      <c r="AG181" s="1340"/>
      <c r="AH181" s="1340"/>
      <c r="AI181" s="770">
        <v>41883</v>
      </c>
      <c r="AJ181" s="770">
        <v>42887</v>
      </c>
      <c r="AK181" s="770"/>
      <c r="AL181" s="770"/>
      <c r="AM181" s="770"/>
      <c r="AN181" s="761" t="s">
        <v>35</v>
      </c>
      <c r="AO181" s="761">
        <v>32</v>
      </c>
      <c r="AP181" s="761">
        <v>39</v>
      </c>
      <c r="AQ181" s="1352" t="s">
        <v>690</v>
      </c>
      <c r="AR181" s="767"/>
      <c r="AS181" s="1345"/>
      <c r="AT181" s="1345"/>
      <c r="AU181" s="760" t="s">
        <v>16057</v>
      </c>
    </row>
    <row r="182" spans="1:47" s="760" customFormat="1" ht="16.5" customHeight="1">
      <c r="A182" s="768">
        <v>33</v>
      </c>
      <c r="B182" s="767" t="s">
        <v>626</v>
      </c>
      <c r="C182" s="767" t="s">
        <v>628</v>
      </c>
      <c r="D182" s="767">
        <v>1037</v>
      </c>
      <c r="E182" s="767"/>
      <c r="F182" s="767"/>
      <c r="G182" s="762" t="s">
        <v>629</v>
      </c>
      <c r="H182" s="767">
        <v>1037</v>
      </c>
      <c r="I182" s="768" t="s">
        <v>286</v>
      </c>
      <c r="J182" s="768" t="s">
        <v>35</v>
      </c>
      <c r="K182" s="766" t="s">
        <v>339</v>
      </c>
      <c r="L182" s="1046">
        <v>21001</v>
      </c>
      <c r="M182" s="773" t="str">
        <f t="shared" si="6"/>
        <v xml:space="preserve">65 TAHUN 3 BULAN 1 HARI </v>
      </c>
      <c r="N182" s="768" t="s">
        <v>84</v>
      </c>
      <c r="O182" s="765" t="s">
        <v>287</v>
      </c>
      <c r="P182" s="768" t="s">
        <v>288</v>
      </c>
      <c r="Q182" s="764">
        <v>1440009211951</v>
      </c>
      <c r="R182" s="768">
        <v>15000540987</v>
      </c>
      <c r="S182" s="763" t="s">
        <v>12954</v>
      </c>
      <c r="T182" s="768"/>
      <c r="U182" s="768"/>
      <c r="V182" s="768" t="s">
        <v>1093</v>
      </c>
      <c r="W182" s="764">
        <v>550615340429</v>
      </c>
      <c r="X182" s="764"/>
      <c r="Y182" s="768" t="s">
        <v>86</v>
      </c>
      <c r="Z182" s="766" t="s">
        <v>630</v>
      </c>
      <c r="AA182" s="1337" t="s">
        <v>631</v>
      </c>
      <c r="AB182" s="1338" t="s">
        <v>13060</v>
      </c>
      <c r="AC182" s="1338"/>
      <c r="AD182" s="759" t="s">
        <v>55</v>
      </c>
      <c r="AE182" s="1339" t="s">
        <v>632</v>
      </c>
      <c r="AF182" s="1340"/>
      <c r="AG182" s="1340"/>
      <c r="AH182" s="1340"/>
      <c r="AI182" s="770">
        <v>41883</v>
      </c>
      <c r="AJ182" s="770">
        <v>42887</v>
      </c>
      <c r="AK182" s="770"/>
      <c r="AL182" s="770"/>
      <c r="AM182" s="770"/>
      <c r="AN182" s="761" t="s">
        <v>1395</v>
      </c>
      <c r="AO182" s="761">
        <v>37</v>
      </c>
      <c r="AP182" s="761">
        <v>42</v>
      </c>
      <c r="AQ182" s="1352" t="s">
        <v>626</v>
      </c>
      <c r="AR182" s="767"/>
      <c r="AS182" s="1345"/>
      <c r="AT182" s="1345"/>
      <c r="AU182" s="760" t="s">
        <v>16057</v>
      </c>
    </row>
    <row r="183" spans="1:47" s="760" customFormat="1" ht="16.5" customHeight="1">
      <c r="A183" s="768">
        <v>69</v>
      </c>
      <c r="B183" s="767" t="s">
        <v>990</v>
      </c>
      <c r="C183" s="767" t="s">
        <v>991</v>
      </c>
      <c r="D183" s="767">
        <v>1082</v>
      </c>
      <c r="E183" s="767"/>
      <c r="F183" s="767"/>
      <c r="G183" s="1611" t="s">
        <v>992</v>
      </c>
      <c r="H183" s="767">
        <v>1082</v>
      </c>
      <c r="I183" s="768" t="s">
        <v>286</v>
      </c>
      <c r="J183" s="768" t="s">
        <v>35</v>
      </c>
      <c r="K183" s="766" t="s">
        <v>286</v>
      </c>
      <c r="L183" s="1046">
        <v>25288</v>
      </c>
      <c r="M183" s="773" t="str">
        <f t="shared" ref="M183:M188" si="7">DATEDIF(L183,$L$3,"Y") &amp; " TAHUN " &amp; DATEDIF(L183,$L$3,"YM") &amp; " BULAN " &amp; DATEDIF(L183,$L$3,"MD") &amp; " HARI "</f>
        <v xml:space="preserve">53 TAHUN 6 BULAN 5 HARI </v>
      </c>
      <c r="N183" s="768" t="s">
        <v>84</v>
      </c>
      <c r="O183" s="765" t="s">
        <v>287</v>
      </c>
      <c r="P183" s="768" t="s">
        <v>288</v>
      </c>
      <c r="Q183" s="764">
        <v>9000028227214</v>
      </c>
      <c r="R183" s="768">
        <v>15000541126</v>
      </c>
      <c r="S183" s="763" t="s">
        <v>12996</v>
      </c>
      <c r="T183" s="768"/>
      <c r="U183" s="768"/>
      <c r="V183" s="768" t="s">
        <v>1093</v>
      </c>
      <c r="W183" s="764">
        <v>620315310239</v>
      </c>
      <c r="X183" s="764"/>
      <c r="Y183" s="768" t="s">
        <v>2455</v>
      </c>
      <c r="Z183" s="766" t="s">
        <v>993</v>
      </c>
      <c r="AA183" s="1612" t="s">
        <v>11247</v>
      </c>
      <c r="AB183" s="1338" t="s">
        <v>11418</v>
      </c>
      <c r="AC183" s="1338"/>
      <c r="AD183" s="759" t="s">
        <v>146</v>
      </c>
      <c r="AE183" s="1339" t="s">
        <v>994</v>
      </c>
      <c r="AF183" s="1339" t="s">
        <v>995</v>
      </c>
      <c r="AG183" s="766"/>
      <c r="AH183" s="766"/>
      <c r="AI183" s="770">
        <v>41913</v>
      </c>
      <c r="AJ183" s="770">
        <v>42887</v>
      </c>
      <c r="AK183" s="767" t="s">
        <v>13610</v>
      </c>
      <c r="AL183" s="767"/>
      <c r="AM183" s="770"/>
      <c r="AN183" s="761" t="s">
        <v>35</v>
      </c>
      <c r="AO183" s="761">
        <v>31</v>
      </c>
      <c r="AP183" s="761">
        <v>40</v>
      </c>
      <c r="AQ183" s="1352" t="s">
        <v>990</v>
      </c>
      <c r="AR183" s="767" t="s">
        <v>10924</v>
      </c>
      <c r="AS183" s="767" t="s">
        <v>13610</v>
      </c>
      <c r="AT183" s="1345"/>
      <c r="AU183" s="760" t="s">
        <v>16058</v>
      </c>
    </row>
    <row r="184" spans="1:47" s="1450" customFormat="1" ht="16.5" customHeight="1">
      <c r="A184" s="1438">
        <v>118</v>
      </c>
      <c r="B184" s="1439">
        <v>1140</v>
      </c>
      <c r="C184" s="1440"/>
      <c r="D184" s="1439">
        <v>1140</v>
      </c>
      <c r="E184" s="1439"/>
      <c r="F184" s="1439"/>
      <c r="G184" s="1441" t="s">
        <v>11716</v>
      </c>
      <c r="H184" s="1439">
        <v>1140</v>
      </c>
      <c r="I184" s="1440" t="s">
        <v>286</v>
      </c>
      <c r="J184" s="1440" t="s">
        <v>35</v>
      </c>
      <c r="K184" s="1441" t="s">
        <v>145</v>
      </c>
      <c r="L184" s="1442">
        <v>28722</v>
      </c>
      <c r="M184" s="171" t="str">
        <f t="shared" si="7"/>
        <v xml:space="preserve">44 TAHUN 1 BULAN 11 HARI </v>
      </c>
      <c r="N184" s="1440" t="s">
        <v>84</v>
      </c>
      <c r="O184" s="1438" t="s">
        <v>287</v>
      </c>
      <c r="P184" s="1438" t="s">
        <v>288</v>
      </c>
      <c r="Q184" s="1443" t="s">
        <v>12255</v>
      </c>
      <c r="R184" s="1438">
        <v>18008410559</v>
      </c>
      <c r="S184" s="1444" t="s">
        <v>13044</v>
      </c>
      <c r="T184" s="1441"/>
      <c r="U184" s="1441"/>
      <c r="V184" s="1441" t="s">
        <v>1093</v>
      </c>
      <c r="W184" s="1445">
        <v>761215590007</v>
      </c>
      <c r="X184" s="1445"/>
      <c r="Y184" s="1438" t="s">
        <v>175</v>
      </c>
      <c r="Z184" s="1441" t="s">
        <v>11737</v>
      </c>
      <c r="AA184" s="1446" t="s">
        <v>11757</v>
      </c>
      <c r="AB184" s="1447" t="s">
        <v>11725</v>
      </c>
      <c r="AC184" s="1447"/>
      <c r="AD184" s="1440" t="s">
        <v>146</v>
      </c>
      <c r="AE184" s="1441" t="s">
        <v>11758</v>
      </c>
      <c r="AF184" s="1441" t="s">
        <v>11759</v>
      </c>
      <c r="AG184" s="1441" t="s">
        <v>11760</v>
      </c>
      <c r="AH184" s="1441"/>
      <c r="AI184" s="1448">
        <v>43101</v>
      </c>
      <c r="AJ184" s="1448">
        <v>43101</v>
      </c>
      <c r="AK184" s="1448"/>
      <c r="AL184" s="1448"/>
      <c r="AM184" s="1448">
        <v>43616</v>
      </c>
      <c r="AN184" s="1441"/>
      <c r="AO184" s="1441"/>
      <c r="AP184" s="1441"/>
      <c r="AQ184" s="1449">
        <v>1140</v>
      </c>
      <c r="AR184" s="1439" t="s">
        <v>10924</v>
      </c>
      <c r="AS184" s="1439" t="s">
        <v>10924</v>
      </c>
      <c r="AT184" s="1827"/>
      <c r="AU184" s="1450" t="s">
        <v>16062</v>
      </c>
    </row>
    <row r="185" spans="1:47" s="179" customFormat="1" ht="16.5" customHeight="1">
      <c r="A185" s="167">
        <v>97</v>
      </c>
      <c r="B185" s="714" t="s">
        <v>1195</v>
      </c>
      <c r="C185" s="168" t="s">
        <v>1196</v>
      </c>
      <c r="D185" s="168">
        <v>1114</v>
      </c>
      <c r="E185" s="168"/>
      <c r="F185" s="168"/>
      <c r="G185" s="252" t="s">
        <v>1197</v>
      </c>
      <c r="H185" s="168">
        <v>1114</v>
      </c>
      <c r="I185" s="167" t="s">
        <v>286</v>
      </c>
      <c r="J185" s="167" t="s">
        <v>35</v>
      </c>
      <c r="K185" s="178" t="s">
        <v>694</v>
      </c>
      <c r="L185" s="1045">
        <v>30268</v>
      </c>
      <c r="M185" s="171" t="str">
        <f t="shared" si="7"/>
        <v xml:space="preserve">39 TAHUN 10 BULAN 18 HARI </v>
      </c>
      <c r="N185" s="254" t="s">
        <v>84</v>
      </c>
      <c r="O185" s="133" t="s">
        <v>287</v>
      </c>
      <c r="P185" s="167" t="s">
        <v>288</v>
      </c>
      <c r="Q185" s="173">
        <v>1710002837345</v>
      </c>
      <c r="R185" s="167">
        <v>17030789303</v>
      </c>
      <c r="S185" s="174" t="s">
        <v>13024</v>
      </c>
      <c r="T185" s="178"/>
      <c r="U185" s="178"/>
      <c r="V185" s="178" t="s">
        <v>1116</v>
      </c>
      <c r="W185" s="173">
        <v>821115561011</v>
      </c>
      <c r="X185" s="173"/>
      <c r="Y185" s="167" t="s">
        <v>175</v>
      </c>
      <c r="Z185" s="178" t="s">
        <v>1199</v>
      </c>
      <c r="AA185" s="874" t="s">
        <v>1200</v>
      </c>
      <c r="AB185" s="874" t="s">
        <v>1201</v>
      </c>
      <c r="AC185" s="874"/>
      <c r="AD185" s="254" t="s">
        <v>146</v>
      </c>
      <c r="AE185" s="178" t="s">
        <v>11395</v>
      </c>
      <c r="AF185" s="178" t="s">
        <v>11396</v>
      </c>
      <c r="AG185" s="178"/>
      <c r="AH185" s="178"/>
      <c r="AI185" s="181">
        <v>42847</v>
      </c>
      <c r="AJ185" s="181">
        <v>42887</v>
      </c>
      <c r="AK185" s="168" t="s">
        <v>13610</v>
      </c>
      <c r="AL185" s="168"/>
      <c r="AM185" s="168" t="s">
        <v>13610</v>
      </c>
      <c r="AN185" s="178" t="s">
        <v>35</v>
      </c>
      <c r="AO185" s="178">
        <v>30</v>
      </c>
      <c r="AP185" s="178">
        <v>41</v>
      </c>
      <c r="AQ185" s="1354" t="s">
        <v>1195</v>
      </c>
      <c r="AR185" s="714" t="s">
        <v>10924</v>
      </c>
      <c r="AS185" s="168" t="s">
        <v>13610</v>
      </c>
      <c r="AT185" s="1344"/>
      <c r="AU185" s="179" t="s">
        <v>16059</v>
      </c>
    </row>
    <row r="186" spans="1:47" s="179" customFormat="1" ht="16.5" customHeight="1">
      <c r="A186" s="167">
        <v>139</v>
      </c>
      <c r="B186" s="168"/>
      <c r="C186" s="254" t="s">
        <v>14706</v>
      </c>
      <c r="D186" s="168">
        <v>1162</v>
      </c>
      <c r="E186" s="168" t="s">
        <v>14528</v>
      </c>
      <c r="F186" s="168"/>
      <c r="G186" s="178" t="s">
        <v>14145</v>
      </c>
      <c r="H186" s="168">
        <v>1162</v>
      </c>
      <c r="I186" s="254" t="s">
        <v>286</v>
      </c>
      <c r="J186" s="254" t="s">
        <v>35</v>
      </c>
      <c r="K186" s="178" t="s">
        <v>286</v>
      </c>
      <c r="L186" s="747">
        <v>32440</v>
      </c>
      <c r="M186" s="171" t="str">
        <f t="shared" si="7"/>
        <v xml:space="preserve">33 TAHUN 11 BULAN 7 HARI </v>
      </c>
      <c r="N186" s="254" t="s">
        <v>84</v>
      </c>
      <c r="O186" s="167" t="s">
        <v>287</v>
      </c>
      <c r="P186" s="167" t="s">
        <v>288</v>
      </c>
      <c r="Q186" s="185" t="s">
        <v>14525</v>
      </c>
      <c r="R186" s="167" t="s">
        <v>14782</v>
      </c>
      <c r="S186" s="174" t="s">
        <v>14791</v>
      </c>
      <c r="T186" s="178"/>
      <c r="U186" s="178"/>
      <c r="V186" s="178" t="s">
        <v>7258</v>
      </c>
      <c r="W186" s="185" t="s">
        <v>14148</v>
      </c>
      <c r="X186" s="185"/>
      <c r="Y186" s="167" t="s">
        <v>126</v>
      </c>
      <c r="Z186" s="178" t="s">
        <v>14149</v>
      </c>
      <c r="AA186" s="874" t="s">
        <v>14150</v>
      </c>
      <c r="AB186" s="874" t="s">
        <v>14151</v>
      </c>
      <c r="AC186" s="874"/>
      <c r="AD186" s="254" t="s">
        <v>146</v>
      </c>
      <c r="AE186" s="178" t="s">
        <v>14152</v>
      </c>
      <c r="AF186" s="178" t="s">
        <v>14153</v>
      </c>
      <c r="AG186" s="178"/>
      <c r="AH186" s="178"/>
      <c r="AI186" s="181">
        <v>43488</v>
      </c>
      <c r="AJ186" s="181">
        <v>43488</v>
      </c>
      <c r="AK186" s="181">
        <v>43830</v>
      </c>
      <c r="AL186" s="181"/>
      <c r="AM186" s="181"/>
      <c r="AN186" s="178"/>
      <c r="AO186" s="178"/>
      <c r="AP186" s="178"/>
      <c r="AQ186" s="188"/>
      <c r="AR186" s="168"/>
      <c r="AS186" s="168" t="s">
        <v>10924</v>
      </c>
      <c r="AT186" s="1344"/>
      <c r="AU186" s="179" t="s">
        <v>16060</v>
      </c>
    </row>
    <row r="187" spans="1:47" s="179" customFormat="1" ht="16.5" customHeight="1">
      <c r="A187" s="167">
        <v>140</v>
      </c>
      <c r="B187" s="168"/>
      <c r="C187" s="254" t="s">
        <v>14706</v>
      </c>
      <c r="D187" s="168">
        <v>1163</v>
      </c>
      <c r="E187" s="168" t="s">
        <v>14529</v>
      </c>
      <c r="F187" s="168"/>
      <c r="G187" s="178" t="s">
        <v>14146</v>
      </c>
      <c r="H187" s="168">
        <v>1163</v>
      </c>
      <c r="I187" s="254" t="s">
        <v>286</v>
      </c>
      <c r="J187" s="254" t="s">
        <v>35</v>
      </c>
      <c r="K187" s="178" t="s">
        <v>286</v>
      </c>
      <c r="L187" s="747">
        <v>34087</v>
      </c>
      <c r="M187" s="171" t="str">
        <f t="shared" si="7"/>
        <v xml:space="preserve">29 TAHUN 5 BULAN 3 HARI </v>
      </c>
      <c r="N187" s="254" t="s">
        <v>84</v>
      </c>
      <c r="O187" s="167" t="s">
        <v>287</v>
      </c>
      <c r="P187" s="167" t="s">
        <v>288</v>
      </c>
      <c r="Q187" s="185" t="s">
        <v>14526</v>
      </c>
      <c r="R187" s="167" t="s">
        <v>14783</v>
      </c>
      <c r="S187" s="174" t="s">
        <v>14792</v>
      </c>
      <c r="T187" s="178"/>
      <c r="U187" s="178"/>
      <c r="V187" s="178" t="s">
        <v>396</v>
      </c>
      <c r="W187" s="185" t="s">
        <v>14154</v>
      </c>
      <c r="X187" s="185"/>
      <c r="Y187" s="167" t="s">
        <v>126</v>
      </c>
      <c r="Z187" s="178" t="s">
        <v>14155</v>
      </c>
      <c r="AA187" s="874" t="s">
        <v>14156</v>
      </c>
      <c r="AB187" s="874" t="s">
        <v>14157</v>
      </c>
      <c r="AC187" s="874"/>
      <c r="AD187" s="254" t="s">
        <v>82</v>
      </c>
      <c r="AE187" s="178"/>
      <c r="AF187" s="178"/>
      <c r="AG187" s="178"/>
      <c r="AH187" s="178"/>
      <c r="AI187" s="181">
        <v>43488</v>
      </c>
      <c r="AJ187" s="181">
        <v>43488</v>
      </c>
      <c r="AK187" s="181">
        <v>43830</v>
      </c>
      <c r="AL187" s="181"/>
      <c r="AM187" s="181"/>
      <c r="AN187" s="178"/>
      <c r="AO187" s="178"/>
      <c r="AP187" s="178"/>
      <c r="AQ187" s="188"/>
      <c r="AR187" s="168"/>
      <c r="AS187" s="168" t="s">
        <v>10924</v>
      </c>
      <c r="AT187" s="1344"/>
      <c r="AU187" s="179" t="s">
        <v>16061</v>
      </c>
    </row>
    <row r="188" spans="1:47" s="1251" customFormat="1" ht="16.5" customHeight="1">
      <c r="A188" s="1243">
        <v>88</v>
      </c>
      <c r="B188" s="1244" t="s">
        <v>1135</v>
      </c>
      <c r="C188" s="1244" t="s">
        <v>1136</v>
      </c>
      <c r="D188" s="1244">
        <v>1104</v>
      </c>
      <c r="E188" s="1244" t="s">
        <v>14534</v>
      </c>
      <c r="F188" s="1244"/>
      <c r="G188" s="1313" t="s">
        <v>1137</v>
      </c>
      <c r="H188" s="1244">
        <v>1104</v>
      </c>
      <c r="I188" s="1243" t="s">
        <v>286</v>
      </c>
      <c r="J188" s="1243" t="s">
        <v>35</v>
      </c>
      <c r="K188" s="1655" t="s">
        <v>145</v>
      </c>
      <c r="L188" s="1656">
        <v>26835</v>
      </c>
      <c r="M188" s="1415" t="str">
        <f t="shared" si="7"/>
        <v xml:space="preserve">49 TAHUN 3 BULAN 11 HARI </v>
      </c>
      <c r="N188" s="1243" t="s">
        <v>84</v>
      </c>
      <c r="O188" s="1243" t="s">
        <v>299</v>
      </c>
      <c r="P188" s="1243" t="s">
        <v>288</v>
      </c>
      <c r="Q188" s="1417">
        <v>1440016378538</v>
      </c>
      <c r="R188" s="1243">
        <v>17006362820</v>
      </c>
      <c r="S188" s="1422" t="s">
        <v>13016</v>
      </c>
      <c r="T188" s="1243"/>
      <c r="U188" s="1243"/>
      <c r="V188" s="1243" t="s">
        <v>1093</v>
      </c>
      <c r="W188" s="1417">
        <v>730615261818</v>
      </c>
      <c r="X188" s="1417"/>
      <c r="Y188" s="1243" t="s">
        <v>2455</v>
      </c>
      <c r="Z188" s="1657" t="s">
        <v>11365</v>
      </c>
      <c r="AA188" s="1658" t="s">
        <v>1138</v>
      </c>
      <c r="AB188" s="1659" t="s">
        <v>11366</v>
      </c>
      <c r="AC188" s="1659" t="s">
        <v>15304</v>
      </c>
      <c r="AD188" s="1660" t="s">
        <v>146</v>
      </c>
      <c r="AE188" s="1655" t="s">
        <v>11367</v>
      </c>
      <c r="AF188" s="1655" t="s">
        <v>11368</v>
      </c>
      <c r="AG188" s="1655" t="s">
        <v>11369</v>
      </c>
      <c r="AH188" s="1655"/>
      <c r="AI188" s="1321">
        <v>42736</v>
      </c>
      <c r="AJ188" s="1321">
        <v>42887</v>
      </c>
      <c r="AK188" s="1244" t="s">
        <v>13610</v>
      </c>
      <c r="AL188" s="1244" t="s">
        <v>13610</v>
      </c>
      <c r="AM188" s="1244" t="s">
        <v>13610</v>
      </c>
      <c r="AN188" s="1245" t="s">
        <v>1395</v>
      </c>
      <c r="AO188" s="1245">
        <v>34</v>
      </c>
      <c r="AP188" s="1245">
        <v>42</v>
      </c>
      <c r="AQ188" s="1661" t="s">
        <v>1135</v>
      </c>
      <c r="AR188" s="1244" t="s">
        <v>10924</v>
      </c>
      <c r="AS188" s="1244" t="s">
        <v>13610</v>
      </c>
      <c r="AT188" s="1828"/>
    </row>
    <row r="189" spans="1:47" s="179" customFormat="1" ht="16.5" customHeight="1">
      <c r="A189" s="167">
        <v>128</v>
      </c>
      <c r="B189" s="168"/>
      <c r="C189" s="714" t="s">
        <v>14609</v>
      </c>
      <c r="D189" s="168">
        <v>1152</v>
      </c>
      <c r="E189" s="168" t="s">
        <v>13147</v>
      </c>
      <c r="F189" s="168"/>
      <c r="G189" s="178" t="s">
        <v>3295</v>
      </c>
      <c r="H189" s="168">
        <v>1152</v>
      </c>
      <c r="I189" s="254" t="s">
        <v>286</v>
      </c>
      <c r="J189" s="254" t="s">
        <v>35</v>
      </c>
      <c r="K189" s="178" t="s">
        <v>145</v>
      </c>
      <c r="L189" s="747">
        <v>34217</v>
      </c>
      <c r="M189" s="171" t="str">
        <f t="shared" ref="M189:M194" si="8">DATEDIF(L189,$L$3,"Y") &amp; " TAHUN " &amp; DATEDIF(L189,$L$3,"YM") &amp; " BULAN " &amp; DATEDIF(L189,$L$3,"MD") &amp; " HARI "</f>
        <v xml:space="preserve">29 TAHUN 0 BULAN 26 HARI </v>
      </c>
      <c r="N189" s="254" t="s">
        <v>84</v>
      </c>
      <c r="O189" s="167" t="s">
        <v>287</v>
      </c>
      <c r="P189" s="167" t="s">
        <v>288</v>
      </c>
      <c r="Q189" s="185" t="s">
        <v>13302</v>
      </c>
      <c r="R189" s="185" t="s">
        <v>14772</v>
      </c>
      <c r="S189" s="968" t="s">
        <v>13313</v>
      </c>
      <c r="T189" s="178"/>
      <c r="U189" s="178"/>
      <c r="V189" s="178" t="s">
        <v>1198</v>
      </c>
      <c r="W189" s="173" t="s">
        <v>13183</v>
      </c>
      <c r="X189" s="173"/>
      <c r="Y189" s="167" t="s">
        <v>2455</v>
      </c>
      <c r="Z189" s="178" t="s">
        <v>13169</v>
      </c>
      <c r="AA189" s="874" t="s">
        <v>12176</v>
      </c>
      <c r="AB189" s="838" t="s">
        <v>13197</v>
      </c>
      <c r="AC189" s="929" t="s">
        <v>15304</v>
      </c>
      <c r="AD189" s="254"/>
      <c r="AE189" s="178"/>
      <c r="AF189" s="178"/>
      <c r="AG189" s="178"/>
      <c r="AH189" s="178"/>
      <c r="AI189" s="181">
        <v>43287</v>
      </c>
      <c r="AJ189" s="181">
        <v>43287</v>
      </c>
      <c r="AK189" s="181">
        <v>43621</v>
      </c>
      <c r="AL189" s="181"/>
      <c r="AM189" s="181"/>
      <c r="AN189" s="178"/>
      <c r="AO189" s="178"/>
      <c r="AP189" s="178"/>
      <c r="AQ189" s="188"/>
      <c r="AR189" s="168" t="s">
        <v>10924</v>
      </c>
      <c r="AS189" s="168"/>
      <c r="AT189" s="1344"/>
      <c r="AU189" s="1507">
        <v>43374</v>
      </c>
    </row>
    <row r="190" spans="1:47" s="179" customFormat="1" ht="16.5" customHeight="1">
      <c r="A190" s="167">
        <v>136</v>
      </c>
      <c r="B190" s="168"/>
      <c r="C190" s="714" t="s">
        <v>14600</v>
      </c>
      <c r="D190" s="168">
        <v>1160</v>
      </c>
      <c r="E190" s="168" t="s">
        <v>14076</v>
      </c>
      <c r="F190" s="168"/>
      <c r="G190" s="178" t="s">
        <v>3689</v>
      </c>
      <c r="H190" s="168">
        <v>1160</v>
      </c>
      <c r="I190" s="254" t="s">
        <v>286</v>
      </c>
      <c r="J190" s="254" t="s">
        <v>35</v>
      </c>
      <c r="K190" s="178" t="s">
        <v>1506</v>
      </c>
      <c r="L190" s="747">
        <v>35772</v>
      </c>
      <c r="M190" s="171" t="str">
        <f t="shared" si="8"/>
        <v xml:space="preserve">24 TAHUN 9 BULAN 23 HARI </v>
      </c>
      <c r="N190" s="254" t="s">
        <v>84</v>
      </c>
      <c r="O190" s="167" t="s">
        <v>287</v>
      </c>
      <c r="P190" s="167" t="s">
        <v>288</v>
      </c>
      <c r="Q190" s="185" t="s">
        <v>14072</v>
      </c>
      <c r="R190" s="167" t="s">
        <v>14780</v>
      </c>
      <c r="S190" s="174" t="s">
        <v>14789</v>
      </c>
      <c r="T190" s="178"/>
      <c r="U190" s="178"/>
      <c r="V190" s="178" t="s">
        <v>4922</v>
      </c>
      <c r="W190" s="185" t="s">
        <v>13939</v>
      </c>
      <c r="X190" s="185"/>
      <c r="Y190" s="167" t="s">
        <v>2455</v>
      </c>
      <c r="Z190" s="178" t="s">
        <v>13940</v>
      </c>
      <c r="AA190" s="874" t="s">
        <v>13941</v>
      </c>
      <c r="AB190" s="874" t="s">
        <v>13942</v>
      </c>
      <c r="AC190" s="929" t="s">
        <v>15308</v>
      </c>
      <c r="AD190" s="254" t="s">
        <v>82</v>
      </c>
      <c r="AE190" s="178"/>
      <c r="AF190" s="178"/>
      <c r="AG190" s="178"/>
      <c r="AH190" s="178"/>
      <c r="AI190" s="181">
        <v>43420</v>
      </c>
      <c r="AJ190" s="181">
        <v>43420</v>
      </c>
      <c r="AK190" s="181">
        <v>43769</v>
      </c>
      <c r="AL190" s="181"/>
      <c r="AM190" s="181"/>
      <c r="AN190" s="178"/>
      <c r="AO190" s="178"/>
      <c r="AP190" s="178"/>
      <c r="AQ190" s="188"/>
      <c r="AR190" s="168" t="s">
        <v>10924</v>
      </c>
      <c r="AS190" s="168"/>
      <c r="AT190" s="1344"/>
      <c r="AU190" s="1507">
        <v>43525</v>
      </c>
    </row>
    <row r="191" spans="1:47" s="179" customFormat="1" ht="16.5" customHeight="1">
      <c r="A191" s="167">
        <v>146</v>
      </c>
      <c r="B191" s="168"/>
      <c r="C191" s="254" t="s">
        <v>14706</v>
      </c>
      <c r="D191" s="168">
        <v>1174</v>
      </c>
      <c r="E191" s="168" t="s">
        <v>15286</v>
      </c>
      <c r="F191" s="168"/>
      <c r="G191" s="178" t="s">
        <v>15264</v>
      </c>
      <c r="H191" s="168">
        <v>1174</v>
      </c>
      <c r="I191" s="254" t="s">
        <v>286</v>
      </c>
      <c r="J191" s="254" t="s">
        <v>35</v>
      </c>
      <c r="K191" s="178" t="s">
        <v>11638</v>
      </c>
      <c r="L191" s="747">
        <v>34916</v>
      </c>
      <c r="M191" s="171" t="str">
        <f t="shared" si="8"/>
        <v xml:space="preserve">27 TAHUN 1 BULAN 26 HARI </v>
      </c>
      <c r="N191" s="254" t="s">
        <v>84</v>
      </c>
      <c r="O191" s="167" t="s">
        <v>287</v>
      </c>
      <c r="P191" s="167" t="s">
        <v>288</v>
      </c>
      <c r="Q191" s="185">
        <v>1440018668548</v>
      </c>
      <c r="R191" s="168" t="s">
        <v>16647</v>
      </c>
      <c r="S191" s="968" t="s">
        <v>16679</v>
      </c>
      <c r="T191" s="178"/>
      <c r="U191" s="167" t="e">
        <f>VLOOKUP(D191,#REF!,15,FALSE)</f>
        <v>#REF!</v>
      </c>
      <c r="V191" s="178" t="s">
        <v>1198</v>
      </c>
      <c r="W191" s="185" t="s">
        <v>15299</v>
      </c>
      <c r="X191" s="173" t="s">
        <v>16819</v>
      </c>
      <c r="Y191" s="167" t="s">
        <v>175</v>
      </c>
      <c r="Z191" s="178" t="s">
        <v>16506</v>
      </c>
      <c r="AA191" s="1863" t="s">
        <v>14150</v>
      </c>
      <c r="AB191" s="874" t="s">
        <v>15302</v>
      </c>
      <c r="AC191" s="929" t="s">
        <v>8333</v>
      </c>
      <c r="AD191" s="254"/>
      <c r="AE191" s="178"/>
      <c r="AF191" s="178"/>
      <c r="AG191" s="178"/>
      <c r="AH191" s="178"/>
      <c r="AI191" s="181">
        <v>43640</v>
      </c>
      <c r="AJ191" s="181">
        <v>43640</v>
      </c>
      <c r="AK191" s="181"/>
      <c r="AL191" s="181"/>
      <c r="AM191" s="181"/>
      <c r="AN191" s="178"/>
      <c r="AO191" s="178"/>
      <c r="AP191" s="178"/>
      <c r="AQ191" s="188"/>
      <c r="AR191" s="168"/>
      <c r="AS191" s="168" t="s">
        <v>17146</v>
      </c>
      <c r="AT191" s="1344"/>
    </row>
    <row r="192" spans="1:47" s="179" customFormat="1" ht="16.5" customHeight="1">
      <c r="A192" s="167">
        <v>104</v>
      </c>
      <c r="B192" s="168" t="s">
        <v>1260</v>
      </c>
      <c r="C192" s="168" t="s">
        <v>1262</v>
      </c>
      <c r="D192" s="168">
        <v>1123</v>
      </c>
      <c r="E192" s="168" t="s">
        <v>1261</v>
      </c>
      <c r="F192" s="168"/>
      <c r="G192" s="169" t="s">
        <v>1263</v>
      </c>
      <c r="H192" s="168">
        <v>1123</v>
      </c>
      <c r="I192" s="167" t="s">
        <v>286</v>
      </c>
      <c r="J192" s="167" t="s">
        <v>35</v>
      </c>
      <c r="K192" s="170" t="s">
        <v>286</v>
      </c>
      <c r="L192" s="1044">
        <v>24795</v>
      </c>
      <c r="M192" s="171" t="str">
        <f t="shared" si="8"/>
        <v xml:space="preserve">54 TAHUN 10 BULAN 12 HARI </v>
      </c>
      <c r="N192" s="167" t="s">
        <v>84</v>
      </c>
      <c r="O192" s="133" t="s">
        <v>299</v>
      </c>
      <c r="P192" s="167" t="s">
        <v>288</v>
      </c>
      <c r="Q192" s="173">
        <v>1440009921286</v>
      </c>
      <c r="R192" s="167">
        <v>15000541191</v>
      </c>
      <c r="S192" s="174" t="s">
        <v>13032</v>
      </c>
      <c r="T192" s="167"/>
      <c r="U192" s="167" t="e">
        <f>VLOOKUP(D192,#REF!,15,FALSE)</f>
        <v>#REF!</v>
      </c>
      <c r="V192" s="167" t="s">
        <v>1093</v>
      </c>
      <c r="W192" s="173">
        <v>611115260005</v>
      </c>
      <c r="X192" s="173" t="s">
        <v>16781</v>
      </c>
      <c r="Y192" s="167" t="s">
        <v>7267</v>
      </c>
      <c r="Z192" s="170" t="s">
        <v>1264</v>
      </c>
      <c r="AA192" s="831" t="s">
        <v>1265</v>
      </c>
      <c r="AB192" s="929" t="s">
        <v>13078</v>
      </c>
      <c r="AC192" s="929" t="s">
        <v>15304</v>
      </c>
      <c r="AD192" s="175" t="s">
        <v>146</v>
      </c>
      <c r="AE192" s="176" t="s">
        <v>364</v>
      </c>
      <c r="AF192" s="187" t="s">
        <v>1266</v>
      </c>
      <c r="AG192" s="187"/>
      <c r="AH192" s="187"/>
      <c r="AI192" s="181">
        <v>41883</v>
      </c>
      <c r="AJ192" s="181">
        <v>42887</v>
      </c>
      <c r="AK192" s="168" t="s">
        <v>13610</v>
      </c>
      <c r="AL192" s="168" t="s">
        <v>13610</v>
      </c>
      <c r="AM192" s="168" t="s">
        <v>13610</v>
      </c>
      <c r="AN192" s="178" t="s">
        <v>1502</v>
      </c>
      <c r="AO192" s="178">
        <v>34</v>
      </c>
      <c r="AP192" s="178">
        <v>41</v>
      </c>
      <c r="AQ192" s="188" t="s">
        <v>1260</v>
      </c>
      <c r="AR192" s="168" t="s">
        <v>10924</v>
      </c>
      <c r="AS192" s="168" t="s">
        <v>13610</v>
      </c>
      <c r="AT192" s="1344"/>
    </row>
    <row r="193" spans="1:47">
      <c r="A193" s="757">
        <v>3</v>
      </c>
      <c r="B193" s="1039" t="s">
        <v>306</v>
      </c>
      <c r="C193" s="1039" t="s">
        <v>308</v>
      </c>
      <c r="D193" s="1039">
        <v>1003</v>
      </c>
      <c r="E193" s="1039" t="s">
        <v>307</v>
      </c>
      <c r="F193" s="1039"/>
      <c r="G193" s="1601" t="s">
        <v>309</v>
      </c>
      <c r="H193" s="1039">
        <v>1003</v>
      </c>
      <c r="I193" s="757" t="s">
        <v>286</v>
      </c>
      <c r="J193" s="757" t="s">
        <v>35</v>
      </c>
      <c r="K193" s="1601" t="s">
        <v>286</v>
      </c>
      <c r="L193" s="1602">
        <v>23495</v>
      </c>
      <c r="M193" s="1603" t="str">
        <f t="shared" si="8"/>
        <v xml:space="preserve">58 TAHUN 5 BULAN 3 HARI </v>
      </c>
      <c r="N193" s="757" t="s">
        <v>84</v>
      </c>
      <c r="O193" s="1608" t="s">
        <v>299</v>
      </c>
      <c r="P193" s="757" t="s">
        <v>288</v>
      </c>
      <c r="Q193" s="1157">
        <v>1440011992820</v>
      </c>
      <c r="R193" s="757">
        <v>12040367653</v>
      </c>
      <c r="S193" s="1605" t="s">
        <v>12923</v>
      </c>
      <c r="T193" s="757"/>
      <c r="U193" s="757" t="e">
        <f>VLOOKUP(D193,#REF!,15,FALSE)</f>
        <v>#REF!</v>
      </c>
      <c r="V193" s="757" t="s">
        <v>1093</v>
      </c>
      <c r="W193" s="1157">
        <v>630415250803</v>
      </c>
      <c r="X193" s="1157" t="s">
        <v>16686</v>
      </c>
      <c r="Y193" s="757" t="s">
        <v>2455</v>
      </c>
      <c r="Z193" s="1601" t="s">
        <v>310</v>
      </c>
      <c r="AA193" s="1606" t="s">
        <v>311</v>
      </c>
      <c r="AB193" s="1888" t="s">
        <v>312</v>
      </c>
      <c r="AC193" s="1607" t="s">
        <v>15304</v>
      </c>
      <c r="AD193" s="1608" t="s">
        <v>146</v>
      </c>
      <c r="AE193" s="1609" t="s">
        <v>313</v>
      </c>
      <c r="AF193" s="1609" t="s">
        <v>314</v>
      </c>
      <c r="AG193" s="1609"/>
      <c r="AH193" s="1609"/>
      <c r="AI193" s="1040">
        <v>41883</v>
      </c>
      <c r="AJ193" s="1040">
        <v>42887</v>
      </c>
      <c r="AK193" s="1039" t="s">
        <v>13610</v>
      </c>
      <c r="AL193" s="1039" t="s">
        <v>13610</v>
      </c>
      <c r="AM193" s="1039" t="s">
        <v>13610</v>
      </c>
      <c r="AN193" s="1232" t="s">
        <v>1395</v>
      </c>
      <c r="AO193" s="1232">
        <v>33</v>
      </c>
      <c r="AP193" s="1232">
        <v>40</v>
      </c>
      <c r="AQ193" s="1399" t="s">
        <v>306</v>
      </c>
      <c r="AR193" s="1039" t="s">
        <v>10924</v>
      </c>
      <c r="AS193" s="1039" t="s">
        <v>13610</v>
      </c>
    </row>
    <row r="194" spans="1:47" s="758" customFormat="1" ht="16.5" customHeight="1">
      <c r="A194" s="757">
        <v>144</v>
      </c>
      <c r="B194" s="1039"/>
      <c r="C194" s="756" t="s">
        <v>14706</v>
      </c>
      <c r="D194" s="1039">
        <v>1175</v>
      </c>
      <c r="E194" s="1039" t="s">
        <v>15287</v>
      </c>
      <c r="F194" s="1039"/>
      <c r="G194" s="1232" t="s">
        <v>15265</v>
      </c>
      <c r="H194" s="1039">
        <v>1175</v>
      </c>
      <c r="I194" s="756" t="s">
        <v>286</v>
      </c>
      <c r="J194" s="756" t="s">
        <v>35</v>
      </c>
      <c r="K194" s="1232" t="s">
        <v>145</v>
      </c>
      <c r="L194" s="1634">
        <v>33159</v>
      </c>
      <c r="M194" s="1603" t="str">
        <f t="shared" si="8"/>
        <v xml:space="preserve">31 TAHUN 11 BULAN 18 HARI </v>
      </c>
      <c r="N194" s="756" t="s">
        <v>84</v>
      </c>
      <c r="O194" s="757" t="s">
        <v>287</v>
      </c>
      <c r="P194" s="757" t="s">
        <v>288</v>
      </c>
      <c r="Q194" s="1889">
        <v>1440018648433</v>
      </c>
      <c r="R194" s="1039" t="s">
        <v>16648</v>
      </c>
      <c r="S194" s="1150" t="s">
        <v>16680</v>
      </c>
      <c r="T194" s="1232"/>
      <c r="U194" s="757" t="e">
        <f>VLOOKUP(D194,#REF!,15,FALSE)</f>
        <v>#REF!</v>
      </c>
      <c r="V194" s="1232" t="s">
        <v>396</v>
      </c>
      <c r="W194" s="1889" t="s">
        <v>15300</v>
      </c>
      <c r="X194" s="1157" t="s">
        <v>16820</v>
      </c>
      <c r="Y194" s="757" t="s">
        <v>175</v>
      </c>
      <c r="Z194" s="1232" t="s">
        <v>15266</v>
      </c>
      <c r="AA194" s="1638" t="s">
        <v>14156</v>
      </c>
      <c r="AB194" s="1638" t="s">
        <v>15303</v>
      </c>
      <c r="AC194" s="1607" t="s">
        <v>15307</v>
      </c>
      <c r="AD194" s="756" t="s">
        <v>82</v>
      </c>
      <c r="AE194" s="1232"/>
      <c r="AF194" s="1232"/>
      <c r="AG194" s="1232"/>
      <c r="AH194" s="1232"/>
      <c r="AI194" s="1040">
        <v>43640</v>
      </c>
      <c r="AJ194" s="1040">
        <v>43640</v>
      </c>
      <c r="AK194" s="1040"/>
      <c r="AL194" s="1040"/>
      <c r="AM194" s="1040"/>
      <c r="AN194" s="1232"/>
      <c r="AO194" s="1232"/>
      <c r="AP194" s="1232"/>
      <c r="AQ194" s="1399"/>
      <c r="AR194" s="1039"/>
      <c r="AS194" s="1039" t="s">
        <v>10924</v>
      </c>
      <c r="AT194" s="1610"/>
    </row>
    <row r="195" spans="1:47" s="179" customFormat="1" ht="16.5" customHeight="1">
      <c r="A195" s="167">
        <v>105</v>
      </c>
      <c r="B195" s="254">
        <v>1126</v>
      </c>
      <c r="C195" s="168" t="s">
        <v>14625</v>
      </c>
      <c r="D195" s="168">
        <v>1126</v>
      </c>
      <c r="E195" s="168" t="s">
        <v>1281</v>
      </c>
      <c r="F195" s="168"/>
      <c r="G195" s="186" t="s">
        <v>1282</v>
      </c>
      <c r="H195" s="168">
        <v>1126</v>
      </c>
      <c r="I195" s="167" t="s">
        <v>286</v>
      </c>
      <c r="J195" s="167" t="s">
        <v>35</v>
      </c>
      <c r="K195" s="178" t="s">
        <v>286</v>
      </c>
      <c r="L195" s="747">
        <v>30339</v>
      </c>
      <c r="M195" s="171" t="str">
        <f t="shared" ref="M195:M202" si="9">DATEDIF(L195,$L$3,"Y") &amp; " TAHUN " &amp; DATEDIF(L195,$L$3,"YM") &amp; " BULAN " &amp; DATEDIF(L195,$L$3,"MD") &amp; " HARI "</f>
        <v xml:space="preserve">39 TAHUN 8 BULAN 8 HARI </v>
      </c>
      <c r="N195" s="254" t="s">
        <v>84</v>
      </c>
      <c r="O195" s="167" t="s">
        <v>287</v>
      </c>
      <c r="P195" s="167" t="s">
        <v>288</v>
      </c>
      <c r="Q195" s="173">
        <v>1440016638832</v>
      </c>
      <c r="R195" s="167">
        <v>15026680056</v>
      </c>
      <c r="S195" s="174" t="s">
        <v>13034</v>
      </c>
      <c r="T195" s="178"/>
      <c r="U195" s="167" t="e">
        <f>VLOOKUP(D195,#REF!,15,FALSE)</f>
        <v>#REF!</v>
      </c>
      <c r="V195" s="178" t="s">
        <v>1093</v>
      </c>
      <c r="W195" s="173">
        <v>830115261928</v>
      </c>
      <c r="X195" s="173" t="s">
        <v>16784</v>
      </c>
      <c r="Y195" s="167" t="s">
        <v>126</v>
      </c>
      <c r="Z195" s="178" t="s">
        <v>1283</v>
      </c>
      <c r="AA195" s="874" t="s">
        <v>1284</v>
      </c>
      <c r="AB195" s="874" t="s">
        <v>11408</v>
      </c>
      <c r="AC195" s="929" t="s">
        <v>15304</v>
      </c>
      <c r="AD195" s="254" t="s">
        <v>47</v>
      </c>
      <c r="AE195" s="178" t="s">
        <v>11332</v>
      </c>
      <c r="AF195" s="178" t="s">
        <v>11333</v>
      </c>
      <c r="AG195" s="178" t="s">
        <v>11334</v>
      </c>
      <c r="AH195" s="178"/>
      <c r="AI195" s="181">
        <v>42877</v>
      </c>
      <c r="AJ195" s="181">
        <v>42887</v>
      </c>
      <c r="AK195" s="181">
        <v>43220</v>
      </c>
      <c r="AL195" s="181">
        <v>43586</v>
      </c>
      <c r="AM195" s="181">
        <v>43555</v>
      </c>
      <c r="AN195" s="178" t="s">
        <v>35</v>
      </c>
      <c r="AO195" s="178">
        <v>30</v>
      </c>
      <c r="AP195" s="178">
        <v>40</v>
      </c>
      <c r="AQ195" s="1936">
        <v>1126</v>
      </c>
      <c r="AR195" s="254" t="s">
        <v>10924</v>
      </c>
      <c r="AS195" s="168" t="s">
        <v>10924</v>
      </c>
      <c r="AT195" s="1344"/>
      <c r="AU195" s="1507">
        <v>42979</v>
      </c>
    </row>
    <row r="196" spans="1:47" s="179" customFormat="1" ht="16.5" customHeight="1">
      <c r="A196" s="167">
        <v>86</v>
      </c>
      <c r="B196" s="168" t="s">
        <v>1130</v>
      </c>
      <c r="C196" s="168" t="s">
        <v>1131</v>
      </c>
      <c r="D196" s="168">
        <v>1103</v>
      </c>
      <c r="E196" s="168" t="s">
        <v>12898</v>
      </c>
      <c r="F196" s="168"/>
      <c r="G196" s="176" t="s">
        <v>1132</v>
      </c>
      <c r="H196" s="168">
        <v>1103</v>
      </c>
      <c r="I196" s="167" t="s">
        <v>286</v>
      </c>
      <c r="J196" s="167" t="s">
        <v>35</v>
      </c>
      <c r="K196" s="170" t="s">
        <v>145</v>
      </c>
      <c r="L196" s="1045">
        <v>27596</v>
      </c>
      <c r="M196" s="171" t="str">
        <f t="shared" si="9"/>
        <v xml:space="preserve">47 TAHUN 2 BULAN 10 HARI </v>
      </c>
      <c r="N196" s="167" t="s">
        <v>84</v>
      </c>
      <c r="O196" s="167" t="s">
        <v>299</v>
      </c>
      <c r="P196" s="167" t="s">
        <v>288</v>
      </c>
      <c r="Q196" s="173">
        <v>1440015582684</v>
      </c>
      <c r="R196" s="167">
        <v>17006362911</v>
      </c>
      <c r="S196" s="174" t="s">
        <v>13015</v>
      </c>
      <c r="T196" s="167"/>
      <c r="U196" s="167" t="e">
        <f>VLOOKUP(D196,#REF!,15,FALSE)</f>
        <v>#REF!</v>
      </c>
      <c r="V196" s="167" t="s">
        <v>1105</v>
      </c>
      <c r="W196" s="173">
        <v>750716250091</v>
      </c>
      <c r="X196" s="173" t="s">
        <v>16767</v>
      </c>
      <c r="Y196" s="167" t="s">
        <v>126</v>
      </c>
      <c r="Z196" s="169" t="s">
        <v>1133</v>
      </c>
      <c r="AA196" s="834" t="s">
        <v>1134</v>
      </c>
      <c r="AB196" s="929" t="s">
        <v>11361</v>
      </c>
      <c r="AC196" s="929" t="s">
        <v>15304</v>
      </c>
      <c r="AD196" s="175" t="s">
        <v>47</v>
      </c>
      <c r="AE196" s="170" t="s">
        <v>11362</v>
      </c>
      <c r="AF196" s="170" t="s">
        <v>11363</v>
      </c>
      <c r="AG196" s="170" t="s">
        <v>11364</v>
      </c>
      <c r="AH196" s="170"/>
      <c r="AI196" s="181">
        <v>42736</v>
      </c>
      <c r="AJ196" s="181">
        <v>42887</v>
      </c>
      <c r="AK196" s="168" t="s">
        <v>13610</v>
      </c>
      <c r="AL196" s="181" t="s">
        <v>13610</v>
      </c>
      <c r="AM196" s="181" t="s">
        <v>13610</v>
      </c>
      <c r="AN196" s="178" t="s">
        <v>35</v>
      </c>
      <c r="AO196" s="178">
        <v>31</v>
      </c>
      <c r="AP196" s="178">
        <v>38</v>
      </c>
      <c r="AQ196" s="188" t="s">
        <v>1130</v>
      </c>
      <c r="AR196" s="168" t="s">
        <v>10924</v>
      </c>
      <c r="AS196" s="168" t="s">
        <v>13610</v>
      </c>
      <c r="AT196" s="1344"/>
    </row>
    <row r="197" spans="1:47" s="179" customFormat="1" ht="16.5" customHeight="1">
      <c r="A197" s="167">
        <v>112</v>
      </c>
      <c r="B197" s="168">
        <v>1137</v>
      </c>
      <c r="C197" s="714" t="s">
        <v>14600</v>
      </c>
      <c r="D197" s="168">
        <v>1137</v>
      </c>
      <c r="E197" s="168" t="s">
        <v>11730</v>
      </c>
      <c r="F197" s="168"/>
      <c r="G197" s="178" t="s">
        <v>11713</v>
      </c>
      <c r="H197" s="168">
        <v>1137</v>
      </c>
      <c r="I197" s="254" t="s">
        <v>286</v>
      </c>
      <c r="J197" s="254" t="s">
        <v>35</v>
      </c>
      <c r="K197" s="178" t="s">
        <v>180</v>
      </c>
      <c r="L197" s="747">
        <v>29217</v>
      </c>
      <c r="M197" s="171" t="str">
        <f t="shared" si="9"/>
        <v xml:space="preserve">42 TAHUN 9 BULAN 3 HARI </v>
      </c>
      <c r="N197" s="254" t="s">
        <v>84</v>
      </c>
      <c r="O197" s="167" t="s">
        <v>287</v>
      </c>
      <c r="P197" s="167" t="s">
        <v>288</v>
      </c>
      <c r="Q197" s="185" t="s">
        <v>12256</v>
      </c>
      <c r="R197" s="167" t="s">
        <v>14758</v>
      </c>
      <c r="S197" s="174" t="s">
        <v>13041</v>
      </c>
      <c r="T197" s="717" t="s">
        <v>14484</v>
      </c>
      <c r="U197" s="167" t="e">
        <f>VLOOKUP(D197,#REF!,15,FALSE)</f>
        <v>#REF!</v>
      </c>
      <c r="V197" s="178" t="s">
        <v>1116</v>
      </c>
      <c r="W197" s="173">
        <v>791215148454</v>
      </c>
      <c r="X197" s="173" t="s">
        <v>16791</v>
      </c>
      <c r="Y197" s="167" t="s">
        <v>1347</v>
      </c>
      <c r="Z197" s="178" t="s">
        <v>11735</v>
      </c>
      <c r="AA197" s="874" t="s">
        <v>11748</v>
      </c>
      <c r="AB197" s="838" t="s">
        <v>11722</v>
      </c>
      <c r="AC197" s="929" t="s">
        <v>15304</v>
      </c>
      <c r="AD197" s="254" t="s">
        <v>47</v>
      </c>
      <c r="AE197" s="178" t="s">
        <v>11749</v>
      </c>
      <c r="AF197" s="178" t="s">
        <v>11750</v>
      </c>
      <c r="AG197" s="178" t="s">
        <v>11751</v>
      </c>
      <c r="AH197" s="178"/>
      <c r="AI197" s="181">
        <v>43101</v>
      </c>
      <c r="AJ197" s="181">
        <v>43101</v>
      </c>
      <c r="AK197" s="181">
        <v>43281</v>
      </c>
      <c r="AL197" s="181">
        <v>43283</v>
      </c>
      <c r="AM197" s="181">
        <v>43616</v>
      </c>
      <c r="AN197" s="178"/>
      <c r="AO197" s="178"/>
      <c r="AP197" s="178"/>
      <c r="AQ197" s="188">
        <v>1137</v>
      </c>
      <c r="AR197" s="168" t="s">
        <v>10924</v>
      </c>
      <c r="AS197" s="168" t="s">
        <v>10924</v>
      </c>
      <c r="AT197" s="1344"/>
      <c r="AU197" s="1507">
        <v>43191</v>
      </c>
    </row>
    <row r="198" spans="1:47" s="179" customFormat="1" ht="16.5" customHeight="1">
      <c r="A198" s="167">
        <v>114</v>
      </c>
      <c r="B198" s="168">
        <v>1139</v>
      </c>
      <c r="C198" s="714" t="s">
        <v>14602</v>
      </c>
      <c r="D198" s="168">
        <v>1139</v>
      </c>
      <c r="E198" s="168" t="s">
        <v>14731</v>
      </c>
      <c r="F198" s="168"/>
      <c r="G198" s="178" t="s">
        <v>11715</v>
      </c>
      <c r="H198" s="168">
        <v>1139</v>
      </c>
      <c r="I198" s="254" t="s">
        <v>286</v>
      </c>
      <c r="J198" s="254" t="s">
        <v>35</v>
      </c>
      <c r="K198" s="178" t="s">
        <v>145</v>
      </c>
      <c r="L198" s="747">
        <v>29630</v>
      </c>
      <c r="M198" s="171" t="str">
        <f t="shared" si="9"/>
        <v xml:space="preserve">41 TAHUN 7 BULAN 18 HARI </v>
      </c>
      <c r="N198" s="254" t="s">
        <v>84</v>
      </c>
      <c r="O198" s="133" t="s">
        <v>299</v>
      </c>
      <c r="P198" s="167" t="s">
        <v>288</v>
      </c>
      <c r="Q198" s="185" t="s">
        <v>12257</v>
      </c>
      <c r="R198" s="167" t="s">
        <v>14760</v>
      </c>
      <c r="S198" s="174" t="s">
        <v>13043</v>
      </c>
      <c r="T198" s="178"/>
      <c r="U198" s="167" t="e">
        <f>VLOOKUP(D198,#REF!,15,FALSE)</f>
        <v>#REF!</v>
      </c>
      <c r="V198" s="178" t="s">
        <v>1093</v>
      </c>
      <c r="W198" s="173">
        <v>810215261258</v>
      </c>
      <c r="X198" s="173" t="s">
        <v>16793</v>
      </c>
      <c r="Y198" s="167" t="s">
        <v>2526</v>
      </c>
      <c r="Z198" s="178" t="s">
        <v>11736</v>
      </c>
      <c r="AA198" s="874" t="s">
        <v>11756</v>
      </c>
      <c r="AB198" s="838" t="s">
        <v>11724</v>
      </c>
      <c r="AC198" s="929" t="s">
        <v>15304</v>
      </c>
      <c r="AD198" s="254" t="s">
        <v>146</v>
      </c>
      <c r="AE198" s="178" t="s">
        <v>11754</v>
      </c>
      <c r="AF198" s="178" t="s">
        <v>11755</v>
      </c>
      <c r="AG198" s="178"/>
      <c r="AH198" s="178"/>
      <c r="AI198" s="181">
        <v>43101</v>
      </c>
      <c r="AJ198" s="181">
        <v>43101</v>
      </c>
      <c r="AK198" s="181">
        <v>43281</v>
      </c>
      <c r="AL198" s="181">
        <v>43283</v>
      </c>
      <c r="AM198" s="181">
        <v>43616</v>
      </c>
      <c r="AN198" s="178"/>
      <c r="AO198" s="178"/>
      <c r="AP198" s="178"/>
      <c r="AQ198" s="188">
        <v>1139</v>
      </c>
      <c r="AR198" s="168" t="s">
        <v>10924</v>
      </c>
      <c r="AS198" s="168" t="s">
        <v>10924</v>
      </c>
      <c r="AT198" s="1344"/>
      <c r="AU198" s="1507">
        <v>43191</v>
      </c>
    </row>
    <row r="199" spans="1:47" s="179" customFormat="1" ht="16.5" customHeight="1">
      <c r="A199" s="167">
        <v>25</v>
      </c>
      <c r="B199" s="168" t="s">
        <v>562</v>
      </c>
      <c r="C199" s="168" t="s">
        <v>564</v>
      </c>
      <c r="D199" s="168">
        <v>1030</v>
      </c>
      <c r="E199" s="168" t="s">
        <v>563</v>
      </c>
      <c r="F199" s="168" t="s">
        <v>17302</v>
      </c>
      <c r="G199" s="169" t="s">
        <v>565</v>
      </c>
      <c r="H199" s="168">
        <v>1030</v>
      </c>
      <c r="I199" s="167" t="s">
        <v>286</v>
      </c>
      <c r="J199" s="167" t="s">
        <v>35</v>
      </c>
      <c r="K199" s="170" t="s">
        <v>286</v>
      </c>
      <c r="L199" s="1044">
        <v>24107</v>
      </c>
      <c r="M199" s="171" t="str">
        <f t="shared" si="9"/>
        <v xml:space="preserve">56 TAHUN 9 BULAN 0 HARI </v>
      </c>
      <c r="N199" s="167" t="s">
        <v>84</v>
      </c>
      <c r="O199" s="133" t="s">
        <v>287</v>
      </c>
      <c r="P199" s="167" t="s">
        <v>288</v>
      </c>
      <c r="Q199" s="173">
        <v>1440005376014</v>
      </c>
      <c r="R199" s="167">
        <v>15000541225</v>
      </c>
      <c r="S199" s="174" t="s">
        <v>12948</v>
      </c>
      <c r="T199" s="167"/>
      <c r="U199" s="167" t="e">
        <f>VLOOKUP(D199,#REF!,15,FALSE)</f>
        <v>#REF!</v>
      </c>
      <c r="V199" s="167" t="s">
        <v>1093</v>
      </c>
      <c r="W199" s="173">
        <v>651215260418</v>
      </c>
      <c r="X199" s="173" t="s">
        <v>16709</v>
      </c>
      <c r="Y199" s="167" t="s">
        <v>2455</v>
      </c>
      <c r="Z199" s="170" t="s">
        <v>566</v>
      </c>
      <c r="AA199" s="831" t="s">
        <v>567</v>
      </c>
      <c r="AB199" s="929" t="s">
        <v>568</v>
      </c>
      <c r="AC199" s="929" t="s">
        <v>15304</v>
      </c>
      <c r="AD199" s="175" t="s">
        <v>146</v>
      </c>
      <c r="AE199" s="176"/>
      <c r="AF199" s="182" t="s">
        <v>569</v>
      </c>
      <c r="AG199" s="187"/>
      <c r="AH199" s="187"/>
      <c r="AI199" s="181">
        <v>41883</v>
      </c>
      <c r="AJ199" s="181">
        <v>42887</v>
      </c>
      <c r="AK199" s="168" t="s">
        <v>13610</v>
      </c>
      <c r="AL199" s="168" t="s">
        <v>13610</v>
      </c>
      <c r="AM199" s="168" t="s">
        <v>13610</v>
      </c>
      <c r="AN199" s="178" t="s">
        <v>1395</v>
      </c>
      <c r="AO199" s="178">
        <v>34</v>
      </c>
      <c r="AP199" s="178">
        <v>41</v>
      </c>
      <c r="AQ199" s="188" t="s">
        <v>562</v>
      </c>
      <c r="AR199" s="168" t="s">
        <v>10924</v>
      </c>
      <c r="AS199" s="168" t="s">
        <v>13610</v>
      </c>
      <c r="AT199" s="1344"/>
    </row>
    <row r="200" spans="1:47" s="179" customFormat="1" ht="16.5" customHeight="1">
      <c r="A200" s="117">
        <v>10</v>
      </c>
      <c r="B200" s="168" t="s">
        <v>385</v>
      </c>
      <c r="C200" s="168" t="s">
        <v>387</v>
      </c>
      <c r="D200" s="168">
        <v>1011</v>
      </c>
      <c r="E200" s="168" t="s">
        <v>386</v>
      </c>
      <c r="F200" s="168" t="s">
        <v>17302</v>
      </c>
      <c r="G200" s="169" t="s">
        <v>388</v>
      </c>
      <c r="H200" s="168">
        <v>1011</v>
      </c>
      <c r="I200" s="167" t="s">
        <v>286</v>
      </c>
      <c r="J200" s="167" t="s">
        <v>35</v>
      </c>
      <c r="K200" s="1992" t="s">
        <v>389</v>
      </c>
      <c r="L200" s="1044">
        <v>33334</v>
      </c>
      <c r="M200" s="171" t="str">
        <f t="shared" si="9"/>
        <v xml:space="preserve">31 TAHUN 5 BULAN 25 HARI </v>
      </c>
      <c r="N200" s="167" t="s">
        <v>84</v>
      </c>
      <c r="O200" s="133" t="s">
        <v>287</v>
      </c>
      <c r="P200" s="167" t="s">
        <v>288</v>
      </c>
      <c r="Q200" s="173">
        <v>1440012630635</v>
      </c>
      <c r="R200" s="167">
        <v>12040368040</v>
      </c>
      <c r="S200" s="174" t="s">
        <v>12931</v>
      </c>
      <c r="T200" s="167"/>
      <c r="U200" s="167" t="e">
        <f>VLOOKUP(D200,#REF!,15,FALSE)</f>
        <v>#REF!</v>
      </c>
      <c r="V200" s="167" t="s">
        <v>1093</v>
      </c>
      <c r="W200" s="173">
        <v>910415380347</v>
      </c>
      <c r="X200" s="173" t="s">
        <v>16694</v>
      </c>
      <c r="Y200" s="167" t="s">
        <v>126</v>
      </c>
      <c r="Z200" s="170" t="s">
        <v>390</v>
      </c>
      <c r="AA200" s="829" t="s">
        <v>11328</v>
      </c>
      <c r="AB200" s="929" t="s">
        <v>391</v>
      </c>
      <c r="AC200" s="929" t="s">
        <v>15305</v>
      </c>
      <c r="AD200" s="175" t="s">
        <v>82</v>
      </c>
      <c r="AE200" s="176"/>
      <c r="AF200" s="187"/>
      <c r="AG200" s="187"/>
      <c r="AH200" s="187"/>
      <c r="AI200" s="181">
        <v>41883</v>
      </c>
      <c r="AJ200" s="181">
        <v>42887</v>
      </c>
      <c r="AK200" s="168" t="s">
        <v>13610</v>
      </c>
      <c r="AL200" s="168" t="s">
        <v>13610</v>
      </c>
      <c r="AM200" s="168" t="s">
        <v>13610</v>
      </c>
      <c r="AN200" s="178" t="s">
        <v>35</v>
      </c>
      <c r="AO200" s="178">
        <v>31</v>
      </c>
      <c r="AP200" s="178">
        <v>41</v>
      </c>
      <c r="AQ200" s="188" t="s">
        <v>385</v>
      </c>
      <c r="AR200" s="168" t="s">
        <v>10924</v>
      </c>
      <c r="AS200" s="168" t="s">
        <v>13610</v>
      </c>
      <c r="AT200" s="1344"/>
    </row>
    <row r="201" spans="1:47" s="179" customFormat="1" ht="16.5" customHeight="1">
      <c r="A201" s="117">
        <v>31</v>
      </c>
      <c r="B201" s="168" t="s">
        <v>643</v>
      </c>
      <c r="C201" s="168" t="s">
        <v>645</v>
      </c>
      <c r="D201" s="168">
        <v>1039</v>
      </c>
      <c r="E201" s="168" t="s">
        <v>644</v>
      </c>
      <c r="F201" s="168" t="s">
        <v>17302</v>
      </c>
      <c r="G201" s="169" t="s">
        <v>646</v>
      </c>
      <c r="H201" s="168">
        <v>1039</v>
      </c>
      <c r="I201" s="167" t="s">
        <v>286</v>
      </c>
      <c r="J201" s="167" t="s">
        <v>35</v>
      </c>
      <c r="K201" s="170" t="s">
        <v>339</v>
      </c>
      <c r="L201" s="1044">
        <v>28523</v>
      </c>
      <c r="M201" s="171" t="str">
        <f t="shared" si="9"/>
        <v xml:space="preserve">44 TAHUN 7 BULAN 29 HARI </v>
      </c>
      <c r="N201" s="167" t="s">
        <v>84</v>
      </c>
      <c r="O201" s="133" t="s">
        <v>299</v>
      </c>
      <c r="P201" s="167" t="s">
        <v>288</v>
      </c>
      <c r="Q201" s="173">
        <v>1440009212355</v>
      </c>
      <c r="R201" s="167">
        <v>12040367562</v>
      </c>
      <c r="S201" s="174" t="s">
        <v>12956</v>
      </c>
      <c r="T201" s="167"/>
      <c r="U201" s="167" t="e">
        <f>VLOOKUP(D201,#REF!,15,FALSE)</f>
        <v>#REF!</v>
      </c>
      <c r="V201" s="167" t="s">
        <v>1093</v>
      </c>
      <c r="W201" s="173">
        <v>780215340864</v>
      </c>
      <c r="X201" s="173" t="s">
        <v>16716</v>
      </c>
      <c r="Y201" s="167" t="s">
        <v>2526</v>
      </c>
      <c r="Z201" s="170" t="s">
        <v>647</v>
      </c>
      <c r="AA201" s="831" t="s">
        <v>648</v>
      </c>
      <c r="AB201" s="929" t="s">
        <v>13061</v>
      </c>
      <c r="AC201" s="929" t="s">
        <v>15304</v>
      </c>
      <c r="AD201" s="175" t="s">
        <v>47</v>
      </c>
      <c r="AE201" s="176" t="s">
        <v>649</v>
      </c>
      <c r="AF201" s="176" t="s">
        <v>650</v>
      </c>
      <c r="AG201" s="187" t="s">
        <v>651</v>
      </c>
      <c r="AH201" s="187"/>
      <c r="AI201" s="181">
        <v>41883</v>
      </c>
      <c r="AJ201" s="181">
        <v>42887</v>
      </c>
      <c r="AK201" s="168" t="s">
        <v>13610</v>
      </c>
      <c r="AL201" s="168" t="s">
        <v>13610</v>
      </c>
      <c r="AM201" s="168" t="s">
        <v>13610</v>
      </c>
      <c r="AN201" s="178" t="s">
        <v>1502</v>
      </c>
      <c r="AO201" s="178">
        <v>36</v>
      </c>
      <c r="AP201" s="178">
        <v>42</v>
      </c>
      <c r="AQ201" s="188" t="s">
        <v>643</v>
      </c>
      <c r="AR201" s="168" t="s">
        <v>10924</v>
      </c>
      <c r="AS201" s="168" t="s">
        <v>13610</v>
      </c>
      <c r="AT201" s="1344"/>
    </row>
    <row r="202" spans="1:47" s="2012" customFormat="1" ht="16.5" customHeight="1">
      <c r="A202" s="117">
        <v>37</v>
      </c>
      <c r="B202" s="1994" t="s">
        <v>719</v>
      </c>
      <c r="C202" s="1994" t="s">
        <v>721</v>
      </c>
      <c r="D202" s="1994">
        <v>1047</v>
      </c>
      <c r="E202" s="1994" t="s">
        <v>720</v>
      </c>
      <c r="F202" s="1994"/>
      <c r="G202" s="1995" t="s">
        <v>722</v>
      </c>
      <c r="H202" s="1994">
        <v>1047</v>
      </c>
      <c r="I202" s="1993" t="s">
        <v>286</v>
      </c>
      <c r="J202" s="1993" t="s">
        <v>35</v>
      </c>
      <c r="K202" s="1996" t="s">
        <v>529</v>
      </c>
      <c r="L202" s="1997">
        <v>29715</v>
      </c>
      <c r="M202" s="1998" t="str">
        <f t="shared" si="9"/>
        <v xml:space="preserve">41 TAHUN 4 BULAN 22 HARI </v>
      </c>
      <c r="N202" s="1993" t="s">
        <v>16646</v>
      </c>
      <c r="O202" s="1999" t="s">
        <v>287</v>
      </c>
      <c r="P202" s="1993" t="s">
        <v>288</v>
      </c>
      <c r="Q202" s="2000">
        <v>9000023715155</v>
      </c>
      <c r="R202" s="1993">
        <v>14008728819</v>
      </c>
      <c r="S202" s="2001" t="s">
        <v>12963</v>
      </c>
      <c r="T202" s="1993"/>
      <c r="U202" s="1993" t="e">
        <f>VLOOKUP(D202,#REF!,15,FALSE)</f>
        <v>#REF!</v>
      </c>
      <c r="V202" s="1993" t="s">
        <v>1093</v>
      </c>
      <c r="W202" s="2000">
        <v>810415630088</v>
      </c>
      <c r="X202" s="2000" t="s">
        <v>16722</v>
      </c>
      <c r="Y202" s="1993" t="s">
        <v>175</v>
      </c>
      <c r="Z202" s="2002" t="s">
        <v>723</v>
      </c>
      <c r="AA202" s="2003" t="s">
        <v>724</v>
      </c>
      <c r="AB202" s="2004" t="s">
        <v>725</v>
      </c>
      <c r="AC202" s="2004" t="s">
        <v>15304</v>
      </c>
      <c r="AD202" s="2005" t="s">
        <v>146</v>
      </c>
      <c r="AE202" s="2006" t="s">
        <v>726</v>
      </c>
      <c r="AF202" s="2006" t="s">
        <v>727</v>
      </c>
      <c r="AG202" s="2007"/>
      <c r="AH202" s="2007"/>
      <c r="AI202" s="2008">
        <v>41883</v>
      </c>
      <c r="AJ202" s="2008">
        <v>42887</v>
      </c>
      <c r="AK202" s="1994" t="s">
        <v>13610</v>
      </c>
      <c r="AL202" s="1994" t="s">
        <v>13610</v>
      </c>
      <c r="AM202" s="1994" t="s">
        <v>13610</v>
      </c>
      <c r="AN202" s="2009" t="s">
        <v>1395</v>
      </c>
      <c r="AO202" s="2009">
        <v>34</v>
      </c>
      <c r="AP202" s="2009">
        <v>40</v>
      </c>
      <c r="AQ202" s="2010" t="s">
        <v>719</v>
      </c>
      <c r="AR202" s="1994" t="s">
        <v>10924</v>
      </c>
      <c r="AS202" s="1994" t="s">
        <v>13610</v>
      </c>
      <c r="AT202" s="2011"/>
    </row>
    <row r="203" spans="1:47" s="1251" customFormat="1" ht="16.5" customHeight="1">
      <c r="A203" s="1243">
        <v>9</v>
      </c>
      <c r="B203" s="1244" t="s">
        <v>378</v>
      </c>
      <c r="C203" s="1244" t="s">
        <v>380</v>
      </c>
      <c r="D203" s="1244">
        <v>1010</v>
      </c>
      <c r="E203" s="1244" t="s">
        <v>379</v>
      </c>
      <c r="F203" s="1244" t="s">
        <v>17302</v>
      </c>
      <c r="G203" s="1657" t="s">
        <v>17201</v>
      </c>
      <c r="H203" s="1244">
        <v>1010</v>
      </c>
      <c r="I203" s="1243" t="s">
        <v>286</v>
      </c>
      <c r="J203" s="1243" t="s">
        <v>35</v>
      </c>
      <c r="K203" s="1655" t="s">
        <v>381</v>
      </c>
      <c r="L203" s="2030">
        <v>29752</v>
      </c>
      <c r="M203" s="1415" t="str">
        <f t="shared" ref="M203:M208" si="10">DATEDIF(L203,$L$3,"Y") &amp; " TAHUN " &amp; DATEDIF(L203,$L$3,"YM") &amp; " BULAN " &amp; DATEDIF(L203,$L$3,"MD") &amp; " HARI "</f>
        <v xml:space="preserve">41 TAHUN 3 BULAN 16 HARI </v>
      </c>
      <c r="N203" s="1243" t="s">
        <v>84</v>
      </c>
      <c r="O203" s="2031" t="s">
        <v>299</v>
      </c>
      <c r="P203" s="1243" t="s">
        <v>288</v>
      </c>
      <c r="Q203" s="1417">
        <v>1440011635700</v>
      </c>
      <c r="R203" s="1243">
        <v>15000541456</v>
      </c>
      <c r="S203" s="1422" t="s">
        <v>12930</v>
      </c>
      <c r="T203" s="1243"/>
      <c r="U203" s="1243" t="e">
        <f>VLOOKUP(D203,#REF!,15,FALSE)</f>
        <v>#REF!</v>
      </c>
      <c r="V203" s="1243" t="s">
        <v>1093</v>
      </c>
      <c r="W203" s="1417">
        <v>810615251228</v>
      </c>
      <c r="X203" s="1417" t="s">
        <v>16693</v>
      </c>
      <c r="Y203" s="1243" t="s">
        <v>2447</v>
      </c>
      <c r="Z203" s="1655" t="s">
        <v>382</v>
      </c>
      <c r="AA203" s="2032" t="s">
        <v>383</v>
      </c>
      <c r="AB203" s="1659" t="s">
        <v>384</v>
      </c>
      <c r="AC203" s="1659" t="s">
        <v>15305</v>
      </c>
      <c r="AD203" s="1660" t="s">
        <v>55</v>
      </c>
      <c r="AE203" s="1313"/>
      <c r="AF203" s="2033"/>
      <c r="AG203" s="2033"/>
      <c r="AH203" s="2033"/>
      <c r="AI203" s="1321">
        <v>41883</v>
      </c>
      <c r="AJ203" s="1321">
        <v>42887</v>
      </c>
      <c r="AK203" s="1244" t="s">
        <v>13610</v>
      </c>
      <c r="AL203" s="1244" t="s">
        <v>13610</v>
      </c>
      <c r="AM203" s="1244" t="s">
        <v>13610</v>
      </c>
      <c r="AN203" s="1245" t="s">
        <v>35</v>
      </c>
      <c r="AO203" s="1245">
        <v>28</v>
      </c>
      <c r="AP203" s="1245">
        <v>41</v>
      </c>
      <c r="AQ203" s="1661" t="s">
        <v>378</v>
      </c>
      <c r="AR203" s="1244" t="s">
        <v>10924</v>
      </c>
      <c r="AS203" s="1244" t="s">
        <v>13610</v>
      </c>
      <c r="AT203" s="1828"/>
    </row>
    <row r="204" spans="1:47" s="179" customFormat="1" ht="16.5" customHeight="1">
      <c r="A204" s="167">
        <v>137</v>
      </c>
      <c r="B204" s="168"/>
      <c r="C204" s="254" t="s">
        <v>14706</v>
      </c>
      <c r="D204" s="168">
        <v>1176</v>
      </c>
      <c r="E204" s="168"/>
      <c r="F204" s="168" t="s">
        <v>17302</v>
      </c>
      <c r="G204" s="178" t="s">
        <v>17257</v>
      </c>
      <c r="H204" s="168">
        <v>1176</v>
      </c>
      <c r="I204" s="167" t="s">
        <v>286</v>
      </c>
      <c r="J204" s="167" t="s">
        <v>35</v>
      </c>
      <c r="K204" s="178" t="s">
        <v>286</v>
      </c>
      <c r="L204" s="747">
        <v>32418</v>
      </c>
      <c r="M204" s="171" t="str">
        <f t="shared" si="10"/>
        <v xml:space="preserve">33 TAHUN 11 BULAN 29 HARI </v>
      </c>
      <c r="N204" s="254" t="s">
        <v>84</v>
      </c>
      <c r="O204" s="167" t="s">
        <v>287</v>
      </c>
      <c r="P204" s="167"/>
      <c r="Q204" s="185"/>
      <c r="R204" s="167"/>
      <c r="S204" s="174"/>
      <c r="T204" s="178"/>
      <c r="U204" s="167" t="s">
        <v>396</v>
      </c>
      <c r="V204" s="178" t="s">
        <v>396</v>
      </c>
      <c r="W204" s="185">
        <v>881015261617</v>
      </c>
      <c r="X204" s="185" t="s">
        <v>17258</v>
      </c>
      <c r="Y204" s="167" t="s">
        <v>175</v>
      </c>
      <c r="Z204" s="178" t="s">
        <v>17259</v>
      </c>
      <c r="AA204" s="874" t="s">
        <v>17260</v>
      </c>
      <c r="AB204" s="874"/>
      <c r="AC204" s="874" t="s">
        <v>7260</v>
      </c>
      <c r="AD204" s="254"/>
      <c r="AE204" s="178"/>
      <c r="AF204" s="178"/>
      <c r="AG204" s="178"/>
      <c r="AH204" s="178"/>
      <c r="AI204" s="655">
        <v>44218</v>
      </c>
      <c r="AJ204" s="655">
        <v>44219</v>
      </c>
      <c r="AK204" s="181"/>
      <c r="AL204" s="181"/>
      <c r="AM204" s="181"/>
      <c r="AN204" s="178"/>
      <c r="AO204" s="178"/>
      <c r="AP204" s="178"/>
      <c r="AQ204" s="188"/>
      <c r="AR204" s="168"/>
      <c r="AS204" s="168"/>
      <c r="AT204" s="1344"/>
    </row>
    <row r="205" spans="1:47" s="179" customFormat="1" ht="16.5" customHeight="1">
      <c r="A205" s="167">
        <v>45</v>
      </c>
      <c r="B205" s="168" t="s">
        <v>829</v>
      </c>
      <c r="C205" s="168" t="s">
        <v>831</v>
      </c>
      <c r="D205" s="168">
        <v>1060</v>
      </c>
      <c r="E205" s="168" t="s">
        <v>830</v>
      </c>
      <c r="F205" s="168" t="s">
        <v>17302</v>
      </c>
      <c r="G205" s="169" t="s">
        <v>832</v>
      </c>
      <c r="H205" s="168">
        <v>1060</v>
      </c>
      <c r="I205" s="167" t="s">
        <v>286</v>
      </c>
      <c r="J205" s="167" t="s">
        <v>35</v>
      </c>
      <c r="K205" s="170" t="s">
        <v>286</v>
      </c>
      <c r="L205" s="1044">
        <v>24108</v>
      </c>
      <c r="M205" s="171" t="str">
        <f t="shared" si="10"/>
        <v xml:space="preserve">56 TAHUN 9 BULAN 0 HARI </v>
      </c>
      <c r="N205" s="167" t="s">
        <v>84</v>
      </c>
      <c r="O205" s="133" t="s">
        <v>299</v>
      </c>
      <c r="P205" s="167" t="s">
        <v>288</v>
      </c>
      <c r="Q205" s="173">
        <v>1440014867722</v>
      </c>
      <c r="R205" s="167">
        <v>15000541316</v>
      </c>
      <c r="S205" s="174" t="s">
        <v>12976</v>
      </c>
      <c r="T205" s="167"/>
      <c r="U205" s="167" t="e">
        <f>VLOOKUP(D205,#REF!,15,FALSE)</f>
        <v>#REF!</v>
      </c>
      <c r="V205" s="167" t="s">
        <v>1093</v>
      </c>
      <c r="W205" s="173">
        <v>620415260202</v>
      </c>
      <c r="X205" s="173" t="s">
        <v>16708</v>
      </c>
      <c r="Y205" s="167" t="s">
        <v>126</v>
      </c>
      <c r="Z205" s="169" t="s">
        <v>833</v>
      </c>
      <c r="AA205" s="829" t="s">
        <v>834</v>
      </c>
      <c r="AB205" s="929" t="s">
        <v>11436</v>
      </c>
      <c r="AC205" s="929" t="s">
        <v>15304</v>
      </c>
      <c r="AD205" s="175" t="s">
        <v>146</v>
      </c>
      <c r="AE205" s="180" t="s">
        <v>835</v>
      </c>
      <c r="AF205" s="176" t="s">
        <v>836</v>
      </c>
      <c r="AG205" s="170"/>
      <c r="AH205" s="170"/>
      <c r="AI205" s="181">
        <v>41883</v>
      </c>
      <c r="AJ205" s="181">
        <v>42887</v>
      </c>
      <c r="AK205" s="168" t="s">
        <v>13610</v>
      </c>
      <c r="AL205" s="168" t="s">
        <v>13610</v>
      </c>
      <c r="AM205" s="168" t="s">
        <v>13610</v>
      </c>
      <c r="AN205" s="178" t="s">
        <v>1395</v>
      </c>
      <c r="AO205" s="178">
        <v>32</v>
      </c>
      <c r="AP205" s="178">
        <v>40</v>
      </c>
      <c r="AQ205" s="188" t="s">
        <v>829</v>
      </c>
      <c r="AR205" s="168" t="s">
        <v>10924</v>
      </c>
      <c r="AS205" s="168" t="s">
        <v>13610</v>
      </c>
      <c r="AT205" s="1344"/>
    </row>
    <row r="206" spans="1:47" s="179" customFormat="1" ht="16.5" customHeight="1">
      <c r="A206" s="167">
        <v>35</v>
      </c>
      <c r="B206" s="168" t="s">
        <v>738</v>
      </c>
      <c r="C206" s="168" t="s">
        <v>740</v>
      </c>
      <c r="D206" s="168">
        <v>1049</v>
      </c>
      <c r="E206" s="168" t="s">
        <v>739</v>
      </c>
      <c r="F206" s="168" t="s">
        <v>17302</v>
      </c>
      <c r="G206" s="169" t="s">
        <v>741</v>
      </c>
      <c r="H206" s="168">
        <v>1049</v>
      </c>
      <c r="I206" s="167" t="s">
        <v>286</v>
      </c>
      <c r="J206" s="167" t="s">
        <v>35</v>
      </c>
      <c r="K206" s="170" t="s">
        <v>286</v>
      </c>
      <c r="L206" s="1044">
        <v>26067</v>
      </c>
      <c r="M206" s="171" t="str">
        <f t="shared" si="10"/>
        <v xml:space="preserve">51 TAHUN 4 BULAN 17 HARI </v>
      </c>
      <c r="N206" s="167" t="s">
        <v>84</v>
      </c>
      <c r="O206" s="133" t="s">
        <v>299</v>
      </c>
      <c r="P206" s="167" t="s">
        <v>288</v>
      </c>
      <c r="Q206" s="173">
        <v>1440014686536</v>
      </c>
      <c r="R206" s="167">
        <v>14008730039</v>
      </c>
      <c r="S206" s="174" t="s">
        <v>12965</v>
      </c>
      <c r="T206" s="167"/>
      <c r="U206" s="167" t="e">
        <f>VLOOKUP(D206,#REF!,15,FALSE)</f>
        <v>#REF!</v>
      </c>
      <c r="V206" s="167" t="s">
        <v>1093</v>
      </c>
      <c r="W206" s="173">
        <v>710515262183</v>
      </c>
      <c r="X206" s="173" t="s">
        <v>16724</v>
      </c>
      <c r="Y206" s="167" t="s">
        <v>126</v>
      </c>
      <c r="Z206" s="169" t="s">
        <v>742</v>
      </c>
      <c r="AA206" s="832" t="s">
        <v>743</v>
      </c>
      <c r="AB206" s="929" t="s">
        <v>11444</v>
      </c>
      <c r="AC206" s="929" t="s">
        <v>15304</v>
      </c>
      <c r="AD206" s="175" t="s">
        <v>47</v>
      </c>
      <c r="AE206" s="170" t="s">
        <v>744</v>
      </c>
      <c r="AF206" s="170" t="s">
        <v>745</v>
      </c>
      <c r="AG206" s="170" t="s">
        <v>746</v>
      </c>
      <c r="AH206" s="170"/>
      <c r="AI206" s="181">
        <v>41883</v>
      </c>
      <c r="AJ206" s="181">
        <v>42887</v>
      </c>
      <c r="AK206" s="168" t="s">
        <v>13610</v>
      </c>
      <c r="AL206" s="168" t="s">
        <v>13610</v>
      </c>
      <c r="AM206" s="168" t="s">
        <v>13610</v>
      </c>
      <c r="AN206" s="178" t="s">
        <v>1395</v>
      </c>
      <c r="AO206" s="178">
        <v>35</v>
      </c>
      <c r="AP206" s="178">
        <v>41</v>
      </c>
      <c r="AQ206" s="188" t="s">
        <v>738</v>
      </c>
      <c r="AR206" s="168" t="s">
        <v>10924</v>
      </c>
      <c r="AS206" s="168" t="s">
        <v>13610</v>
      </c>
      <c r="AT206" s="1344"/>
    </row>
    <row r="207" spans="1:47" s="179" customFormat="1" ht="16.5" customHeight="1">
      <c r="A207" s="167">
        <v>93</v>
      </c>
      <c r="B207" s="168" t="s">
        <v>1233</v>
      </c>
      <c r="C207" s="168" t="s">
        <v>1235</v>
      </c>
      <c r="D207" s="168">
        <v>1120</v>
      </c>
      <c r="E207" s="168" t="s">
        <v>1234</v>
      </c>
      <c r="F207" s="168" t="s">
        <v>17302</v>
      </c>
      <c r="G207" s="169" t="s">
        <v>1236</v>
      </c>
      <c r="H207" s="168">
        <v>1120</v>
      </c>
      <c r="I207" s="167" t="s">
        <v>286</v>
      </c>
      <c r="J207" s="167" t="s">
        <v>35</v>
      </c>
      <c r="K207" s="170" t="s">
        <v>286</v>
      </c>
      <c r="L207" s="1044">
        <v>24360</v>
      </c>
      <c r="M207" s="171" t="str">
        <f t="shared" si="10"/>
        <v xml:space="preserve">56 TAHUN 0 BULAN 21 HARI </v>
      </c>
      <c r="N207" s="167" t="s">
        <v>84</v>
      </c>
      <c r="O207" s="133" t="s">
        <v>299</v>
      </c>
      <c r="P207" s="167" t="s">
        <v>288</v>
      </c>
      <c r="Q207" s="173">
        <v>1440005380172</v>
      </c>
      <c r="R207" s="167">
        <v>12040367612</v>
      </c>
      <c r="S207" s="174" t="s">
        <v>13029</v>
      </c>
      <c r="T207" s="167"/>
      <c r="U207" s="167" t="e">
        <f>VLOOKUP(D207,#REF!,15,FALSE)</f>
        <v>#REF!</v>
      </c>
      <c r="V207" s="167" t="s">
        <v>1093</v>
      </c>
      <c r="W207" s="173">
        <v>660915250787</v>
      </c>
      <c r="X207" s="173" t="s">
        <v>16778</v>
      </c>
      <c r="Y207" s="167" t="s">
        <v>2447</v>
      </c>
      <c r="Z207" s="169" t="s">
        <v>1237</v>
      </c>
      <c r="AA207" s="831" t="s">
        <v>1238</v>
      </c>
      <c r="AB207" s="929" t="s">
        <v>13075</v>
      </c>
      <c r="AC207" s="929" t="s">
        <v>15304</v>
      </c>
      <c r="AD207" s="175" t="s">
        <v>47</v>
      </c>
      <c r="AE207" s="176" t="s">
        <v>1239</v>
      </c>
      <c r="AF207" s="176" t="s">
        <v>1240</v>
      </c>
      <c r="AG207" s="176" t="s">
        <v>1241</v>
      </c>
      <c r="AH207" s="187"/>
      <c r="AI207" s="181">
        <v>41883</v>
      </c>
      <c r="AJ207" s="181">
        <v>42887</v>
      </c>
      <c r="AK207" s="168" t="s">
        <v>13610</v>
      </c>
      <c r="AL207" s="168" t="s">
        <v>13610</v>
      </c>
      <c r="AM207" s="168" t="s">
        <v>13610</v>
      </c>
      <c r="AN207" s="178" t="s">
        <v>35</v>
      </c>
      <c r="AO207" s="178">
        <v>31</v>
      </c>
      <c r="AP207" s="178">
        <v>39</v>
      </c>
      <c r="AQ207" s="188" t="s">
        <v>1233</v>
      </c>
      <c r="AR207" s="168" t="s">
        <v>10924</v>
      </c>
      <c r="AS207" s="168" t="s">
        <v>13610</v>
      </c>
      <c r="AT207" s="1344"/>
    </row>
    <row r="208" spans="1:47" s="179" customFormat="1" ht="16.5" customHeight="1">
      <c r="A208" s="167">
        <v>121</v>
      </c>
      <c r="B208" s="168"/>
      <c r="C208" s="714" t="s">
        <v>14633</v>
      </c>
      <c r="D208" s="168">
        <v>1158</v>
      </c>
      <c r="E208" s="168" t="s">
        <v>14074</v>
      </c>
      <c r="F208" s="168" t="s">
        <v>17302</v>
      </c>
      <c r="G208" s="178" t="s">
        <v>13926</v>
      </c>
      <c r="H208" s="168">
        <v>1158</v>
      </c>
      <c r="I208" s="254" t="s">
        <v>286</v>
      </c>
      <c r="J208" s="254" t="s">
        <v>35</v>
      </c>
      <c r="K208" s="178" t="s">
        <v>286</v>
      </c>
      <c r="L208" s="747">
        <v>35132</v>
      </c>
      <c r="M208" s="171" t="str">
        <f t="shared" si="10"/>
        <v xml:space="preserve">26 TAHUN 6 BULAN 23 HARI </v>
      </c>
      <c r="N208" s="254" t="s">
        <v>84</v>
      </c>
      <c r="O208" s="167" t="s">
        <v>287</v>
      </c>
      <c r="P208" s="167" t="s">
        <v>288</v>
      </c>
      <c r="Q208" s="185" t="s">
        <v>14073</v>
      </c>
      <c r="R208" s="167" t="s">
        <v>14778</v>
      </c>
      <c r="S208" s="174" t="s">
        <v>14788</v>
      </c>
      <c r="T208" s="178"/>
      <c r="U208" s="167" t="e">
        <f>VLOOKUP(D208,#REF!,15,FALSE)</f>
        <v>#REF!</v>
      </c>
      <c r="V208" s="178" t="s">
        <v>5006</v>
      </c>
      <c r="W208" s="185" t="s">
        <v>13927</v>
      </c>
      <c r="X208" s="173" t="s">
        <v>16809</v>
      </c>
      <c r="Y208" s="167" t="s">
        <v>2455</v>
      </c>
      <c r="Z208" s="178" t="s">
        <v>13928</v>
      </c>
      <c r="AA208" s="874" t="s">
        <v>13929</v>
      </c>
      <c r="AB208" s="874" t="s">
        <v>13932</v>
      </c>
      <c r="AC208" s="929" t="s">
        <v>15304</v>
      </c>
      <c r="AD208" s="254" t="s">
        <v>146</v>
      </c>
      <c r="AE208" s="178" t="s">
        <v>13930</v>
      </c>
      <c r="AF208" s="178" t="s">
        <v>13931</v>
      </c>
      <c r="AG208" s="178"/>
      <c r="AH208" s="178"/>
      <c r="AI208" s="181">
        <v>43420</v>
      </c>
      <c r="AJ208" s="181">
        <v>43420</v>
      </c>
      <c r="AK208" s="181">
        <v>43769</v>
      </c>
      <c r="AL208" s="181"/>
      <c r="AM208" s="181"/>
      <c r="AN208" s="178"/>
      <c r="AO208" s="178"/>
      <c r="AP208" s="178"/>
      <c r="AQ208" s="188"/>
      <c r="AR208" s="168" t="s">
        <v>10924</v>
      </c>
      <c r="AS208" s="168"/>
      <c r="AT208" s="1344"/>
      <c r="AU208" s="1507">
        <v>43525</v>
      </c>
    </row>
    <row r="209" spans="1:46" s="179" customFormat="1" ht="16.5" customHeight="1">
      <c r="A209" s="167">
        <v>36</v>
      </c>
      <c r="B209" s="168" t="s">
        <v>753</v>
      </c>
      <c r="C209" s="168" t="s">
        <v>755</v>
      </c>
      <c r="D209" s="168">
        <v>1051</v>
      </c>
      <c r="E209" s="168" t="s">
        <v>754</v>
      </c>
      <c r="F209" s="168" t="s">
        <v>17302</v>
      </c>
      <c r="G209" s="242" t="s">
        <v>756</v>
      </c>
      <c r="H209" s="168">
        <v>1051</v>
      </c>
      <c r="I209" s="167" t="s">
        <v>286</v>
      </c>
      <c r="J209" s="167" t="s">
        <v>35</v>
      </c>
      <c r="K209" s="170" t="s">
        <v>389</v>
      </c>
      <c r="L209" s="1044">
        <v>25481</v>
      </c>
      <c r="M209" s="171" t="str">
        <f t="shared" ref="M209:M214" si="11">DATEDIF(L209,$L$3,"Y") &amp; " TAHUN " &amp; DATEDIF(L209,$L$3,"YM") &amp; " BULAN " &amp; DATEDIF(L209,$L$3,"MD") &amp; " HARI "</f>
        <v xml:space="preserve">52 TAHUN 11 BULAN 26 HARI </v>
      </c>
      <c r="N209" s="167" t="s">
        <v>84</v>
      </c>
      <c r="O209" s="133" t="s">
        <v>299</v>
      </c>
      <c r="P209" s="167" t="s">
        <v>288</v>
      </c>
      <c r="Q209" s="173">
        <v>1440014686502</v>
      </c>
      <c r="R209" s="167">
        <v>14008730013</v>
      </c>
      <c r="S209" s="174" t="s">
        <v>12967</v>
      </c>
      <c r="T209" s="167"/>
      <c r="U209" s="167" t="e">
        <f>VLOOKUP(D209,#REF!,15,FALSE)</f>
        <v>#REF!</v>
      </c>
      <c r="V209" s="167" t="s">
        <v>1093</v>
      </c>
      <c r="W209" s="173">
        <v>631015260282</v>
      </c>
      <c r="X209" s="173" t="s">
        <v>16726</v>
      </c>
      <c r="Y209" s="167" t="s">
        <v>126</v>
      </c>
      <c r="Z209" s="169" t="s">
        <v>757</v>
      </c>
      <c r="AA209" s="832" t="s">
        <v>758</v>
      </c>
      <c r="AB209" s="929" t="s">
        <v>11442</v>
      </c>
      <c r="AC209" s="929" t="s">
        <v>15304</v>
      </c>
      <c r="AD209" s="175" t="s">
        <v>47</v>
      </c>
      <c r="AE209" s="176" t="s">
        <v>759</v>
      </c>
      <c r="AF209" s="170" t="s">
        <v>760</v>
      </c>
      <c r="AG209" s="170" t="s">
        <v>761</v>
      </c>
      <c r="AH209" s="170"/>
      <c r="AI209" s="181">
        <v>41883</v>
      </c>
      <c r="AJ209" s="181">
        <v>42887</v>
      </c>
      <c r="AK209" s="168" t="s">
        <v>13610</v>
      </c>
      <c r="AL209" s="168" t="s">
        <v>13610</v>
      </c>
      <c r="AM209" s="168" t="s">
        <v>13610</v>
      </c>
      <c r="AN209" s="178" t="s">
        <v>1395</v>
      </c>
      <c r="AO209" s="178">
        <v>33</v>
      </c>
      <c r="AP209" s="178">
        <v>42</v>
      </c>
      <c r="AQ209" s="188" t="s">
        <v>753</v>
      </c>
      <c r="AR209" s="168" t="s">
        <v>10924</v>
      </c>
      <c r="AS209" s="168" t="s">
        <v>13610</v>
      </c>
      <c r="AT209" s="1344"/>
    </row>
    <row r="210" spans="1:46" s="179" customFormat="1" ht="16.5" customHeight="1">
      <c r="A210" s="167">
        <v>22</v>
      </c>
      <c r="B210" s="168" t="s">
        <v>552</v>
      </c>
      <c r="C210" s="168" t="s">
        <v>554</v>
      </c>
      <c r="D210" s="168">
        <v>1029</v>
      </c>
      <c r="E210" s="168" t="s">
        <v>553</v>
      </c>
      <c r="F210" s="168" t="s">
        <v>17302</v>
      </c>
      <c r="G210" s="169" t="s">
        <v>555</v>
      </c>
      <c r="H210" s="168">
        <v>1029</v>
      </c>
      <c r="I210" s="167" t="s">
        <v>286</v>
      </c>
      <c r="J210" s="167" t="s">
        <v>35</v>
      </c>
      <c r="K210" s="170" t="s">
        <v>286</v>
      </c>
      <c r="L210" s="1044">
        <v>24473</v>
      </c>
      <c r="M210" s="171" t="str">
        <f t="shared" si="11"/>
        <v xml:space="preserve">55 TAHUN 9 BULAN 0 HARI </v>
      </c>
      <c r="N210" s="167" t="s">
        <v>84</v>
      </c>
      <c r="O210" s="133" t="s">
        <v>287</v>
      </c>
      <c r="P210" s="167" t="s">
        <v>288</v>
      </c>
      <c r="Q210" s="173">
        <v>1440005381378</v>
      </c>
      <c r="R210" s="167">
        <v>12040368180</v>
      </c>
      <c r="S210" s="174" t="s">
        <v>12947</v>
      </c>
      <c r="T210" s="167"/>
      <c r="U210" s="167" t="e">
        <f>VLOOKUP(D210,#REF!,15,FALSE)</f>
        <v>#REF!</v>
      </c>
      <c r="V210" s="167" t="s">
        <v>1116</v>
      </c>
      <c r="W210" s="173">
        <v>670115262455</v>
      </c>
      <c r="X210" s="173" t="s">
        <v>16708</v>
      </c>
      <c r="Y210" s="167" t="s">
        <v>7267</v>
      </c>
      <c r="Z210" s="170" t="s">
        <v>556</v>
      </c>
      <c r="AA210" s="831" t="s">
        <v>557</v>
      </c>
      <c r="AB210" s="929" t="s">
        <v>558</v>
      </c>
      <c r="AC210" s="929" t="s">
        <v>15304</v>
      </c>
      <c r="AD210" s="175" t="s">
        <v>47</v>
      </c>
      <c r="AE210" s="176" t="s">
        <v>559</v>
      </c>
      <c r="AF210" s="176" t="s">
        <v>560</v>
      </c>
      <c r="AG210" s="187" t="s">
        <v>561</v>
      </c>
      <c r="AH210" s="187"/>
      <c r="AI210" s="181">
        <v>41883</v>
      </c>
      <c r="AJ210" s="181">
        <v>42887</v>
      </c>
      <c r="AK210" s="168" t="s">
        <v>13610</v>
      </c>
      <c r="AL210" s="168" t="s">
        <v>13610</v>
      </c>
      <c r="AM210" s="168" t="s">
        <v>13610</v>
      </c>
      <c r="AN210" s="178" t="s">
        <v>1395</v>
      </c>
      <c r="AO210" s="178">
        <v>30</v>
      </c>
      <c r="AP210" s="178">
        <v>39</v>
      </c>
      <c r="AQ210" s="188" t="s">
        <v>552</v>
      </c>
      <c r="AR210" s="168" t="s">
        <v>10924</v>
      </c>
      <c r="AS210" s="168" t="s">
        <v>13610</v>
      </c>
      <c r="AT210" s="1344"/>
    </row>
    <row r="211" spans="1:46" s="179" customFormat="1" ht="16.5" customHeight="1">
      <c r="A211" s="167">
        <v>45</v>
      </c>
      <c r="B211" s="168" t="s">
        <v>871</v>
      </c>
      <c r="C211" s="168" t="s">
        <v>872</v>
      </c>
      <c r="D211" s="168">
        <v>1065</v>
      </c>
      <c r="E211" s="168" t="s">
        <v>11811</v>
      </c>
      <c r="F211" s="168" t="s">
        <v>17302</v>
      </c>
      <c r="G211" s="169" t="s">
        <v>873</v>
      </c>
      <c r="H211" s="168">
        <v>1065</v>
      </c>
      <c r="I211" s="167" t="s">
        <v>286</v>
      </c>
      <c r="J211" s="167" t="s">
        <v>35</v>
      </c>
      <c r="K211" s="170" t="s">
        <v>286</v>
      </c>
      <c r="L211" s="1044">
        <v>32520</v>
      </c>
      <c r="M211" s="171" t="str">
        <f t="shared" si="11"/>
        <v xml:space="preserve">33 TAHUN 8 BULAN 19 HARI </v>
      </c>
      <c r="N211" s="167" t="s">
        <v>84</v>
      </c>
      <c r="O211" s="133" t="s">
        <v>299</v>
      </c>
      <c r="P211" s="167" t="s">
        <v>288</v>
      </c>
      <c r="Q211" s="173">
        <v>9000027237735</v>
      </c>
      <c r="R211" s="167">
        <v>15000540862</v>
      </c>
      <c r="S211" s="174" t="s">
        <v>12980</v>
      </c>
      <c r="T211" s="167"/>
      <c r="U211" s="167" t="e">
        <f>VLOOKUP(D211,#REF!,15,FALSE)</f>
        <v>#REF!</v>
      </c>
      <c r="V211" s="167" t="s">
        <v>1093</v>
      </c>
      <c r="W211" s="173">
        <v>890115261693</v>
      </c>
      <c r="X211" s="173" t="s">
        <v>16736</v>
      </c>
      <c r="Y211" s="167" t="s">
        <v>2447</v>
      </c>
      <c r="Z211" s="169" t="s">
        <v>874</v>
      </c>
      <c r="AA211" s="829" t="s">
        <v>875</v>
      </c>
      <c r="AB211" s="929" t="s">
        <v>11432</v>
      </c>
      <c r="AC211" s="929" t="s">
        <v>15304</v>
      </c>
      <c r="AD211" s="175" t="s">
        <v>146</v>
      </c>
      <c r="AE211" s="176" t="s">
        <v>876</v>
      </c>
      <c r="AF211" s="170" t="s">
        <v>877</v>
      </c>
      <c r="AG211" s="170"/>
      <c r="AH211" s="170"/>
      <c r="AI211" s="181">
        <v>41883</v>
      </c>
      <c r="AJ211" s="181">
        <v>42887</v>
      </c>
      <c r="AK211" s="168" t="s">
        <v>13610</v>
      </c>
      <c r="AL211" s="168" t="s">
        <v>13610</v>
      </c>
      <c r="AM211" s="168" t="s">
        <v>13610</v>
      </c>
      <c r="AN211" s="178" t="s">
        <v>1460</v>
      </c>
      <c r="AO211" s="178">
        <v>30</v>
      </c>
      <c r="AP211" s="178">
        <v>41</v>
      </c>
      <c r="AQ211" s="188" t="s">
        <v>871</v>
      </c>
      <c r="AR211" s="168" t="s">
        <v>10924</v>
      </c>
      <c r="AS211" s="168" t="s">
        <v>13610</v>
      </c>
      <c r="AT211" s="1344"/>
    </row>
    <row r="212" spans="1:46" s="179" customFormat="1">
      <c r="A212" s="167">
        <v>134</v>
      </c>
      <c r="B212" s="254"/>
      <c r="C212" s="254" t="s">
        <v>14706</v>
      </c>
      <c r="D212" s="168">
        <v>1179</v>
      </c>
      <c r="E212" s="254"/>
      <c r="F212" s="254"/>
      <c r="G212" s="178" t="s">
        <v>17651</v>
      </c>
      <c r="H212" s="168">
        <v>1179</v>
      </c>
      <c r="I212" s="167" t="s">
        <v>286</v>
      </c>
      <c r="J212" s="167" t="s">
        <v>35</v>
      </c>
      <c r="K212" s="178" t="s">
        <v>145</v>
      </c>
      <c r="L212" s="747">
        <v>35154</v>
      </c>
      <c r="M212" s="254" t="str">
        <f t="shared" si="11"/>
        <v xml:space="preserve">26 TAHUN 6 BULAN 1 HARI </v>
      </c>
      <c r="N212" s="254" t="s">
        <v>84</v>
      </c>
      <c r="O212" s="167" t="s">
        <v>287</v>
      </c>
      <c r="P212" s="167" t="s">
        <v>288</v>
      </c>
      <c r="Q212" s="2158" t="s">
        <v>17756</v>
      </c>
      <c r="R212" s="167"/>
      <c r="S212" s="167"/>
      <c r="T212" s="178"/>
      <c r="U212" s="167"/>
      <c r="V212" s="167" t="s">
        <v>7258</v>
      </c>
      <c r="W212" s="168" t="s">
        <v>17667</v>
      </c>
      <c r="X212" s="167"/>
      <c r="Y212" s="167"/>
      <c r="Z212" s="178" t="s">
        <v>17657</v>
      </c>
      <c r="AA212" s="874" t="s">
        <v>17662</v>
      </c>
      <c r="AB212" s="838" t="s">
        <v>17671</v>
      </c>
      <c r="AC212" s="838"/>
      <c r="AD212" s="254"/>
      <c r="AE212" s="178"/>
      <c r="AF212" s="178"/>
      <c r="AG212" s="178"/>
      <c r="AH212" s="178"/>
      <c r="AI212" s="655">
        <v>44466</v>
      </c>
      <c r="AJ212" s="655">
        <v>44466</v>
      </c>
      <c r="AK212" s="178"/>
      <c r="AL212" s="178"/>
      <c r="AM212" s="178"/>
      <c r="AN212" s="178"/>
      <c r="AO212" s="178"/>
      <c r="AP212" s="178"/>
      <c r="AQ212" s="254"/>
      <c r="AR212" s="254"/>
      <c r="AS212" s="254"/>
      <c r="AT212" s="207"/>
    </row>
    <row r="213" spans="1:46" s="179" customFormat="1" ht="16.5" customHeight="1">
      <c r="A213" s="167">
        <v>79</v>
      </c>
      <c r="B213" s="168" t="s">
        <v>1158</v>
      </c>
      <c r="C213" s="168" t="s">
        <v>1159</v>
      </c>
      <c r="D213" s="168">
        <v>1108</v>
      </c>
      <c r="E213" s="168" t="s">
        <v>13308</v>
      </c>
      <c r="F213" s="168" t="s">
        <v>17302</v>
      </c>
      <c r="G213" s="186" t="s">
        <v>1160</v>
      </c>
      <c r="H213" s="168">
        <v>1108</v>
      </c>
      <c r="I213" s="167" t="s">
        <v>286</v>
      </c>
      <c r="J213" s="167" t="s">
        <v>35</v>
      </c>
      <c r="K213" s="170" t="s">
        <v>286</v>
      </c>
      <c r="L213" s="1045">
        <v>26537</v>
      </c>
      <c r="M213" s="171" t="str">
        <f t="shared" si="11"/>
        <v xml:space="preserve">50 TAHUN 1 BULAN 5 HARI </v>
      </c>
      <c r="N213" s="167" t="s">
        <v>84</v>
      </c>
      <c r="O213" s="167" t="s">
        <v>299</v>
      </c>
      <c r="P213" s="167" t="s">
        <v>288</v>
      </c>
      <c r="Q213" s="173">
        <v>1440016428937</v>
      </c>
      <c r="R213" s="167">
        <v>17015641644</v>
      </c>
      <c r="S213" s="174" t="s">
        <v>13019</v>
      </c>
      <c r="T213" s="167"/>
      <c r="U213" s="167" t="e">
        <f>VLOOKUP(D213,#REF!,15,FALSE)</f>
        <v>#REF!</v>
      </c>
      <c r="V213" s="167" t="s">
        <v>1093</v>
      </c>
      <c r="W213" s="173">
        <v>720915260170</v>
      </c>
      <c r="X213" s="173" t="s">
        <v>16769</v>
      </c>
      <c r="Y213" s="167" t="s">
        <v>2447</v>
      </c>
      <c r="Z213" s="169" t="s">
        <v>1162</v>
      </c>
      <c r="AA213" s="832" t="s">
        <v>1163</v>
      </c>
      <c r="AB213" s="929" t="s">
        <v>13073</v>
      </c>
      <c r="AC213" s="929" t="s">
        <v>15304</v>
      </c>
      <c r="AD213" s="175" t="s">
        <v>146</v>
      </c>
      <c r="AE213" s="170" t="s">
        <v>11377</v>
      </c>
      <c r="AF213" s="170" t="s">
        <v>11378</v>
      </c>
      <c r="AG213" s="170" t="s">
        <v>11379</v>
      </c>
      <c r="AH213" s="170"/>
      <c r="AI213" s="181">
        <v>42777</v>
      </c>
      <c r="AJ213" s="181">
        <v>42887</v>
      </c>
      <c r="AK213" s="168" t="s">
        <v>13610</v>
      </c>
      <c r="AL213" s="168" t="s">
        <v>13610</v>
      </c>
      <c r="AM213" s="168" t="s">
        <v>13610</v>
      </c>
      <c r="AN213" s="178" t="s">
        <v>1395</v>
      </c>
      <c r="AO213" s="178">
        <v>32</v>
      </c>
      <c r="AP213" s="178">
        <v>42</v>
      </c>
      <c r="AQ213" s="188" t="s">
        <v>1158</v>
      </c>
      <c r="AR213" s="168" t="s">
        <v>10924</v>
      </c>
      <c r="AS213" s="168" t="s">
        <v>13610</v>
      </c>
      <c r="AT213" s="1344"/>
    </row>
    <row r="214" spans="1:46" s="2012" customFormat="1" ht="16.5" customHeight="1">
      <c r="A214" s="1993">
        <v>18</v>
      </c>
      <c r="B214" s="1994" t="s">
        <v>507</v>
      </c>
      <c r="C214" s="1994" t="s">
        <v>509</v>
      </c>
      <c r="D214" s="1994">
        <v>1024</v>
      </c>
      <c r="E214" s="1994" t="s">
        <v>508</v>
      </c>
      <c r="F214" s="1994"/>
      <c r="G214" s="1995" t="s">
        <v>510</v>
      </c>
      <c r="H214" s="1994">
        <v>1024</v>
      </c>
      <c r="I214" s="1993" t="s">
        <v>286</v>
      </c>
      <c r="J214" s="1993" t="s">
        <v>35</v>
      </c>
      <c r="K214" s="1996" t="s">
        <v>339</v>
      </c>
      <c r="L214" s="1997">
        <v>25043</v>
      </c>
      <c r="M214" s="1998" t="str">
        <f t="shared" si="11"/>
        <v xml:space="preserve">54 TAHUN 2 BULAN 7 HARI </v>
      </c>
      <c r="N214" s="1993" t="s">
        <v>84</v>
      </c>
      <c r="O214" s="1999" t="s">
        <v>299</v>
      </c>
      <c r="P214" s="1993" t="s">
        <v>288</v>
      </c>
      <c r="Q214" s="2000">
        <v>1440005473936</v>
      </c>
      <c r="R214" s="1993">
        <v>12040368156</v>
      </c>
      <c r="S214" s="2001" t="s">
        <v>12942</v>
      </c>
      <c r="T214" s="1993"/>
      <c r="U214" s="1993" t="e">
        <f>VLOOKUP(D214,#REF!,15,FALSE)</f>
        <v>#REF!</v>
      </c>
      <c r="V214" s="1993" t="s">
        <v>1093</v>
      </c>
      <c r="W214" s="2000">
        <v>680715341020</v>
      </c>
      <c r="X214" s="2000" t="s">
        <v>16704</v>
      </c>
      <c r="Y214" s="1993" t="s">
        <v>2455</v>
      </c>
      <c r="Z214" s="1996" t="s">
        <v>511</v>
      </c>
      <c r="AA214" s="2198" t="s">
        <v>512</v>
      </c>
      <c r="AB214" s="2004" t="s">
        <v>13054</v>
      </c>
      <c r="AC214" s="2004" t="s">
        <v>15304</v>
      </c>
      <c r="AD214" s="2005" t="s">
        <v>47</v>
      </c>
      <c r="AE214" s="2006" t="s">
        <v>513</v>
      </c>
      <c r="AF214" s="2006" t="s">
        <v>514</v>
      </c>
      <c r="AG214" s="2199" t="s">
        <v>515</v>
      </c>
      <c r="AH214" s="2007"/>
      <c r="AI214" s="2008">
        <v>41883</v>
      </c>
      <c r="AJ214" s="2008">
        <v>42887</v>
      </c>
      <c r="AK214" s="1994" t="s">
        <v>13610</v>
      </c>
      <c r="AL214" s="1994" t="s">
        <v>13610</v>
      </c>
      <c r="AM214" s="1994" t="s">
        <v>13610</v>
      </c>
      <c r="AN214" s="2009" t="s">
        <v>1395</v>
      </c>
      <c r="AO214" s="2009">
        <v>34</v>
      </c>
      <c r="AP214" s="2009">
        <v>42</v>
      </c>
      <c r="AQ214" s="2010" t="s">
        <v>507</v>
      </c>
      <c r="AR214" s="1994" t="s">
        <v>10924</v>
      </c>
      <c r="AS214" s="1994" t="s">
        <v>13610</v>
      </c>
      <c r="AT214" s="2011"/>
    </row>
    <row r="215" spans="1:46" s="179" customFormat="1" ht="16.5" customHeight="1">
      <c r="A215" s="167">
        <v>36</v>
      </c>
      <c r="B215" s="168" t="s">
        <v>779</v>
      </c>
      <c r="C215" s="168" t="s">
        <v>781</v>
      </c>
      <c r="D215" s="168">
        <v>1054</v>
      </c>
      <c r="E215" s="168" t="s">
        <v>780</v>
      </c>
      <c r="F215" s="168" t="s">
        <v>17302</v>
      </c>
      <c r="G215" s="169" t="s">
        <v>782</v>
      </c>
      <c r="H215" s="168">
        <v>1054</v>
      </c>
      <c r="I215" s="167" t="s">
        <v>286</v>
      </c>
      <c r="J215" s="167" t="s">
        <v>35</v>
      </c>
      <c r="K215" s="170" t="s">
        <v>286</v>
      </c>
      <c r="L215" s="1044">
        <v>31701</v>
      </c>
      <c r="M215" s="171" t="str">
        <f>DATEDIF(L215,$L$3,"Y") &amp; " TAHUN " &amp; DATEDIF(L215,$L$3,"YM") &amp; " BULAN " &amp; DATEDIF(L215,$L$3,"MD") &amp; " HARI "</f>
        <v xml:space="preserve">35 TAHUN 11 BULAN 15 HARI </v>
      </c>
      <c r="N215" s="167" t="s">
        <v>84</v>
      </c>
      <c r="O215" s="133" t="s">
        <v>299</v>
      </c>
      <c r="P215" s="167" t="s">
        <v>288</v>
      </c>
      <c r="Q215" s="173">
        <v>1440014863341</v>
      </c>
      <c r="R215" s="167">
        <v>15000541241</v>
      </c>
      <c r="S215" s="174" t="s">
        <v>12970</v>
      </c>
      <c r="T215" s="167"/>
      <c r="U215" s="167" t="e">
        <f>VLOOKUP(D215,#REF!,15,FALSE)</f>
        <v>#REF!</v>
      </c>
      <c r="V215" s="167" t="s">
        <v>1093</v>
      </c>
      <c r="W215" s="173">
        <v>841015261566</v>
      </c>
      <c r="X215" s="173" t="s">
        <v>16728</v>
      </c>
      <c r="Y215" s="167" t="s">
        <v>175</v>
      </c>
      <c r="Z215" s="169" t="s">
        <v>783</v>
      </c>
      <c r="AA215" s="829" t="s">
        <v>784</v>
      </c>
      <c r="AB215" s="929" t="s">
        <v>13064</v>
      </c>
      <c r="AC215" s="929" t="s">
        <v>15304</v>
      </c>
      <c r="AD215" s="175" t="s">
        <v>47</v>
      </c>
      <c r="AE215" s="176" t="s">
        <v>785</v>
      </c>
      <c r="AF215" s="170" t="s">
        <v>786</v>
      </c>
      <c r="AG215" s="170" t="s">
        <v>787</v>
      </c>
      <c r="AH215" s="170"/>
      <c r="AI215" s="181">
        <v>41883</v>
      </c>
      <c r="AJ215" s="181">
        <v>42887</v>
      </c>
      <c r="AK215" s="168" t="s">
        <v>13610</v>
      </c>
      <c r="AL215" s="168" t="s">
        <v>13610</v>
      </c>
      <c r="AM215" s="168" t="s">
        <v>13610</v>
      </c>
      <c r="AN215" s="178" t="s">
        <v>1502</v>
      </c>
      <c r="AO215" s="178">
        <v>34</v>
      </c>
      <c r="AP215" s="178">
        <v>41</v>
      </c>
      <c r="AQ215" s="188" t="s">
        <v>779</v>
      </c>
      <c r="AR215" s="168" t="s">
        <v>10924</v>
      </c>
      <c r="AS215" s="168" t="s">
        <v>13610</v>
      </c>
      <c r="AT215" s="1344"/>
    </row>
    <row r="216" spans="1:46" s="179" customFormat="1" ht="16.5" customHeight="1">
      <c r="A216" s="167">
        <v>73</v>
      </c>
      <c r="B216" s="168" t="s">
        <v>1119</v>
      </c>
      <c r="C216" s="168" t="s">
        <v>1121</v>
      </c>
      <c r="D216" s="168">
        <v>1101</v>
      </c>
      <c r="E216" s="168" t="s">
        <v>1120</v>
      </c>
      <c r="F216" s="168" t="s">
        <v>17302</v>
      </c>
      <c r="G216" s="176" t="s">
        <v>1122</v>
      </c>
      <c r="H216" s="168">
        <v>1101</v>
      </c>
      <c r="I216" s="167" t="s">
        <v>286</v>
      </c>
      <c r="J216" s="167" t="s">
        <v>35</v>
      </c>
      <c r="K216" s="170" t="s">
        <v>145</v>
      </c>
      <c r="L216" s="1045">
        <v>30923</v>
      </c>
      <c r="M216" s="171" t="str">
        <f>DATEDIF(L216,$L$3,"Y") &amp; " TAHUN " &amp; DATEDIF(L216,$L$3,"YM") &amp; " BULAN " &amp; DATEDIF(L216,$L$3,"MD") &amp; " HARI "</f>
        <v xml:space="preserve">38 TAHUN 1 BULAN 2 HARI </v>
      </c>
      <c r="N216" s="167" t="s">
        <v>84</v>
      </c>
      <c r="O216" s="133" t="s">
        <v>287</v>
      </c>
      <c r="P216" s="167" t="s">
        <v>288</v>
      </c>
      <c r="Q216" s="173">
        <v>1440004972839</v>
      </c>
      <c r="R216" s="167">
        <v>17009412010</v>
      </c>
      <c r="S216" s="174" t="s">
        <v>13013</v>
      </c>
      <c r="T216" s="167"/>
      <c r="U216" s="167" t="e">
        <f>VLOOKUP(D216,#REF!,15,FALSE)</f>
        <v>#REF!</v>
      </c>
      <c r="V216" s="167" t="s">
        <v>1105</v>
      </c>
      <c r="W216" s="173">
        <v>840815262162</v>
      </c>
      <c r="X216" s="173" t="s">
        <v>16765</v>
      </c>
      <c r="Y216" s="167" t="s">
        <v>2455</v>
      </c>
      <c r="Z216" s="169" t="s">
        <v>1123</v>
      </c>
      <c r="AA216" s="834" t="s">
        <v>1124</v>
      </c>
      <c r="AB216" s="929" t="s">
        <v>11354</v>
      </c>
      <c r="AC216" s="929" t="s">
        <v>15304</v>
      </c>
      <c r="AD216" s="175" t="s">
        <v>55</v>
      </c>
      <c r="AE216" s="170" t="s">
        <v>11355</v>
      </c>
      <c r="AF216" s="170"/>
      <c r="AG216" s="170"/>
      <c r="AH216" s="170"/>
      <c r="AI216" s="181">
        <v>42736</v>
      </c>
      <c r="AJ216" s="181">
        <v>42887</v>
      </c>
      <c r="AK216" s="168" t="s">
        <v>13610</v>
      </c>
      <c r="AL216" s="168" t="s">
        <v>13610</v>
      </c>
      <c r="AM216" s="168" t="s">
        <v>13610</v>
      </c>
      <c r="AN216" s="178" t="s">
        <v>1395</v>
      </c>
      <c r="AO216" s="178">
        <v>34</v>
      </c>
      <c r="AP216" s="178">
        <v>41</v>
      </c>
      <c r="AQ216" s="188" t="s">
        <v>1119</v>
      </c>
      <c r="AR216" s="168" t="s">
        <v>10924</v>
      </c>
      <c r="AS216" s="168" t="s">
        <v>13610</v>
      </c>
      <c r="AT216" s="1344"/>
    </row>
    <row r="217" spans="1:46" s="126" customFormat="1" ht="16.5" customHeight="1">
      <c r="A217" s="145"/>
      <c r="B217" s="208"/>
      <c r="C217" s="208"/>
      <c r="D217" s="208"/>
      <c r="E217" s="208"/>
      <c r="F217" s="118"/>
      <c r="G217" s="132"/>
      <c r="H217" s="208"/>
      <c r="I217" t="s">
        <v>17653</v>
      </c>
      <c r="J217" s="873" t="s">
        <v>17664</v>
      </c>
      <c r="O217" s="213"/>
      <c r="P217" s="145"/>
      <c r="Q217" s="214"/>
      <c r="R217" s="145"/>
      <c r="S217" s="145"/>
      <c r="T217" s="145"/>
      <c r="U217" s="145"/>
      <c r="V217" s="145"/>
      <c r="W217" s="214"/>
      <c r="X217" s="214"/>
      <c r="Y217" s="145"/>
      <c r="Z217" s="216"/>
      <c r="AA217" s="2080"/>
      <c r="AB217" s="2081"/>
      <c r="AC217" s="2081"/>
      <c r="AD217" s="218"/>
      <c r="AE217" s="128"/>
      <c r="AF217" s="210"/>
      <c r="AG217" s="210"/>
      <c r="AH217" s="210"/>
      <c r="AI217" s="219"/>
      <c r="AJ217" s="219"/>
      <c r="AK217" s="208"/>
      <c r="AL217" s="208"/>
      <c r="AM217" s="208"/>
      <c r="AQ217" s="208"/>
      <c r="AR217" s="208"/>
      <c r="AS217" s="208"/>
      <c r="AT217" s="208"/>
    </row>
    <row r="218" spans="1:46" s="126" customFormat="1" ht="16.5" customHeight="1">
      <c r="A218" s="145"/>
      <c r="B218" s="208"/>
      <c r="C218" s="208"/>
      <c r="D218" s="208"/>
      <c r="E218" s="208"/>
      <c r="F218" s="118"/>
      <c r="G218" s="132"/>
      <c r="H218" s="208"/>
      <c r="I218" t="s">
        <v>17655</v>
      </c>
      <c r="J218" s="873" t="s">
        <v>17747</v>
      </c>
      <c r="O218" s="213"/>
      <c r="P218" s="145"/>
      <c r="Q218" s="214"/>
      <c r="R218" s="145"/>
      <c r="S218" s="145"/>
      <c r="T218" s="145"/>
      <c r="U218" s="145"/>
      <c r="V218" s="145"/>
      <c r="W218" s="214"/>
      <c r="X218" s="214"/>
      <c r="Y218" s="145"/>
      <c r="Z218" s="216"/>
      <c r="AA218" s="2080"/>
      <c r="AB218" s="2081"/>
      <c r="AC218" s="2081"/>
      <c r="AD218" s="218"/>
      <c r="AE218" s="128"/>
      <c r="AF218" s="210"/>
      <c r="AG218" s="210"/>
      <c r="AH218" s="210"/>
      <c r="AI218" s="219"/>
      <c r="AJ218" s="219"/>
      <c r="AK218" s="208"/>
      <c r="AL218" s="208"/>
      <c r="AM218" s="208"/>
      <c r="AQ218" s="208"/>
      <c r="AR218" s="208"/>
      <c r="AS218" s="208"/>
      <c r="AT218" s="208"/>
    </row>
    <row r="219" spans="1:46" s="126" customFormat="1" ht="16.5" customHeight="1">
      <c r="A219" s="145"/>
      <c r="B219" s="208"/>
      <c r="C219" s="208"/>
      <c r="D219" s="208"/>
      <c r="E219" s="208"/>
      <c r="F219" s="118"/>
      <c r="G219" s="132"/>
      <c r="H219" s="208"/>
      <c r="I219" t="s">
        <v>1148</v>
      </c>
      <c r="J219" s="203" t="s">
        <v>1150</v>
      </c>
      <c r="O219" s="213"/>
      <c r="P219" s="145"/>
      <c r="Q219" s="214"/>
      <c r="R219" s="145"/>
      <c r="S219" s="145"/>
      <c r="T219" s="145"/>
      <c r="U219" s="145"/>
      <c r="V219" s="145"/>
      <c r="W219" s="214"/>
      <c r="X219" s="214"/>
      <c r="Y219" s="145"/>
      <c r="Z219" s="216"/>
      <c r="AA219" s="2080"/>
      <c r="AB219" s="2081"/>
      <c r="AC219" s="2081"/>
      <c r="AD219" s="218"/>
      <c r="AE219" s="128"/>
      <c r="AF219" s="210"/>
      <c r="AG219" s="210"/>
      <c r="AH219" s="210"/>
      <c r="AI219" s="219"/>
      <c r="AJ219" s="219"/>
      <c r="AK219" s="208"/>
      <c r="AL219" s="208"/>
      <c r="AM219" s="208"/>
      <c r="AQ219" s="208"/>
      <c r="AR219" s="208"/>
      <c r="AS219" s="208"/>
      <c r="AT219" s="208"/>
    </row>
    <row r="220" spans="1:46" s="126" customFormat="1" ht="16.5" customHeight="1">
      <c r="A220" s="145"/>
      <c r="B220" s="208"/>
      <c r="C220" s="208"/>
      <c r="D220" s="208"/>
      <c r="E220" s="208"/>
      <c r="F220" s="118"/>
      <c r="G220" s="132"/>
      <c r="H220" s="208"/>
      <c r="I220" t="s">
        <v>17253</v>
      </c>
      <c r="J220" s="2105" t="s">
        <v>17256</v>
      </c>
      <c r="O220" s="213"/>
      <c r="P220" s="145"/>
      <c r="Q220" s="214"/>
      <c r="R220" s="145"/>
      <c r="S220" s="145"/>
      <c r="T220" s="145"/>
      <c r="U220" s="145"/>
      <c r="V220" s="145"/>
      <c r="W220" s="214"/>
      <c r="X220" s="214"/>
      <c r="Y220" s="145"/>
      <c r="Z220" s="216"/>
      <c r="AA220" s="2080"/>
      <c r="AB220" s="2081"/>
      <c r="AC220" s="2081"/>
      <c r="AD220" s="218"/>
      <c r="AE220" s="128"/>
      <c r="AF220" s="210"/>
      <c r="AG220" s="210"/>
      <c r="AH220" s="210"/>
      <c r="AI220" s="219"/>
      <c r="AJ220" s="219"/>
      <c r="AK220" s="208"/>
      <c r="AL220" s="208"/>
      <c r="AM220" s="208"/>
      <c r="AQ220" s="208"/>
      <c r="AR220" s="208"/>
      <c r="AS220" s="208"/>
      <c r="AT220" s="208"/>
    </row>
    <row r="221" spans="1:46" s="126" customFormat="1" ht="16.5" customHeight="1">
      <c r="A221" s="145"/>
      <c r="B221" s="208"/>
      <c r="C221" s="208"/>
      <c r="D221" s="208"/>
      <c r="E221" s="208"/>
      <c r="F221" s="118"/>
      <c r="G221" s="132"/>
      <c r="H221" s="208"/>
      <c r="I221" s="145"/>
      <c r="J221" s="145"/>
      <c r="O221" s="213"/>
      <c r="P221" s="145"/>
      <c r="Q221" s="214"/>
      <c r="R221" s="145"/>
      <c r="S221" s="145"/>
      <c r="T221" s="145"/>
      <c r="U221" s="145"/>
      <c r="V221" s="145"/>
      <c r="W221" s="214"/>
      <c r="X221" s="214"/>
      <c r="Y221" s="145"/>
      <c r="Z221" s="216"/>
      <c r="AA221" s="2080"/>
      <c r="AB221" s="2081"/>
      <c r="AC221" s="2081"/>
      <c r="AD221" s="218"/>
      <c r="AE221" s="128"/>
      <c r="AF221" s="210"/>
      <c r="AG221" s="210"/>
      <c r="AH221" s="210"/>
      <c r="AI221" s="219"/>
      <c r="AJ221" s="219"/>
      <c r="AK221" s="208"/>
      <c r="AL221" s="208"/>
      <c r="AM221" s="208"/>
      <c r="AQ221" s="208"/>
      <c r="AR221" s="208"/>
      <c r="AS221" s="208"/>
      <c r="AT221" s="208"/>
    </row>
    <row r="222" spans="1:46" s="126" customFormat="1" ht="16.5" customHeight="1">
      <c r="A222" s="145"/>
      <c r="B222" s="208"/>
      <c r="C222" s="208"/>
      <c r="D222" s="208"/>
      <c r="E222" s="208"/>
      <c r="F222" s="118"/>
      <c r="G222" s="132"/>
      <c r="H222" s="208"/>
      <c r="I222" s="145"/>
      <c r="J222" s="145"/>
      <c r="O222" s="213"/>
      <c r="P222" s="145"/>
      <c r="Q222" s="214"/>
      <c r="R222" s="145"/>
      <c r="S222" s="145"/>
      <c r="T222" s="145"/>
      <c r="U222" s="145"/>
      <c r="V222" s="145"/>
      <c r="W222" s="214"/>
      <c r="X222" s="214"/>
      <c r="Y222" s="145"/>
      <c r="Z222" s="216"/>
      <c r="AA222" s="2080"/>
      <c r="AB222" s="2081"/>
      <c r="AC222" s="2081"/>
      <c r="AD222" s="218"/>
      <c r="AE222" s="128"/>
      <c r="AF222" s="210"/>
      <c r="AG222" s="210"/>
      <c r="AH222" s="210"/>
      <c r="AI222" s="219"/>
      <c r="AJ222" s="219"/>
      <c r="AK222" s="208"/>
      <c r="AL222" s="208"/>
      <c r="AM222" s="208"/>
      <c r="AQ222" s="208"/>
      <c r="AR222" s="208"/>
      <c r="AS222" s="208"/>
      <c r="AT222" s="208"/>
    </row>
    <row r="223" spans="1:46" s="126" customFormat="1" ht="16.5" customHeight="1">
      <c r="A223" s="145"/>
      <c r="B223" s="208"/>
      <c r="C223" s="208"/>
      <c r="D223" s="208"/>
      <c r="E223" s="208"/>
      <c r="F223" s="118"/>
      <c r="G223" s="132"/>
      <c r="H223" s="208"/>
      <c r="I223" s="145"/>
      <c r="J223" s="145"/>
      <c r="O223" s="213"/>
      <c r="P223" s="145"/>
      <c r="Q223" s="214"/>
      <c r="R223" s="145"/>
      <c r="S223" s="145"/>
      <c r="T223" s="145"/>
      <c r="U223" s="145"/>
      <c r="V223" s="145"/>
      <c r="W223" s="214"/>
      <c r="X223" s="214"/>
      <c r="Y223" s="145"/>
      <c r="Z223" s="216"/>
      <c r="AA223" s="2080"/>
      <c r="AB223" s="2081"/>
      <c r="AC223" s="2081"/>
      <c r="AD223" s="218"/>
      <c r="AE223" s="128"/>
      <c r="AF223" s="210"/>
      <c r="AG223" s="210"/>
      <c r="AH223" s="210"/>
      <c r="AI223" s="219"/>
      <c r="AJ223" s="219"/>
      <c r="AK223" s="208"/>
      <c r="AL223" s="208"/>
      <c r="AM223" s="208"/>
      <c r="AQ223" s="208"/>
      <c r="AR223" s="208"/>
      <c r="AS223" s="208"/>
      <c r="AT223" s="208"/>
    </row>
    <row r="224" spans="1:46" s="126" customFormat="1" ht="16.5" customHeight="1">
      <c r="A224" s="145"/>
      <c r="B224" s="208"/>
      <c r="C224" s="208"/>
      <c r="D224" s="208"/>
      <c r="E224" s="208"/>
      <c r="F224" s="118"/>
      <c r="G224" s="132"/>
      <c r="H224" s="208"/>
      <c r="I224" s="145"/>
      <c r="J224" s="145"/>
      <c r="O224" s="213"/>
      <c r="P224" s="145"/>
      <c r="Q224" s="214"/>
      <c r="R224" s="145"/>
      <c r="S224" s="145"/>
      <c r="T224" s="145"/>
      <c r="U224" s="145"/>
      <c r="V224" s="145"/>
      <c r="W224" s="214"/>
      <c r="X224" s="214"/>
      <c r="Y224" s="145"/>
      <c r="Z224" s="216"/>
      <c r="AA224" s="2080"/>
      <c r="AB224" s="2081"/>
      <c r="AC224" s="2081"/>
      <c r="AD224" s="218"/>
      <c r="AE224" s="128"/>
      <c r="AF224" s="210"/>
      <c r="AG224" s="210"/>
      <c r="AH224" s="210"/>
      <c r="AI224" s="219"/>
      <c r="AJ224" s="219"/>
      <c r="AK224" s="208"/>
      <c r="AL224" s="208"/>
      <c r="AM224" s="208"/>
      <c r="AQ224" s="208"/>
      <c r="AR224" s="208"/>
      <c r="AS224" s="208"/>
      <c r="AT224" s="208"/>
    </row>
    <row r="225" spans="6:7">
      <c r="F225" s="1994" t="s">
        <v>720</v>
      </c>
      <c r="G225" s="1994">
        <v>1047</v>
      </c>
    </row>
  </sheetData>
  <autoFilter ref="A5:AS146">
    <filterColumn colId="39" showButton="0"/>
    <filterColumn colId="40" showButton="0"/>
  </autoFilter>
  <mergeCells count="35">
    <mergeCell ref="AR5:AR6"/>
    <mergeCell ref="AS5:AS6"/>
    <mergeCell ref="AQ5:AQ6"/>
    <mergeCell ref="N5:N6"/>
    <mergeCell ref="I5:I6"/>
    <mergeCell ref="J5:J6"/>
    <mergeCell ref="K5:K6"/>
    <mergeCell ref="L5:L6"/>
    <mergeCell ref="M5:M6"/>
    <mergeCell ref="AB5:AB6"/>
    <mergeCell ref="O5:O6"/>
    <mergeCell ref="P5:P6"/>
    <mergeCell ref="R5:R6"/>
    <mergeCell ref="S5:S6"/>
    <mergeCell ref="T5:T6"/>
    <mergeCell ref="Q5:Q6"/>
    <mergeCell ref="A2:G2"/>
    <mergeCell ref="A5:A6"/>
    <mergeCell ref="B5:B6"/>
    <mergeCell ref="C5:C6"/>
    <mergeCell ref="D5:D6"/>
    <mergeCell ref="G5:G6"/>
    <mergeCell ref="E5:E6"/>
    <mergeCell ref="H5:H6"/>
    <mergeCell ref="V5:V6"/>
    <mergeCell ref="W5:W6"/>
    <mergeCell ref="Y5:Y6"/>
    <mergeCell ref="Z5:Z6"/>
    <mergeCell ref="X5:X6"/>
    <mergeCell ref="AN5:AP5"/>
    <mergeCell ref="AA5:AA6"/>
    <mergeCell ref="AE5:AE6"/>
    <mergeCell ref="AF5:AF6"/>
    <mergeCell ref="AG5:AG6"/>
    <mergeCell ref="AH5:AH6"/>
  </mergeCells>
  <conditionalFormatting sqref="G67">
    <cfRule type="duplicateValues" dxfId="5" priority="1"/>
  </conditionalFormatting>
  <conditionalFormatting sqref="G68">
    <cfRule type="duplicateValues" dxfId="4" priority="2"/>
  </conditionalFormatting>
  <conditionalFormatting sqref="G69">
    <cfRule type="duplicateValues" dxfId="3" priority="3"/>
  </conditionalFormatting>
  <conditionalFormatting sqref="G70">
    <cfRule type="duplicateValues" dxfId="2" priority="4"/>
  </conditionalFormatting>
  <conditionalFormatting sqref="G67:G69">
    <cfRule type="duplicateValues" dxfId="1" priority="5"/>
  </conditionalFormatting>
  <pageMargins left="0" right="0" top="0" bottom="0" header="0.31496062992125984" footer="0.31496062992125984"/>
  <pageSetup scale="50" orientation="landscape" horizontalDpi="360" verticalDpi="36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>
    <tabColor rgb="FF00B050"/>
  </sheetPr>
  <dimension ref="A1:BB298"/>
  <sheetViews>
    <sheetView topLeftCell="A146" workbookViewId="0">
      <selection activeCell="I160" sqref="I160"/>
    </sheetView>
  </sheetViews>
  <sheetFormatPr defaultRowHeight="12.75"/>
  <cols>
    <col min="1" max="1" width="5.28515625" style="87" customWidth="1"/>
    <col min="2" max="2" width="9.140625" style="87" customWidth="1"/>
    <col min="3" max="3" width="11.5703125" style="87" hidden="1" customWidth="1"/>
    <col min="4" max="4" width="8.85546875" style="87" hidden="1" customWidth="1"/>
    <col min="5" max="5" width="14.5703125" style="87" customWidth="1"/>
    <col min="6" max="6" width="8.85546875" style="87" customWidth="1"/>
    <col min="7" max="8" width="8.85546875" style="162" customWidth="1"/>
    <col min="9" max="9" width="31.5703125" style="87" customWidth="1"/>
    <col min="10" max="10" width="23.42578125" style="87" customWidth="1"/>
    <col min="11" max="11" width="6.85546875" style="87" customWidth="1"/>
    <col min="12" max="12" width="13.42578125" style="87" customWidth="1"/>
    <col min="13" max="13" width="16.7109375" style="189" customWidth="1"/>
    <col min="14" max="14" width="23.5703125" style="87" customWidth="1"/>
    <col min="15" max="17" width="9.140625" style="87" customWidth="1"/>
    <col min="18" max="18" width="19.42578125" style="1049" customWidth="1"/>
    <col min="19" max="19" width="17.85546875" style="190" customWidth="1"/>
    <col min="20" max="20" width="26.42578125" style="190" customWidth="1"/>
    <col min="21" max="21" width="24.140625" style="87" customWidth="1"/>
    <col min="22" max="22" width="9.140625" style="87" customWidth="1"/>
    <col min="23" max="24" width="13.85546875" style="87" customWidth="1"/>
    <col min="25" max="25" width="11.5703125" style="87" customWidth="1"/>
    <col min="26" max="26" width="61.7109375" style="87" customWidth="1"/>
    <col min="27" max="28" width="18.42578125" style="816" customWidth="1"/>
    <col min="29" max="29" width="15.85546875" style="87" customWidth="1"/>
    <col min="30" max="30" width="9.140625" style="87" customWidth="1"/>
    <col min="31" max="31" width="18.140625" style="87" customWidth="1"/>
    <col min="32" max="32" width="20.85546875" style="87" customWidth="1"/>
    <col min="33" max="33" width="25" style="87" customWidth="1"/>
    <col min="34" max="34" width="20.5703125" style="87" customWidth="1"/>
    <col min="35" max="35" width="9.140625" style="87" customWidth="1"/>
    <col min="36" max="36" width="14.85546875" style="87" customWidth="1"/>
    <col min="37" max="37" width="13.5703125" style="87" customWidth="1"/>
    <col min="38" max="41" width="14.85546875" style="87" customWidth="1"/>
    <col min="42" max="44" width="9.140625" style="190" customWidth="1"/>
    <col min="45" max="45" width="11.7109375" style="87" customWidth="1"/>
    <col min="46" max="46" width="14.5703125" style="87" customWidth="1"/>
    <col min="47" max="47" width="8.85546875" style="87" customWidth="1"/>
    <col min="48" max="49" width="9" style="87" customWidth="1"/>
    <col min="50" max="53" width="9.140625" style="87" customWidth="1"/>
    <col min="54" max="16384" width="9.140625" style="87"/>
  </cols>
  <sheetData>
    <row r="1" spans="1:50" ht="15.75">
      <c r="A1" s="84" t="s">
        <v>260</v>
      </c>
      <c r="B1" s="85"/>
      <c r="C1" s="85"/>
      <c r="D1" s="85"/>
      <c r="E1" s="85"/>
      <c r="F1" s="85"/>
      <c r="G1" s="665"/>
      <c r="H1" s="665"/>
      <c r="I1" s="86"/>
      <c r="AS1" s="85"/>
      <c r="AT1" s="85"/>
      <c r="AU1" s="85"/>
      <c r="AV1" s="85"/>
      <c r="AW1" s="85"/>
      <c r="AX1" s="85"/>
    </row>
    <row r="2" spans="1:50" ht="15.75" customHeight="1">
      <c r="A2" s="2423" t="s">
        <v>261</v>
      </c>
      <c r="B2" s="2423"/>
      <c r="C2" s="2423"/>
      <c r="D2" s="2423"/>
      <c r="E2" s="2423"/>
      <c r="F2" s="2423"/>
      <c r="G2" s="2423"/>
      <c r="H2" s="2423"/>
      <c r="I2" s="2423"/>
      <c r="M2" s="88"/>
    </row>
    <row r="3" spans="1:50" ht="15.75">
      <c r="A3" s="84" t="s">
        <v>1379</v>
      </c>
      <c r="B3" s="85"/>
      <c r="C3" s="85"/>
      <c r="D3" s="85"/>
      <c r="E3" s="85"/>
      <c r="F3" s="85"/>
      <c r="G3" s="665"/>
      <c r="H3" s="665"/>
      <c r="I3" s="86"/>
      <c r="M3" s="630">
        <v>44835</v>
      </c>
      <c r="AS3" s="85"/>
      <c r="AT3" s="85"/>
      <c r="AU3" s="85"/>
      <c r="AV3" s="85"/>
      <c r="AW3" s="85"/>
      <c r="AX3" s="85"/>
    </row>
    <row r="4" spans="1:50" ht="16.5" thickBot="1">
      <c r="A4" s="84"/>
      <c r="B4" s="85"/>
      <c r="C4" s="85"/>
      <c r="D4" s="85"/>
      <c r="E4" s="85"/>
      <c r="F4" s="85"/>
      <c r="G4" s="665"/>
      <c r="H4" s="665"/>
      <c r="I4" s="86"/>
      <c r="AS4" s="85"/>
      <c r="AT4" s="85"/>
      <c r="AU4" s="85"/>
      <c r="AV4" s="85"/>
      <c r="AW4" s="85"/>
      <c r="AX4" s="85"/>
    </row>
    <row r="5" spans="1:50">
      <c r="A5" s="2417" t="s">
        <v>2</v>
      </c>
      <c r="B5" s="2417" t="s">
        <v>3</v>
      </c>
      <c r="C5" s="191"/>
      <c r="D5" s="2417" t="s">
        <v>265</v>
      </c>
      <c r="E5" s="2417" t="s">
        <v>263</v>
      </c>
      <c r="F5" s="2417" t="s">
        <v>265</v>
      </c>
      <c r="G5" s="191"/>
      <c r="H5" s="191"/>
      <c r="I5" s="2424" t="s">
        <v>4</v>
      </c>
      <c r="J5" s="2421" t="s">
        <v>266</v>
      </c>
      <c r="K5" s="2417" t="s">
        <v>6</v>
      </c>
      <c r="L5" s="2417" t="s">
        <v>8</v>
      </c>
      <c r="M5" s="2431" t="s">
        <v>9</v>
      </c>
      <c r="N5" s="2431" t="s">
        <v>10</v>
      </c>
      <c r="O5" s="2417" t="s">
        <v>11</v>
      </c>
      <c r="P5" s="2417" t="s">
        <v>12</v>
      </c>
      <c r="Q5" s="2417" t="s">
        <v>13</v>
      </c>
      <c r="R5" s="2419" t="s">
        <v>14</v>
      </c>
      <c r="S5" s="2421" t="s">
        <v>267</v>
      </c>
      <c r="T5" s="2421" t="s">
        <v>268</v>
      </c>
      <c r="U5" s="2417" t="s">
        <v>17</v>
      </c>
      <c r="V5" s="2421" t="s">
        <v>269</v>
      </c>
      <c r="W5" s="2417" t="s">
        <v>270</v>
      </c>
      <c r="X5" s="2421" t="s">
        <v>15595</v>
      </c>
      <c r="Y5" s="2421" t="s">
        <v>18</v>
      </c>
      <c r="Z5" s="2417" t="s">
        <v>19</v>
      </c>
      <c r="AA5" s="2439" t="s">
        <v>20</v>
      </c>
      <c r="AB5" s="1781"/>
      <c r="AC5" s="2419" t="s">
        <v>21</v>
      </c>
      <c r="AD5" s="89" t="s">
        <v>7</v>
      </c>
      <c r="AE5" s="2436" t="s">
        <v>271</v>
      </c>
      <c r="AF5" s="2419" t="s">
        <v>272</v>
      </c>
      <c r="AG5" s="2419" t="s">
        <v>273</v>
      </c>
      <c r="AH5" s="2419" t="s">
        <v>274</v>
      </c>
      <c r="AI5" s="90"/>
      <c r="AJ5" s="91"/>
      <c r="AK5" s="92" t="s">
        <v>23</v>
      </c>
      <c r="AL5" s="92"/>
      <c r="AM5" s="1454"/>
      <c r="AN5" s="1454"/>
      <c r="AO5" s="1454"/>
      <c r="AP5" s="2435" t="s">
        <v>279</v>
      </c>
      <c r="AQ5" s="2435" t="s">
        <v>1380</v>
      </c>
      <c r="AR5" s="2435" t="s">
        <v>281</v>
      </c>
      <c r="AS5" s="2417" t="s">
        <v>265</v>
      </c>
      <c r="AT5" s="2417" t="s">
        <v>263</v>
      </c>
      <c r="AU5" s="2417" t="s">
        <v>265</v>
      </c>
      <c r="AV5" s="2417" t="s">
        <v>10925</v>
      </c>
      <c r="AW5" s="2417" t="s">
        <v>13627</v>
      </c>
      <c r="AX5" s="2417" t="s">
        <v>3</v>
      </c>
    </row>
    <row r="6" spans="1:50" ht="21" customHeight="1" thickBot="1">
      <c r="A6" s="2418"/>
      <c r="B6" s="2418"/>
      <c r="C6" s="192" t="s">
        <v>1381</v>
      </c>
      <c r="D6" s="2418"/>
      <c r="E6" s="2418"/>
      <c r="F6" s="2418"/>
      <c r="G6" s="192"/>
      <c r="H6" s="192"/>
      <c r="I6" s="2425"/>
      <c r="J6" s="2422"/>
      <c r="K6" s="2418"/>
      <c r="L6" s="2418"/>
      <c r="M6" s="2432"/>
      <c r="N6" s="2432"/>
      <c r="O6" s="2418"/>
      <c r="P6" s="2418"/>
      <c r="Q6" s="2418"/>
      <c r="R6" s="2420"/>
      <c r="S6" s="2422"/>
      <c r="T6" s="2422"/>
      <c r="U6" s="2418"/>
      <c r="V6" s="2422"/>
      <c r="W6" s="2418"/>
      <c r="X6" s="2422"/>
      <c r="Y6" s="2438"/>
      <c r="Z6" s="2418"/>
      <c r="AA6" s="2440"/>
      <c r="AB6" s="1782"/>
      <c r="AC6" s="2420"/>
      <c r="AD6" s="94" t="s">
        <v>26</v>
      </c>
      <c r="AE6" s="2437"/>
      <c r="AF6" s="2420"/>
      <c r="AG6" s="2420"/>
      <c r="AH6" s="2420"/>
      <c r="AI6" s="95"/>
      <c r="AJ6" s="96" t="s">
        <v>276</v>
      </c>
      <c r="AK6" s="97" t="s">
        <v>277</v>
      </c>
      <c r="AL6" s="193" t="s">
        <v>278</v>
      </c>
      <c r="AM6" s="97" t="s">
        <v>13628</v>
      </c>
      <c r="AN6" s="193" t="s">
        <v>13615</v>
      </c>
      <c r="AO6" s="1355"/>
      <c r="AP6" s="2435"/>
      <c r="AQ6" s="2435"/>
      <c r="AR6" s="2435"/>
      <c r="AS6" s="2418"/>
      <c r="AT6" s="2418"/>
      <c r="AU6" s="2418"/>
      <c r="AV6" s="2418"/>
      <c r="AW6" s="2418"/>
      <c r="AX6" s="2418"/>
    </row>
    <row r="8" spans="1:50" ht="18" customHeight="1">
      <c r="A8" s="117">
        <v>1</v>
      </c>
      <c r="B8" s="134" t="s">
        <v>1396</v>
      </c>
      <c r="C8" s="134">
        <v>151</v>
      </c>
      <c r="D8" s="134">
        <v>2002</v>
      </c>
      <c r="E8" s="942" t="s">
        <v>1397</v>
      </c>
      <c r="F8" s="134">
        <v>2002</v>
      </c>
      <c r="G8" s="134"/>
      <c r="H8" s="134" t="s">
        <v>17302</v>
      </c>
      <c r="I8" s="977" t="s">
        <v>1398</v>
      </c>
      <c r="J8" s="117" t="s">
        <v>1385</v>
      </c>
      <c r="K8" s="117" t="s">
        <v>35</v>
      </c>
      <c r="L8" s="966" t="s">
        <v>147</v>
      </c>
      <c r="M8" s="294">
        <v>28145</v>
      </c>
      <c r="N8" s="249" t="str">
        <f t="shared" ref="N8:N52" si="0">DATEDIF(M8,$M$3,"Y") &amp; " TAHUN " &amp; DATEDIF(M8,$M$3,"YM") &amp; " BULAN " &amp; DATEDIF(M8,$M$3,"MD") &amp; " HARI "</f>
        <v xml:space="preserve">45 TAHUN 8 BULAN 11 HARI </v>
      </c>
      <c r="O8" s="974" t="s">
        <v>7114</v>
      </c>
      <c r="P8" s="295" t="s">
        <v>9614</v>
      </c>
      <c r="Q8" s="117" t="s">
        <v>288</v>
      </c>
      <c r="R8" s="140">
        <v>1710000274186</v>
      </c>
      <c r="S8" s="117" t="s">
        <v>14805</v>
      </c>
      <c r="T8" s="117" t="s">
        <v>14966</v>
      </c>
      <c r="U8" s="117"/>
      <c r="V8" s="117" t="s">
        <v>1387</v>
      </c>
      <c r="W8" s="117" t="s">
        <v>1399</v>
      </c>
      <c r="X8" s="117"/>
      <c r="Y8" s="117" t="s">
        <v>126</v>
      </c>
      <c r="Z8" s="1140" t="s">
        <v>1400</v>
      </c>
      <c r="AA8" s="826" t="s">
        <v>1401</v>
      </c>
      <c r="AB8" s="976">
        <f>VLOOKUP(D8,[2]AMT!$A$11:$AF$172,9,FALSE)</f>
        <v>81357316291</v>
      </c>
      <c r="AC8" s="117" t="s">
        <v>1402</v>
      </c>
      <c r="AD8" s="117" t="s">
        <v>146</v>
      </c>
      <c r="AE8" s="143" t="s">
        <v>1403</v>
      </c>
      <c r="AF8" s="143" t="s">
        <v>1404</v>
      </c>
      <c r="AG8" s="143"/>
      <c r="AH8" s="143"/>
      <c r="AI8" s="143"/>
      <c r="AJ8" s="144">
        <v>41883</v>
      </c>
      <c r="AK8" s="165">
        <v>42887</v>
      </c>
      <c r="AL8" s="943" t="s">
        <v>13610</v>
      </c>
      <c r="AM8" s="943" t="s">
        <v>13610</v>
      </c>
      <c r="AN8" s="943" t="s">
        <v>13610</v>
      </c>
      <c r="AO8" s="943"/>
      <c r="AP8" s="157" t="s">
        <v>35</v>
      </c>
      <c r="AQ8" s="157">
        <v>34</v>
      </c>
      <c r="AR8" s="157">
        <v>41</v>
      </c>
      <c r="AS8" s="134">
        <v>2002</v>
      </c>
      <c r="AT8" s="134" t="s">
        <v>1397</v>
      </c>
      <c r="AU8" s="134">
        <v>2002</v>
      </c>
      <c r="AV8" s="134" t="s">
        <v>10924</v>
      </c>
      <c r="AW8" s="134"/>
      <c r="AX8" s="134" t="s">
        <v>1396</v>
      </c>
    </row>
    <row r="9" spans="1:50" ht="18" customHeight="1">
      <c r="A9" s="117">
        <v>2</v>
      </c>
      <c r="B9" s="134" t="s">
        <v>1417</v>
      </c>
      <c r="C9" s="942">
        <v>153</v>
      </c>
      <c r="D9" s="134">
        <v>2004</v>
      </c>
      <c r="E9" s="942" t="s">
        <v>1418</v>
      </c>
      <c r="F9" s="134">
        <v>2004</v>
      </c>
      <c r="G9" s="134"/>
      <c r="H9" s="134" t="s">
        <v>17302</v>
      </c>
      <c r="I9" s="135" t="s">
        <v>1419</v>
      </c>
      <c r="J9" s="117" t="s">
        <v>1385</v>
      </c>
      <c r="K9" s="117" t="s">
        <v>35</v>
      </c>
      <c r="L9" s="143" t="s">
        <v>339</v>
      </c>
      <c r="M9" s="294">
        <v>27647</v>
      </c>
      <c r="N9" s="249" t="str">
        <f t="shared" si="0"/>
        <v xml:space="preserve">47 TAHUN 0 BULAN 21 HARI </v>
      </c>
      <c r="O9" s="974" t="s">
        <v>7114</v>
      </c>
      <c r="P9" s="295" t="s">
        <v>9614</v>
      </c>
      <c r="Q9" s="117" t="s">
        <v>288</v>
      </c>
      <c r="R9" s="975">
        <v>9000022239256</v>
      </c>
      <c r="S9" s="117" t="s">
        <v>14807</v>
      </c>
      <c r="T9" s="134" t="s">
        <v>14959</v>
      </c>
      <c r="U9" s="117"/>
      <c r="V9" s="117" t="s">
        <v>1387</v>
      </c>
      <c r="W9" s="117" t="s">
        <v>1421</v>
      </c>
      <c r="X9" s="117"/>
      <c r="Y9" s="117" t="s">
        <v>126</v>
      </c>
      <c r="Z9" s="1140" t="s">
        <v>1422</v>
      </c>
      <c r="AA9" s="744" t="s">
        <v>1423</v>
      </c>
      <c r="AB9" s="976">
        <f>VLOOKUP(D9,[2]AMT!$A$11:$AF$172,9,FALSE)</f>
        <v>85203444900</v>
      </c>
      <c r="AC9" s="117" t="s">
        <v>1424</v>
      </c>
      <c r="AD9" s="117" t="s">
        <v>36</v>
      </c>
      <c r="AE9" s="143" t="s">
        <v>1425</v>
      </c>
      <c r="AF9" s="143" t="s">
        <v>1426</v>
      </c>
      <c r="AG9" s="279" t="s">
        <v>1427</v>
      </c>
      <c r="AH9" s="143" t="s">
        <v>1428</v>
      </c>
      <c r="AI9" s="143"/>
      <c r="AJ9" s="144">
        <v>41883</v>
      </c>
      <c r="AK9" s="165">
        <v>42887</v>
      </c>
      <c r="AL9" s="943" t="s">
        <v>13610</v>
      </c>
      <c r="AM9" s="943" t="s">
        <v>13610</v>
      </c>
      <c r="AN9" s="943" t="s">
        <v>13610</v>
      </c>
      <c r="AO9" s="943"/>
      <c r="AP9" s="157" t="s">
        <v>1395</v>
      </c>
      <c r="AQ9" s="157">
        <v>33</v>
      </c>
      <c r="AR9" s="157">
        <v>43</v>
      </c>
      <c r="AS9" s="134">
        <v>2004</v>
      </c>
      <c r="AT9" s="134" t="s">
        <v>1418</v>
      </c>
      <c r="AU9" s="134">
        <v>2004</v>
      </c>
      <c r="AV9" s="134" t="s">
        <v>10924</v>
      </c>
      <c r="AW9" s="134"/>
      <c r="AX9" s="134" t="s">
        <v>1417</v>
      </c>
    </row>
    <row r="10" spans="1:50" ht="18" customHeight="1">
      <c r="A10" s="117">
        <v>3</v>
      </c>
      <c r="B10" s="134" t="s">
        <v>1429</v>
      </c>
      <c r="C10" s="134">
        <v>154</v>
      </c>
      <c r="D10" s="942">
        <v>2005</v>
      </c>
      <c r="E10" s="942" t="s">
        <v>1430</v>
      </c>
      <c r="F10" s="942">
        <v>2005</v>
      </c>
      <c r="G10" s="942"/>
      <c r="H10" s="942"/>
      <c r="I10" s="978" t="s">
        <v>1431</v>
      </c>
      <c r="J10" s="117" t="s">
        <v>1385</v>
      </c>
      <c r="K10" s="117" t="s">
        <v>35</v>
      </c>
      <c r="L10" s="143" t="s">
        <v>389</v>
      </c>
      <c r="M10" s="294">
        <v>24663</v>
      </c>
      <c r="N10" s="969" t="str">
        <f t="shared" si="0"/>
        <v xml:space="preserve">55 TAHUN 2 BULAN 21 HARI </v>
      </c>
      <c r="O10" s="974" t="s">
        <v>7114</v>
      </c>
      <c r="P10" s="295" t="s">
        <v>9614</v>
      </c>
      <c r="Q10" s="117" t="s">
        <v>288</v>
      </c>
      <c r="R10" s="975">
        <v>1440009150563</v>
      </c>
      <c r="S10" s="117" t="s">
        <v>14808</v>
      </c>
      <c r="T10" s="117" t="s">
        <v>14968</v>
      </c>
      <c r="U10" s="167" t="s">
        <v>14634</v>
      </c>
      <c r="V10" s="117" t="s">
        <v>1387</v>
      </c>
      <c r="W10" s="117" t="s">
        <v>1432</v>
      </c>
      <c r="X10" s="117"/>
      <c r="Y10" s="117" t="s">
        <v>126</v>
      </c>
      <c r="Z10" s="1050" t="s">
        <v>1433</v>
      </c>
      <c r="AA10" s="154" t="s">
        <v>1434</v>
      </c>
      <c r="AB10" s="976">
        <f>VLOOKUP(D10,[2]AMT!$A$11:$AF$172,9,FALSE)</f>
        <v>81335812424</v>
      </c>
      <c r="AC10" s="117" t="s">
        <v>1435</v>
      </c>
      <c r="AD10" s="117" t="s">
        <v>36</v>
      </c>
      <c r="AE10" s="143" t="s">
        <v>1436</v>
      </c>
      <c r="AF10" s="143" t="s">
        <v>1437</v>
      </c>
      <c r="AG10" s="143" t="s">
        <v>1438</v>
      </c>
      <c r="AH10" s="143" t="s">
        <v>1439</v>
      </c>
      <c r="AI10" s="143"/>
      <c r="AJ10" s="144">
        <v>41883</v>
      </c>
      <c r="AK10" s="165">
        <v>42887</v>
      </c>
      <c r="AL10" s="943" t="s">
        <v>13610</v>
      </c>
      <c r="AM10" s="943" t="s">
        <v>13610</v>
      </c>
      <c r="AN10" s="943" t="s">
        <v>13610</v>
      </c>
      <c r="AO10" s="943"/>
      <c r="AP10" s="157" t="s">
        <v>1395</v>
      </c>
      <c r="AQ10" s="157">
        <v>35</v>
      </c>
      <c r="AR10" s="157">
        <v>40</v>
      </c>
      <c r="AS10" s="942">
        <v>2005</v>
      </c>
      <c r="AT10" s="134" t="s">
        <v>1430</v>
      </c>
      <c r="AU10" s="942">
        <v>2005</v>
      </c>
      <c r="AV10" s="134" t="s">
        <v>10924</v>
      </c>
      <c r="AW10" s="134"/>
      <c r="AX10" s="134" t="s">
        <v>1429</v>
      </c>
    </row>
    <row r="11" spans="1:50" ht="18" customHeight="1">
      <c r="A11" s="117">
        <v>4</v>
      </c>
      <c r="B11" s="134" t="s">
        <v>1440</v>
      </c>
      <c r="C11" s="942">
        <v>155</v>
      </c>
      <c r="D11" s="134">
        <v>2006</v>
      </c>
      <c r="E11" s="942" t="s">
        <v>1441</v>
      </c>
      <c r="F11" s="134">
        <v>2006</v>
      </c>
      <c r="G11" s="134" t="s">
        <v>17271</v>
      </c>
      <c r="H11" s="134" t="s">
        <v>17302</v>
      </c>
      <c r="I11" s="980" t="s">
        <v>1442</v>
      </c>
      <c r="J11" s="117" t="s">
        <v>1385</v>
      </c>
      <c r="K11" s="117" t="s">
        <v>35</v>
      </c>
      <c r="L11" s="143" t="s">
        <v>389</v>
      </c>
      <c r="M11" s="294">
        <v>29150</v>
      </c>
      <c r="N11" s="249" t="str">
        <f t="shared" si="0"/>
        <v xml:space="preserve">42 TAHUN 11 BULAN 9 HARI </v>
      </c>
      <c r="O11" s="974" t="s">
        <v>7114</v>
      </c>
      <c r="P11" s="295" t="s">
        <v>9614</v>
      </c>
      <c r="Q11" s="117" t="s">
        <v>288</v>
      </c>
      <c r="R11" s="975">
        <v>1440011756670</v>
      </c>
      <c r="S11" s="117" t="s">
        <v>14809</v>
      </c>
      <c r="T11" s="117" t="s">
        <v>14969</v>
      </c>
      <c r="U11" s="117"/>
      <c r="V11" s="117" t="s">
        <v>1387</v>
      </c>
      <c r="W11" s="117" t="s">
        <v>1443</v>
      </c>
      <c r="X11" s="117"/>
      <c r="Y11" s="117" t="s">
        <v>126</v>
      </c>
      <c r="Z11" s="1141" t="s">
        <v>1444</v>
      </c>
      <c r="AA11" s="154" t="s">
        <v>1445</v>
      </c>
      <c r="AB11" s="976">
        <f>VLOOKUP(D11,[2]AMT!$A$11:$AF$172,9,FALSE)</f>
        <v>81359177335</v>
      </c>
      <c r="AC11" s="117" t="s">
        <v>1446</v>
      </c>
      <c r="AD11" s="117" t="s">
        <v>47</v>
      </c>
      <c r="AE11" s="143" t="s">
        <v>1447</v>
      </c>
      <c r="AF11" s="143" t="s">
        <v>1448</v>
      </c>
      <c r="AG11" s="143" t="s">
        <v>1449</v>
      </c>
      <c r="AH11" s="143"/>
      <c r="AI11" s="143"/>
      <c r="AJ11" s="144">
        <v>41883</v>
      </c>
      <c r="AK11" s="165">
        <v>42887</v>
      </c>
      <c r="AL11" s="943" t="s">
        <v>13610</v>
      </c>
      <c r="AM11" s="943" t="s">
        <v>13610</v>
      </c>
      <c r="AN11" s="943" t="s">
        <v>13610</v>
      </c>
      <c r="AO11" s="943"/>
      <c r="AP11" s="157" t="s">
        <v>1395</v>
      </c>
      <c r="AQ11" s="157">
        <v>33</v>
      </c>
      <c r="AR11" s="157">
        <v>42</v>
      </c>
      <c r="AS11" s="134">
        <v>2006</v>
      </c>
      <c r="AT11" s="134" t="s">
        <v>1441</v>
      </c>
      <c r="AU11" s="134">
        <v>2006</v>
      </c>
      <c r="AV11" s="134" t="s">
        <v>10924</v>
      </c>
      <c r="AW11" s="134"/>
      <c r="AX11" s="134" t="s">
        <v>1440</v>
      </c>
    </row>
    <row r="12" spans="1:50" ht="18" customHeight="1">
      <c r="A12" s="117">
        <v>5</v>
      </c>
      <c r="B12" s="134" t="s">
        <v>1450</v>
      </c>
      <c r="C12" s="942">
        <v>156</v>
      </c>
      <c r="D12" s="942">
        <v>2007</v>
      </c>
      <c r="E12" s="942" t="s">
        <v>1451</v>
      </c>
      <c r="F12" s="942">
        <v>2007</v>
      </c>
      <c r="G12" s="942"/>
      <c r="H12" s="942" t="s">
        <v>17302</v>
      </c>
      <c r="I12" s="691" t="s">
        <v>1452</v>
      </c>
      <c r="J12" s="117" t="s">
        <v>1385</v>
      </c>
      <c r="K12" s="117" t="s">
        <v>17374</v>
      </c>
      <c r="L12" s="143" t="s">
        <v>1218</v>
      </c>
      <c r="M12" s="294">
        <v>29895</v>
      </c>
      <c r="N12" s="249" t="str">
        <f t="shared" si="0"/>
        <v xml:space="preserve">40 TAHUN 10 BULAN 26 HARI </v>
      </c>
      <c r="O12" s="974" t="s">
        <v>7114</v>
      </c>
      <c r="P12" s="295" t="s">
        <v>9614</v>
      </c>
      <c r="Q12" s="117" t="s">
        <v>288</v>
      </c>
      <c r="R12" s="975">
        <v>1440009150613</v>
      </c>
      <c r="S12" s="117" t="s">
        <v>14810</v>
      </c>
      <c r="T12" s="117" t="s">
        <v>14970</v>
      </c>
      <c r="U12" s="167" t="s">
        <v>14637</v>
      </c>
      <c r="V12" s="117" t="s">
        <v>1387</v>
      </c>
      <c r="W12" s="117" t="s">
        <v>1453</v>
      </c>
      <c r="X12" s="117"/>
      <c r="Y12" s="117" t="s">
        <v>126</v>
      </c>
      <c r="Z12" s="979" t="s">
        <v>1454</v>
      </c>
      <c r="AA12" s="154" t="s">
        <v>1455</v>
      </c>
      <c r="AB12" s="976">
        <f>VLOOKUP(D12,[2]AMT!$A$11:$AF$172,9,FALSE)</f>
        <v>81335031085</v>
      </c>
      <c r="AC12" s="117" t="s">
        <v>1456</v>
      </c>
      <c r="AD12" s="117" t="s">
        <v>47</v>
      </c>
      <c r="AE12" s="143" t="s">
        <v>1457</v>
      </c>
      <c r="AF12" s="143" t="s">
        <v>1458</v>
      </c>
      <c r="AG12" s="143" t="s">
        <v>1459</v>
      </c>
      <c r="AH12" s="143"/>
      <c r="AI12" s="143"/>
      <c r="AJ12" s="144">
        <v>41883</v>
      </c>
      <c r="AK12" s="165">
        <v>42887</v>
      </c>
      <c r="AL12" s="943" t="s">
        <v>13610</v>
      </c>
      <c r="AM12" s="943" t="s">
        <v>13610</v>
      </c>
      <c r="AN12" s="943" t="s">
        <v>13610</v>
      </c>
      <c r="AO12" s="943"/>
      <c r="AP12" s="157" t="s">
        <v>1460</v>
      </c>
      <c r="AQ12" s="157">
        <v>31</v>
      </c>
      <c r="AR12" s="157">
        <v>39</v>
      </c>
      <c r="AS12" s="942">
        <v>2007</v>
      </c>
      <c r="AT12" s="134" t="s">
        <v>1451</v>
      </c>
      <c r="AU12" s="942">
        <v>2007</v>
      </c>
      <c r="AV12" s="134" t="s">
        <v>10924</v>
      </c>
      <c r="AW12" s="134"/>
      <c r="AX12" s="134" t="s">
        <v>1450</v>
      </c>
    </row>
    <row r="13" spans="1:50" ht="18" customHeight="1">
      <c r="A13" s="117">
        <v>6</v>
      </c>
      <c r="B13" s="134" t="s">
        <v>1461</v>
      </c>
      <c r="C13" s="134">
        <v>157</v>
      </c>
      <c r="D13" s="134">
        <v>2008</v>
      </c>
      <c r="E13" s="942" t="s">
        <v>1462</v>
      </c>
      <c r="F13" s="134">
        <v>2008</v>
      </c>
      <c r="G13" s="134"/>
      <c r="H13" s="134" t="s">
        <v>17302</v>
      </c>
      <c r="I13" s="978" t="s">
        <v>1463</v>
      </c>
      <c r="J13" s="117" t="s">
        <v>1385</v>
      </c>
      <c r="K13" s="117" t="s">
        <v>35</v>
      </c>
      <c r="L13" s="143" t="s">
        <v>1464</v>
      </c>
      <c r="M13" s="294">
        <v>25517</v>
      </c>
      <c r="N13" s="969" t="str">
        <f t="shared" si="0"/>
        <v xml:space="preserve">52 TAHUN 10 BULAN 21 HARI </v>
      </c>
      <c r="O13" s="974" t="s">
        <v>7114</v>
      </c>
      <c r="P13" s="295" t="s">
        <v>9614</v>
      </c>
      <c r="Q13" s="117" t="s">
        <v>288</v>
      </c>
      <c r="R13" s="975">
        <v>1440009148088</v>
      </c>
      <c r="S13" s="117" t="s">
        <v>14811</v>
      </c>
      <c r="T13" s="117" t="s">
        <v>14971</v>
      </c>
      <c r="U13" s="167" t="s">
        <v>17023</v>
      </c>
      <c r="V13" s="117" t="s">
        <v>1387</v>
      </c>
      <c r="W13" s="117" t="s">
        <v>1465</v>
      </c>
      <c r="X13" s="117"/>
      <c r="Y13" s="117" t="s">
        <v>126</v>
      </c>
      <c r="Z13" s="1050" t="s">
        <v>1466</v>
      </c>
      <c r="AA13" s="154" t="s">
        <v>1467</v>
      </c>
      <c r="AB13" s="976">
        <f>VLOOKUP(D13,[2]AMT!$A$11:$AF$172,9,FALSE)</f>
        <v>85259601757</v>
      </c>
      <c r="AC13" s="117" t="s">
        <v>1468</v>
      </c>
      <c r="AD13" s="117" t="s">
        <v>146</v>
      </c>
      <c r="AE13" s="143" t="s">
        <v>1469</v>
      </c>
      <c r="AF13" s="143" t="s">
        <v>1470</v>
      </c>
      <c r="AG13" s="143"/>
      <c r="AH13" s="143"/>
      <c r="AI13" s="143"/>
      <c r="AJ13" s="144">
        <v>41883</v>
      </c>
      <c r="AK13" s="165">
        <v>42887</v>
      </c>
      <c r="AL13" s="943" t="s">
        <v>13610</v>
      </c>
      <c r="AM13" s="943" t="s">
        <v>13610</v>
      </c>
      <c r="AN13" s="943" t="s">
        <v>13610</v>
      </c>
      <c r="AO13" s="943"/>
      <c r="AP13" s="157" t="s">
        <v>1460</v>
      </c>
      <c r="AQ13" s="157">
        <v>28</v>
      </c>
      <c r="AR13" s="157">
        <v>36</v>
      </c>
      <c r="AS13" s="134">
        <v>2008</v>
      </c>
      <c r="AT13" s="134" t="s">
        <v>1462</v>
      </c>
      <c r="AU13" s="134">
        <v>2008</v>
      </c>
      <c r="AV13" s="134" t="s">
        <v>10924</v>
      </c>
      <c r="AW13" s="134"/>
      <c r="AX13" s="134" t="s">
        <v>1461</v>
      </c>
    </row>
    <row r="14" spans="1:50" ht="18" customHeight="1">
      <c r="A14" s="117">
        <v>7</v>
      </c>
      <c r="B14" s="134" t="s">
        <v>1471</v>
      </c>
      <c r="C14" s="942">
        <v>158</v>
      </c>
      <c r="D14" s="942">
        <v>2009</v>
      </c>
      <c r="E14" s="942" t="s">
        <v>1472</v>
      </c>
      <c r="F14" s="942">
        <v>2009</v>
      </c>
      <c r="G14" s="942"/>
      <c r="H14" s="942" t="s">
        <v>17302</v>
      </c>
      <c r="I14" s="978" t="s">
        <v>1473</v>
      </c>
      <c r="J14" s="117" t="s">
        <v>1385</v>
      </c>
      <c r="K14" s="117" t="s">
        <v>35</v>
      </c>
      <c r="L14" s="143" t="s">
        <v>1474</v>
      </c>
      <c r="M14" s="294">
        <v>26462</v>
      </c>
      <c r="N14" s="249" t="str">
        <f t="shared" si="0"/>
        <v xml:space="preserve">50 TAHUN 3 BULAN 19 HARI </v>
      </c>
      <c r="O14" s="974" t="s">
        <v>7114</v>
      </c>
      <c r="P14" s="295" t="s">
        <v>9614</v>
      </c>
      <c r="Q14" s="117" t="s">
        <v>288</v>
      </c>
      <c r="R14" s="975">
        <v>1440009147965</v>
      </c>
      <c r="S14" s="117" t="s">
        <v>14812</v>
      </c>
      <c r="T14" s="117" t="s">
        <v>14972</v>
      </c>
      <c r="U14" s="167" t="s">
        <v>17143</v>
      </c>
      <c r="V14" s="117" t="s">
        <v>1387</v>
      </c>
      <c r="W14" s="117" t="s">
        <v>1475</v>
      </c>
      <c r="X14" s="117"/>
      <c r="Y14" s="117" t="s">
        <v>126</v>
      </c>
      <c r="Z14" s="1050" t="s">
        <v>1476</v>
      </c>
      <c r="AA14" s="154" t="s">
        <v>1477</v>
      </c>
      <c r="AB14" s="976">
        <f>VLOOKUP(D14,[2]AMT!$A$11:$AF$172,9,FALSE)</f>
        <v>82141323444</v>
      </c>
      <c r="AC14" s="117" t="s">
        <v>1478</v>
      </c>
      <c r="AD14" s="117" t="s">
        <v>47</v>
      </c>
      <c r="AE14" s="143" t="s">
        <v>1479</v>
      </c>
      <c r="AF14" s="143" t="s">
        <v>1480</v>
      </c>
      <c r="AG14" s="143" t="s">
        <v>1481</v>
      </c>
      <c r="AH14" s="143"/>
      <c r="AI14" s="143"/>
      <c r="AJ14" s="144">
        <v>41883</v>
      </c>
      <c r="AK14" s="165">
        <v>42887</v>
      </c>
      <c r="AL14" s="943" t="s">
        <v>13610</v>
      </c>
      <c r="AM14" s="943" t="s">
        <v>13610</v>
      </c>
      <c r="AN14" s="943" t="s">
        <v>13610</v>
      </c>
      <c r="AO14" s="943"/>
      <c r="AP14" s="157" t="s">
        <v>1395</v>
      </c>
      <c r="AQ14" s="157">
        <v>32</v>
      </c>
      <c r="AR14" s="157">
        <v>43</v>
      </c>
      <c r="AS14" s="942">
        <v>2009</v>
      </c>
      <c r="AT14" s="134" t="s">
        <v>1472</v>
      </c>
      <c r="AU14" s="942">
        <v>2009</v>
      </c>
      <c r="AV14" s="134" t="s">
        <v>10924</v>
      </c>
      <c r="AW14" s="134"/>
      <c r="AX14" s="134" t="s">
        <v>1471</v>
      </c>
    </row>
    <row r="15" spans="1:50" ht="18" customHeight="1">
      <c r="A15" s="117">
        <v>8</v>
      </c>
      <c r="B15" s="134" t="s">
        <v>1482</v>
      </c>
      <c r="C15" s="942">
        <v>159</v>
      </c>
      <c r="D15" s="134">
        <v>2010</v>
      </c>
      <c r="E15" s="942" t="s">
        <v>1483</v>
      </c>
      <c r="F15" s="134">
        <v>2010</v>
      </c>
      <c r="G15" s="134"/>
      <c r="H15" s="134" t="s">
        <v>17302</v>
      </c>
      <c r="I15" s="135" t="s">
        <v>1484</v>
      </c>
      <c r="J15" s="117" t="s">
        <v>1385</v>
      </c>
      <c r="K15" s="117" t="s">
        <v>35</v>
      </c>
      <c r="L15" s="143" t="s">
        <v>1385</v>
      </c>
      <c r="M15" s="294">
        <v>27325</v>
      </c>
      <c r="N15" s="249" t="str">
        <f t="shared" si="0"/>
        <v xml:space="preserve">47 TAHUN 11 BULAN 8 HARI </v>
      </c>
      <c r="O15" s="974" t="s">
        <v>7114</v>
      </c>
      <c r="P15" s="295" t="s">
        <v>9614</v>
      </c>
      <c r="Q15" s="117" t="s">
        <v>288</v>
      </c>
      <c r="R15" s="140">
        <v>1440011933568</v>
      </c>
      <c r="S15" s="117" t="s">
        <v>14813</v>
      </c>
      <c r="T15" s="117" t="s">
        <v>14973</v>
      </c>
      <c r="U15" s="117"/>
      <c r="V15" s="117" t="s">
        <v>1387</v>
      </c>
      <c r="W15" s="117" t="s">
        <v>1485</v>
      </c>
      <c r="X15" s="117"/>
      <c r="Y15" s="117" t="s">
        <v>126</v>
      </c>
      <c r="Z15" s="1050" t="s">
        <v>1486</v>
      </c>
      <c r="AA15" s="154" t="s">
        <v>1487</v>
      </c>
      <c r="AB15" s="976">
        <f>VLOOKUP(D15,[2]AMT!$A$11:$AF$172,9,FALSE)</f>
        <v>82234922823</v>
      </c>
      <c r="AC15" s="117" t="s">
        <v>1488</v>
      </c>
      <c r="AD15" s="117" t="s">
        <v>146</v>
      </c>
      <c r="AE15" s="143" t="s">
        <v>1489</v>
      </c>
      <c r="AF15" s="279" t="s">
        <v>1490</v>
      </c>
      <c r="AG15" s="143"/>
      <c r="AH15" s="143"/>
      <c r="AI15" s="143"/>
      <c r="AJ15" s="144">
        <v>41883</v>
      </c>
      <c r="AK15" s="165">
        <v>42887</v>
      </c>
      <c r="AL15" s="943" t="s">
        <v>13610</v>
      </c>
      <c r="AM15" s="943" t="s">
        <v>13610</v>
      </c>
      <c r="AN15" s="943" t="s">
        <v>13610</v>
      </c>
      <c r="AO15" s="943"/>
      <c r="AP15" s="157" t="s">
        <v>1395</v>
      </c>
      <c r="AQ15" s="157">
        <v>33</v>
      </c>
      <c r="AR15" s="157">
        <v>40</v>
      </c>
      <c r="AS15" s="134">
        <v>2010</v>
      </c>
      <c r="AT15" s="134" t="s">
        <v>1483</v>
      </c>
      <c r="AU15" s="134">
        <v>2010</v>
      </c>
      <c r="AV15" s="134" t="s">
        <v>10924</v>
      </c>
      <c r="AW15" s="134"/>
      <c r="AX15" s="134" t="s">
        <v>1482</v>
      </c>
    </row>
    <row r="16" spans="1:50" ht="18" customHeight="1">
      <c r="A16" s="117">
        <v>9</v>
      </c>
      <c r="B16" s="134" t="s">
        <v>1491</v>
      </c>
      <c r="C16" s="134">
        <v>160</v>
      </c>
      <c r="D16" s="942">
        <v>2011</v>
      </c>
      <c r="E16" s="942" t="s">
        <v>1492</v>
      </c>
      <c r="F16" s="942">
        <v>2011</v>
      </c>
      <c r="G16" s="942"/>
      <c r="H16" s="942" t="s">
        <v>17302</v>
      </c>
      <c r="I16" s="978" t="s">
        <v>1493</v>
      </c>
      <c r="J16" s="117" t="s">
        <v>1385</v>
      </c>
      <c r="K16" s="117" t="s">
        <v>35</v>
      </c>
      <c r="L16" s="143" t="s">
        <v>339</v>
      </c>
      <c r="M16" s="294">
        <v>24593</v>
      </c>
      <c r="N16" s="969" t="str">
        <f t="shared" si="0"/>
        <v xml:space="preserve">55 TAHUN 5 BULAN 0 HARI </v>
      </c>
      <c r="O16" s="974" t="s">
        <v>7114</v>
      </c>
      <c r="P16" s="295" t="s">
        <v>9614</v>
      </c>
      <c r="Q16" s="117" t="s">
        <v>288</v>
      </c>
      <c r="R16" s="140">
        <v>1440009212587</v>
      </c>
      <c r="S16" s="117" t="s">
        <v>14814</v>
      </c>
      <c r="T16" s="117" t="s">
        <v>14974</v>
      </c>
      <c r="U16" s="167" t="s">
        <v>17024</v>
      </c>
      <c r="V16" s="117" t="s">
        <v>1387</v>
      </c>
      <c r="W16" s="117" t="s">
        <v>1494</v>
      </c>
      <c r="X16" s="117"/>
      <c r="Y16" s="117" t="s">
        <v>126</v>
      </c>
      <c r="Z16" s="1050" t="s">
        <v>1495</v>
      </c>
      <c r="AA16" s="154" t="s">
        <v>1496</v>
      </c>
      <c r="AB16" s="976">
        <f>VLOOKUP(D16,[2]AMT!$A$11:$AF$172,9,FALSE)</f>
        <v>85735711569</v>
      </c>
      <c r="AC16" s="117" t="s">
        <v>1497</v>
      </c>
      <c r="AD16" s="117" t="s">
        <v>36</v>
      </c>
      <c r="AE16" s="143" t="s">
        <v>1498</v>
      </c>
      <c r="AF16" s="143" t="s">
        <v>1499</v>
      </c>
      <c r="AG16" s="279" t="s">
        <v>1500</v>
      </c>
      <c r="AH16" s="143" t="s">
        <v>1501</v>
      </c>
      <c r="AI16" s="143"/>
      <c r="AJ16" s="144">
        <v>41883</v>
      </c>
      <c r="AK16" s="165">
        <v>42887</v>
      </c>
      <c r="AL16" s="943" t="s">
        <v>13610</v>
      </c>
      <c r="AM16" s="943" t="s">
        <v>13610</v>
      </c>
      <c r="AN16" s="943" t="s">
        <v>13610</v>
      </c>
      <c r="AO16" s="943"/>
      <c r="AP16" s="157" t="s">
        <v>1502</v>
      </c>
      <c r="AQ16" s="157">
        <v>38</v>
      </c>
      <c r="AR16" s="157">
        <v>41</v>
      </c>
      <c r="AS16" s="942">
        <v>2011</v>
      </c>
      <c r="AT16" s="134" t="s">
        <v>1492</v>
      </c>
      <c r="AU16" s="942">
        <v>2011</v>
      </c>
      <c r="AV16" s="168" t="s">
        <v>14481</v>
      </c>
      <c r="AW16" s="168"/>
      <c r="AX16" s="134" t="s">
        <v>1491</v>
      </c>
    </row>
    <row r="17" spans="1:50" ht="18" customHeight="1">
      <c r="A17" s="117">
        <v>10</v>
      </c>
      <c r="B17" s="134" t="s">
        <v>1525</v>
      </c>
      <c r="C17" s="134">
        <v>163</v>
      </c>
      <c r="D17" s="134">
        <v>2014</v>
      </c>
      <c r="E17" s="942" t="s">
        <v>1526</v>
      </c>
      <c r="F17" s="134">
        <v>2014</v>
      </c>
      <c r="G17" s="134"/>
      <c r="H17" s="134" t="s">
        <v>17302</v>
      </c>
      <c r="I17" s="983" t="s">
        <v>1527</v>
      </c>
      <c r="J17" s="117" t="s">
        <v>1385</v>
      </c>
      <c r="K17" s="117" t="s">
        <v>35</v>
      </c>
      <c r="L17" s="143" t="s">
        <v>1385</v>
      </c>
      <c r="M17" s="294">
        <v>27999</v>
      </c>
      <c r="N17" s="249" t="str">
        <f t="shared" si="0"/>
        <v xml:space="preserve">46 TAHUN 1 BULAN 4 HARI </v>
      </c>
      <c r="O17" s="974" t="s">
        <v>7114</v>
      </c>
      <c r="P17" s="295" t="s">
        <v>9614</v>
      </c>
      <c r="Q17" s="117" t="s">
        <v>288</v>
      </c>
      <c r="R17" s="975">
        <v>1440011736672</v>
      </c>
      <c r="S17" s="117" t="s">
        <v>14816</v>
      </c>
      <c r="T17" s="117" t="s">
        <v>14976</v>
      </c>
      <c r="U17" s="117"/>
      <c r="V17" s="117" t="s">
        <v>1387</v>
      </c>
      <c r="W17" s="117" t="s">
        <v>1528</v>
      </c>
      <c r="X17" s="117"/>
      <c r="Y17" s="117" t="s">
        <v>126</v>
      </c>
      <c r="Z17" s="1142" t="s">
        <v>1529</v>
      </c>
      <c r="AA17" s="154" t="s">
        <v>1530</v>
      </c>
      <c r="AB17" s="976">
        <f>VLOOKUP(D17,[2]AMT!$A$11:$AF$172,9,FALSE)</f>
        <v>81234290128</v>
      </c>
      <c r="AC17" s="117" t="s">
        <v>1531</v>
      </c>
      <c r="AD17" s="117" t="s">
        <v>47</v>
      </c>
      <c r="AE17" s="143" t="s">
        <v>1532</v>
      </c>
      <c r="AF17" s="143" t="s">
        <v>1533</v>
      </c>
      <c r="AG17" s="143" t="s">
        <v>1534</v>
      </c>
      <c r="AH17" s="143"/>
      <c r="AI17" s="143"/>
      <c r="AJ17" s="144">
        <v>41883</v>
      </c>
      <c r="AK17" s="165">
        <v>42887</v>
      </c>
      <c r="AL17" s="943" t="s">
        <v>13610</v>
      </c>
      <c r="AM17" s="943" t="s">
        <v>13610</v>
      </c>
      <c r="AN17" s="943" t="s">
        <v>13610</v>
      </c>
      <c r="AO17" s="943"/>
      <c r="AP17" s="157" t="s">
        <v>1395</v>
      </c>
      <c r="AQ17" s="157">
        <v>39</v>
      </c>
      <c r="AR17" s="157">
        <v>42</v>
      </c>
      <c r="AS17" s="134">
        <v>2014</v>
      </c>
      <c r="AT17" s="134" t="s">
        <v>1526</v>
      </c>
      <c r="AU17" s="134">
        <v>2014</v>
      </c>
      <c r="AV17" s="168" t="s">
        <v>14481</v>
      </c>
      <c r="AW17" s="168"/>
      <c r="AX17" s="134" t="s">
        <v>1525</v>
      </c>
    </row>
    <row r="18" spans="1:50" ht="18" customHeight="1">
      <c r="A18" s="117">
        <v>11</v>
      </c>
      <c r="B18" s="134" t="s">
        <v>1535</v>
      </c>
      <c r="C18" s="942">
        <v>164</v>
      </c>
      <c r="D18" s="942">
        <v>2015</v>
      </c>
      <c r="E18" s="942" t="s">
        <v>1536</v>
      </c>
      <c r="F18" s="942">
        <v>2015</v>
      </c>
      <c r="G18" s="942"/>
      <c r="H18" s="942"/>
      <c r="I18" s="980" t="s">
        <v>1537</v>
      </c>
      <c r="J18" s="117" t="s">
        <v>1385</v>
      </c>
      <c r="K18" s="117" t="s">
        <v>35</v>
      </c>
      <c r="L18" s="143" t="s">
        <v>1385</v>
      </c>
      <c r="M18" s="294">
        <v>26402</v>
      </c>
      <c r="N18" s="249" t="str">
        <f t="shared" si="0"/>
        <v xml:space="preserve">50 TAHUN 5 BULAN 18 HARI </v>
      </c>
      <c r="O18" s="974" t="s">
        <v>7114</v>
      </c>
      <c r="P18" s="295" t="s">
        <v>9614</v>
      </c>
      <c r="Q18" s="117" t="s">
        <v>288</v>
      </c>
      <c r="R18" s="975">
        <v>1440011737001</v>
      </c>
      <c r="S18" s="117" t="s">
        <v>14817</v>
      </c>
      <c r="T18" s="117" t="s">
        <v>14977</v>
      </c>
      <c r="U18" s="117"/>
      <c r="V18" s="117" t="s">
        <v>1387</v>
      </c>
      <c r="W18" s="117" t="s">
        <v>1538</v>
      </c>
      <c r="X18" s="117"/>
      <c r="Y18" s="117" t="s">
        <v>126</v>
      </c>
      <c r="Z18" s="1141" t="s">
        <v>1539</v>
      </c>
      <c r="AA18" s="154" t="s">
        <v>1540</v>
      </c>
      <c r="AB18" s="976">
        <f>VLOOKUP(D18,[2]AMT!$A$11:$AF$172,9,FALSE)</f>
        <v>81335957169</v>
      </c>
      <c r="AC18" s="117" t="s">
        <v>1541</v>
      </c>
      <c r="AD18" s="117" t="s">
        <v>47</v>
      </c>
      <c r="AE18" s="143" t="s">
        <v>1542</v>
      </c>
      <c r="AF18" s="143" t="s">
        <v>1543</v>
      </c>
      <c r="AG18" s="143" t="s">
        <v>1544</v>
      </c>
      <c r="AH18" s="143"/>
      <c r="AI18" s="143"/>
      <c r="AJ18" s="144">
        <v>41883</v>
      </c>
      <c r="AK18" s="165">
        <v>42887</v>
      </c>
      <c r="AL18" s="943" t="s">
        <v>13610</v>
      </c>
      <c r="AM18" s="943" t="s">
        <v>13610</v>
      </c>
      <c r="AN18" s="943" t="s">
        <v>13610</v>
      </c>
      <c r="AO18" s="943"/>
      <c r="AP18" s="157" t="s">
        <v>35</v>
      </c>
      <c r="AQ18" s="157">
        <v>31</v>
      </c>
      <c r="AR18" s="157">
        <v>41</v>
      </c>
      <c r="AS18" s="942">
        <v>2015</v>
      </c>
      <c r="AT18" s="134" t="s">
        <v>1536</v>
      </c>
      <c r="AU18" s="942">
        <v>2015</v>
      </c>
      <c r="AV18" s="134" t="s">
        <v>10924</v>
      </c>
      <c r="AW18" s="134"/>
      <c r="AX18" s="134" t="s">
        <v>1535</v>
      </c>
    </row>
    <row r="19" spans="1:50" ht="18" customHeight="1">
      <c r="A19" s="117">
        <v>12</v>
      </c>
      <c r="B19" s="134" t="s">
        <v>1545</v>
      </c>
      <c r="C19" s="942">
        <v>165</v>
      </c>
      <c r="D19" s="134">
        <v>2016</v>
      </c>
      <c r="E19" s="942" t="s">
        <v>1546</v>
      </c>
      <c r="F19" s="134">
        <v>2016</v>
      </c>
      <c r="G19" s="134"/>
      <c r="H19" s="134" t="s">
        <v>17302</v>
      </c>
      <c r="I19" s="978" t="s">
        <v>1547</v>
      </c>
      <c r="J19" s="117" t="s">
        <v>1385</v>
      </c>
      <c r="K19" s="117" t="s">
        <v>35</v>
      </c>
      <c r="L19" s="143" t="s">
        <v>1385</v>
      </c>
      <c r="M19" s="294">
        <v>30487</v>
      </c>
      <c r="N19" s="249" t="str">
        <f t="shared" si="0"/>
        <v xml:space="preserve">39 TAHUN 3 BULAN 11 HARI </v>
      </c>
      <c r="O19" s="974" t="s">
        <v>7114</v>
      </c>
      <c r="P19" s="295" t="s">
        <v>9614</v>
      </c>
      <c r="Q19" s="117" t="s">
        <v>288</v>
      </c>
      <c r="R19" s="975">
        <v>1440011756936</v>
      </c>
      <c r="S19" s="117" t="s">
        <v>14818</v>
      </c>
      <c r="T19" s="117" t="s">
        <v>14978</v>
      </c>
      <c r="U19" s="117"/>
      <c r="V19" s="117" t="s">
        <v>1387</v>
      </c>
      <c r="W19" s="117" t="s">
        <v>1548</v>
      </c>
      <c r="X19" s="117"/>
      <c r="Y19" s="117" t="s">
        <v>126</v>
      </c>
      <c r="Z19" s="1050" t="s">
        <v>1549</v>
      </c>
      <c r="AA19" s="154" t="s">
        <v>1550</v>
      </c>
      <c r="AB19" s="976">
        <f>VLOOKUP(D19,[2]AMT!$A$11:$AF$172,9,FALSE)</f>
        <v>81216248089</v>
      </c>
      <c r="AC19" s="117" t="s">
        <v>1551</v>
      </c>
      <c r="AD19" s="117" t="s">
        <v>47</v>
      </c>
      <c r="AE19" s="143" t="s">
        <v>1552</v>
      </c>
      <c r="AF19" s="143" t="s">
        <v>1553</v>
      </c>
      <c r="AG19" s="143" t="s">
        <v>1554</v>
      </c>
      <c r="AH19" s="143"/>
      <c r="AI19" s="143"/>
      <c r="AJ19" s="144">
        <v>41883</v>
      </c>
      <c r="AK19" s="165">
        <v>42887</v>
      </c>
      <c r="AL19" s="943" t="s">
        <v>13610</v>
      </c>
      <c r="AM19" s="943" t="s">
        <v>13610</v>
      </c>
      <c r="AN19" s="943" t="s">
        <v>13610</v>
      </c>
      <c r="AO19" s="943"/>
      <c r="AP19" s="157" t="s">
        <v>1395</v>
      </c>
      <c r="AQ19" s="157">
        <v>33</v>
      </c>
      <c r="AR19" s="157">
        <v>42</v>
      </c>
      <c r="AS19" s="134">
        <v>2016</v>
      </c>
      <c r="AT19" s="134" t="s">
        <v>1546</v>
      </c>
      <c r="AU19" s="134">
        <v>2016</v>
      </c>
      <c r="AV19" s="134" t="s">
        <v>10924</v>
      </c>
      <c r="AW19" s="134"/>
      <c r="AX19" s="134" t="s">
        <v>1545</v>
      </c>
    </row>
    <row r="20" spans="1:50" s="179" customFormat="1" ht="18" customHeight="1">
      <c r="A20" s="167">
        <v>13</v>
      </c>
      <c r="B20" s="168" t="s">
        <v>1555</v>
      </c>
      <c r="C20" s="168">
        <v>166</v>
      </c>
      <c r="D20" s="968">
        <v>2017</v>
      </c>
      <c r="E20" s="968" t="s">
        <v>1556</v>
      </c>
      <c r="F20" s="968">
        <v>2017</v>
      </c>
      <c r="G20" s="968"/>
      <c r="H20" s="968" t="s">
        <v>17302</v>
      </c>
      <c r="I20" s="240" t="s">
        <v>1557</v>
      </c>
      <c r="J20" s="167" t="s">
        <v>1385</v>
      </c>
      <c r="K20" s="167" t="s">
        <v>35</v>
      </c>
      <c r="L20" s="176" t="s">
        <v>339</v>
      </c>
      <c r="M20" s="205">
        <v>24334</v>
      </c>
      <c r="N20" s="969" t="str">
        <f t="shared" si="0"/>
        <v xml:space="preserve">56 TAHUN 1 BULAN 16 HARI </v>
      </c>
      <c r="O20" s="1832" t="s">
        <v>7114</v>
      </c>
      <c r="P20" s="206" t="s">
        <v>9614</v>
      </c>
      <c r="Q20" s="167" t="s">
        <v>288</v>
      </c>
      <c r="R20" s="1285">
        <v>1440009211944</v>
      </c>
      <c r="S20" s="167" t="s">
        <v>14819</v>
      </c>
      <c r="T20" s="167" t="s">
        <v>14979</v>
      </c>
      <c r="U20" s="167" t="s">
        <v>17026</v>
      </c>
      <c r="V20" s="167" t="s">
        <v>1387</v>
      </c>
      <c r="W20" s="167" t="s">
        <v>1558</v>
      </c>
      <c r="X20" s="167"/>
      <c r="Y20" s="167" t="s">
        <v>126</v>
      </c>
      <c r="Z20" s="1188" t="s">
        <v>1559</v>
      </c>
      <c r="AA20" s="252" t="s">
        <v>1560</v>
      </c>
      <c r="AB20" s="1831">
        <f>VLOOKUP(D20,[2]AMT!$A$11:$AF$172,9,FALSE)</f>
        <v>81217215693</v>
      </c>
      <c r="AC20" s="167" t="s">
        <v>1561</v>
      </c>
      <c r="AD20" s="167" t="s">
        <v>36</v>
      </c>
      <c r="AE20" s="176" t="s">
        <v>1562</v>
      </c>
      <c r="AF20" s="176" t="s">
        <v>1563</v>
      </c>
      <c r="AG20" s="176" t="s">
        <v>1564</v>
      </c>
      <c r="AH20" s="176" t="s">
        <v>1565</v>
      </c>
      <c r="AI20" s="176"/>
      <c r="AJ20" s="181">
        <v>41883</v>
      </c>
      <c r="AK20" s="177">
        <v>42887</v>
      </c>
      <c r="AL20" s="2401" t="s">
        <v>13610</v>
      </c>
      <c r="AM20" s="2401" t="s">
        <v>13610</v>
      </c>
      <c r="AN20" s="2401" t="s">
        <v>13610</v>
      </c>
      <c r="AO20" s="2401"/>
      <c r="AP20" s="254" t="s">
        <v>1395</v>
      </c>
      <c r="AQ20" s="254">
        <v>35</v>
      </c>
      <c r="AR20" s="254">
        <v>42</v>
      </c>
      <c r="AS20" s="968">
        <v>2017</v>
      </c>
      <c r="AT20" s="168" t="s">
        <v>1556</v>
      </c>
      <c r="AU20" s="968">
        <v>2017</v>
      </c>
      <c r="AV20" s="168" t="s">
        <v>10924</v>
      </c>
      <c r="AW20" s="168"/>
      <c r="AX20" s="168" t="s">
        <v>1555</v>
      </c>
    </row>
    <row r="21" spans="1:50" ht="18" customHeight="1">
      <c r="A21" s="117">
        <v>14</v>
      </c>
      <c r="B21" s="134" t="s">
        <v>1566</v>
      </c>
      <c r="C21" s="942">
        <v>167</v>
      </c>
      <c r="D21" s="134">
        <v>2018</v>
      </c>
      <c r="E21" s="942" t="s">
        <v>1567</v>
      </c>
      <c r="F21" s="134">
        <v>2018</v>
      </c>
      <c r="G21" s="134"/>
      <c r="H21" s="134" t="s">
        <v>17302</v>
      </c>
      <c r="I21" s="980" t="s">
        <v>1568</v>
      </c>
      <c r="J21" s="117" t="s">
        <v>1385</v>
      </c>
      <c r="K21" s="117" t="s">
        <v>35</v>
      </c>
      <c r="L21" s="143" t="s">
        <v>339</v>
      </c>
      <c r="M21" s="294">
        <v>28126</v>
      </c>
      <c r="N21" s="249" t="str">
        <f t="shared" si="0"/>
        <v xml:space="preserve">45 TAHUN 9 BULAN 0 HARI </v>
      </c>
      <c r="O21" s="974" t="s">
        <v>7114</v>
      </c>
      <c r="P21" s="295" t="s">
        <v>9614</v>
      </c>
      <c r="Q21" s="117" t="s">
        <v>288</v>
      </c>
      <c r="R21" s="975">
        <v>1440011738512</v>
      </c>
      <c r="S21" s="117" t="s">
        <v>14820</v>
      </c>
      <c r="T21" s="117" t="s">
        <v>14980</v>
      </c>
      <c r="U21" s="167" t="s">
        <v>17032</v>
      </c>
      <c r="V21" s="117" t="s">
        <v>1387</v>
      </c>
      <c r="W21" s="117" t="s">
        <v>1569</v>
      </c>
      <c r="X21" s="117"/>
      <c r="Y21" s="117" t="s">
        <v>126</v>
      </c>
      <c r="Z21" s="1141" t="s">
        <v>1570</v>
      </c>
      <c r="AA21" s="154" t="s">
        <v>1571</v>
      </c>
      <c r="AB21" s="976">
        <f>VLOOKUP(D21,[2]AMT!$A$11:$AF$172,9,FALSE)</f>
        <v>85331544522</v>
      </c>
      <c r="AC21" s="117" t="s">
        <v>1572</v>
      </c>
      <c r="AD21" s="117" t="s">
        <v>146</v>
      </c>
      <c r="AE21" s="143" t="s">
        <v>1573</v>
      </c>
      <c r="AF21" s="143" t="s">
        <v>1574</v>
      </c>
      <c r="AG21" s="143"/>
      <c r="AH21" s="143"/>
      <c r="AI21" s="143"/>
      <c r="AJ21" s="144">
        <v>41883</v>
      </c>
      <c r="AK21" s="165">
        <v>42887</v>
      </c>
      <c r="AL21" s="943" t="s">
        <v>13610</v>
      </c>
      <c r="AM21" s="943" t="s">
        <v>13610</v>
      </c>
      <c r="AN21" s="943" t="s">
        <v>13610</v>
      </c>
      <c r="AO21" s="943"/>
      <c r="AP21" s="157" t="s">
        <v>1395</v>
      </c>
      <c r="AQ21" s="157">
        <v>33</v>
      </c>
      <c r="AR21" s="157">
        <v>42</v>
      </c>
      <c r="AS21" s="134">
        <v>2018</v>
      </c>
      <c r="AT21" s="134" t="s">
        <v>1567</v>
      </c>
      <c r="AU21" s="134">
        <v>2018</v>
      </c>
      <c r="AV21" s="134" t="s">
        <v>10924</v>
      </c>
      <c r="AW21" s="134"/>
      <c r="AX21" s="134" t="s">
        <v>1566</v>
      </c>
    </row>
    <row r="22" spans="1:50" ht="18" customHeight="1">
      <c r="A22" s="117">
        <v>15</v>
      </c>
      <c r="B22" s="134" t="s">
        <v>1575</v>
      </c>
      <c r="C22" s="942">
        <v>168</v>
      </c>
      <c r="D22" s="942">
        <v>2019</v>
      </c>
      <c r="E22" s="942" t="s">
        <v>1576</v>
      </c>
      <c r="F22" s="942">
        <v>2019</v>
      </c>
      <c r="G22" s="942" t="s">
        <v>17271</v>
      </c>
      <c r="H22" s="942" t="s">
        <v>17302</v>
      </c>
      <c r="I22" s="978" t="s">
        <v>1577</v>
      </c>
      <c r="J22" s="117" t="s">
        <v>1385</v>
      </c>
      <c r="K22" s="117" t="s">
        <v>35</v>
      </c>
      <c r="L22" s="143" t="s">
        <v>389</v>
      </c>
      <c r="M22" s="294">
        <v>24630</v>
      </c>
      <c r="N22" s="969" t="str">
        <f t="shared" si="0"/>
        <v xml:space="preserve">55 TAHUN 3 BULAN 24 HARI </v>
      </c>
      <c r="O22" s="974" t="s">
        <v>7114</v>
      </c>
      <c r="P22" s="295" t="s">
        <v>9614</v>
      </c>
      <c r="Q22" s="117" t="s">
        <v>288</v>
      </c>
      <c r="R22" s="975">
        <v>1440009150506</v>
      </c>
      <c r="S22" s="117" t="s">
        <v>14821</v>
      </c>
      <c r="T22" s="117" t="s">
        <v>14981</v>
      </c>
      <c r="U22" s="167" t="s">
        <v>17027</v>
      </c>
      <c r="V22" s="117" t="s">
        <v>1387</v>
      </c>
      <c r="W22" s="117" t="s">
        <v>1578</v>
      </c>
      <c r="X22" s="117"/>
      <c r="Y22" s="117" t="s">
        <v>126</v>
      </c>
      <c r="Z22" s="1050" t="s">
        <v>1579</v>
      </c>
      <c r="AA22" s="154" t="s">
        <v>1580</v>
      </c>
      <c r="AB22" s="976">
        <f>VLOOKUP(D22,[2]AMT!$A$11:$AF$172,9,FALSE)</f>
        <v>81335180516</v>
      </c>
      <c r="AC22" s="117" t="s">
        <v>1581</v>
      </c>
      <c r="AD22" s="117" t="s">
        <v>36</v>
      </c>
      <c r="AE22" s="143" t="s">
        <v>1582</v>
      </c>
      <c r="AF22" s="143" t="s">
        <v>1583</v>
      </c>
      <c r="AG22" s="143" t="s">
        <v>1584</v>
      </c>
      <c r="AH22" s="143" t="s">
        <v>1585</v>
      </c>
      <c r="AI22" s="143"/>
      <c r="AJ22" s="144">
        <v>41883</v>
      </c>
      <c r="AK22" s="165">
        <v>42887</v>
      </c>
      <c r="AL22" s="943" t="s">
        <v>13610</v>
      </c>
      <c r="AM22" s="943" t="s">
        <v>13610</v>
      </c>
      <c r="AN22" s="943" t="s">
        <v>13610</v>
      </c>
      <c r="AO22" s="943"/>
      <c r="AP22" s="157" t="s">
        <v>1395</v>
      </c>
      <c r="AQ22" s="157">
        <v>35</v>
      </c>
      <c r="AR22" s="157">
        <v>40</v>
      </c>
      <c r="AS22" s="942">
        <v>2019</v>
      </c>
      <c r="AT22" s="134" t="s">
        <v>1576</v>
      </c>
      <c r="AU22" s="942">
        <v>2019</v>
      </c>
      <c r="AV22" s="134" t="s">
        <v>10924</v>
      </c>
      <c r="AW22" s="134"/>
      <c r="AX22" s="134" t="s">
        <v>1575</v>
      </c>
    </row>
    <row r="23" spans="1:50" ht="18" customHeight="1">
      <c r="A23" s="117">
        <v>16</v>
      </c>
      <c r="B23" s="134" t="s">
        <v>1586</v>
      </c>
      <c r="C23" s="134">
        <v>169</v>
      </c>
      <c r="D23" s="134">
        <v>2020</v>
      </c>
      <c r="E23" s="942" t="s">
        <v>1587</v>
      </c>
      <c r="F23" s="134">
        <v>2020</v>
      </c>
      <c r="G23" s="134"/>
      <c r="H23" s="134" t="s">
        <v>17302</v>
      </c>
      <c r="I23" s="691" t="s">
        <v>1588</v>
      </c>
      <c r="J23" s="117" t="s">
        <v>1385</v>
      </c>
      <c r="K23" s="117" t="s">
        <v>35</v>
      </c>
      <c r="L23" s="143" t="s">
        <v>906</v>
      </c>
      <c r="M23" s="294">
        <v>27740</v>
      </c>
      <c r="N23" s="249" t="str">
        <f t="shared" si="0"/>
        <v xml:space="preserve">46 TAHUN 9 BULAN 19 HARI </v>
      </c>
      <c r="O23" s="974" t="s">
        <v>7114</v>
      </c>
      <c r="P23" s="295" t="s">
        <v>9614</v>
      </c>
      <c r="Q23" s="117" t="s">
        <v>288</v>
      </c>
      <c r="R23" s="975">
        <v>1440009148674</v>
      </c>
      <c r="S23" s="117" t="s">
        <v>14822</v>
      </c>
      <c r="T23" s="134" t="s">
        <v>14963</v>
      </c>
      <c r="U23" s="167" t="s">
        <v>17028</v>
      </c>
      <c r="V23" s="117" t="s">
        <v>1387</v>
      </c>
      <c r="W23" s="117" t="s">
        <v>1589</v>
      </c>
      <c r="X23" s="117"/>
      <c r="Y23" s="117" t="s">
        <v>126</v>
      </c>
      <c r="Z23" s="979" t="s">
        <v>1590</v>
      </c>
      <c r="AA23" s="154" t="s">
        <v>1591</v>
      </c>
      <c r="AB23" s="976">
        <f>VLOOKUP(D23,[2]AMT!$A$11:$AF$172,9,FALSE)</f>
        <v>81359304242</v>
      </c>
      <c r="AC23" s="117" t="s">
        <v>1592</v>
      </c>
      <c r="AD23" s="117" t="s">
        <v>36</v>
      </c>
      <c r="AE23" s="143" t="s">
        <v>1593</v>
      </c>
      <c r="AF23" s="143" t="s">
        <v>1594</v>
      </c>
      <c r="AG23" s="143" t="s">
        <v>1595</v>
      </c>
      <c r="AH23" s="143" t="s">
        <v>1596</v>
      </c>
      <c r="AI23" s="143"/>
      <c r="AJ23" s="144">
        <v>41883</v>
      </c>
      <c r="AK23" s="165">
        <v>42887</v>
      </c>
      <c r="AL23" s="943" t="s">
        <v>13610</v>
      </c>
      <c r="AM23" s="943" t="s">
        <v>13610</v>
      </c>
      <c r="AN23" s="943" t="s">
        <v>13610</v>
      </c>
      <c r="AO23" s="943"/>
      <c r="AP23" s="157" t="s">
        <v>35</v>
      </c>
      <c r="AQ23" s="157">
        <v>30</v>
      </c>
      <c r="AR23" s="157">
        <v>40</v>
      </c>
      <c r="AS23" s="134">
        <v>2020</v>
      </c>
      <c r="AT23" s="134" t="s">
        <v>1587</v>
      </c>
      <c r="AU23" s="134">
        <v>2020</v>
      </c>
      <c r="AV23" s="134" t="s">
        <v>10924</v>
      </c>
      <c r="AW23" s="134"/>
      <c r="AX23" s="134" t="s">
        <v>1586</v>
      </c>
    </row>
    <row r="24" spans="1:50" ht="18" customHeight="1">
      <c r="A24" s="117">
        <v>17</v>
      </c>
      <c r="B24" s="134" t="s">
        <v>1606</v>
      </c>
      <c r="C24" s="942">
        <v>171</v>
      </c>
      <c r="D24" s="134">
        <v>2022</v>
      </c>
      <c r="E24" s="942" t="s">
        <v>1607</v>
      </c>
      <c r="F24" s="134">
        <v>2022</v>
      </c>
      <c r="G24" s="134"/>
      <c r="H24" s="134" t="s">
        <v>17302</v>
      </c>
      <c r="I24" s="691" t="s">
        <v>1608</v>
      </c>
      <c r="J24" s="117" t="s">
        <v>1385</v>
      </c>
      <c r="K24" s="117" t="s">
        <v>35</v>
      </c>
      <c r="L24" s="143" t="s">
        <v>1609</v>
      </c>
      <c r="M24" s="294">
        <v>25934</v>
      </c>
      <c r="N24" s="249" t="str">
        <f t="shared" si="0"/>
        <v xml:space="preserve">51 TAHUN 9 BULAN 0 HARI </v>
      </c>
      <c r="O24" s="974" t="s">
        <v>7114</v>
      </c>
      <c r="P24" s="295" t="s">
        <v>9614</v>
      </c>
      <c r="Q24" s="117" t="s">
        <v>288</v>
      </c>
      <c r="R24" s="975">
        <v>1440012802549</v>
      </c>
      <c r="S24" s="117" t="s">
        <v>14824</v>
      </c>
      <c r="T24" s="117" t="s">
        <v>14983</v>
      </c>
      <c r="U24" s="117"/>
      <c r="V24" s="117" t="s">
        <v>1387</v>
      </c>
      <c r="W24" s="117" t="s">
        <v>1610</v>
      </c>
      <c r="X24" s="117"/>
      <c r="Y24" s="117" t="s">
        <v>126</v>
      </c>
      <c r="Z24" s="979" t="s">
        <v>1611</v>
      </c>
      <c r="AA24" s="154" t="s">
        <v>1612</v>
      </c>
      <c r="AB24" s="976">
        <f>VLOOKUP(D24,[2]AMT!$A$11:$AF$172,9,FALSE)</f>
        <v>81393456955</v>
      </c>
      <c r="AC24" s="117" t="s">
        <v>1613</v>
      </c>
      <c r="AD24" s="117" t="s">
        <v>47</v>
      </c>
      <c r="AE24" s="143" t="s">
        <v>1614</v>
      </c>
      <c r="AF24" s="143" t="s">
        <v>1615</v>
      </c>
      <c r="AG24" s="143" t="s">
        <v>1616</v>
      </c>
      <c r="AH24" s="143"/>
      <c r="AI24" s="143"/>
      <c r="AJ24" s="144">
        <v>41883</v>
      </c>
      <c r="AK24" s="165">
        <v>42887</v>
      </c>
      <c r="AL24" s="943" t="s">
        <v>13610</v>
      </c>
      <c r="AM24" s="943" t="s">
        <v>13610</v>
      </c>
      <c r="AN24" s="943" t="s">
        <v>13610</v>
      </c>
      <c r="AO24" s="943"/>
      <c r="AP24" s="157" t="s">
        <v>1502</v>
      </c>
      <c r="AQ24" s="157">
        <v>38</v>
      </c>
      <c r="AR24" s="157">
        <v>42</v>
      </c>
      <c r="AS24" s="134">
        <v>2022</v>
      </c>
      <c r="AT24" s="134" t="s">
        <v>1607</v>
      </c>
      <c r="AU24" s="134">
        <v>2022</v>
      </c>
      <c r="AV24" s="134" t="s">
        <v>10924</v>
      </c>
      <c r="AW24" s="134"/>
      <c r="AX24" s="134" t="s">
        <v>1606</v>
      </c>
    </row>
    <row r="25" spans="1:50" s="179" customFormat="1" ht="18" customHeight="1">
      <c r="A25" s="167">
        <v>18</v>
      </c>
      <c r="B25" s="168" t="s">
        <v>1639</v>
      </c>
      <c r="C25" s="968">
        <v>174</v>
      </c>
      <c r="D25" s="968">
        <v>2025</v>
      </c>
      <c r="E25" s="968" t="s">
        <v>1640</v>
      </c>
      <c r="F25" s="968">
        <v>2025</v>
      </c>
      <c r="G25" s="968"/>
      <c r="H25" s="968" t="s">
        <v>17302</v>
      </c>
      <c r="I25" s="220" t="s">
        <v>1641</v>
      </c>
      <c r="J25" s="167" t="s">
        <v>1385</v>
      </c>
      <c r="K25" s="167" t="s">
        <v>35</v>
      </c>
      <c r="L25" s="176" t="s">
        <v>339</v>
      </c>
      <c r="M25" s="205">
        <v>25479</v>
      </c>
      <c r="N25" s="969" t="str">
        <f t="shared" si="0"/>
        <v xml:space="preserve">52 TAHUN 11 BULAN 28 HARI </v>
      </c>
      <c r="O25" s="1832" t="s">
        <v>7114</v>
      </c>
      <c r="P25" s="206" t="s">
        <v>9614</v>
      </c>
      <c r="Q25" s="167" t="s">
        <v>288</v>
      </c>
      <c r="R25" s="1285">
        <v>1440011757017</v>
      </c>
      <c r="S25" s="167" t="s">
        <v>14827</v>
      </c>
      <c r="T25" s="167" t="s">
        <v>14986</v>
      </c>
      <c r="U25" s="167"/>
      <c r="V25" s="167" t="s">
        <v>1387</v>
      </c>
      <c r="W25" s="167" t="s">
        <v>1642</v>
      </c>
      <c r="X25" s="167"/>
      <c r="Y25" s="167" t="s">
        <v>126</v>
      </c>
      <c r="Z25" s="1189" t="s">
        <v>1643</v>
      </c>
      <c r="AA25" s="252" t="s">
        <v>1644</v>
      </c>
      <c r="AB25" s="1831">
        <f>VLOOKUP(D25,[2]AMT!$A$11:$AF$172,9,FALSE)</f>
        <v>85334645161</v>
      </c>
      <c r="AC25" s="167" t="s">
        <v>1645</v>
      </c>
      <c r="AD25" s="167" t="s">
        <v>146</v>
      </c>
      <c r="AE25" s="176" t="s">
        <v>1646</v>
      </c>
      <c r="AF25" s="176" t="s">
        <v>1647</v>
      </c>
      <c r="AG25" s="176"/>
      <c r="AH25" s="176"/>
      <c r="AI25" s="176"/>
      <c r="AJ25" s="181">
        <v>41883</v>
      </c>
      <c r="AK25" s="177">
        <v>42887</v>
      </c>
      <c r="AL25" s="2401" t="s">
        <v>13610</v>
      </c>
      <c r="AM25" s="2401" t="s">
        <v>13610</v>
      </c>
      <c r="AN25" s="2401" t="s">
        <v>13610</v>
      </c>
      <c r="AO25" s="2401"/>
      <c r="AP25" s="254" t="s">
        <v>1395</v>
      </c>
      <c r="AQ25" s="254">
        <v>30</v>
      </c>
      <c r="AR25" s="254">
        <v>40</v>
      </c>
      <c r="AS25" s="968">
        <v>2025</v>
      </c>
      <c r="AT25" s="168" t="s">
        <v>1640</v>
      </c>
      <c r="AU25" s="968">
        <v>2025</v>
      </c>
      <c r="AV25" s="168" t="s">
        <v>10924</v>
      </c>
      <c r="AW25" s="168"/>
      <c r="AX25" s="168" t="s">
        <v>1639</v>
      </c>
    </row>
    <row r="26" spans="1:50" ht="18" customHeight="1">
      <c r="A26" s="117">
        <v>19</v>
      </c>
      <c r="B26" s="134" t="s">
        <v>1657</v>
      </c>
      <c r="C26" s="942">
        <v>176</v>
      </c>
      <c r="D26" s="942">
        <v>2027</v>
      </c>
      <c r="E26" s="942" t="s">
        <v>1658</v>
      </c>
      <c r="F26" s="942">
        <v>2027</v>
      </c>
      <c r="G26" s="942"/>
      <c r="H26" s="942"/>
      <c r="I26" s="1919" t="s">
        <v>1659</v>
      </c>
      <c r="J26" s="117" t="s">
        <v>1385</v>
      </c>
      <c r="K26" s="117" t="s">
        <v>35</v>
      </c>
      <c r="L26" s="143" t="s">
        <v>328</v>
      </c>
      <c r="M26" s="294">
        <v>25602</v>
      </c>
      <c r="N26" s="249" t="str">
        <f t="shared" si="0"/>
        <v xml:space="preserve">52 TAHUN 7 BULAN 28 HARI </v>
      </c>
      <c r="O26" s="974" t="s">
        <v>7114</v>
      </c>
      <c r="P26" s="295" t="s">
        <v>9614</v>
      </c>
      <c r="Q26" s="117" t="s">
        <v>288</v>
      </c>
      <c r="R26" s="975">
        <v>9000023915136</v>
      </c>
      <c r="S26" s="117" t="s">
        <v>14828</v>
      </c>
      <c r="T26" s="117" t="s">
        <v>14987</v>
      </c>
      <c r="U26" s="117"/>
      <c r="V26" s="117" t="s">
        <v>1387</v>
      </c>
      <c r="W26" s="117" t="s">
        <v>1660</v>
      </c>
      <c r="X26" s="117"/>
      <c r="Y26" s="117" t="s">
        <v>126</v>
      </c>
      <c r="Z26" s="1140" t="s">
        <v>1661</v>
      </c>
      <c r="AA26" s="744" t="s">
        <v>1662</v>
      </c>
      <c r="AB26" s="976">
        <f>VLOOKUP(D26,[2]AMT!$A$11:$AF$172,9,FALSE)</f>
        <v>82141754545</v>
      </c>
      <c r="AC26" s="117" t="s">
        <v>1663</v>
      </c>
      <c r="AD26" s="117" t="s">
        <v>55</v>
      </c>
      <c r="AE26" s="143" t="s">
        <v>1664</v>
      </c>
      <c r="AF26" s="143"/>
      <c r="AG26" s="143"/>
      <c r="AH26" s="143"/>
      <c r="AI26" s="143"/>
      <c r="AJ26" s="144">
        <v>41883</v>
      </c>
      <c r="AK26" s="165">
        <v>42887</v>
      </c>
      <c r="AL26" s="943" t="s">
        <v>13610</v>
      </c>
      <c r="AM26" s="943" t="s">
        <v>13610</v>
      </c>
      <c r="AN26" s="943" t="s">
        <v>13610</v>
      </c>
      <c r="AO26" s="943"/>
      <c r="AP26" s="157" t="s">
        <v>1395</v>
      </c>
      <c r="AQ26" s="157">
        <v>34</v>
      </c>
      <c r="AR26" s="157">
        <v>42</v>
      </c>
      <c r="AS26" s="942">
        <v>2027</v>
      </c>
      <c r="AT26" s="134" t="s">
        <v>1658</v>
      </c>
      <c r="AU26" s="942">
        <v>2027</v>
      </c>
      <c r="AV26" s="134" t="s">
        <v>10924</v>
      </c>
      <c r="AW26" s="134"/>
      <c r="AX26" s="134" t="s">
        <v>1657</v>
      </c>
    </row>
    <row r="27" spans="1:50" ht="18" customHeight="1">
      <c r="A27" s="117">
        <v>20</v>
      </c>
      <c r="B27" s="134" t="s">
        <v>1665</v>
      </c>
      <c r="C27" s="942">
        <v>177</v>
      </c>
      <c r="D27" s="134">
        <v>2028</v>
      </c>
      <c r="E27" s="942" t="s">
        <v>1666</v>
      </c>
      <c r="F27" s="134">
        <v>2028</v>
      </c>
      <c r="G27" s="134"/>
      <c r="H27" s="134" t="s">
        <v>17302</v>
      </c>
      <c r="I27" s="982" t="s">
        <v>12913</v>
      </c>
      <c r="J27" s="117" t="s">
        <v>1385</v>
      </c>
      <c r="K27" s="117" t="s">
        <v>35</v>
      </c>
      <c r="L27" s="143" t="s">
        <v>1385</v>
      </c>
      <c r="M27" s="294">
        <v>27926</v>
      </c>
      <c r="N27" s="249" t="str">
        <f t="shared" si="0"/>
        <v xml:space="preserve">46 TAHUN 3 BULAN 16 HARI </v>
      </c>
      <c r="O27" s="974" t="s">
        <v>7114</v>
      </c>
      <c r="P27" s="295" t="s">
        <v>9614</v>
      </c>
      <c r="Q27" s="117" t="s">
        <v>288</v>
      </c>
      <c r="R27" s="140">
        <v>1400011089399</v>
      </c>
      <c r="S27" s="117" t="s">
        <v>14829</v>
      </c>
      <c r="T27" s="134" t="s">
        <v>14960</v>
      </c>
      <c r="U27" s="117"/>
      <c r="V27" s="117" t="s">
        <v>1387</v>
      </c>
      <c r="W27" s="117" t="s">
        <v>1667</v>
      </c>
      <c r="X27" s="117"/>
      <c r="Y27" s="117" t="s">
        <v>126</v>
      </c>
      <c r="Z27" s="979" t="s">
        <v>1668</v>
      </c>
      <c r="AA27" s="744" t="s">
        <v>1669</v>
      </c>
      <c r="AB27" s="976">
        <f>VLOOKUP(D27,[2]AMT!$A$11:$AF$172,9,FALSE)</f>
        <v>81235348789</v>
      </c>
      <c r="AC27" s="117" t="s">
        <v>1670</v>
      </c>
      <c r="AD27" s="117" t="s">
        <v>146</v>
      </c>
      <c r="AE27" s="143" t="s">
        <v>1671</v>
      </c>
      <c r="AF27" s="143" t="s">
        <v>1672</v>
      </c>
      <c r="AG27" s="143"/>
      <c r="AH27" s="143"/>
      <c r="AI27" s="143"/>
      <c r="AJ27" s="144">
        <v>41883</v>
      </c>
      <c r="AK27" s="165">
        <v>42887</v>
      </c>
      <c r="AL27" s="943" t="s">
        <v>13610</v>
      </c>
      <c r="AM27" s="943" t="s">
        <v>13610</v>
      </c>
      <c r="AN27" s="943" t="s">
        <v>13610</v>
      </c>
      <c r="AO27" s="943"/>
      <c r="AP27" s="157" t="s">
        <v>1460</v>
      </c>
      <c r="AQ27" s="157">
        <v>29</v>
      </c>
      <c r="AR27" s="157">
        <v>40</v>
      </c>
      <c r="AS27" s="134">
        <v>2028</v>
      </c>
      <c r="AT27" s="981" t="s">
        <v>1666</v>
      </c>
      <c r="AU27" s="134">
        <v>2028</v>
      </c>
      <c r="AV27" s="134" t="s">
        <v>10924</v>
      </c>
      <c r="AW27" s="134"/>
      <c r="AX27" s="134" t="s">
        <v>1665</v>
      </c>
    </row>
    <row r="28" spans="1:50" ht="18" customHeight="1">
      <c r="A28" s="117">
        <v>21</v>
      </c>
      <c r="B28" s="134" t="s">
        <v>1673</v>
      </c>
      <c r="C28" s="134">
        <v>178</v>
      </c>
      <c r="D28" s="942">
        <v>2029</v>
      </c>
      <c r="E28" s="942" t="s">
        <v>1674</v>
      </c>
      <c r="F28" s="942">
        <v>2029</v>
      </c>
      <c r="G28" s="942"/>
      <c r="H28" s="942" t="s">
        <v>17302</v>
      </c>
      <c r="I28" s="978" t="s">
        <v>1675</v>
      </c>
      <c r="J28" s="117" t="s">
        <v>1385</v>
      </c>
      <c r="K28" s="117" t="s">
        <v>35</v>
      </c>
      <c r="L28" s="143" t="s">
        <v>1676</v>
      </c>
      <c r="M28" s="294">
        <v>26299</v>
      </c>
      <c r="N28" s="249" t="str">
        <f t="shared" si="0"/>
        <v xml:space="preserve">50 TAHUN 9 BULAN 0 HARI </v>
      </c>
      <c r="O28" s="974" t="s">
        <v>7114</v>
      </c>
      <c r="P28" s="295" t="s">
        <v>9614</v>
      </c>
      <c r="Q28" s="117" t="s">
        <v>288</v>
      </c>
      <c r="R28" s="975">
        <v>1440009148039</v>
      </c>
      <c r="S28" s="117" t="s">
        <v>14830</v>
      </c>
      <c r="T28" s="117" t="s">
        <v>14988</v>
      </c>
      <c r="U28" s="167" t="s">
        <v>17030</v>
      </c>
      <c r="V28" s="117" t="s">
        <v>1387</v>
      </c>
      <c r="W28" s="117" t="s">
        <v>1677</v>
      </c>
      <c r="X28" s="117"/>
      <c r="Y28" s="117" t="s">
        <v>126</v>
      </c>
      <c r="Z28" s="1050" t="s">
        <v>1678</v>
      </c>
      <c r="AA28" s="154" t="s">
        <v>1679</v>
      </c>
      <c r="AB28" s="976">
        <f>VLOOKUP(D28,[2]AMT!$A$11:$AF$172,9,FALSE)</f>
        <v>81216066096</v>
      </c>
      <c r="AC28" s="117" t="s">
        <v>1680</v>
      </c>
      <c r="AD28" s="117" t="s">
        <v>36</v>
      </c>
      <c r="AE28" s="143" t="s">
        <v>1681</v>
      </c>
      <c r="AF28" s="143" t="s">
        <v>1682</v>
      </c>
      <c r="AG28" s="143" t="s">
        <v>1683</v>
      </c>
      <c r="AH28" s="143" t="s">
        <v>1684</v>
      </c>
      <c r="AI28" s="143"/>
      <c r="AJ28" s="144">
        <v>41883</v>
      </c>
      <c r="AK28" s="165">
        <v>42887</v>
      </c>
      <c r="AL28" s="943" t="s">
        <v>13610</v>
      </c>
      <c r="AM28" s="943" t="s">
        <v>13610</v>
      </c>
      <c r="AN28" s="943" t="s">
        <v>13610</v>
      </c>
      <c r="AO28" s="943"/>
      <c r="AP28" s="157" t="s">
        <v>35</v>
      </c>
      <c r="AQ28" s="157">
        <v>33</v>
      </c>
      <c r="AR28" s="157">
        <v>40</v>
      </c>
      <c r="AS28" s="942">
        <v>2029</v>
      </c>
      <c r="AT28" s="134" t="s">
        <v>1674</v>
      </c>
      <c r="AU28" s="942">
        <v>2029</v>
      </c>
      <c r="AV28" s="134" t="s">
        <v>10924</v>
      </c>
      <c r="AW28" s="134"/>
      <c r="AX28" s="134" t="s">
        <v>1673</v>
      </c>
    </row>
    <row r="29" spans="1:50" ht="18" customHeight="1">
      <c r="A29" s="117">
        <v>22</v>
      </c>
      <c r="B29" s="134" t="s">
        <v>1685</v>
      </c>
      <c r="C29" s="942">
        <v>179</v>
      </c>
      <c r="D29" s="134">
        <v>2030</v>
      </c>
      <c r="E29" s="942" t="s">
        <v>1686</v>
      </c>
      <c r="F29" s="134">
        <v>2030</v>
      </c>
      <c r="G29" s="134"/>
      <c r="H29" s="134" t="s">
        <v>17302</v>
      </c>
      <c r="I29" s="977" t="s">
        <v>1687</v>
      </c>
      <c r="J29" s="117" t="s">
        <v>1385</v>
      </c>
      <c r="K29" s="117" t="s">
        <v>35</v>
      </c>
      <c r="L29" s="966" t="s">
        <v>1385</v>
      </c>
      <c r="M29" s="294">
        <v>26289</v>
      </c>
      <c r="N29" s="249" t="str">
        <f t="shared" si="0"/>
        <v xml:space="preserve">50 TAHUN 9 BULAN 9 HARI </v>
      </c>
      <c r="O29" s="974" t="s">
        <v>7114</v>
      </c>
      <c r="P29" s="295" t="s">
        <v>9614</v>
      </c>
      <c r="Q29" s="117" t="s">
        <v>288</v>
      </c>
      <c r="R29" s="975">
        <v>9000023714596</v>
      </c>
      <c r="S29" s="117" t="s">
        <v>14831</v>
      </c>
      <c r="T29" s="134" t="s">
        <v>14961</v>
      </c>
      <c r="U29" s="117"/>
      <c r="V29" s="117" t="s">
        <v>1387</v>
      </c>
      <c r="W29" s="117" t="s">
        <v>1688</v>
      </c>
      <c r="X29" s="117"/>
      <c r="Y29" s="117" t="s">
        <v>126</v>
      </c>
      <c r="Z29" s="1140" t="s">
        <v>1689</v>
      </c>
      <c r="AA29" s="826" t="s">
        <v>1690</v>
      </c>
      <c r="AB29" s="976">
        <f>VLOOKUP(D29,[2]AMT!$A$11:$AF$172,9,FALSE)</f>
        <v>85330038015</v>
      </c>
      <c r="AC29" s="117" t="s">
        <v>1691</v>
      </c>
      <c r="AD29" s="117" t="s">
        <v>36</v>
      </c>
      <c r="AE29" s="143" t="s">
        <v>1692</v>
      </c>
      <c r="AF29" s="143" t="s">
        <v>1693</v>
      </c>
      <c r="AG29" s="279" t="s">
        <v>1694</v>
      </c>
      <c r="AH29" s="143" t="s">
        <v>1695</v>
      </c>
      <c r="AI29" s="143"/>
      <c r="AJ29" s="144">
        <v>41883</v>
      </c>
      <c r="AK29" s="165">
        <v>42887</v>
      </c>
      <c r="AL29" s="943" t="s">
        <v>13610</v>
      </c>
      <c r="AM29" s="943" t="s">
        <v>13610</v>
      </c>
      <c r="AN29" s="943" t="s">
        <v>13610</v>
      </c>
      <c r="AO29" s="943"/>
      <c r="AP29" s="157" t="s">
        <v>35</v>
      </c>
      <c r="AQ29" s="157">
        <v>31</v>
      </c>
      <c r="AR29" s="157">
        <v>40</v>
      </c>
      <c r="AS29" s="134">
        <v>2030</v>
      </c>
      <c r="AT29" s="134" t="s">
        <v>1686</v>
      </c>
      <c r="AU29" s="134">
        <v>2030</v>
      </c>
      <c r="AV29" s="134" t="s">
        <v>10924</v>
      </c>
      <c r="AW29" s="134"/>
      <c r="AX29" s="134" t="s">
        <v>1685</v>
      </c>
    </row>
    <row r="30" spans="1:50" ht="18" customHeight="1">
      <c r="A30" s="117">
        <v>23</v>
      </c>
      <c r="B30" s="134" t="s">
        <v>1696</v>
      </c>
      <c r="C30" s="942">
        <v>180</v>
      </c>
      <c r="D30" s="942">
        <v>2031</v>
      </c>
      <c r="E30" s="942" t="s">
        <v>1697</v>
      </c>
      <c r="F30" s="942">
        <v>2031</v>
      </c>
      <c r="G30" s="942"/>
      <c r="H30" s="942"/>
      <c r="I30" s="978" t="s">
        <v>1698</v>
      </c>
      <c r="J30" s="117" t="s">
        <v>1385</v>
      </c>
      <c r="K30" s="117" t="s">
        <v>35</v>
      </c>
      <c r="L30" s="143" t="s">
        <v>339</v>
      </c>
      <c r="M30" s="294">
        <v>24838</v>
      </c>
      <c r="N30" s="969" t="str">
        <f t="shared" si="0"/>
        <v xml:space="preserve">54 TAHUN 9 BULAN 0 HARI </v>
      </c>
      <c r="O30" s="974" t="s">
        <v>7114</v>
      </c>
      <c r="P30" s="295" t="s">
        <v>9614</v>
      </c>
      <c r="Q30" s="117" t="s">
        <v>288</v>
      </c>
      <c r="R30" s="975">
        <v>1440009150373</v>
      </c>
      <c r="S30" s="117" t="s">
        <v>14832</v>
      </c>
      <c r="T30" s="117" t="s">
        <v>14989</v>
      </c>
      <c r="U30" s="167" t="s">
        <v>17031</v>
      </c>
      <c r="V30" s="117" t="s">
        <v>1387</v>
      </c>
      <c r="W30" s="117" t="s">
        <v>1700</v>
      </c>
      <c r="X30" s="117"/>
      <c r="Y30" s="117" t="s">
        <v>126</v>
      </c>
      <c r="Z30" s="1050" t="s">
        <v>1701</v>
      </c>
      <c r="AA30" s="154" t="s">
        <v>1702</v>
      </c>
      <c r="AB30" s="976">
        <f>VLOOKUP(D30,[2]AMT!$A$11:$AF$172,9,FALSE)</f>
        <v>81359200640</v>
      </c>
      <c r="AC30" s="117" t="s">
        <v>1703</v>
      </c>
      <c r="AD30" s="117" t="s">
        <v>36</v>
      </c>
      <c r="AE30" s="143" t="s">
        <v>1704</v>
      </c>
      <c r="AF30" s="143" t="s">
        <v>1705</v>
      </c>
      <c r="AG30" s="279" t="s">
        <v>1706</v>
      </c>
      <c r="AH30" s="143" t="s">
        <v>1707</v>
      </c>
      <c r="AI30" s="143"/>
      <c r="AJ30" s="144">
        <v>41883</v>
      </c>
      <c r="AK30" s="165">
        <v>42887</v>
      </c>
      <c r="AL30" s="943" t="s">
        <v>13610</v>
      </c>
      <c r="AM30" s="943" t="s">
        <v>13610</v>
      </c>
      <c r="AN30" s="943" t="s">
        <v>13610</v>
      </c>
      <c r="AO30" s="943"/>
      <c r="AP30" s="157" t="s">
        <v>1502</v>
      </c>
      <c r="AQ30" s="157">
        <v>36</v>
      </c>
      <c r="AR30" s="157">
        <v>42</v>
      </c>
      <c r="AS30" s="942">
        <v>2031</v>
      </c>
      <c r="AT30" s="134" t="s">
        <v>1697</v>
      </c>
      <c r="AU30" s="942">
        <v>2031</v>
      </c>
      <c r="AV30" s="134" t="s">
        <v>10924</v>
      </c>
      <c r="AW30" s="134"/>
      <c r="AX30" s="134" t="s">
        <v>1696</v>
      </c>
    </row>
    <row r="31" spans="1:50" ht="18" customHeight="1">
      <c r="A31" s="117">
        <v>24</v>
      </c>
      <c r="B31" s="134" t="s">
        <v>1708</v>
      </c>
      <c r="C31" s="134">
        <v>181</v>
      </c>
      <c r="D31" s="134">
        <v>2032</v>
      </c>
      <c r="E31" s="942" t="s">
        <v>1709</v>
      </c>
      <c r="F31" s="134">
        <v>2032</v>
      </c>
      <c r="G31" s="134"/>
      <c r="H31" s="134" t="s">
        <v>17302</v>
      </c>
      <c r="I31" s="977" t="s">
        <v>1710</v>
      </c>
      <c r="J31" s="117" t="s">
        <v>1385</v>
      </c>
      <c r="K31" s="117" t="s">
        <v>35</v>
      </c>
      <c r="L31" s="966" t="s">
        <v>1408</v>
      </c>
      <c r="M31" s="294">
        <v>27082</v>
      </c>
      <c r="N31" s="249" t="str">
        <f t="shared" si="0"/>
        <v xml:space="preserve">48 TAHUN 7 BULAN 9 HARI </v>
      </c>
      <c r="O31" s="974" t="s">
        <v>7114</v>
      </c>
      <c r="P31" s="295" t="s">
        <v>9614</v>
      </c>
      <c r="Q31" s="117" t="s">
        <v>288</v>
      </c>
      <c r="R31" s="975">
        <v>9000023878714</v>
      </c>
      <c r="S31" s="117" t="s">
        <v>14833</v>
      </c>
      <c r="T31" s="117" t="s">
        <v>14990</v>
      </c>
      <c r="U31" s="167" t="s">
        <v>14710</v>
      </c>
      <c r="V31" s="117" t="s">
        <v>1387</v>
      </c>
      <c r="W31" s="117" t="s">
        <v>1711</v>
      </c>
      <c r="X31" s="117"/>
      <c r="Y31" s="117" t="s">
        <v>126</v>
      </c>
      <c r="Z31" s="1140" t="s">
        <v>1712</v>
      </c>
      <c r="AA31" s="826" t="s">
        <v>1713</v>
      </c>
      <c r="AB31" s="976">
        <f>VLOOKUP(D31,[2]AMT!$A$11:$AF$172,9,FALSE)</f>
        <v>8123176357</v>
      </c>
      <c r="AC31" s="117" t="s">
        <v>1714</v>
      </c>
      <c r="AD31" s="117" t="s">
        <v>47</v>
      </c>
      <c r="AE31" s="143" t="s">
        <v>1715</v>
      </c>
      <c r="AF31" s="143" t="s">
        <v>1716</v>
      </c>
      <c r="AG31" s="279" t="s">
        <v>1717</v>
      </c>
      <c r="AH31" s="143"/>
      <c r="AI31" s="143"/>
      <c r="AJ31" s="144">
        <v>41883</v>
      </c>
      <c r="AK31" s="165">
        <v>42887</v>
      </c>
      <c r="AL31" s="943" t="s">
        <v>13610</v>
      </c>
      <c r="AM31" s="943" t="s">
        <v>13610</v>
      </c>
      <c r="AN31" s="943" t="s">
        <v>13610</v>
      </c>
      <c r="AO31" s="943"/>
      <c r="AP31" s="157" t="s">
        <v>1395</v>
      </c>
      <c r="AQ31" s="157">
        <v>31</v>
      </c>
      <c r="AR31" s="157">
        <v>41</v>
      </c>
      <c r="AS31" s="134">
        <v>2032</v>
      </c>
      <c r="AT31" s="981" t="s">
        <v>1709</v>
      </c>
      <c r="AU31" s="134">
        <v>2032</v>
      </c>
      <c r="AV31" s="134" t="s">
        <v>10924</v>
      </c>
      <c r="AW31" s="134"/>
      <c r="AX31" s="134" t="s">
        <v>1708</v>
      </c>
    </row>
    <row r="32" spans="1:50" ht="18" customHeight="1">
      <c r="A32" s="117">
        <v>25</v>
      </c>
      <c r="B32" s="134" t="s">
        <v>1728</v>
      </c>
      <c r="C32" s="942">
        <v>183</v>
      </c>
      <c r="D32" s="134">
        <v>2034</v>
      </c>
      <c r="E32" s="942" t="s">
        <v>1729</v>
      </c>
      <c r="F32" s="134">
        <v>2034</v>
      </c>
      <c r="G32" s="134"/>
      <c r="H32" s="134"/>
      <c r="I32" s="772" t="s">
        <v>1730</v>
      </c>
      <c r="J32" s="117" t="s">
        <v>1385</v>
      </c>
      <c r="K32" s="117" t="s">
        <v>35</v>
      </c>
      <c r="L32" s="143" t="s">
        <v>694</v>
      </c>
      <c r="M32" s="294">
        <v>28663</v>
      </c>
      <c r="N32" s="249" t="str">
        <f t="shared" si="0"/>
        <v xml:space="preserve">44 TAHUN 3 BULAN 9 HARI </v>
      </c>
      <c r="O32" s="974" t="s">
        <v>7114</v>
      </c>
      <c r="P32" s="295" t="s">
        <v>10277</v>
      </c>
      <c r="Q32" s="117" t="s">
        <v>288</v>
      </c>
      <c r="R32" s="140">
        <v>1420004518055</v>
      </c>
      <c r="S32" s="117" t="s">
        <v>14834</v>
      </c>
      <c r="T32" s="117" t="s">
        <v>14991</v>
      </c>
      <c r="U32" s="167" t="s">
        <v>17033</v>
      </c>
      <c r="V32" s="117" t="s">
        <v>1105</v>
      </c>
      <c r="W32" s="117" t="s">
        <v>1731</v>
      </c>
      <c r="X32" s="117"/>
      <c r="Y32" s="117" t="s">
        <v>126</v>
      </c>
      <c r="Z32" s="979" t="s">
        <v>1732</v>
      </c>
      <c r="AA32" s="154" t="s">
        <v>1733</v>
      </c>
      <c r="AB32" s="976">
        <f>VLOOKUP(D32,[2]AMT!$A$11:$AF$172,9,FALSE)</f>
        <v>82143327131</v>
      </c>
      <c r="AC32" s="117" t="s">
        <v>1734</v>
      </c>
      <c r="AD32" s="117" t="s">
        <v>146</v>
      </c>
      <c r="AE32" s="143" t="s">
        <v>1735</v>
      </c>
      <c r="AF32" s="143" t="s">
        <v>1736</v>
      </c>
      <c r="AG32" s="143"/>
      <c r="AH32" s="143"/>
      <c r="AI32" s="143"/>
      <c r="AJ32" s="144">
        <v>41883</v>
      </c>
      <c r="AK32" s="165">
        <v>42887</v>
      </c>
      <c r="AL32" s="943" t="s">
        <v>13610</v>
      </c>
      <c r="AM32" s="943" t="s">
        <v>13610</v>
      </c>
      <c r="AN32" s="943" t="s">
        <v>13610</v>
      </c>
      <c r="AO32" s="943"/>
      <c r="AP32" s="157" t="s">
        <v>1395</v>
      </c>
      <c r="AQ32" s="157">
        <v>36</v>
      </c>
      <c r="AR32" s="157">
        <v>42</v>
      </c>
      <c r="AS32" s="134">
        <v>2034</v>
      </c>
      <c r="AT32" s="134" t="s">
        <v>1729</v>
      </c>
      <c r="AU32" s="134">
        <v>2034</v>
      </c>
      <c r="AV32" s="134" t="s">
        <v>10924</v>
      </c>
      <c r="AW32" s="134"/>
      <c r="AX32" s="134" t="s">
        <v>1728</v>
      </c>
    </row>
    <row r="33" spans="1:50" ht="18" customHeight="1">
      <c r="A33" s="117">
        <v>26</v>
      </c>
      <c r="B33" s="134" t="s">
        <v>1737</v>
      </c>
      <c r="C33" s="134">
        <v>184</v>
      </c>
      <c r="D33" s="942">
        <v>2035</v>
      </c>
      <c r="E33" s="942" t="s">
        <v>1738</v>
      </c>
      <c r="F33" s="942">
        <v>2035</v>
      </c>
      <c r="G33" s="942"/>
      <c r="H33" s="942" t="s">
        <v>17302</v>
      </c>
      <c r="I33" s="984" t="s">
        <v>1739</v>
      </c>
      <c r="J33" s="117" t="s">
        <v>1385</v>
      </c>
      <c r="K33" s="117" t="s">
        <v>18023</v>
      </c>
      <c r="L33" s="143" t="s">
        <v>1740</v>
      </c>
      <c r="M33" s="294">
        <v>32627</v>
      </c>
      <c r="N33" s="249" t="str">
        <f t="shared" si="0"/>
        <v xml:space="preserve">33 TAHUN 5 BULAN 2 HARI </v>
      </c>
      <c r="O33" s="974" t="s">
        <v>7114</v>
      </c>
      <c r="P33" s="295" t="s">
        <v>10277</v>
      </c>
      <c r="Q33" s="117" t="s">
        <v>288</v>
      </c>
      <c r="R33" s="140">
        <v>1590001035277</v>
      </c>
      <c r="S33" s="117" t="s">
        <v>14835</v>
      </c>
      <c r="T33" s="117" t="s">
        <v>14992</v>
      </c>
      <c r="U33" s="117"/>
      <c r="V33" s="117" t="s">
        <v>1105</v>
      </c>
      <c r="W33" s="117" t="s">
        <v>1741</v>
      </c>
      <c r="X33" s="117"/>
      <c r="Y33" s="117" t="s">
        <v>126</v>
      </c>
      <c r="Z33" s="979" t="s">
        <v>1742</v>
      </c>
      <c r="AA33" s="744" t="s">
        <v>1743</v>
      </c>
      <c r="AB33" s="976">
        <f>VLOOKUP(D33,[2]AMT!$A$11:$AF$172,9,FALSE)</f>
        <v>85335018038</v>
      </c>
      <c r="AC33" s="117" t="s">
        <v>1744</v>
      </c>
      <c r="AD33" s="117" t="s">
        <v>82</v>
      </c>
      <c r="AE33" s="143">
        <v>0</v>
      </c>
      <c r="AF33" s="143"/>
      <c r="AG33" s="143"/>
      <c r="AH33" s="143"/>
      <c r="AI33" s="143"/>
      <c r="AJ33" s="144">
        <v>41883</v>
      </c>
      <c r="AK33" s="165">
        <v>42887</v>
      </c>
      <c r="AL33" s="943" t="s">
        <v>13610</v>
      </c>
      <c r="AM33" s="943" t="s">
        <v>13610</v>
      </c>
      <c r="AN33" s="943" t="s">
        <v>13610</v>
      </c>
      <c r="AO33" s="943"/>
      <c r="AP33" s="157" t="s">
        <v>1460</v>
      </c>
      <c r="AQ33" s="157">
        <v>39</v>
      </c>
      <c r="AR33" s="157">
        <v>40</v>
      </c>
      <c r="AS33" s="942">
        <v>2035</v>
      </c>
      <c r="AT33" s="981" t="s">
        <v>1738</v>
      </c>
      <c r="AU33" s="942">
        <v>2035</v>
      </c>
      <c r="AV33" s="134" t="s">
        <v>10924</v>
      </c>
      <c r="AW33" s="134"/>
      <c r="AX33" s="134" t="s">
        <v>1737</v>
      </c>
    </row>
    <row r="34" spans="1:50" ht="18" customHeight="1">
      <c r="A34" s="117">
        <v>27</v>
      </c>
      <c r="B34" s="134" t="s">
        <v>1745</v>
      </c>
      <c r="C34" s="942">
        <v>185</v>
      </c>
      <c r="D34" s="134">
        <v>2036</v>
      </c>
      <c r="E34" s="942" t="s">
        <v>1746</v>
      </c>
      <c r="F34" s="134">
        <v>2036</v>
      </c>
      <c r="G34" s="134"/>
      <c r="H34" s="134" t="s">
        <v>17302</v>
      </c>
      <c r="I34" s="135" t="s">
        <v>1747</v>
      </c>
      <c r="J34" s="117" t="s">
        <v>1385</v>
      </c>
      <c r="K34" s="117" t="s">
        <v>35</v>
      </c>
      <c r="L34" s="966" t="s">
        <v>1748</v>
      </c>
      <c r="M34" s="294">
        <v>28005</v>
      </c>
      <c r="N34" s="249" t="str">
        <f t="shared" si="0"/>
        <v xml:space="preserve">46 TAHUN 0 BULAN 29 HARI </v>
      </c>
      <c r="O34" s="974" t="s">
        <v>7114</v>
      </c>
      <c r="P34" s="295" t="s">
        <v>10277</v>
      </c>
      <c r="Q34" s="117" t="s">
        <v>288</v>
      </c>
      <c r="R34" s="975">
        <v>1710000294788</v>
      </c>
      <c r="S34" s="117" t="s">
        <v>14836</v>
      </c>
      <c r="T34" s="134" t="s">
        <v>14962</v>
      </c>
      <c r="U34" s="117"/>
      <c r="V34" s="117" t="s">
        <v>1387</v>
      </c>
      <c r="W34" s="117" t="s">
        <v>1749</v>
      </c>
      <c r="X34" s="117"/>
      <c r="Y34" s="117" t="s">
        <v>126</v>
      </c>
      <c r="Z34" s="1143" t="s">
        <v>1750</v>
      </c>
      <c r="AA34" s="826" t="s">
        <v>1751</v>
      </c>
      <c r="AB34" s="976">
        <f>VLOOKUP(D34,[2]AMT!$A$11:$AF$172,9,FALSE)</f>
        <v>81259784022</v>
      </c>
      <c r="AC34" s="117" t="s">
        <v>1752</v>
      </c>
      <c r="AD34" s="117" t="s">
        <v>146</v>
      </c>
      <c r="AE34" s="143" t="s">
        <v>1753</v>
      </c>
      <c r="AF34" s="143" t="s">
        <v>1754</v>
      </c>
      <c r="AG34" s="143"/>
      <c r="AH34" s="143"/>
      <c r="AI34" s="143"/>
      <c r="AJ34" s="144">
        <v>41883</v>
      </c>
      <c r="AK34" s="165">
        <v>42887</v>
      </c>
      <c r="AL34" s="943" t="s">
        <v>13610</v>
      </c>
      <c r="AM34" s="943" t="s">
        <v>13610</v>
      </c>
      <c r="AN34" s="943" t="s">
        <v>13610</v>
      </c>
      <c r="AO34" s="943"/>
      <c r="AP34" s="157" t="s">
        <v>1395</v>
      </c>
      <c r="AQ34" s="157">
        <v>39</v>
      </c>
      <c r="AR34" s="157">
        <v>41</v>
      </c>
      <c r="AS34" s="134">
        <v>2036</v>
      </c>
      <c r="AT34" s="134" t="s">
        <v>1746</v>
      </c>
      <c r="AU34" s="134">
        <v>2036</v>
      </c>
      <c r="AV34" s="134" t="s">
        <v>10924</v>
      </c>
      <c r="AW34" s="134"/>
      <c r="AX34" s="134" t="s">
        <v>1745</v>
      </c>
    </row>
    <row r="35" spans="1:50" ht="18" customHeight="1">
      <c r="A35" s="117">
        <v>28</v>
      </c>
      <c r="B35" s="134" t="s">
        <v>1774</v>
      </c>
      <c r="C35" s="942">
        <v>188</v>
      </c>
      <c r="D35" s="942">
        <v>2039</v>
      </c>
      <c r="E35" s="942" t="s">
        <v>1775</v>
      </c>
      <c r="F35" s="942">
        <v>2039</v>
      </c>
      <c r="G35" s="942"/>
      <c r="H35" s="942" t="s">
        <v>17302</v>
      </c>
      <c r="I35" s="135" t="s">
        <v>1776</v>
      </c>
      <c r="J35" s="117" t="s">
        <v>1385</v>
      </c>
      <c r="K35" s="117" t="s">
        <v>35</v>
      </c>
      <c r="L35" s="143" t="s">
        <v>1777</v>
      </c>
      <c r="M35" s="294">
        <v>30406</v>
      </c>
      <c r="N35" s="249" t="str">
        <f t="shared" si="0"/>
        <v xml:space="preserve">39 TAHUN 6 BULAN 0 HARI </v>
      </c>
      <c r="O35" s="974" t="s">
        <v>7114</v>
      </c>
      <c r="P35" s="295" t="s">
        <v>9614</v>
      </c>
      <c r="Q35" s="117" t="s">
        <v>288</v>
      </c>
      <c r="R35" s="975">
        <v>1710000274665</v>
      </c>
      <c r="S35" s="117" t="s">
        <v>14839</v>
      </c>
      <c r="T35" s="117" t="s">
        <v>14995</v>
      </c>
      <c r="U35" s="117"/>
      <c r="V35" s="117" t="s">
        <v>1387</v>
      </c>
      <c r="W35" s="117" t="s">
        <v>1778</v>
      </c>
      <c r="X35" s="117"/>
      <c r="Y35" s="117" t="s">
        <v>126</v>
      </c>
      <c r="Z35" s="1143" t="s">
        <v>1779</v>
      </c>
      <c r="AA35" s="744" t="s">
        <v>1780</v>
      </c>
      <c r="AB35" s="976">
        <f>VLOOKUP(D35,[2]AMT!$A$11:$AF$172,9,FALSE)</f>
        <v>82244827800</v>
      </c>
      <c r="AC35" s="117" t="s">
        <v>1781</v>
      </c>
      <c r="AD35" s="117" t="s">
        <v>146</v>
      </c>
      <c r="AE35" s="143" t="s">
        <v>1782</v>
      </c>
      <c r="AF35" s="143" t="s">
        <v>1783</v>
      </c>
      <c r="AG35" s="143"/>
      <c r="AH35" s="143"/>
      <c r="AI35" s="143"/>
      <c r="AJ35" s="144">
        <v>41883</v>
      </c>
      <c r="AK35" s="165">
        <v>42887</v>
      </c>
      <c r="AL35" s="943" t="s">
        <v>13610</v>
      </c>
      <c r="AM35" s="943" t="s">
        <v>13610</v>
      </c>
      <c r="AN35" s="943" t="s">
        <v>13610</v>
      </c>
      <c r="AO35" s="943"/>
      <c r="AP35" s="157" t="s">
        <v>35</v>
      </c>
      <c r="AQ35" s="157">
        <v>30</v>
      </c>
      <c r="AR35" s="157">
        <v>40</v>
      </c>
      <c r="AS35" s="942">
        <v>2039</v>
      </c>
      <c r="AT35" s="134" t="s">
        <v>1775</v>
      </c>
      <c r="AU35" s="942">
        <v>2039</v>
      </c>
      <c r="AV35" s="134" t="s">
        <v>10924</v>
      </c>
      <c r="AW35" s="134"/>
      <c r="AX35" s="134" t="s">
        <v>1774</v>
      </c>
    </row>
    <row r="36" spans="1:50" ht="18" customHeight="1">
      <c r="A36" s="117">
        <v>29</v>
      </c>
      <c r="B36" s="134" t="s">
        <v>1784</v>
      </c>
      <c r="C36" s="942">
        <v>189</v>
      </c>
      <c r="D36" s="134">
        <v>2040</v>
      </c>
      <c r="E36" s="942" t="s">
        <v>1785</v>
      </c>
      <c r="F36" s="134">
        <v>2040</v>
      </c>
      <c r="G36" s="134"/>
      <c r="H36" s="134" t="s">
        <v>17302</v>
      </c>
      <c r="I36" s="977" t="s">
        <v>1786</v>
      </c>
      <c r="J36" s="117" t="s">
        <v>1385</v>
      </c>
      <c r="K36" s="117" t="s">
        <v>35</v>
      </c>
      <c r="L36" s="966" t="s">
        <v>147</v>
      </c>
      <c r="M36" s="294">
        <v>33019</v>
      </c>
      <c r="N36" s="249" t="str">
        <f t="shared" si="0"/>
        <v xml:space="preserve">32 TAHUN 4 BULAN 5 HARI </v>
      </c>
      <c r="O36" s="974" t="s">
        <v>7114</v>
      </c>
      <c r="P36" s="295" t="s">
        <v>10277</v>
      </c>
      <c r="Q36" s="117" t="s">
        <v>288</v>
      </c>
      <c r="R36" s="975">
        <v>1710000243793</v>
      </c>
      <c r="S36" s="117" t="s">
        <v>14840</v>
      </c>
      <c r="T36" s="117" t="s">
        <v>14996</v>
      </c>
      <c r="U36" s="168" t="s">
        <v>14636</v>
      </c>
      <c r="V36" s="117" t="s">
        <v>1105</v>
      </c>
      <c r="W36" s="117" t="s">
        <v>1787</v>
      </c>
      <c r="X36" s="117"/>
      <c r="Y36" s="117" t="s">
        <v>126</v>
      </c>
      <c r="Z36" s="1143" t="s">
        <v>1788</v>
      </c>
      <c r="AA36" s="826" t="s">
        <v>1789</v>
      </c>
      <c r="AB36" s="976">
        <f>VLOOKUP(D36,[2]AMT!$A$11:$AF$172,9,FALSE)</f>
        <v>81231766633</v>
      </c>
      <c r="AC36" s="117" t="s">
        <v>1790</v>
      </c>
      <c r="AD36" s="117" t="s">
        <v>55</v>
      </c>
      <c r="AE36" s="143" t="s">
        <v>1791</v>
      </c>
      <c r="AF36" s="143"/>
      <c r="AG36" s="143"/>
      <c r="AH36" s="143"/>
      <c r="AI36" s="143"/>
      <c r="AJ36" s="144">
        <v>41883</v>
      </c>
      <c r="AK36" s="165">
        <v>42887</v>
      </c>
      <c r="AL36" s="943" t="s">
        <v>13610</v>
      </c>
      <c r="AM36" s="943" t="s">
        <v>13610</v>
      </c>
      <c r="AN36" s="943" t="s">
        <v>13610</v>
      </c>
      <c r="AO36" s="943"/>
      <c r="AP36" s="157" t="s">
        <v>1395</v>
      </c>
      <c r="AQ36" s="157">
        <v>34</v>
      </c>
      <c r="AR36" s="157">
        <v>43</v>
      </c>
      <c r="AS36" s="134">
        <v>2040</v>
      </c>
      <c r="AT36" s="134" t="s">
        <v>1785</v>
      </c>
      <c r="AU36" s="134">
        <v>2040</v>
      </c>
      <c r="AV36" s="134" t="s">
        <v>10924</v>
      </c>
      <c r="AW36" s="134"/>
      <c r="AX36" s="134" t="s">
        <v>1784</v>
      </c>
    </row>
    <row r="37" spans="1:50" ht="18" customHeight="1">
      <c r="A37" s="117">
        <v>30</v>
      </c>
      <c r="B37" s="134" t="s">
        <v>1801</v>
      </c>
      <c r="C37" s="942">
        <v>191</v>
      </c>
      <c r="D37" s="134">
        <v>2042</v>
      </c>
      <c r="E37" s="942" t="s">
        <v>1802</v>
      </c>
      <c r="F37" s="134">
        <v>2042</v>
      </c>
      <c r="G37" s="134"/>
      <c r="H37" s="134" t="s">
        <v>17302</v>
      </c>
      <c r="I37" s="772" t="s">
        <v>1803</v>
      </c>
      <c r="J37" s="117" t="s">
        <v>1385</v>
      </c>
      <c r="K37" s="117" t="s">
        <v>35</v>
      </c>
      <c r="L37" s="143" t="s">
        <v>147</v>
      </c>
      <c r="M37" s="294">
        <v>26671</v>
      </c>
      <c r="N37" s="249" t="str">
        <f t="shared" si="0"/>
        <v xml:space="preserve">49 TAHUN 8 BULAN 24 HARI </v>
      </c>
      <c r="O37" s="974" t="s">
        <v>7114</v>
      </c>
      <c r="P37" s="295" t="s">
        <v>10277</v>
      </c>
      <c r="Q37" s="117" t="s">
        <v>288</v>
      </c>
      <c r="R37" s="975">
        <v>1440011756944</v>
      </c>
      <c r="S37" s="117" t="s">
        <v>14842</v>
      </c>
      <c r="T37" s="117" t="s">
        <v>14998</v>
      </c>
      <c r="U37" s="117"/>
      <c r="V37" s="117" t="s">
        <v>1116</v>
      </c>
      <c r="W37" s="117" t="s">
        <v>1804</v>
      </c>
      <c r="X37" s="117"/>
      <c r="Y37" s="117" t="s">
        <v>126</v>
      </c>
      <c r="Z37" s="1144" t="s">
        <v>1805</v>
      </c>
      <c r="AA37" s="154" t="s">
        <v>1806</v>
      </c>
      <c r="AB37" s="976">
        <f>VLOOKUP(D37,[2]AMT!$A$11:$AF$172,9,FALSE)</f>
        <v>81216778447</v>
      </c>
      <c r="AC37" s="117" t="s">
        <v>1807</v>
      </c>
      <c r="AD37" s="117" t="s">
        <v>146</v>
      </c>
      <c r="AE37" s="143" t="s">
        <v>1808</v>
      </c>
      <c r="AF37" s="143" t="s">
        <v>1809</v>
      </c>
      <c r="AG37" s="143"/>
      <c r="AH37" s="143"/>
      <c r="AI37" s="143"/>
      <c r="AJ37" s="144">
        <v>41883</v>
      </c>
      <c r="AK37" s="165">
        <v>42887</v>
      </c>
      <c r="AL37" s="943" t="s">
        <v>13610</v>
      </c>
      <c r="AM37" s="943" t="s">
        <v>13610</v>
      </c>
      <c r="AN37" s="943" t="s">
        <v>13610</v>
      </c>
      <c r="AO37" s="943"/>
      <c r="AP37" s="157" t="s">
        <v>1502</v>
      </c>
      <c r="AQ37" s="157">
        <v>38</v>
      </c>
      <c r="AR37" s="157">
        <v>42</v>
      </c>
      <c r="AS37" s="134">
        <v>2042</v>
      </c>
      <c r="AT37" s="134" t="s">
        <v>1802</v>
      </c>
      <c r="AU37" s="134">
        <v>2042</v>
      </c>
      <c r="AV37" s="134" t="s">
        <v>10924</v>
      </c>
      <c r="AW37" s="134"/>
      <c r="AX37" s="134" t="s">
        <v>1801</v>
      </c>
    </row>
    <row r="38" spans="1:50" ht="18" customHeight="1">
      <c r="A38" s="117">
        <v>31</v>
      </c>
      <c r="B38" s="134" t="s">
        <v>1820</v>
      </c>
      <c r="C38" s="134">
        <v>193</v>
      </c>
      <c r="D38" s="134">
        <v>2044</v>
      </c>
      <c r="E38" s="942" t="s">
        <v>1821</v>
      </c>
      <c r="F38" s="134">
        <v>2044</v>
      </c>
      <c r="G38" s="134"/>
      <c r="H38" s="134" t="s">
        <v>17302</v>
      </c>
      <c r="I38" s="772" t="s">
        <v>1822</v>
      </c>
      <c r="J38" s="117" t="s">
        <v>1385</v>
      </c>
      <c r="K38" s="117" t="s">
        <v>35</v>
      </c>
      <c r="L38" s="143" t="s">
        <v>1464</v>
      </c>
      <c r="M38" s="294">
        <v>29608</v>
      </c>
      <c r="N38" s="249" t="str">
        <f t="shared" si="0"/>
        <v xml:space="preserve">41 TAHUN 8 BULAN 9 HARI </v>
      </c>
      <c r="O38" s="974" t="s">
        <v>7114</v>
      </c>
      <c r="P38" s="295" t="s">
        <v>10277</v>
      </c>
      <c r="Q38" s="117" t="s">
        <v>288</v>
      </c>
      <c r="R38" s="975">
        <v>1440012474398</v>
      </c>
      <c r="S38" s="117" t="s">
        <v>14844</v>
      </c>
      <c r="T38" s="117" t="s">
        <v>15000</v>
      </c>
      <c r="U38" s="117"/>
      <c r="V38" s="117" t="s">
        <v>396</v>
      </c>
      <c r="W38" s="117" t="s">
        <v>1823</v>
      </c>
      <c r="X38" s="117"/>
      <c r="Y38" s="117" t="s">
        <v>126</v>
      </c>
      <c r="Z38" s="1144" t="s">
        <v>1824</v>
      </c>
      <c r="AA38" s="154" t="s">
        <v>1825</v>
      </c>
      <c r="AB38" s="976">
        <f>VLOOKUP(D38,[2]AMT!$A$11:$AF$172,9,FALSE)</f>
        <v>82302085350</v>
      </c>
      <c r="AC38" s="117">
        <v>82143205753</v>
      </c>
      <c r="AD38" s="117" t="s">
        <v>146</v>
      </c>
      <c r="AE38" s="143" t="s">
        <v>1826</v>
      </c>
      <c r="AF38" s="279" t="s">
        <v>1827</v>
      </c>
      <c r="AG38" s="143"/>
      <c r="AH38" s="143"/>
      <c r="AI38" s="143"/>
      <c r="AJ38" s="144">
        <v>41883</v>
      </c>
      <c r="AK38" s="165">
        <v>42887</v>
      </c>
      <c r="AL38" s="943" t="s">
        <v>13610</v>
      </c>
      <c r="AM38" s="943" t="s">
        <v>13610</v>
      </c>
      <c r="AN38" s="943" t="s">
        <v>13610</v>
      </c>
      <c r="AO38" s="943"/>
      <c r="AP38" s="157" t="s">
        <v>1395</v>
      </c>
      <c r="AQ38" s="157">
        <v>35</v>
      </c>
      <c r="AR38" s="157">
        <v>42</v>
      </c>
      <c r="AS38" s="134">
        <v>2044</v>
      </c>
      <c r="AT38" s="134" t="s">
        <v>1821</v>
      </c>
      <c r="AU38" s="134">
        <v>2044</v>
      </c>
      <c r="AV38" s="134" t="s">
        <v>10924</v>
      </c>
      <c r="AW38" s="134"/>
      <c r="AX38" s="134" t="s">
        <v>1820</v>
      </c>
    </row>
    <row r="39" spans="1:50" ht="18" customHeight="1">
      <c r="A39" s="117">
        <v>32</v>
      </c>
      <c r="B39" s="134" t="s">
        <v>1828</v>
      </c>
      <c r="C39" s="942">
        <v>194</v>
      </c>
      <c r="D39" s="942">
        <v>2045</v>
      </c>
      <c r="E39" s="942" t="s">
        <v>1829</v>
      </c>
      <c r="F39" s="942">
        <v>2045</v>
      </c>
      <c r="G39" s="942"/>
      <c r="H39" s="942" t="s">
        <v>17302</v>
      </c>
      <c r="I39" s="977" t="s">
        <v>1830</v>
      </c>
      <c r="J39" s="117" t="s">
        <v>1385</v>
      </c>
      <c r="K39" s="117" t="s">
        <v>35</v>
      </c>
      <c r="L39" s="966" t="s">
        <v>1385</v>
      </c>
      <c r="M39" s="294">
        <v>32274</v>
      </c>
      <c r="N39" s="249" t="str">
        <f t="shared" si="0"/>
        <v xml:space="preserve">34 TAHUN 4 BULAN 20 HARI </v>
      </c>
      <c r="O39" s="974" t="s">
        <v>7114</v>
      </c>
      <c r="P39" s="295" t="s">
        <v>9614</v>
      </c>
      <c r="Q39" s="117" t="s">
        <v>288</v>
      </c>
      <c r="R39" s="975">
        <v>1710000295777</v>
      </c>
      <c r="S39" s="117" t="s">
        <v>14845</v>
      </c>
      <c r="T39" s="117" t="s">
        <v>15001</v>
      </c>
      <c r="U39" s="167" t="s">
        <v>14635</v>
      </c>
      <c r="V39" s="117" t="s">
        <v>1387</v>
      </c>
      <c r="W39" s="117" t="s">
        <v>1831</v>
      </c>
      <c r="X39" s="117"/>
      <c r="Y39" s="117" t="s">
        <v>126</v>
      </c>
      <c r="Z39" s="1143" t="s">
        <v>1832</v>
      </c>
      <c r="AA39" s="985" t="s">
        <v>1833</v>
      </c>
      <c r="AB39" s="976">
        <f>VLOOKUP(D39,[2]AMT!$A$11:$AF$172,9,FALSE)</f>
        <v>82231328678</v>
      </c>
      <c r="AC39" s="117">
        <v>85649012586</v>
      </c>
      <c r="AD39" s="117" t="s">
        <v>146</v>
      </c>
      <c r="AE39" s="143" t="s">
        <v>1834</v>
      </c>
      <c r="AF39" s="143" t="s">
        <v>1835</v>
      </c>
      <c r="AG39" s="143"/>
      <c r="AH39" s="143"/>
      <c r="AI39" s="143"/>
      <c r="AJ39" s="144">
        <v>41883</v>
      </c>
      <c r="AK39" s="165">
        <v>42887</v>
      </c>
      <c r="AL39" s="943" t="s">
        <v>13610</v>
      </c>
      <c r="AM39" s="943" t="s">
        <v>13610</v>
      </c>
      <c r="AN39" s="943" t="s">
        <v>13610</v>
      </c>
      <c r="AO39" s="943"/>
      <c r="AP39" s="157" t="s">
        <v>35</v>
      </c>
      <c r="AQ39" s="157">
        <v>35</v>
      </c>
      <c r="AR39" s="157">
        <v>41</v>
      </c>
      <c r="AS39" s="942">
        <v>2045</v>
      </c>
      <c r="AT39" s="134" t="s">
        <v>1829</v>
      </c>
      <c r="AU39" s="942">
        <v>2045</v>
      </c>
      <c r="AV39" s="134" t="s">
        <v>10924</v>
      </c>
      <c r="AW39" s="134"/>
      <c r="AX39" s="134" t="s">
        <v>1828</v>
      </c>
    </row>
    <row r="40" spans="1:50" ht="18" customHeight="1">
      <c r="A40" s="117">
        <v>33</v>
      </c>
      <c r="B40" s="134" t="s">
        <v>1836</v>
      </c>
      <c r="C40" s="942">
        <v>195</v>
      </c>
      <c r="D40" s="134">
        <v>2046</v>
      </c>
      <c r="E40" s="942" t="s">
        <v>1837</v>
      </c>
      <c r="F40" s="134">
        <v>2046</v>
      </c>
      <c r="G40" s="134" t="s">
        <v>17271</v>
      </c>
      <c r="H40" s="134" t="s">
        <v>17302</v>
      </c>
      <c r="I40" s="772" t="s">
        <v>1838</v>
      </c>
      <c r="J40" s="117" t="s">
        <v>1385</v>
      </c>
      <c r="K40" s="117" t="s">
        <v>35</v>
      </c>
      <c r="L40" s="143" t="s">
        <v>339</v>
      </c>
      <c r="M40" s="294">
        <v>26744</v>
      </c>
      <c r="N40" s="249" t="str">
        <f t="shared" si="0"/>
        <v xml:space="preserve">49 TAHUN 6 BULAN 10 HARI </v>
      </c>
      <c r="O40" s="974" t="s">
        <v>7114</v>
      </c>
      <c r="P40" s="295" t="s">
        <v>10277</v>
      </c>
      <c r="Q40" s="117" t="s">
        <v>288</v>
      </c>
      <c r="R40" s="975">
        <v>1440011756852</v>
      </c>
      <c r="S40" s="117" t="s">
        <v>14846</v>
      </c>
      <c r="T40" s="117" t="s">
        <v>15002</v>
      </c>
      <c r="U40" s="117"/>
      <c r="V40" s="117" t="s">
        <v>1116</v>
      </c>
      <c r="W40" s="117" t="s">
        <v>1839</v>
      </c>
      <c r="X40" s="117"/>
      <c r="Y40" s="117" t="s">
        <v>126</v>
      </c>
      <c r="Z40" s="1144" t="s">
        <v>1840</v>
      </c>
      <c r="AA40" s="154" t="s">
        <v>1841</v>
      </c>
      <c r="AB40" s="976">
        <f>VLOOKUP(D40,[2]AMT!$A$11:$AF$172,9,FALSE)</f>
        <v>87759023609</v>
      </c>
      <c r="AC40" s="117" t="s">
        <v>1842</v>
      </c>
      <c r="AD40" s="117" t="s">
        <v>47</v>
      </c>
      <c r="AE40" s="143" t="s">
        <v>1843</v>
      </c>
      <c r="AF40" s="143" t="s">
        <v>1844</v>
      </c>
      <c r="AG40" s="143" t="s">
        <v>1845</v>
      </c>
      <c r="AH40" s="143"/>
      <c r="AI40" s="143"/>
      <c r="AJ40" s="144">
        <v>41883</v>
      </c>
      <c r="AK40" s="165">
        <v>42887</v>
      </c>
      <c r="AL40" s="943" t="s">
        <v>13610</v>
      </c>
      <c r="AM40" s="943" t="s">
        <v>13610</v>
      </c>
      <c r="AN40" s="943" t="s">
        <v>13610</v>
      </c>
      <c r="AO40" s="943"/>
      <c r="AP40" s="157" t="s">
        <v>35</v>
      </c>
      <c r="AQ40" s="157">
        <v>35</v>
      </c>
      <c r="AR40" s="157">
        <v>42</v>
      </c>
      <c r="AS40" s="134">
        <v>2046</v>
      </c>
      <c r="AT40" s="134" t="s">
        <v>1837</v>
      </c>
      <c r="AU40" s="134">
        <v>2046</v>
      </c>
      <c r="AV40" s="134" t="s">
        <v>10924</v>
      </c>
      <c r="AW40" s="134"/>
      <c r="AX40" s="134" t="s">
        <v>1836</v>
      </c>
    </row>
    <row r="41" spans="1:50" ht="18" customHeight="1">
      <c r="A41" s="117">
        <v>34</v>
      </c>
      <c r="B41" s="134" t="s">
        <v>1857</v>
      </c>
      <c r="C41" s="942">
        <v>197</v>
      </c>
      <c r="D41" s="134">
        <v>2048</v>
      </c>
      <c r="E41" s="942" t="s">
        <v>1858</v>
      </c>
      <c r="F41" s="134">
        <v>2048</v>
      </c>
      <c r="G41" s="134"/>
      <c r="H41" s="134" t="s">
        <v>17302</v>
      </c>
      <c r="I41" s="977" t="s">
        <v>1859</v>
      </c>
      <c r="J41" s="117" t="s">
        <v>1385</v>
      </c>
      <c r="K41" s="117" t="s">
        <v>35</v>
      </c>
      <c r="L41" s="966" t="s">
        <v>1464</v>
      </c>
      <c r="M41" s="294">
        <v>32021</v>
      </c>
      <c r="N41" s="249" t="str">
        <f t="shared" si="0"/>
        <v xml:space="preserve">35 TAHUN 1 BULAN 0 HARI </v>
      </c>
      <c r="O41" s="974" t="s">
        <v>7114</v>
      </c>
      <c r="P41" s="295" t="s">
        <v>10277</v>
      </c>
      <c r="Q41" s="117" t="s">
        <v>288</v>
      </c>
      <c r="R41" s="140">
        <v>9000022736848</v>
      </c>
      <c r="S41" s="117" t="s">
        <v>14847</v>
      </c>
      <c r="T41" s="117" t="s">
        <v>15003</v>
      </c>
      <c r="U41" s="117"/>
      <c r="V41" s="117" t="s">
        <v>1105</v>
      </c>
      <c r="W41" s="117" t="s">
        <v>1860</v>
      </c>
      <c r="X41" s="117"/>
      <c r="Y41" s="117" t="s">
        <v>126</v>
      </c>
      <c r="Z41" s="1143" t="s">
        <v>1861</v>
      </c>
      <c r="AA41" s="985" t="s">
        <v>1862</v>
      </c>
      <c r="AB41" s="976">
        <f>VLOOKUP(D41,[2]AMT!$A$11:$AF$172,9,FALSE)</f>
        <v>85735153545</v>
      </c>
      <c r="AC41" s="117" t="s">
        <v>1863</v>
      </c>
      <c r="AD41" s="117" t="s">
        <v>55</v>
      </c>
      <c r="AE41" s="143" t="s">
        <v>1864</v>
      </c>
      <c r="AF41" s="143"/>
      <c r="AG41" s="143"/>
      <c r="AH41" s="143"/>
      <c r="AI41" s="143"/>
      <c r="AJ41" s="144">
        <v>41883</v>
      </c>
      <c r="AK41" s="165">
        <v>42887</v>
      </c>
      <c r="AL41" s="943" t="s">
        <v>13610</v>
      </c>
      <c r="AM41" s="943" t="s">
        <v>13610</v>
      </c>
      <c r="AN41" s="943" t="s">
        <v>13610</v>
      </c>
      <c r="AO41" s="943"/>
      <c r="AP41" s="157" t="s">
        <v>1395</v>
      </c>
      <c r="AQ41" s="157">
        <v>33</v>
      </c>
      <c r="AR41" s="157">
        <v>40</v>
      </c>
      <c r="AS41" s="134">
        <v>2048</v>
      </c>
      <c r="AT41" s="981" t="s">
        <v>1858</v>
      </c>
      <c r="AU41" s="134">
        <v>2048</v>
      </c>
      <c r="AV41" s="134" t="s">
        <v>10924</v>
      </c>
      <c r="AW41" s="134"/>
      <c r="AX41" s="134" t="s">
        <v>1857</v>
      </c>
    </row>
    <row r="42" spans="1:50" ht="18" customHeight="1">
      <c r="A42" s="117">
        <v>35</v>
      </c>
      <c r="B42" s="134" t="s">
        <v>1875</v>
      </c>
      <c r="C42" s="134">
        <v>199</v>
      </c>
      <c r="D42" s="134">
        <v>2050</v>
      </c>
      <c r="E42" s="942" t="s">
        <v>1876</v>
      </c>
      <c r="F42" s="134">
        <v>2050</v>
      </c>
      <c r="G42" s="134" t="s">
        <v>17272</v>
      </c>
      <c r="H42" s="134" t="s">
        <v>17302</v>
      </c>
      <c r="I42" s="772" t="s">
        <v>1877</v>
      </c>
      <c r="J42" s="117" t="s">
        <v>1385</v>
      </c>
      <c r="K42" s="117" t="s">
        <v>35</v>
      </c>
      <c r="L42" s="143" t="s">
        <v>339</v>
      </c>
      <c r="M42" s="294">
        <v>30769</v>
      </c>
      <c r="N42" s="249" t="str">
        <f t="shared" si="0"/>
        <v xml:space="preserve">38 TAHUN 6 BULAN 3 HARI </v>
      </c>
      <c r="O42" s="974" t="s">
        <v>7114</v>
      </c>
      <c r="P42" s="295" t="s">
        <v>10277</v>
      </c>
      <c r="Q42" s="117" t="s">
        <v>288</v>
      </c>
      <c r="R42" s="975">
        <v>1440011935613</v>
      </c>
      <c r="S42" s="117" t="s">
        <v>14849</v>
      </c>
      <c r="T42" s="117" t="s">
        <v>15005</v>
      </c>
      <c r="U42" s="117"/>
      <c r="V42" s="117" t="s">
        <v>1116</v>
      </c>
      <c r="W42" s="117" t="s">
        <v>1878</v>
      </c>
      <c r="X42" s="117"/>
      <c r="Y42" s="117" t="s">
        <v>126</v>
      </c>
      <c r="Z42" s="1144" t="s">
        <v>1879</v>
      </c>
      <c r="AA42" s="154" t="s">
        <v>1880</v>
      </c>
      <c r="AB42" s="976">
        <f>VLOOKUP(D42,[2]AMT!$A$11:$AF$172,9,FALSE)</f>
        <v>82140063585</v>
      </c>
      <c r="AC42" s="117" t="s">
        <v>1881</v>
      </c>
      <c r="AD42" s="117" t="s">
        <v>55</v>
      </c>
      <c r="AE42" s="143" t="s">
        <v>1882</v>
      </c>
      <c r="AF42" s="279"/>
      <c r="AG42" s="143"/>
      <c r="AH42" s="143"/>
      <c r="AI42" s="143"/>
      <c r="AJ42" s="144">
        <v>41883</v>
      </c>
      <c r="AK42" s="165">
        <v>42887</v>
      </c>
      <c r="AL42" s="943" t="s">
        <v>13610</v>
      </c>
      <c r="AM42" s="943" t="s">
        <v>13610</v>
      </c>
      <c r="AN42" s="943" t="s">
        <v>13610</v>
      </c>
      <c r="AO42" s="943"/>
      <c r="AP42" s="157" t="s">
        <v>35</v>
      </c>
      <c r="AQ42" s="157">
        <v>30</v>
      </c>
      <c r="AR42" s="157">
        <v>40</v>
      </c>
      <c r="AS42" s="134">
        <v>2050</v>
      </c>
      <c r="AT42" s="134" t="s">
        <v>1876</v>
      </c>
      <c r="AU42" s="134">
        <v>2050</v>
      </c>
      <c r="AV42" s="134" t="s">
        <v>10924</v>
      </c>
      <c r="AW42" s="134"/>
      <c r="AX42" s="134" t="s">
        <v>1875</v>
      </c>
    </row>
    <row r="43" spans="1:50" ht="18" customHeight="1">
      <c r="A43" s="117">
        <v>36</v>
      </c>
      <c r="B43" s="134" t="s">
        <v>1903</v>
      </c>
      <c r="C43" s="134">
        <v>202</v>
      </c>
      <c r="D43" s="942">
        <v>2053</v>
      </c>
      <c r="E43" s="942" t="s">
        <v>1904</v>
      </c>
      <c r="F43" s="942">
        <v>2053</v>
      </c>
      <c r="G43" s="942"/>
      <c r="H43" s="942" t="s">
        <v>17302</v>
      </c>
      <c r="I43" s="984" t="s">
        <v>1905</v>
      </c>
      <c r="J43" s="117" t="s">
        <v>1385</v>
      </c>
      <c r="K43" s="117" t="s">
        <v>35</v>
      </c>
      <c r="L43" s="143" t="s">
        <v>339</v>
      </c>
      <c r="M43" s="294">
        <v>25795</v>
      </c>
      <c r="N43" s="249" t="str">
        <f t="shared" si="0"/>
        <v xml:space="preserve">52 TAHUN 1 BULAN 16 HARI </v>
      </c>
      <c r="O43" s="974" t="s">
        <v>7114</v>
      </c>
      <c r="P43" s="295" t="s">
        <v>10277</v>
      </c>
      <c r="Q43" s="117" t="s">
        <v>288</v>
      </c>
      <c r="R43" s="975">
        <v>1710000183163</v>
      </c>
      <c r="S43" s="117" t="s">
        <v>14851</v>
      </c>
      <c r="T43" s="117" t="s">
        <v>15007</v>
      </c>
      <c r="U43" s="167" t="s">
        <v>17039</v>
      </c>
      <c r="V43" s="117" t="s">
        <v>1387</v>
      </c>
      <c r="W43" s="117" t="s">
        <v>1906</v>
      </c>
      <c r="X43" s="117"/>
      <c r="Y43" s="117" t="s">
        <v>126</v>
      </c>
      <c r="Z43" s="979" t="s">
        <v>1907</v>
      </c>
      <c r="AA43" s="744" t="s">
        <v>1908</v>
      </c>
      <c r="AB43" s="976">
        <f>VLOOKUP(D43,[2]AMT!$A$11:$AF$172,9,FALSE)</f>
        <v>82131309264</v>
      </c>
      <c r="AC43" s="117" t="s">
        <v>1909</v>
      </c>
      <c r="AD43" s="117" t="s">
        <v>146</v>
      </c>
      <c r="AE43" s="143" t="s">
        <v>1910</v>
      </c>
      <c r="AF43" s="143" t="s">
        <v>1911</v>
      </c>
      <c r="AG43" s="143"/>
      <c r="AH43" s="143"/>
      <c r="AI43" s="143"/>
      <c r="AJ43" s="144">
        <v>41883</v>
      </c>
      <c r="AK43" s="165">
        <v>42887</v>
      </c>
      <c r="AL43" s="943" t="s">
        <v>13610</v>
      </c>
      <c r="AM43" s="943" t="s">
        <v>13610</v>
      </c>
      <c r="AN43" s="943" t="s">
        <v>13610</v>
      </c>
      <c r="AO43" s="943"/>
      <c r="AP43" s="157" t="s">
        <v>35</v>
      </c>
      <c r="AQ43" s="157">
        <v>30</v>
      </c>
      <c r="AR43" s="157">
        <v>40</v>
      </c>
      <c r="AS43" s="942">
        <v>2053</v>
      </c>
      <c r="AT43" s="134" t="s">
        <v>1904</v>
      </c>
      <c r="AU43" s="942">
        <v>2053</v>
      </c>
      <c r="AV43" s="134" t="s">
        <v>10924</v>
      </c>
      <c r="AW43" s="134"/>
      <c r="AX43" s="134" t="s">
        <v>1903</v>
      </c>
    </row>
    <row r="44" spans="1:50" ht="18" customHeight="1">
      <c r="A44" s="117">
        <v>37</v>
      </c>
      <c r="B44" s="134" t="s">
        <v>1924</v>
      </c>
      <c r="C44" s="942">
        <v>204</v>
      </c>
      <c r="D44" s="942">
        <v>2055</v>
      </c>
      <c r="E44" s="942" t="s">
        <v>1925</v>
      </c>
      <c r="F44" s="942">
        <v>2055</v>
      </c>
      <c r="G44" s="942"/>
      <c r="H44" s="942" t="s">
        <v>17302</v>
      </c>
      <c r="I44" s="772" t="s">
        <v>1926</v>
      </c>
      <c r="J44" s="117" t="s">
        <v>1385</v>
      </c>
      <c r="K44" s="117" t="s">
        <v>35</v>
      </c>
      <c r="L44" s="143" t="s">
        <v>339</v>
      </c>
      <c r="M44" s="294">
        <v>26581</v>
      </c>
      <c r="N44" s="249" t="str">
        <f t="shared" si="0"/>
        <v xml:space="preserve">49 TAHUN 11 BULAN 22 HARI </v>
      </c>
      <c r="O44" s="974" t="s">
        <v>7114</v>
      </c>
      <c r="P44" s="295" t="s">
        <v>9614</v>
      </c>
      <c r="Q44" s="117" t="s">
        <v>288</v>
      </c>
      <c r="R44" s="975">
        <v>1440009213007</v>
      </c>
      <c r="S44" s="117" t="s">
        <v>14853</v>
      </c>
      <c r="T44" s="117" t="s">
        <v>15009</v>
      </c>
      <c r="U44" s="167" t="s">
        <v>17035</v>
      </c>
      <c r="V44" s="117" t="s">
        <v>1105</v>
      </c>
      <c r="W44" s="117" t="s">
        <v>1927</v>
      </c>
      <c r="X44" s="117"/>
      <c r="Y44" s="117" t="s">
        <v>126</v>
      </c>
      <c r="Z44" s="979" t="s">
        <v>1928</v>
      </c>
      <c r="AA44" s="154" t="s">
        <v>1929</v>
      </c>
      <c r="AB44" s="976">
        <f>VLOOKUP(D44,[2]AMT!$A$11:$AF$172,9,FALSE)</f>
        <v>81234064575</v>
      </c>
      <c r="AC44" s="117" t="s">
        <v>1930</v>
      </c>
      <c r="AD44" s="117" t="s">
        <v>36</v>
      </c>
      <c r="AE44" s="143" t="s">
        <v>1931</v>
      </c>
      <c r="AF44" s="143" t="s">
        <v>1932</v>
      </c>
      <c r="AG44" s="143" t="s">
        <v>1933</v>
      </c>
      <c r="AH44" s="143" t="s">
        <v>1934</v>
      </c>
      <c r="AI44" s="143"/>
      <c r="AJ44" s="144">
        <v>41883</v>
      </c>
      <c r="AK44" s="165">
        <v>42887</v>
      </c>
      <c r="AL44" s="943" t="s">
        <v>13610</v>
      </c>
      <c r="AM44" s="943" t="s">
        <v>13610</v>
      </c>
      <c r="AN44" s="943" t="s">
        <v>13610</v>
      </c>
      <c r="AO44" s="943"/>
      <c r="AP44" s="157" t="s">
        <v>1502</v>
      </c>
      <c r="AQ44" s="157">
        <v>37</v>
      </c>
      <c r="AR44" s="157">
        <v>42</v>
      </c>
      <c r="AS44" s="942">
        <v>2055</v>
      </c>
      <c r="AT44" s="981" t="s">
        <v>1925</v>
      </c>
      <c r="AU44" s="942">
        <v>2055</v>
      </c>
      <c r="AV44" s="134" t="s">
        <v>10924</v>
      </c>
      <c r="AW44" s="134"/>
      <c r="AX44" s="134" t="s">
        <v>1924</v>
      </c>
    </row>
    <row r="45" spans="1:50" ht="18" customHeight="1">
      <c r="A45" s="117">
        <v>38</v>
      </c>
      <c r="B45" s="134" t="s">
        <v>1935</v>
      </c>
      <c r="C45" s="134">
        <v>205</v>
      </c>
      <c r="D45" s="134">
        <v>2056</v>
      </c>
      <c r="E45" s="942" t="s">
        <v>1936</v>
      </c>
      <c r="F45" s="134">
        <v>2056</v>
      </c>
      <c r="G45" s="134"/>
      <c r="H45" s="134" t="s">
        <v>17302</v>
      </c>
      <c r="I45" s="977" t="s">
        <v>1937</v>
      </c>
      <c r="J45" s="117" t="s">
        <v>1385</v>
      </c>
      <c r="K45" s="117" t="s">
        <v>35</v>
      </c>
      <c r="L45" s="966" t="s">
        <v>1464</v>
      </c>
      <c r="M45" s="294">
        <v>32044</v>
      </c>
      <c r="N45" s="249" t="str">
        <f t="shared" si="0"/>
        <v xml:space="preserve">35 TAHUN 0 BULAN 7 HARI </v>
      </c>
      <c r="O45" s="974" t="s">
        <v>7114</v>
      </c>
      <c r="P45" s="295" t="s">
        <v>10277</v>
      </c>
      <c r="Q45" s="117" t="s">
        <v>288</v>
      </c>
      <c r="R45" s="975">
        <v>1710000274913</v>
      </c>
      <c r="S45" s="117" t="s">
        <v>14854</v>
      </c>
      <c r="T45" s="117" t="s">
        <v>15010</v>
      </c>
      <c r="U45" s="117"/>
      <c r="V45" s="117" t="s">
        <v>1105</v>
      </c>
      <c r="W45" s="117" t="s">
        <v>1938</v>
      </c>
      <c r="X45" s="117"/>
      <c r="Y45" s="117" t="s">
        <v>126</v>
      </c>
      <c r="Z45" s="1143" t="s">
        <v>1939</v>
      </c>
      <c r="AA45" s="826" t="s">
        <v>1940</v>
      </c>
      <c r="AB45" s="976">
        <f>VLOOKUP(D45,[2]AMT!$A$11:$AF$172,9,FALSE)</f>
        <v>85231427544</v>
      </c>
      <c r="AC45" s="117" t="s">
        <v>1941</v>
      </c>
      <c r="AD45" s="117" t="s">
        <v>146</v>
      </c>
      <c r="AE45" s="143" t="s">
        <v>1942</v>
      </c>
      <c r="AF45" s="279" t="s">
        <v>1943</v>
      </c>
      <c r="AG45" s="143"/>
      <c r="AH45" s="143"/>
      <c r="AI45" s="143"/>
      <c r="AJ45" s="144">
        <v>41883</v>
      </c>
      <c r="AK45" s="165">
        <v>42887</v>
      </c>
      <c r="AL45" s="943" t="s">
        <v>13610</v>
      </c>
      <c r="AM45" s="943" t="s">
        <v>13610</v>
      </c>
      <c r="AN45" s="943" t="s">
        <v>13610</v>
      </c>
      <c r="AO45" s="943"/>
      <c r="AP45" s="157" t="s">
        <v>1395</v>
      </c>
      <c r="AQ45" s="157">
        <v>33</v>
      </c>
      <c r="AR45" s="157">
        <v>41</v>
      </c>
      <c r="AS45" s="134">
        <v>2056</v>
      </c>
      <c r="AT45" s="134" t="s">
        <v>1936</v>
      </c>
      <c r="AU45" s="134">
        <v>2056</v>
      </c>
      <c r="AV45" s="134" t="s">
        <v>10924</v>
      </c>
      <c r="AW45" s="134"/>
      <c r="AX45" s="134" t="s">
        <v>1935</v>
      </c>
    </row>
    <row r="46" spans="1:50" ht="18" customHeight="1">
      <c r="A46" s="117">
        <v>39</v>
      </c>
      <c r="B46" s="134" t="s">
        <v>1944</v>
      </c>
      <c r="C46" s="942">
        <v>206</v>
      </c>
      <c r="D46" s="942">
        <v>2057</v>
      </c>
      <c r="E46" s="942" t="s">
        <v>1945</v>
      </c>
      <c r="F46" s="942">
        <v>2057</v>
      </c>
      <c r="G46" s="942"/>
      <c r="H46" s="942" t="s">
        <v>17302</v>
      </c>
      <c r="I46" s="977" t="s">
        <v>1946</v>
      </c>
      <c r="J46" s="117" t="s">
        <v>1385</v>
      </c>
      <c r="K46" s="117" t="s">
        <v>35</v>
      </c>
      <c r="L46" s="143" t="s">
        <v>1947</v>
      </c>
      <c r="M46" s="294">
        <v>31982</v>
      </c>
      <c r="N46" s="249" t="str">
        <f t="shared" si="0"/>
        <v xml:space="preserve">35 TAHUN 2 BULAN 7 HARI </v>
      </c>
      <c r="O46" s="974" t="s">
        <v>7114</v>
      </c>
      <c r="P46" s="295" t="s">
        <v>10277</v>
      </c>
      <c r="Q46" s="117" t="s">
        <v>288</v>
      </c>
      <c r="R46" s="975">
        <v>9000022681671</v>
      </c>
      <c r="S46" s="117" t="s">
        <v>14855</v>
      </c>
      <c r="T46" s="117" t="s">
        <v>15011</v>
      </c>
      <c r="U46" s="117"/>
      <c r="V46" s="117" t="s">
        <v>1105</v>
      </c>
      <c r="W46" s="117" t="s">
        <v>1948</v>
      </c>
      <c r="X46" s="117"/>
      <c r="Y46" s="117" t="s">
        <v>126</v>
      </c>
      <c r="Z46" s="1143" t="s">
        <v>1949</v>
      </c>
      <c r="AA46" s="744" t="s">
        <v>1950</v>
      </c>
      <c r="AB46" s="976">
        <f>VLOOKUP(D46,[2]AMT!$A$11:$AF$172,9,FALSE)</f>
        <v>82143141903</v>
      </c>
      <c r="AC46" s="117" t="s">
        <v>1951</v>
      </c>
      <c r="AD46" s="117" t="s">
        <v>55</v>
      </c>
      <c r="AE46" s="143" t="s">
        <v>1952</v>
      </c>
      <c r="AF46" s="143"/>
      <c r="AG46" s="143"/>
      <c r="AH46" s="143"/>
      <c r="AI46" s="143"/>
      <c r="AJ46" s="144">
        <v>41883</v>
      </c>
      <c r="AK46" s="165">
        <v>42887</v>
      </c>
      <c r="AL46" s="943" t="s">
        <v>13610</v>
      </c>
      <c r="AM46" s="943" t="s">
        <v>13610</v>
      </c>
      <c r="AN46" s="943" t="s">
        <v>13610</v>
      </c>
      <c r="AO46" s="943"/>
      <c r="AP46" s="157" t="s">
        <v>1460</v>
      </c>
      <c r="AQ46" s="157">
        <v>30</v>
      </c>
      <c r="AR46" s="157">
        <v>40</v>
      </c>
      <c r="AS46" s="942">
        <v>2057</v>
      </c>
      <c r="AT46" s="134" t="s">
        <v>1945</v>
      </c>
      <c r="AU46" s="942">
        <v>2057</v>
      </c>
      <c r="AV46" s="134" t="s">
        <v>10924</v>
      </c>
      <c r="AW46" s="134"/>
      <c r="AX46" s="134" t="s">
        <v>1944</v>
      </c>
    </row>
    <row r="47" spans="1:50" ht="18" customHeight="1">
      <c r="A47" s="117">
        <v>40</v>
      </c>
      <c r="B47" s="134" t="s">
        <v>1953</v>
      </c>
      <c r="C47" s="942">
        <v>207</v>
      </c>
      <c r="D47" s="134">
        <v>2058</v>
      </c>
      <c r="E47" s="942" t="s">
        <v>1954</v>
      </c>
      <c r="F47" s="134">
        <v>2058</v>
      </c>
      <c r="G47" s="134"/>
      <c r="H47" s="134" t="s">
        <v>17302</v>
      </c>
      <c r="I47" s="772" t="s">
        <v>1955</v>
      </c>
      <c r="J47" s="117" t="s">
        <v>1385</v>
      </c>
      <c r="K47" s="117" t="s">
        <v>35</v>
      </c>
      <c r="L47" s="143" t="s">
        <v>1464</v>
      </c>
      <c r="M47" s="294">
        <v>28808</v>
      </c>
      <c r="N47" s="249" t="str">
        <f t="shared" si="0"/>
        <v xml:space="preserve">43 TAHUN 10 BULAN 17 HARI </v>
      </c>
      <c r="O47" s="974" t="s">
        <v>7114</v>
      </c>
      <c r="P47" s="295" t="s">
        <v>10277</v>
      </c>
      <c r="Q47" s="117" t="s">
        <v>288</v>
      </c>
      <c r="R47" s="975">
        <v>1440009150662</v>
      </c>
      <c r="S47" s="117" t="s">
        <v>14856</v>
      </c>
      <c r="T47" s="117" t="s">
        <v>15012</v>
      </c>
      <c r="U47" s="167" t="s">
        <v>17036</v>
      </c>
      <c r="V47" s="117" t="s">
        <v>1105</v>
      </c>
      <c r="W47" s="117" t="s">
        <v>1956</v>
      </c>
      <c r="X47" s="117"/>
      <c r="Y47" s="117" t="s">
        <v>126</v>
      </c>
      <c r="Z47" s="979" t="s">
        <v>1957</v>
      </c>
      <c r="AA47" s="154" t="s">
        <v>1958</v>
      </c>
      <c r="AB47" s="976">
        <f>VLOOKUP(D47,[2]AMT!$A$11:$AF$172,9,FALSE)</f>
        <v>81335624855</v>
      </c>
      <c r="AC47" s="117" t="s">
        <v>1959</v>
      </c>
      <c r="AD47" s="117" t="s">
        <v>146</v>
      </c>
      <c r="AE47" s="143" t="s">
        <v>1960</v>
      </c>
      <c r="AF47" s="143" t="s">
        <v>1961</v>
      </c>
      <c r="AG47" s="143"/>
      <c r="AH47" s="143"/>
      <c r="AI47" s="143"/>
      <c r="AJ47" s="144">
        <v>41883</v>
      </c>
      <c r="AK47" s="165">
        <v>42887</v>
      </c>
      <c r="AL47" s="943" t="s">
        <v>13610</v>
      </c>
      <c r="AM47" s="943" t="s">
        <v>13610</v>
      </c>
      <c r="AN47" s="943" t="s">
        <v>13610</v>
      </c>
      <c r="AO47" s="943"/>
      <c r="AP47" s="157" t="s">
        <v>35</v>
      </c>
      <c r="AQ47" s="157">
        <v>31</v>
      </c>
      <c r="AR47" s="157">
        <v>40</v>
      </c>
      <c r="AS47" s="134">
        <v>2058</v>
      </c>
      <c r="AT47" s="134" t="s">
        <v>1954</v>
      </c>
      <c r="AU47" s="134">
        <v>2058</v>
      </c>
      <c r="AV47" s="134" t="s">
        <v>10924</v>
      </c>
      <c r="AW47" s="134"/>
      <c r="AX47" s="134" t="s">
        <v>1953</v>
      </c>
    </row>
    <row r="48" spans="1:50" ht="18" customHeight="1">
      <c r="A48" s="117">
        <v>41</v>
      </c>
      <c r="B48" s="134" t="s">
        <v>1962</v>
      </c>
      <c r="C48" s="134">
        <v>208</v>
      </c>
      <c r="D48" s="942">
        <v>2059</v>
      </c>
      <c r="E48" s="942" t="s">
        <v>1963</v>
      </c>
      <c r="F48" s="942">
        <v>2059</v>
      </c>
      <c r="G48" s="942"/>
      <c r="H48" s="942" t="s">
        <v>17302</v>
      </c>
      <c r="I48" s="772" t="s">
        <v>1964</v>
      </c>
      <c r="J48" s="117" t="s">
        <v>1385</v>
      </c>
      <c r="K48" s="117" t="s">
        <v>35</v>
      </c>
      <c r="L48" s="143" t="s">
        <v>1385</v>
      </c>
      <c r="M48" s="294">
        <v>31063</v>
      </c>
      <c r="N48" s="249" t="str">
        <f t="shared" si="0"/>
        <v xml:space="preserve">37 TAHUN 8 BULAN 15 HARI </v>
      </c>
      <c r="O48" s="974" t="s">
        <v>7114</v>
      </c>
      <c r="P48" s="295" t="s">
        <v>9614</v>
      </c>
      <c r="Q48" s="117" t="s">
        <v>288</v>
      </c>
      <c r="R48" s="140">
        <v>1440012208713</v>
      </c>
      <c r="S48" s="117" t="s">
        <v>14857</v>
      </c>
      <c r="T48" s="117" t="s">
        <v>15013</v>
      </c>
      <c r="U48" s="117"/>
      <c r="V48" s="117" t="s">
        <v>1387</v>
      </c>
      <c r="W48" s="117" t="s">
        <v>1965</v>
      </c>
      <c r="X48" s="117"/>
      <c r="Y48" s="117" t="s">
        <v>126</v>
      </c>
      <c r="Z48" s="1144" t="s">
        <v>1966</v>
      </c>
      <c r="AA48" s="154" t="s">
        <v>1967</v>
      </c>
      <c r="AB48" s="976">
        <f>VLOOKUP(D48,[2]AMT!$A$11:$AF$172,9,FALSE)</f>
        <v>85235649916</v>
      </c>
      <c r="AC48" s="117" t="s">
        <v>1968</v>
      </c>
      <c r="AD48" s="117" t="s">
        <v>47</v>
      </c>
      <c r="AE48" s="143" t="s">
        <v>1969</v>
      </c>
      <c r="AF48" s="143" t="s">
        <v>1970</v>
      </c>
      <c r="AG48" s="143" t="s">
        <v>1971</v>
      </c>
      <c r="AH48" s="143"/>
      <c r="AI48" s="143"/>
      <c r="AJ48" s="144">
        <v>41883</v>
      </c>
      <c r="AK48" s="165">
        <v>42887</v>
      </c>
      <c r="AL48" s="943" t="s">
        <v>13610</v>
      </c>
      <c r="AM48" s="943" t="s">
        <v>13610</v>
      </c>
      <c r="AN48" s="943" t="s">
        <v>13610</v>
      </c>
      <c r="AO48" s="943"/>
      <c r="AP48" s="157" t="s">
        <v>35</v>
      </c>
      <c r="AQ48" s="157">
        <v>32</v>
      </c>
      <c r="AR48" s="157">
        <v>40</v>
      </c>
      <c r="AS48" s="942">
        <v>2059</v>
      </c>
      <c r="AT48" s="134" t="s">
        <v>1963</v>
      </c>
      <c r="AU48" s="942">
        <v>2059</v>
      </c>
      <c r="AV48" s="134" t="s">
        <v>10924</v>
      </c>
      <c r="AW48" s="134"/>
      <c r="AX48" s="134" t="s">
        <v>1962</v>
      </c>
    </row>
    <row r="49" spans="1:50" ht="18" customHeight="1">
      <c r="A49" s="117">
        <v>42</v>
      </c>
      <c r="B49" s="134" t="s">
        <v>1972</v>
      </c>
      <c r="C49" s="942">
        <v>209</v>
      </c>
      <c r="D49" s="134">
        <v>2060</v>
      </c>
      <c r="E49" s="942" t="s">
        <v>1973</v>
      </c>
      <c r="F49" s="134">
        <v>2060</v>
      </c>
      <c r="G49" s="134"/>
      <c r="H49" s="134" t="s">
        <v>17302</v>
      </c>
      <c r="I49" s="772" t="s">
        <v>1974</v>
      </c>
      <c r="J49" s="117" t="s">
        <v>1385</v>
      </c>
      <c r="K49" s="117" t="s">
        <v>35</v>
      </c>
      <c r="L49" s="143" t="s">
        <v>339</v>
      </c>
      <c r="M49" s="294">
        <v>26472</v>
      </c>
      <c r="N49" s="249" t="str">
        <f t="shared" si="0"/>
        <v xml:space="preserve">50 TAHUN 3 BULAN 9 HARI </v>
      </c>
      <c r="O49" s="974" t="s">
        <v>7114</v>
      </c>
      <c r="P49" s="295" t="s">
        <v>10277</v>
      </c>
      <c r="Q49" s="117" t="s">
        <v>288</v>
      </c>
      <c r="R49" s="975">
        <v>1440009212082</v>
      </c>
      <c r="S49" s="117" t="s">
        <v>14858</v>
      </c>
      <c r="T49" s="117" t="s">
        <v>15014</v>
      </c>
      <c r="U49" s="167" t="s">
        <v>17037</v>
      </c>
      <c r="V49" s="117" t="s">
        <v>1105</v>
      </c>
      <c r="W49" s="117" t="s">
        <v>1975</v>
      </c>
      <c r="X49" s="117"/>
      <c r="Y49" s="117" t="s">
        <v>126</v>
      </c>
      <c r="Z49" s="979" t="s">
        <v>1976</v>
      </c>
      <c r="AA49" s="744" t="s">
        <v>12641</v>
      </c>
      <c r="AB49" s="976">
        <f>VLOOKUP(D49,[2]AMT!$A$11:$AF$172,9,FALSE)</f>
        <v>85235867773</v>
      </c>
      <c r="AC49" s="117" t="s">
        <v>1977</v>
      </c>
      <c r="AD49" s="117" t="s">
        <v>47</v>
      </c>
      <c r="AE49" s="143" t="s">
        <v>1978</v>
      </c>
      <c r="AF49" s="143" t="s">
        <v>1979</v>
      </c>
      <c r="AG49" s="143" t="s">
        <v>1980</v>
      </c>
      <c r="AH49" s="143"/>
      <c r="AI49" s="143"/>
      <c r="AJ49" s="144">
        <v>41883</v>
      </c>
      <c r="AK49" s="165">
        <v>42887</v>
      </c>
      <c r="AL49" s="943" t="s">
        <v>13610</v>
      </c>
      <c r="AM49" s="943" t="s">
        <v>13610</v>
      </c>
      <c r="AN49" s="943" t="s">
        <v>13610</v>
      </c>
      <c r="AO49" s="943"/>
      <c r="AP49" s="157" t="s">
        <v>1395</v>
      </c>
      <c r="AQ49" s="157">
        <v>33</v>
      </c>
      <c r="AR49" s="157">
        <v>41</v>
      </c>
      <c r="AS49" s="134">
        <v>2060</v>
      </c>
      <c r="AT49" s="134" t="s">
        <v>1973</v>
      </c>
      <c r="AU49" s="134">
        <v>2060</v>
      </c>
      <c r="AV49" s="134" t="s">
        <v>10924</v>
      </c>
      <c r="AW49" s="134"/>
      <c r="AX49" s="134" t="s">
        <v>1972</v>
      </c>
    </row>
    <row r="50" spans="1:50" ht="18" customHeight="1">
      <c r="A50" s="117">
        <v>43</v>
      </c>
      <c r="B50" s="134" t="s">
        <v>1991</v>
      </c>
      <c r="C50" s="134">
        <v>211</v>
      </c>
      <c r="D50" s="134">
        <v>2062</v>
      </c>
      <c r="E50" s="942" t="s">
        <v>1992</v>
      </c>
      <c r="F50" s="134">
        <v>2062</v>
      </c>
      <c r="G50" s="134"/>
      <c r="H50" s="134" t="s">
        <v>17302</v>
      </c>
      <c r="I50" s="772" t="s">
        <v>1993</v>
      </c>
      <c r="J50" s="117" t="s">
        <v>1385</v>
      </c>
      <c r="K50" s="117" t="s">
        <v>35</v>
      </c>
      <c r="L50" s="143" t="s">
        <v>339</v>
      </c>
      <c r="M50" s="294">
        <v>27010</v>
      </c>
      <c r="N50" s="249" t="str">
        <f t="shared" si="0"/>
        <v xml:space="preserve">48 TAHUN 9 BULAN 19 HARI </v>
      </c>
      <c r="O50" s="974" t="s">
        <v>7114</v>
      </c>
      <c r="P50" s="206" t="s">
        <v>9614</v>
      </c>
      <c r="Q50" s="117" t="s">
        <v>288</v>
      </c>
      <c r="R50" s="975">
        <v>1440009212934</v>
      </c>
      <c r="S50" s="117" t="s">
        <v>14860</v>
      </c>
      <c r="T50" s="117" t="s">
        <v>15016</v>
      </c>
      <c r="U50" s="167" t="s">
        <v>17038</v>
      </c>
      <c r="V50" s="117" t="s">
        <v>1116</v>
      </c>
      <c r="W50" s="117" t="s">
        <v>1994</v>
      </c>
      <c r="X50" s="117"/>
      <c r="Y50" s="117" t="s">
        <v>126</v>
      </c>
      <c r="Z50" s="979" t="s">
        <v>1995</v>
      </c>
      <c r="AA50" s="154" t="s">
        <v>1996</v>
      </c>
      <c r="AB50" s="976">
        <f>VLOOKUP(D50,[2]AMT!$A$11:$AF$172,9,FALSE)</f>
        <v>81259746555</v>
      </c>
      <c r="AC50" s="117" t="s">
        <v>1997</v>
      </c>
      <c r="AD50" s="117" t="s">
        <v>146</v>
      </c>
      <c r="AE50" s="143" t="s">
        <v>1998</v>
      </c>
      <c r="AF50" s="279" t="s">
        <v>1999</v>
      </c>
      <c r="AG50" s="143"/>
      <c r="AH50" s="143"/>
      <c r="AI50" s="143"/>
      <c r="AJ50" s="144">
        <v>41883</v>
      </c>
      <c r="AK50" s="165">
        <v>42887</v>
      </c>
      <c r="AL50" s="943" t="s">
        <v>13610</v>
      </c>
      <c r="AM50" s="943" t="s">
        <v>13610</v>
      </c>
      <c r="AN50" s="943" t="s">
        <v>13610</v>
      </c>
      <c r="AO50" s="943"/>
      <c r="AP50" s="157" t="s">
        <v>1460</v>
      </c>
      <c r="AQ50" s="157">
        <v>29</v>
      </c>
      <c r="AR50" s="157">
        <v>40</v>
      </c>
      <c r="AS50" s="134">
        <v>2062</v>
      </c>
      <c r="AT50" s="134" t="s">
        <v>1992</v>
      </c>
      <c r="AU50" s="134">
        <v>2062</v>
      </c>
      <c r="AV50" s="134" t="s">
        <v>10924</v>
      </c>
      <c r="AW50" s="134"/>
      <c r="AX50" s="134" t="s">
        <v>1991</v>
      </c>
    </row>
    <row r="51" spans="1:50" ht="18" customHeight="1">
      <c r="A51" s="117">
        <v>44</v>
      </c>
      <c r="B51" s="134" t="s">
        <v>2032</v>
      </c>
      <c r="C51" s="942">
        <v>215</v>
      </c>
      <c r="D51" s="134">
        <v>2066</v>
      </c>
      <c r="E51" s="942" t="s">
        <v>2033</v>
      </c>
      <c r="F51" s="134">
        <v>2066</v>
      </c>
      <c r="G51" s="134"/>
      <c r="H51" s="134" t="s">
        <v>17302</v>
      </c>
      <c r="I51" s="986" t="s">
        <v>2034</v>
      </c>
      <c r="J51" s="117" t="s">
        <v>1385</v>
      </c>
      <c r="K51" s="117" t="s">
        <v>35</v>
      </c>
      <c r="L51" s="143" t="s">
        <v>1408</v>
      </c>
      <c r="M51" s="294">
        <v>28678</v>
      </c>
      <c r="N51" s="249" t="str">
        <f t="shared" si="0"/>
        <v xml:space="preserve">44 TAHUN 2 BULAN 24 HARI </v>
      </c>
      <c r="O51" s="974" t="s">
        <v>7114</v>
      </c>
      <c r="P51" s="295" t="s">
        <v>9614</v>
      </c>
      <c r="Q51" s="117" t="s">
        <v>288</v>
      </c>
      <c r="R51" s="975">
        <v>9000026286550</v>
      </c>
      <c r="S51" s="117" t="s">
        <v>14862</v>
      </c>
      <c r="T51" s="117" t="s">
        <v>15018</v>
      </c>
      <c r="U51" s="117"/>
      <c r="V51" s="117" t="s">
        <v>1387</v>
      </c>
      <c r="W51" s="117" t="s">
        <v>2035</v>
      </c>
      <c r="X51" s="117"/>
      <c r="Y51" s="117" t="s">
        <v>126</v>
      </c>
      <c r="Z51" s="979" t="s">
        <v>2036</v>
      </c>
      <c r="AA51" s="154" t="s">
        <v>2037</v>
      </c>
      <c r="AB51" s="976">
        <f>VLOOKUP(D51,[2]AMT!$A$11:$AF$172,9,FALSE)</f>
        <v>81235307038</v>
      </c>
      <c r="AC51" s="117" t="s">
        <v>2038</v>
      </c>
      <c r="AD51" s="117" t="s">
        <v>47</v>
      </c>
      <c r="AE51" s="143" t="s">
        <v>2039</v>
      </c>
      <c r="AF51" s="143" t="s">
        <v>2040</v>
      </c>
      <c r="AG51" s="143" t="s">
        <v>2041</v>
      </c>
      <c r="AH51" s="143"/>
      <c r="AI51" s="143"/>
      <c r="AJ51" s="144">
        <v>41883</v>
      </c>
      <c r="AK51" s="165">
        <v>42887</v>
      </c>
      <c r="AL51" s="943" t="s">
        <v>13610</v>
      </c>
      <c r="AM51" s="943" t="s">
        <v>13610</v>
      </c>
      <c r="AN51" s="943" t="s">
        <v>13610</v>
      </c>
      <c r="AO51" s="943"/>
      <c r="AP51" s="157" t="s">
        <v>35</v>
      </c>
      <c r="AQ51" s="157">
        <v>33</v>
      </c>
      <c r="AR51" s="157">
        <v>39</v>
      </c>
      <c r="AS51" s="134">
        <v>2066</v>
      </c>
      <c r="AT51" s="134" t="s">
        <v>2033</v>
      </c>
      <c r="AU51" s="134">
        <v>2066</v>
      </c>
      <c r="AV51" s="134" t="s">
        <v>10924</v>
      </c>
      <c r="AW51" s="134"/>
      <c r="AX51" s="134" t="s">
        <v>2032</v>
      </c>
    </row>
    <row r="52" spans="1:50" ht="18" customHeight="1">
      <c r="A52" s="117">
        <v>45</v>
      </c>
      <c r="B52" s="134" t="s">
        <v>2042</v>
      </c>
      <c r="C52" s="942">
        <v>216</v>
      </c>
      <c r="D52" s="942">
        <v>2067</v>
      </c>
      <c r="E52" s="942" t="s">
        <v>2043</v>
      </c>
      <c r="F52" s="942">
        <v>2067</v>
      </c>
      <c r="G52" s="942"/>
      <c r="H52" s="942" t="s">
        <v>17302</v>
      </c>
      <c r="I52" s="986" t="s">
        <v>2044</v>
      </c>
      <c r="J52" s="117" t="s">
        <v>1385</v>
      </c>
      <c r="K52" s="117" t="s">
        <v>35</v>
      </c>
      <c r="L52" s="143" t="s">
        <v>2045</v>
      </c>
      <c r="M52" s="294">
        <v>33304</v>
      </c>
      <c r="N52" s="249" t="str">
        <f t="shared" si="0"/>
        <v xml:space="preserve">31 TAHUN 6 BULAN 24 HARI </v>
      </c>
      <c r="O52" s="974" t="s">
        <v>7114</v>
      </c>
      <c r="P52" s="295" t="s">
        <v>10277</v>
      </c>
      <c r="Q52" s="117" t="s">
        <v>288</v>
      </c>
      <c r="R52" s="975">
        <v>1340007468738</v>
      </c>
      <c r="S52" s="117" t="s">
        <v>14863</v>
      </c>
      <c r="T52" s="117" t="s">
        <v>15019</v>
      </c>
      <c r="U52" s="117"/>
      <c r="V52" s="117" t="s">
        <v>1387</v>
      </c>
      <c r="W52" s="117" t="s">
        <v>2046</v>
      </c>
      <c r="X52" s="117"/>
      <c r="Y52" s="117" t="s">
        <v>126</v>
      </c>
      <c r="Z52" s="979" t="s">
        <v>2047</v>
      </c>
      <c r="AA52" s="154" t="s">
        <v>2048</v>
      </c>
      <c r="AB52" s="976">
        <f>VLOOKUP(D52,[2]AMT!$A$11:$AF$172,9,FALSE)</f>
        <v>81321370859</v>
      </c>
      <c r="AC52" s="117" t="s">
        <v>2049</v>
      </c>
      <c r="AD52" s="117" t="s">
        <v>82</v>
      </c>
      <c r="AE52" s="143">
        <v>0</v>
      </c>
      <c r="AF52" s="279"/>
      <c r="AG52" s="143"/>
      <c r="AH52" s="143"/>
      <c r="AI52" s="143"/>
      <c r="AJ52" s="144">
        <v>41883</v>
      </c>
      <c r="AK52" s="165">
        <v>42887</v>
      </c>
      <c r="AL52" s="943" t="s">
        <v>13610</v>
      </c>
      <c r="AM52" s="943" t="s">
        <v>13610</v>
      </c>
      <c r="AN52" s="943" t="s">
        <v>13610</v>
      </c>
      <c r="AO52" s="943"/>
      <c r="AP52" s="157" t="s">
        <v>1395</v>
      </c>
      <c r="AQ52" s="157">
        <v>38</v>
      </c>
      <c r="AR52" s="157">
        <v>42</v>
      </c>
      <c r="AS52" s="942">
        <v>2067</v>
      </c>
      <c r="AT52" s="981" t="s">
        <v>2043</v>
      </c>
      <c r="AU52" s="942">
        <v>2067</v>
      </c>
      <c r="AV52" s="134" t="s">
        <v>10924</v>
      </c>
      <c r="AW52" s="134"/>
      <c r="AX52" s="134" t="s">
        <v>2042</v>
      </c>
    </row>
    <row r="53" spans="1:50" s="126" customFormat="1" ht="18" customHeight="1">
      <c r="A53" s="117">
        <v>46</v>
      </c>
      <c r="B53" s="118" t="s">
        <v>2059</v>
      </c>
      <c r="C53" s="102">
        <v>218</v>
      </c>
      <c r="D53" s="102">
        <v>2069</v>
      </c>
      <c r="E53" s="102" t="s">
        <v>2060</v>
      </c>
      <c r="F53" s="102">
        <v>2069</v>
      </c>
      <c r="G53" s="102" t="s">
        <v>17272</v>
      </c>
      <c r="H53" s="102" t="s">
        <v>17302</v>
      </c>
      <c r="I53" s="2161" t="s">
        <v>2061</v>
      </c>
      <c r="J53" s="101" t="s">
        <v>1385</v>
      </c>
      <c r="K53" s="101" t="s">
        <v>35</v>
      </c>
      <c r="L53" s="127" t="s">
        <v>339</v>
      </c>
      <c r="M53" s="148">
        <v>34128</v>
      </c>
      <c r="N53" s="1921" t="str">
        <f t="shared" ref="N53:N99" si="1">DATEDIF(M53,$M$3,"Y") &amp; " TAHUN " &amp; DATEDIF(M53,$M$3,"YM") &amp; " BULAN " &amp; DATEDIF(M53,$M$3,"MD") &amp; " HARI "</f>
        <v xml:space="preserve">29 TAHUN 3 BULAN 23 HARI </v>
      </c>
      <c r="O53" s="1922" t="s">
        <v>7114</v>
      </c>
      <c r="P53" s="197" t="s">
        <v>10277</v>
      </c>
      <c r="Q53" s="101" t="s">
        <v>288</v>
      </c>
      <c r="R53" s="108">
        <v>9000026286568</v>
      </c>
      <c r="S53" s="101" t="s">
        <v>14864</v>
      </c>
      <c r="T53" s="101" t="s">
        <v>15020</v>
      </c>
      <c r="U53" s="101"/>
      <c r="V53" s="101" t="s">
        <v>1387</v>
      </c>
      <c r="W53" s="101" t="s">
        <v>2062</v>
      </c>
      <c r="X53" s="101"/>
      <c r="Y53" s="101" t="s">
        <v>126</v>
      </c>
      <c r="Z53" s="2162" t="s">
        <v>2063</v>
      </c>
      <c r="AA53" s="301" t="s">
        <v>2064</v>
      </c>
      <c r="AB53" s="1924">
        <f>VLOOKUP(D53,[2]AMT!$A$11:$AF$172,9,FALSE)</f>
        <v>82234469614</v>
      </c>
      <c r="AC53" s="101" t="s">
        <v>2057</v>
      </c>
      <c r="AD53" s="101" t="s">
        <v>82</v>
      </c>
      <c r="AE53" s="127">
        <v>0</v>
      </c>
      <c r="AF53" s="128"/>
      <c r="AG53" s="127"/>
      <c r="AH53" s="127"/>
      <c r="AI53" s="127"/>
      <c r="AJ53" s="124">
        <v>41883</v>
      </c>
      <c r="AK53" s="114">
        <v>42887</v>
      </c>
      <c r="AL53" s="1925" t="s">
        <v>13610</v>
      </c>
      <c r="AM53" s="1925" t="s">
        <v>13610</v>
      </c>
      <c r="AN53" s="1925" t="s">
        <v>13610</v>
      </c>
      <c r="AO53" s="1925"/>
      <c r="AP53" s="195" t="s">
        <v>35</v>
      </c>
      <c r="AQ53" s="195">
        <v>30</v>
      </c>
      <c r="AR53" s="195">
        <v>39</v>
      </c>
      <c r="AS53" s="102">
        <v>2069</v>
      </c>
      <c r="AT53" s="118" t="s">
        <v>2060</v>
      </c>
      <c r="AU53" s="102">
        <v>2069</v>
      </c>
      <c r="AV53" s="118" t="s">
        <v>10924</v>
      </c>
      <c r="AW53" s="118"/>
      <c r="AX53" s="118" t="s">
        <v>2059</v>
      </c>
    </row>
    <row r="54" spans="1:50" ht="18" customHeight="1">
      <c r="A54" s="117">
        <v>47</v>
      </c>
      <c r="B54" s="134" t="s">
        <v>2065</v>
      </c>
      <c r="C54" s="942">
        <v>219</v>
      </c>
      <c r="D54" s="134">
        <v>2070</v>
      </c>
      <c r="E54" s="942" t="s">
        <v>2066</v>
      </c>
      <c r="F54" s="134">
        <v>2070</v>
      </c>
      <c r="G54" s="134"/>
      <c r="H54" s="134" t="s">
        <v>17302</v>
      </c>
      <c r="I54" s="986" t="s">
        <v>2067</v>
      </c>
      <c r="J54" s="117" t="s">
        <v>1385</v>
      </c>
      <c r="K54" s="117" t="s">
        <v>35</v>
      </c>
      <c r="L54" s="143" t="s">
        <v>2068</v>
      </c>
      <c r="M54" s="294">
        <v>32138</v>
      </c>
      <c r="N54" s="249" t="str">
        <f t="shared" si="1"/>
        <v xml:space="preserve">34 TAHUN 9 BULAN 4 HARI </v>
      </c>
      <c r="O54" s="974" t="s">
        <v>7114</v>
      </c>
      <c r="P54" s="295" t="s">
        <v>9614</v>
      </c>
      <c r="Q54" s="117" t="s">
        <v>288</v>
      </c>
      <c r="R54" s="975">
        <v>1350013045313</v>
      </c>
      <c r="S54" s="117" t="s">
        <v>14865</v>
      </c>
      <c r="T54" s="117" t="s">
        <v>15021</v>
      </c>
      <c r="U54" s="117"/>
      <c r="V54" s="117" t="s">
        <v>1387</v>
      </c>
      <c r="W54" s="117" t="s">
        <v>2069</v>
      </c>
      <c r="X54" s="117"/>
      <c r="Y54" s="117" t="s">
        <v>126</v>
      </c>
      <c r="Z54" s="979" t="s">
        <v>2070</v>
      </c>
      <c r="AA54" s="154" t="s">
        <v>2071</v>
      </c>
      <c r="AB54" s="976">
        <f>VLOOKUP(D54,[2]AMT!$A$11:$AF$172,9,FALSE)</f>
        <v>89677958735</v>
      </c>
      <c r="AC54" s="117" t="s">
        <v>2072</v>
      </c>
      <c r="AD54" s="117" t="s">
        <v>55</v>
      </c>
      <c r="AE54" s="143" t="s">
        <v>2073</v>
      </c>
      <c r="AF54" s="143"/>
      <c r="AG54" s="143"/>
      <c r="AH54" s="143"/>
      <c r="AI54" s="143"/>
      <c r="AJ54" s="144">
        <v>41883</v>
      </c>
      <c r="AK54" s="165">
        <v>42887</v>
      </c>
      <c r="AL54" s="943" t="s">
        <v>13610</v>
      </c>
      <c r="AM54" s="943" t="s">
        <v>13610</v>
      </c>
      <c r="AN54" s="943" t="s">
        <v>13610</v>
      </c>
      <c r="AO54" s="943"/>
      <c r="AP54" s="157" t="s">
        <v>1460</v>
      </c>
      <c r="AQ54" s="157">
        <v>32</v>
      </c>
      <c r="AR54" s="157">
        <v>41</v>
      </c>
      <c r="AS54" s="134">
        <v>2070</v>
      </c>
      <c r="AT54" s="134" t="s">
        <v>2066</v>
      </c>
      <c r="AU54" s="134">
        <v>2070</v>
      </c>
      <c r="AV54" s="134" t="s">
        <v>10924</v>
      </c>
      <c r="AW54" s="134"/>
      <c r="AX54" s="134" t="s">
        <v>2065</v>
      </c>
    </row>
    <row r="55" spans="1:50" ht="18" customHeight="1">
      <c r="A55" s="117">
        <v>48</v>
      </c>
      <c r="B55" s="134" t="s">
        <v>2083</v>
      </c>
      <c r="C55" s="942">
        <v>221</v>
      </c>
      <c r="D55" s="134">
        <v>2072</v>
      </c>
      <c r="E55" s="942" t="s">
        <v>2084</v>
      </c>
      <c r="F55" s="134">
        <v>2072</v>
      </c>
      <c r="G55" s="134" t="s">
        <v>17275</v>
      </c>
      <c r="H55" s="134" t="s">
        <v>17302</v>
      </c>
      <c r="I55" s="135" t="s">
        <v>2085</v>
      </c>
      <c r="J55" s="117" t="s">
        <v>1385</v>
      </c>
      <c r="K55" s="117" t="s">
        <v>35</v>
      </c>
      <c r="L55" s="143" t="s">
        <v>1385</v>
      </c>
      <c r="M55" s="294">
        <v>30038</v>
      </c>
      <c r="N55" s="249" t="str">
        <f t="shared" si="1"/>
        <v xml:space="preserve">40 TAHUN 6 BULAN 3 HARI </v>
      </c>
      <c r="O55" s="974" t="s">
        <v>7114</v>
      </c>
      <c r="P55" s="295" t="s">
        <v>10277</v>
      </c>
      <c r="Q55" s="117" t="s">
        <v>288</v>
      </c>
      <c r="R55" s="975">
        <v>9000027273904</v>
      </c>
      <c r="S55" s="117" t="s">
        <v>14867</v>
      </c>
      <c r="T55" s="117" t="s">
        <v>15023</v>
      </c>
      <c r="U55" s="117"/>
      <c r="V55" s="117" t="s">
        <v>1105</v>
      </c>
      <c r="W55" s="117" t="s">
        <v>2086</v>
      </c>
      <c r="X55" s="117"/>
      <c r="Y55" s="117" t="s">
        <v>126</v>
      </c>
      <c r="Z55" s="979" t="s">
        <v>2087</v>
      </c>
      <c r="AA55" s="154" t="s">
        <v>2088</v>
      </c>
      <c r="AB55" s="976">
        <f>VLOOKUP(D55,[2]AMT!$A$11:$AF$172,9,FALSE)</f>
        <v>82234999050</v>
      </c>
      <c r="AC55" s="117" t="s">
        <v>2089</v>
      </c>
      <c r="AD55" s="117" t="s">
        <v>47</v>
      </c>
      <c r="AE55" s="143" t="s">
        <v>2090</v>
      </c>
      <c r="AF55" s="143" t="s">
        <v>2091</v>
      </c>
      <c r="AG55" s="143" t="s">
        <v>2092</v>
      </c>
      <c r="AH55" s="143"/>
      <c r="AI55" s="143"/>
      <c r="AJ55" s="144">
        <v>41883</v>
      </c>
      <c r="AK55" s="165">
        <v>42887</v>
      </c>
      <c r="AL55" s="943" t="s">
        <v>13610</v>
      </c>
      <c r="AM55" s="943" t="s">
        <v>13610</v>
      </c>
      <c r="AN55" s="943" t="s">
        <v>13610</v>
      </c>
      <c r="AO55" s="943"/>
      <c r="AP55" s="157" t="s">
        <v>1395</v>
      </c>
      <c r="AQ55" s="157">
        <v>32</v>
      </c>
      <c r="AR55" s="157">
        <v>41</v>
      </c>
      <c r="AS55" s="134">
        <v>2072</v>
      </c>
      <c r="AT55" s="134" t="s">
        <v>2084</v>
      </c>
      <c r="AU55" s="134">
        <v>2072</v>
      </c>
      <c r="AV55" s="134" t="s">
        <v>10924</v>
      </c>
      <c r="AW55" s="134"/>
      <c r="AX55" s="134" t="s">
        <v>2083</v>
      </c>
    </row>
    <row r="56" spans="1:50" ht="18" customHeight="1">
      <c r="A56" s="117">
        <v>49</v>
      </c>
      <c r="B56" s="134" t="s">
        <v>2093</v>
      </c>
      <c r="C56" s="942">
        <v>222</v>
      </c>
      <c r="D56" s="942">
        <v>2073</v>
      </c>
      <c r="E56" s="942" t="s">
        <v>2094</v>
      </c>
      <c r="F56" s="942">
        <v>2073</v>
      </c>
      <c r="G56" s="942"/>
      <c r="H56" s="942" t="s">
        <v>17302</v>
      </c>
      <c r="I56" s="135" t="s">
        <v>2095</v>
      </c>
      <c r="J56" s="117" t="s">
        <v>1385</v>
      </c>
      <c r="K56" s="117" t="s">
        <v>35</v>
      </c>
      <c r="L56" s="143" t="s">
        <v>1748</v>
      </c>
      <c r="M56" s="294">
        <v>27257</v>
      </c>
      <c r="N56" s="249" t="str">
        <f t="shared" si="1"/>
        <v xml:space="preserve">48 TAHUN 1 BULAN 15 HARI </v>
      </c>
      <c r="O56" s="974" t="s">
        <v>7114</v>
      </c>
      <c r="P56" s="987" t="s">
        <v>10277</v>
      </c>
      <c r="Q56" s="117" t="s">
        <v>288</v>
      </c>
      <c r="R56" s="140">
        <v>9000008348204</v>
      </c>
      <c r="S56" s="117" t="s">
        <v>14868</v>
      </c>
      <c r="T56" s="117" t="s">
        <v>15024</v>
      </c>
      <c r="U56" s="167" t="s">
        <v>17040</v>
      </c>
      <c r="V56" s="117" t="s">
        <v>1105</v>
      </c>
      <c r="W56" s="117" t="s">
        <v>2096</v>
      </c>
      <c r="X56" s="117"/>
      <c r="Y56" s="117" t="s">
        <v>126</v>
      </c>
      <c r="Z56" s="979" t="s">
        <v>2097</v>
      </c>
      <c r="AA56" s="154" t="s">
        <v>2098</v>
      </c>
      <c r="AB56" s="976">
        <f>VLOOKUP(D56,[2]AMT!$A$11:$AF$172,9,FALSE)</f>
        <v>82119685452</v>
      </c>
      <c r="AC56" s="117" t="s">
        <v>2099</v>
      </c>
      <c r="AD56" s="117" t="s">
        <v>47</v>
      </c>
      <c r="AE56" s="143" t="s">
        <v>2100</v>
      </c>
      <c r="AF56" s="143" t="s">
        <v>2101</v>
      </c>
      <c r="AG56" s="143" t="s">
        <v>2102</v>
      </c>
      <c r="AH56" s="143"/>
      <c r="AI56" s="143"/>
      <c r="AJ56" s="144">
        <v>41883</v>
      </c>
      <c r="AK56" s="165">
        <v>42887</v>
      </c>
      <c r="AL56" s="943" t="s">
        <v>13610</v>
      </c>
      <c r="AM56" s="943" t="s">
        <v>13610</v>
      </c>
      <c r="AN56" s="943" t="s">
        <v>13610</v>
      </c>
      <c r="AO56" s="943"/>
      <c r="AP56" s="157" t="s">
        <v>1395</v>
      </c>
      <c r="AQ56" s="157">
        <v>34</v>
      </c>
      <c r="AR56" s="157">
        <v>43</v>
      </c>
      <c r="AS56" s="942">
        <v>2073</v>
      </c>
      <c r="AT56" s="134" t="s">
        <v>2094</v>
      </c>
      <c r="AU56" s="942">
        <v>2073</v>
      </c>
      <c r="AV56" s="134" t="s">
        <v>10924</v>
      </c>
      <c r="AW56" s="134"/>
      <c r="AX56" s="134" t="s">
        <v>2093</v>
      </c>
    </row>
    <row r="57" spans="1:50" ht="18" customHeight="1">
      <c r="A57" s="117">
        <v>50</v>
      </c>
      <c r="B57" s="134" t="s">
        <v>2103</v>
      </c>
      <c r="C57" s="134">
        <v>223</v>
      </c>
      <c r="D57" s="134">
        <v>2074</v>
      </c>
      <c r="E57" s="942" t="s">
        <v>2104</v>
      </c>
      <c r="F57" s="134">
        <v>2074</v>
      </c>
      <c r="G57" s="134"/>
      <c r="H57" s="134" t="s">
        <v>17302</v>
      </c>
      <c r="I57" s="984" t="s">
        <v>2105</v>
      </c>
      <c r="J57" s="117" t="s">
        <v>1385</v>
      </c>
      <c r="K57" s="117" t="s">
        <v>35</v>
      </c>
      <c r="L57" s="143" t="s">
        <v>1748</v>
      </c>
      <c r="M57" s="294">
        <v>26867</v>
      </c>
      <c r="N57" s="249" t="str">
        <f t="shared" si="1"/>
        <v xml:space="preserve">49 TAHUN 2 BULAN 9 HARI </v>
      </c>
      <c r="O57" s="974" t="s">
        <v>7114</v>
      </c>
      <c r="P57" s="987" t="s">
        <v>10277</v>
      </c>
      <c r="Q57" s="117" t="s">
        <v>288</v>
      </c>
      <c r="R57" s="140">
        <v>9000007558282</v>
      </c>
      <c r="S57" s="117" t="s">
        <v>14869</v>
      </c>
      <c r="T57" s="117" t="s">
        <v>15025</v>
      </c>
      <c r="U57" s="117"/>
      <c r="V57" s="117" t="s">
        <v>396</v>
      </c>
      <c r="W57" s="117" t="s">
        <v>2106</v>
      </c>
      <c r="X57" s="117"/>
      <c r="Y57" s="117" t="s">
        <v>126</v>
      </c>
      <c r="Z57" s="1144" t="s">
        <v>2107</v>
      </c>
      <c r="AA57" s="154" t="s">
        <v>2108</v>
      </c>
      <c r="AB57" s="976">
        <f>VLOOKUP(D57,[2]AMT!$A$11:$AF$172,9,FALSE)</f>
        <v>821398629932</v>
      </c>
      <c r="AC57" s="117" t="s">
        <v>2109</v>
      </c>
      <c r="AD57" s="117" t="s">
        <v>146</v>
      </c>
      <c r="AE57" s="143" t="s">
        <v>2110</v>
      </c>
      <c r="AF57" s="143" t="s">
        <v>2111</v>
      </c>
      <c r="AG57" s="143"/>
      <c r="AH57" s="143"/>
      <c r="AI57" s="143"/>
      <c r="AJ57" s="144">
        <v>41883</v>
      </c>
      <c r="AK57" s="165">
        <v>42887</v>
      </c>
      <c r="AL57" s="943" t="s">
        <v>13610</v>
      </c>
      <c r="AM57" s="943" t="s">
        <v>13610</v>
      </c>
      <c r="AN57" s="943" t="s">
        <v>13610</v>
      </c>
      <c r="AO57" s="943"/>
      <c r="AP57" s="157" t="s">
        <v>35</v>
      </c>
      <c r="AQ57" s="157">
        <v>30</v>
      </c>
      <c r="AR57" s="157">
        <v>40</v>
      </c>
      <c r="AS57" s="134">
        <v>2074</v>
      </c>
      <c r="AT57" s="981" t="s">
        <v>2104</v>
      </c>
      <c r="AU57" s="134">
        <v>2074</v>
      </c>
      <c r="AV57" s="134" t="s">
        <v>10924</v>
      </c>
      <c r="AW57" s="134"/>
      <c r="AX57" s="134" t="s">
        <v>2103</v>
      </c>
    </row>
    <row r="58" spans="1:50" ht="18" customHeight="1">
      <c r="A58" s="117">
        <v>51</v>
      </c>
      <c r="B58" s="134" t="s">
        <v>2134</v>
      </c>
      <c r="C58" s="134">
        <v>226</v>
      </c>
      <c r="D58" s="942">
        <v>2077</v>
      </c>
      <c r="E58" s="942" t="s">
        <v>2135</v>
      </c>
      <c r="F58" s="942">
        <v>2077</v>
      </c>
      <c r="G58" s="942"/>
      <c r="H58" s="942" t="s">
        <v>17302</v>
      </c>
      <c r="I58" s="988" t="s">
        <v>2136</v>
      </c>
      <c r="J58" s="117" t="s">
        <v>1385</v>
      </c>
      <c r="K58" s="117" t="s">
        <v>35</v>
      </c>
      <c r="L58" s="143" t="s">
        <v>1385</v>
      </c>
      <c r="M58" s="294">
        <v>27283</v>
      </c>
      <c r="N58" s="249" t="str">
        <f t="shared" si="1"/>
        <v xml:space="preserve">48 TAHUN 0 BULAN 20 HARI </v>
      </c>
      <c r="O58" s="974" t="s">
        <v>7114</v>
      </c>
      <c r="P58" s="206" t="s">
        <v>10277</v>
      </c>
      <c r="Q58" s="117" t="s">
        <v>288</v>
      </c>
      <c r="R58" s="975">
        <v>1710000633761</v>
      </c>
      <c r="S58" s="117" t="s">
        <v>2137</v>
      </c>
      <c r="T58" s="117" t="s">
        <v>2138</v>
      </c>
      <c r="U58" s="117"/>
      <c r="V58" s="117" t="s">
        <v>1387</v>
      </c>
      <c r="W58" s="117" t="s">
        <v>2139</v>
      </c>
      <c r="X58" s="117"/>
      <c r="Y58" s="117" t="s">
        <v>126</v>
      </c>
      <c r="Z58" s="979" t="s">
        <v>2140</v>
      </c>
      <c r="AA58" s="154" t="s">
        <v>2141</v>
      </c>
      <c r="AB58" s="976">
        <f>VLOOKUP(D58,[2]AMT!$A$11:$AF$172,9,FALSE)</f>
        <v>81357564619</v>
      </c>
      <c r="AC58" s="117" t="s">
        <v>2142</v>
      </c>
      <c r="AD58" s="117" t="s">
        <v>47</v>
      </c>
      <c r="AE58" s="143" t="s">
        <v>2143</v>
      </c>
      <c r="AF58" s="143" t="s">
        <v>2144</v>
      </c>
      <c r="AG58" s="143" t="s">
        <v>2145</v>
      </c>
      <c r="AH58" s="143"/>
      <c r="AI58" s="143"/>
      <c r="AJ58" s="144">
        <v>41974</v>
      </c>
      <c r="AK58" s="165">
        <v>42887</v>
      </c>
      <c r="AL58" s="943" t="s">
        <v>13610</v>
      </c>
      <c r="AM58" s="943" t="s">
        <v>13610</v>
      </c>
      <c r="AN58" s="943" t="s">
        <v>13610</v>
      </c>
      <c r="AO58" s="943"/>
      <c r="AP58" s="157" t="s">
        <v>1395</v>
      </c>
      <c r="AQ58" s="157">
        <v>32</v>
      </c>
      <c r="AR58" s="157">
        <v>42</v>
      </c>
      <c r="AS58" s="942">
        <v>2077</v>
      </c>
      <c r="AT58" s="134" t="s">
        <v>2135</v>
      </c>
      <c r="AU58" s="942">
        <v>2077</v>
      </c>
      <c r="AV58" s="134" t="s">
        <v>10924</v>
      </c>
      <c r="AW58" s="134"/>
      <c r="AX58" s="134" t="s">
        <v>2134</v>
      </c>
    </row>
    <row r="59" spans="1:50" ht="18" customHeight="1">
      <c r="A59" s="117">
        <v>52</v>
      </c>
      <c r="B59" s="117" t="s">
        <v>2146</v>
      </c>
      <c r="C59" s="942">
        <v>227</v>
      </c>
      <c r="D59" s="134">
        <v>2078</v>
      </c>
      <c r="E59" s="942" t="s">
        <v>2147</v>
      </c>
      <c r="F59" s="134">
        <v>2078</v>
      </c>
      <c r="G59" s="134"/>
      <c r="H59" s="134" t="s">
        <v>17302</v>
      </c>
      <c r="I59" s="988" t="s">
        <v>2148</v>
      </c>
      <c r="J59" s="117" t="s">
        <v>1385</v>
      </c>
      <c r="K59" s="117" t="s">
        <v>35</v>
      </c>
      <c r="L59" s="143" t="s">
        <v>1464</v>
      </c>
      <c r="M59" s="294">
        <v>27925</v>
      </c>
      <c r="N59" s="249" t="str">
        <f t="shared" si="1"/>
        <v xml:space="preserve">46 TAHUN 3 BULAN 17 HARI </v>
      </c>
      <c r="O59" s="974" t="s">
        <v>7114</v>
      </c>
      <c r="P59" s="1273" t="s">
        <v>9614</v>
      </c>
      <c r="Q59" s="117" t="s">
        <v>288</v>
      </c>
      <c r="R59" s="975">
        <v>1710000212616</v>
      </c>
      <c r="S59" s="117" t="s">
        <v>2149</v>
      </c>
      <c r="T59" s="117" t="s">
        <v>2150</v>
      </c>
      <c r="U59" s="117"/>
      <c r="V59" s="117" t="s">
        <v>1105</v>
      </c>
      <c r="W59" s="117" t="s">
        <v>2151</v>
      </c>
      <c r="X59" s="117"/>
      <c r="Y59" s="117" t="s">
        <v>126</v>
      </c>
      <c r="Z59" s="979" t="s">
        <v>2152</v>
      </c>
      <c r="AA59" s="154" t="s">
        <v>2153</v>
      </c>
      <c r="AB59" s="976">
        <f>VLOOKUP(D59,[2]AMT!$A$11:$AF$172,9,FALSE)</f>
        <v>81335049829</v>
      </c>
      <c r="AC59" s="117" t="s">
        <v>2154</v>
      </c>
      <c r="AD59" s="117" t="s">
        <v>47</v>
      </c>
      <c r="AE59" s="143" t="s">
        <v>2155</v>
      </c>
      <c r="AF59" s="143" t="s">
        <v>2156</v>
      </c>
      <c r="AG59" s="143" t="s">
        <v>2157</v>
      </c>
      <c r="AH59" s="143"/>
      <c r="AI59" s="143"/>
      <c r="AJ59" s="144">
        <v>41883</v>
      </c>
      <c r="AK59" s="165">
        <v>42887</v>
      </c>
      <c r="AL59" s="943" t="s">
        <v>13610</v>
      </c>
      <c r="AM59" s="943" t="s">
        <v>13610</v>
      </c>
      <c r="AN59" s="943" t="s">
        <v>13610</v>
      </c>
      <c r="AO59" s="943"/>
      <c r="AP59" s="157" t="s">
        <v>35</v>
      </c>
      <c r="AQ59" s="157">
        <v>30</v>
      </c>
      <c r="AR59" s="157">
        <v>41</v>
      </c>
      <c r="AS59" s="134">
        <v>2078</v>
      </c>
      <c r="AT59" s="134" t="s">
        <v>2147</v>
      </c>
      <c r="AU59" s="134">
        <v>2078</v>
      </c>
      <c r="AV59" s="117" t="s">
        <v>10924</v>
      </c>
      <c r="AW59" s="117"/>
      <c r="AX59" s="117" t="s">
        <v>2146</v>
      </c>
    </row>
    <row r="60" spans="1:50" ht="18" customHeight="1">
      <c r="A60" s="117">
        <v>53</v>
      </c>
      <c r="B60" s="134" t="s">
        <v>2158</v>
      </c>
      <c r="C60" s="942">
        <v>228</v>
      </c>
      <c r="D60" s="942">
        <v>2079</v>
      </c>
      <c r="E60" s="942" t="s">
        <v>2159</v>
      </c>
      <c r="F60" s="942">
        <v>2079</v>
      </c>
      <c r="G60" s="942"/>
      <c r="H60" s="942" t="s">
        <v>17302</v>
      </c>
      <c r="I60" s="989" t="s">
        <v>2160</v>
      </c>
      <c r="J60" s="117" t="s">
        <v>1385</v>
      </c>
      <c r="K60" s="117" t="s">
        <v>35</v>
      </c>
      <c r="L60" s="143" t="s">
        <v>2161</v>
      </c>
      <c r="M60" s="294">
        <v>26608</v>
      </c>
      <c r="N60" s="249" t="str">
        <f t="shared" si="1"/>
        <v xml:space="preserve">49 TAHUN 10 BULAN 26 HARI </v>
      </c>
      <c r="O60" s="974" t="s">
        <v>7114</v>
      </c>
      <c r="P60" s="299" t="s">
        <v>9614</v>
      </c>
      <c r="Q60" s="117" t="s">
        <v>288</v>
      </c>
      <c r="R60" s="975">
        <v>9000028704634</v>
      </c>
      <c r="S60" s="117" t="s">
        <v>14870</v>
      </c>
      <c r="T60" s="117" t="s">
        <v>2162</v>
      </c>
      <c r="U60" s="117"/>
      <c r="V60" s="117" t="s">
        <v>1387</v>
      </c>
      <c r="W60" s="117" t="s">
        <v>2163</v>
      </c>
      <c r="X60" s="117"/>
      <c r="Y60" s="117" t="s">
        <v>126</v>
      </c>
      <c r="Z60" s="979" t="s">
        <v>2164</v>
      </c>
      <c r="AA60" s="154" t="s">
        <v>2165</v>
      </c>
      <c r="AB60" s="976">
        <f>VLOOKUP(D60,[2]AMT!$A$11:$AF$172,9,FALSE)</f>
        <v>82334063666</v>
      </c>
      <c r="AC60" s="117" t="s">
        <v>2166</v>
      </c>
      <c r="AD60" s="117" t="s">
        <v>36</v>
      </c>
      <c r="AE60" s="143" t="s">
        <v>2167</v>
      </c>
      <c r="AF60" s="143" t="s">
        <v>2168</v>
      </c>
      <c r="AG60" s="143" t="s">
        <v>2169</v>
      </c>
      <c r="AH60" s="143" t="s">
        <v>2170</v>
      </c>
      <c r="AI60" s="143"/>
      <c r="AJ60" s="144">
        <v>42109</v>
      </c>
      <c r="AK60" s="165">
        <v>42887</v>
      </c>
      <c r="AL60" s="943" t="s">
        <v>13610</v>
      </c>
      <c r="AM60" s="943" t="s">
        <v>13610</v>
      </c>
      <c r="AN60" s="943" t="s">
        <v>13610</v>
      </c>
      <c r="AO60" s="943"/>
      <c r="AP60" s="157" t="s">
        <v>1395</v>
      </c>
      <c r="AQ60" s="157">
        <v>34</v>
      </c>
      <c r="AR60" s="157">
        <v>41</v>
      </c>
      <c r="AS60" s="942">
        <v>2079</v>
      </c>
      <c r="AT60" s="134" t="s">
        <v>2159</v>
      </c>
      <c r="AU60" s="942">
        <v>2079</v>
      </c>
      <c r="AV60" s="134" t="s">
        <v>10924</v>
      </c>
      <c r="AW60" s="134"/>
      <c r="AX60" s="134" t="s">
        <v>2158</v>
      </c>
    </row>
    <row r="61" spans="1:50" ht="18" customHeight="1">
      <c r="A61" s="117">
        <v>54</v>
      </c>
      <c r="B61" s="134" t="s">
        <v>2182</v>
      </c>
      <c r="C61" s="942">
        <v>230</v>
      </c>
      <c r="D61" s="942">
        <v>2081</v>
      </c>
      <c r="E61" s="942" t="s">
        <v>2183</v>
      </c>
      <c r="F61" s="942">
        <v>2081</v>
      </c>
      <c r="G61" s="942"/>
      <c r="H61" s="942" t="s">
        <v>17302</v>
      </c>
      <c r="I61" s="989" t="s">
        <v>2184</v>
      </c>
      <c r="J61" s="117" t="s">
        <v>1385</v>
      </c>
      <c r="K61" s="117" t="s">
        <v>35</v>
      </c>
      <c r="L61" s="143" t="s">
        <v>2185</v>
      </c>
      <c r="M61" s="294">
        <v>29382</v>
      </c>
      <c r="N61" s="249" t="str">
        <f t="shared" si="1"/>
        <v xml:space="preserve">42 TAHUN 3 BULAN 21 HARI </v>
      </c>
      <c r="O61" s="974" t="s">
        <v>7114</v>
      </c>
      <c r="P61" s="299" t="s">
        <v>9614</v>
      </c>
      <c r="Q61" s="117" t="s">
        <v>288</v>
      </c>
      <c r="R61" s="140">
        <v>1710000752124</v>
      </c>
      <c r="S61" s="117" t="s">
        <v>14871</v>
      </c>
      <c r="T61" s="117" t="s">
        <v>2186</v>
      </c>
      <c r="U61" s="117"/>
      <c r="V61" s="117" t="s">
        <v>1387</v>
      </c>
      <c r="W61" s="117" t="s">
        <v>2187</v>
      </c>
      <c r="X61" s="117"/>
      <c r="Y61" s="117" t="s">
        <v>126</v>
      </c>
      <c r="Z61" s="979" t="s">
        <v>2188</v>
      </c>
      <c r="AA61" s="744" t="s">
        <v>12642</v>
      </c>
      <c r="AB61" s="976">
        <f>VLOOKUP(D61,[2]AMT!$A$11:$AF$172,9,FALSE)</f>
        <v>81259957595</v>
      </c>
      <c r="AC61" s="117" t="s">
        <v>2189</v>
      </c>
      <c r="AD61" s="117" t="s">
        <v>146</v>
      </c>
      <c r="AE61" s="143" t="s">
        <v>2190</v>
      </c>
      <c r="AF61" s="279" t="s">
        <v>2191</v>
      </c>
      <c r="AG61" s="143"/>
      <c r="AH61" s="143"/>
      <c r="AI61" s="143"/>
      <c r="AJ61" s="144">
        <v>42109</v>
      </c>
      <c r="AK61" s="165">
        <v>42887</v>
      </c>
      <c r="AL61" s="943" t="s">
        <v>13610</v>
      </c>
      <c r="AM61" s="943" t="s">
        <v>13610</v>
      </c>
      <c r="AN61" s="943" t="s">
        <v>13610</v>
      </c>
      <c r="AO61" s="943"/>
      <c r="AP61" s="157" t="s">
        <v>1502</v>
      </c>
      <c r="AQ61" s="157">
        <v>33</v>
      </c>
      <c r="AR61" s="157">
        <v>42</v>
      </c>
      <c r="AS61" s="942">
        <v>2081</v>
      </c>
      <c r="AT61" s="134" t="s">
        <v>2183</v>
      </c>
      <c r="AU61" s="942">
        <v>2081</v>
      </c>
      <c r="AV61" s="134" t="s">
        <v>10924</v>
      </c>
      <c r="AW61" s="134"/>
      <c r="AX61" s="134" t="s">
        <v>2182</v>
      </c>
    </row>
    <row r="62" spans="1:50" ht="18" customHeight="1">
      <c r="A62" s="117">
        <v>55</v>
      </c>
      <c r="B62" s="134" t="s">
        <v>2204</v>
      </c>
      <c r="C62" s="134">
        <v>232</v>
      </c>
      <c r="D62" s="942">
        <v>2083</v>
      </c>
      <c r="E62" s="942" t="s">
        <v>2205</v>
      </c>
      <c r="F62" s="942">
        <v>2083</v>
      </c>
      <c r="G62" s="939"/>
      <c r="H62" s="939" t="s">
        <v>17302</v>
      </c>
      <c r="I62" s="279" t="s">
        <v>2206</v>
      </c>
      <c r="J62" s="117" t="s">
        <v>1385</v>
      </c>
      <c r="K62" s="117" t="s">
        <v>35</v>
      </c>
      <c r="L62" s="143" t="s">
        <v>2207</v>
      </c>
      <c r="M62" s="294">
        <v>24628</v>
      </c>
      <c r="N62" s="969" t="str">
        <f t="shared" si="1"/>
        <v xml:space="preserve">55 TAHUN 3 BULAN 26 HARI </v>
      </c>
      <c r="O62" s="974" t="s">
        <v>7114</v>
      </c>
      <c r="P62" s="299" t="s">
        <v>9614</v>
      </c>
      <c r="Q62" s="117" t="s">
        <v>288</v>
      </c>
      <c r="R62" s="140">
        <v>1440012045784</v>
      </c>
      <c r="S62" s="117" t="s">
        <v>14872</v>
      </c>
      <c r="T62" s="117" t="s">
        <v>2208</v>
      </c>
      <c r="U62" s="117"/>
      <c r="V62" s="117" t="s">
        <v>1387</v>
      </c>
      <c r="W62" s="117" t="s">
        <v>2209</v>
      </c>
      <c r="X62" s="117"/>
      <c r="Y62" s="117" t="s">
        <v>126</v>
      </c>
      <c r="Z62" s="979" t="s">
        <v>2210</v>
      </c>
      <c r="AA62" s="744" t="s">
        <v>17017</v>
      </c>
      <c r="AB62" s="976">
        <f>VLOOKUP(D62,[2]AMT!$A$11:$AF$172,9,FALSE)</f>
        <v>85233584954</v>
      </c>
      <c r="AC62" s="117" t="s">
        <v>2211</v>
      </c>
      <c r="AD62" s="117" t="s">
        <v>47</v>
      </c>
      <c r="AE62" s="143" t="s">
        <v>2212</v>
      </c>
      <c r="AF62" s="143" t="s">
        <v>2213</v>
      </c>
      <c r="AG62" s="143" t="s">
        <v>2214</v>
      </c>
      <c r="AH62" s="143"/>
      <c r="AI62" s="143"/>
      <c r="AJ62" s="144">
        <v>42109</v>
      </c>
      <c r="AK62" s="165">
        <v>42887</v>
      </c>
      <c r="AL62" s="943" t="s">
        <v>13610</v>
      </c>
      <c r="AM62" s="943" t="s">
        <v>13610</v>
      </c>
      <c r="AN62" s="943" t="s">
        <v>13610</v>
      </c>
      <c r="AO62" s="943"/>
      <c r="AP62" s="157" t="s">
        <v>1395</v>
      </c>
      <c r="AQ62" s="157">
        <v>31</v>
      </c>
      <c r="AR62" s="157">
        <v>42</v>
      </c>
      <c r="AS62" s="942">
        <v>2083</v>
      </c>
      <c r="AT62" s="981" t="s">
        <v>2205</v>
      </c>
      <c r="AU62" s="942">
        <v>2083</v>
      </c>
      <c r="AV62" s="134" t="s">
        <v>10924</v>
      </c>
      <c r="AW62" s="134"/>
      <c r="AX62" s="134" t="s">
        <v>2204</v>
      </c>
    </row>
    <row r="63" spans="1:50" ht="18" customHeight="1">
      <c r="A63" s="117">
        <v>56</v>
      </c>
      <c r="B63" s="134" t="s">
        <v>2227</v>
      </c>
      <c r="C63" s="942">
        <v>234</v>
      </c>
      <c r="D63" s="942">
        <v>2085</v>
      </c>
      <c r="E63" s="942" t="s">
        <v>2228</v>
      </c>
      <c r="F63" s="942">
        <v>2085</v>
      </c>
      <c r="G63" s="942"/>
      <c r="H63" s="942" t="s">
        <v>17302</v>
      </c>
      <c r="I63" s="990" t="s">
        <v>2229</v>
      </c>
      <c r="J63" s="117" t="s">
        <v>1385</v>
      </c>
      <c r="K63" s="117" t="s">
        <v>35</v>
      </c>
      <c r="L63" s="143" t="s">
        <v>286</v>
      </c>
      <c r="M63" s="294">
        <v>25065</v>
      </c>
      <c r="N63" s="969" t="str">
        <f t="shared" si="1"/>
        <v xml:space="preserve">54 TAHUN 1 BULAN 16 HARI </v>
      </c>
      <c r="O63" s="974" t="s">
        <v>7114</v>
      </c>
      <c r="P63" s="299" t="s">
        <v>9614</v>
      </c>
      <c r="Q63" s="117" t="s">
        <v>288</v>
      </c>
      <c r="R63" s="140">
        <v>1440009148104</v>
      </c>
      <c r="S63" s="117" t="s">
        <v>14874</v>
      </c>
      <c r="T63" s="117" t="s">
        <v>2230</v>
      </c>
      <c r="U63" s="117"/>
      <c r="V63" s="117" t="s">
        <v>1387</v>
      </c>
      <c r="W63" s="117" t="s">
        <v>2231</v>
      </c>
      <c r="X63" s="117"/>
      <c r="Y63" s="117" t="s">
        <v>126</v>
      </c>
      <c r="Z63" s="1050" t="s">
        <v>2232</v>
      </c>
      <c r="AA63" s="154" t="s">
        <v>2233</v>
      </c>
      <c r="AB63" s="976">
        <f>VLOOKUP(D63,[2]AMT!$A$11:$AF$172,9,FALSE)</f>
        <v>81234072670</v>
      </c>
      <c r="AC63" s="117" t="s">
        <v>2234</v>
      </c>
      <c r="AD63" s="117" t="s">
        <v>36</v>
      </c>
      <c r="AE63" s="143" t="s">
        <v>2235</v>
      </c>
      <c r="AF63" s="143" t="s">
        <v>2236</v>
      </c>
      <c r="AG63" s="143" t="s">
        <v>2237</v>
      </c>
      <c r="AH63" s="143" t="s">
        <v>2238</v>
      </c>
      <c r="AI63" s="143"/>
      <c r="AJ63" s="144">
        <v>42217</v>
      </c>
      <c r="AK63" s="165">
        <v>42887</v>
      </c>
      <c r="AL63" s="943" t="s">
        <v>13610</v>
      </c>
      <c r="AM63" s="943" t="s">
        <v>13610</v>
      </c>
      <c r="AN63" s="943" t="s">
        <v>13610</v>
      </c>
      <c r="AO63" s="943"/>
      <c r="AP63" s="157" t="s">
        <v>1395</v>
      </c>
      <c r="AQ63" s="157">
        <v>32</v>
      </c>
      <c r="AR63" s="157">
        <v>43</v>
      </c>
      <c r="AS63" s="942">
        <v>2085</v>
      </c>
      <c r="AT63" s="981" t="s">
        <v>2228</v>
      </c>
      <c r="AU63" s="942">
        <v>2085</v>
      </c>
      <c r="AV63" s="134" t="s">
        <v>10924</v>
      </c>
      <c r="AW63" s="134"/>
      <c r="AX63" s="134" t="s">
        <v>2227</v>
      </c>
    </row>
    <row r="64" spans="1:50" ht="18" customHeight="1">
      <c r="A64" s="117">
        <v>57</v>
      </c>
      <c r="B64" s="134" t="s">
        <v>2239</v>
      </c>
      <c r="C64" s="134">
        <v>235</v>
      </c>
      <c r="D64" s="134">
        <v>2086</v>
      </c>
      <c r="E64" s="942" t="s">
        <v>2240</v>
      </c>
      <c r="F64" s="134">
        <v>2086</v>
      </c>
      <c r="G64" s="134"/>
      <c r="H64" s="134" t="s">
        <v>17302</v>
      </c>
      <c r="I64" s="990" t="s">
        <v>2241</v>
      </c>
      <c r="J64" s="117" t="s">
        <v>1385</v>
      </c>
      <c r="K64" s="117" t="s">
        <v>35</v>
      </c>
      <c r="L64" s="143" t="s">
        <v>1777</v>
      </c>
      <c r="M64" s="294">
        <v>27172</v>
      </c>
      <c r="N64" s="249" t="str">
        <f t="shared" si="1"/>
        <v xml:space="preserve">48 TAHUN 4 BULAN 8 HARI </v>
      </c>
      <c r="O64" s="974" t="s">
        <v>7114</v>
      </c>
      <c r="P64" s="295" t="s">
        <v>9614</v>
      </c>
      <c r="Q64" s="117" t="s">
        <v>288</v>
      </c>
      <c r="R64" s="975">
        <v>1370005404195</v>
      </c>
      <c r="S64" s="117" t="s">
        <v>14875</v>
      </c>
      <c r="T64" s="117" t="s">
        <v>2242</v>
      </c>
      <c r="U64" s="117"/>
      <c r="V64" s="117" t="s">
        <v>1387</v>
      </c>
      <c r="W64" s="117" t="s">
        <v>2243</v>
      </c>
      <c r="X64" s="117"/>
      <c r="Y64" s="117" t="s">
        <v>126</v>
      </c>
      <c r="Z64" s="1050" t="s">
        <v>2244</v>
      </c>
      <c r="AA64" s="154" t="s">
        <v>2245</v>
      </c>
      <c r="AB64" s="976">
        <f>VLOOKUP(D64,[2]AMT!$A$11:$AF$172,9,FALSE)</f>
        <v>81333796036</v>
      </c>
      <c r="AC64" s="117" t="s">
        <v>2246</v>
      </c>
      <c r="AD64" s="117" t="s">
        <v>146</v>
      </c>
      <c r="AE64" s="143" t="s">
        <v>2247</v>
      </c>
      <c r="AF64" s="143" t="s">
        <v>2248</v>
      </c>
      <c r="AG64" s="143"/>
      <c r="AH64" s="143"/>
      <c r="AI64" s="143"/>
      <c r="AJ64" s="144">
        <v>42217</v>
      </c>
      <c r="AK64" s="165">
        <v>42887</v>
      </c>
      <c r="AL64" s="943" t="s">
        <v>13610</v>
      </c>
      <c r="AM64" s="943" t="s">
        <v>13610</v>
      </c>
      <c r="AN64" s="943" t="s">
        <v>13610</v>
      </c>
      <c r="AO64" s="943"/>
      <c r="AP64" s="157" t="s">
        <v>1502</v>
      </c>
      <c r="AQ64" s="157">
        <v>37</v>
      </c>
      <c r="AR64" s="157">
        <v>41</v>
      </c>
      <c r="AS64" s="134">
        <v>2086</v>
      </c>
      <c r="AT64" s="134" t="s">
        <v>2240</v>
      </c>
      <c r="AU64" s="134">
        <v>2086</v>
      </c>
      <c r="AV64" s="134" t="s">
        <v>10924</v>
      </c>
      <c r="AW64" s="134"/>
      <c r="AX64" s="134" t="s">
        <v>2239</v>
      </c>
    </row>
    <row r="65" spans="1:50" ht="18" customHeight="1">
      <c r="A65" s="117">
        <v>58</v>
      </c>
      <c r="B65" s="134" t="s">
        <v>2296</v>
      </c>
      <c r="C65" s="942">
        <v>240</v>
      </c>
      <c r="D65" s="942">
        <v>2091</v>
      </c>
      <c r="E65" s="942" t="s">
        <v>2297</v>
      </c>
      <c r="F65" s="942">
        <v>2091</v>
      </c>
      <c r="G65" s="942"/>
      <c r="H65" s="942" t="s">
        <v>17302</v>
      </c>
      <c r="I65" s="990" t="s">
        <v>2298</v>
      </c>
      <c r="J65" s="117" t="s">
        <v>1385</v>
      </c>
      <c r="K65" s="117" t="s">
        <v>35</v>
      </c>
      <c r="L65" s="143" t="s">
        <v>1777</v>
      </c>
      <c r="M65" s="294">
        <v>27395</v>
      </c>
      <c r="N65" s="249" t="str">
        <f t="shared" si="1"/>
        <v xml:space="preserve">47 TAHUN 9 BULAN 0 HARI </v>
      </c>
      <c r="O65" s="974" t="s">
        <v>7114</v>
      </c>
      <c r="P65" s="295" t="s">
        <v>10277</v>
      </c>
      <c r="Q65" s="117" t="s">
        <v>288</v>
      </c>
      <c r="R65" s="975">
        <v>1710000337983</v>
      </c>
      <c r="S65" s="117" t="s">
        <v>14877</v>
      </c>
      <c r="T65" s="117" t="s">
        <v>2299</v>
      </c>
      <c r="U65" s="117"/>
      <c r="V65" s="117" t="s">
        <v>1116</v>
      </c>
      <c r="W65" s="117" t="s">
        <v>2300</v>
      </c>
      <c r="X65" s="117"/>
      <c r="Y65" s="117" t="s">
        <v>126</v>
      </c>
      <c r="Z65" s="1050" t="s">
        <v>2301</v>
      </c>
      <c r="AA65" s="154" t="s">
        <v>2302</v>
      </c>
      <c r="AB65" s="976">
        <f>VLOOKUP(D65,[2]AMT!$A$11:$AF$172,9,FALSE)</f>
        <v>85330473251</v>
      </c>
      <c r="AC65" s="117" t="s">
        <v>2303</v>
      </c>
      <c r="AD65" s="117" t="s">
        <v>47</v>
      </c>
      <c r="AE65" s="143" t="s">
        <v>2304</v>
      </c>
      <c r="AF65" s="143" t="s">
        <v>2305</v>
      </c>
      <c r="AG65" s="143" t="s">
        <v>2306</v>
      </c>
      <c r="AH65" s="143"/>
      <c r="AI65" s="143"/>
      <c r="AJ65" s="144">
        <v>42217</v>
      </c>
      <c r="AK65" s="165">
        <v>42887</v>
      </c>
      <c r="AL65" s="943" t="s">
        <v>13610</v>
      </c>
      <c r="AM65" s="943" t="s">
        <v>13610</v>
      </c>
      <c r="AN65" s="943" t="s">
        <v>13610</v>
      </c>
      <c r="AO65" s="943"/>
      <c r="AP65" s="157" t="s">
        <v>2307</v>
      </c>
      <c r="AQ65" s="157">
        <v>42</v>
      </c>
      <c r="AR65" s="157">
        <v>42</v>
      </c>
      <c r="AS65" s="942">
        <v>2091</v>
      </c>
      <c r="AT65" s="134" t="s">
        <v>2297</v>
      </c>
      <c r="AU65" s="942">
        <v>2091</v>
      </c>
      <c r="AV65" s="134" t="s">
        <v>10924</v>
      </c>
      <c r="AW65" s="134"/>
      <c r="AX65" s="134" t="s">
        <v>2296</v>
      </c>
    </row>
    <row r="66" spans="1:50" ht="18" customHeight="1">
      <c r="A66" s="117">
        <v>59</v>
      </c>
      <c r="B66" s="134" t="s">
        <v>2330</v>
      </c>
      <c r="C66" s="942">
        <v>243</v>
      </c>
      <c r="D66" s="134">
        <v>2094</v>
      </c>
      <c r="E66" s="942" t="s">
        <v>2331</v>
      </c>
      <c r="F66" s="134">
        <v>2094</v>
      </c>
      <c r="G66" s="134" t="s">
        <v>17272</v>
      </c>
      <c r="H66" s="134"/>
      <c r="I66" s="990" t="s">
        <v>2332</v>
      </c>
      <c r="J66" s="117" t="s">
        <v>1385</v>
      </c>
      <c r="K66" s="117" t="s">
        <v>35</v>
      </c>
      <c r="L66" s="143" t="s">
        <v>1777</v>
      </c>
      <c r="M66" s="294">
        <v>29408</v>
      </c>
      <c r="N66" s="249" t="str">
        <f t="shared" si="1"/>
        <v xml:space="preserve">42 TAHUN 2 BULAN 25 HARI </v>
      </c>
      <c r="O66" s="974" t="s">
        <v>7114</v>
      </c>
      <c r="P66" s="295" t="s">
        <v>9614</v>
      </c>
      <c r="Q66" s="117" t="s">
        <v>288</v>
      </c>
      <c r="R66" s="975">
        <v>1440009150639</v>
      </c>
      <c r="S66" s="117" t="s">
        <v>14880</v>
      </c>
      <c r="T66" s="117" t="s">
        <v>2333</v>
      </c>
      <c r="U66" s="117"/>
      <c r="V66" s="117" t="s">
        <v>1105</v>
      </c>
      <c r="W66" s="117" t="s">
        <v>2334</v>
      </c>
      <c r="X66" s="117"/>
      <c r="Y66" s="117" t="s">
        <v>126</v>
      </c>
      <c r="Z66" s="1050" t="s">
        <v>2335</v>
      </c>
      <c r="AA66" s="154" t="s">
        <v>2336</v>
      </c>
      <c r="AB66" s="976">
        <f>VLOOKUP(D66,[2]AMT!$A$11:$AF$172,9,FALSE)</f>
        <v>81259904182</v>
      </c>
      <c r="AC66" s="117" t="s">
        <v>2337</v>
      </c>
      <c r="AD66" s="117" t="s">
        <v>36</v>
      </c>
      <c r="AE66" s="143" t="s">
        <v>2338</v>
      </c>
      <c r="AF66" s="143" t="s">
        <v>2339</v>
      </c>
      <c r="AG66" s="143" t="s">
        <v>2340</v>
      </c>
      <c r="AH66" s="143" t="s">
        <v>2341</v>
      </c>
      <c r="AI66" s="143"/>
      <c r="AJ66" s="144">
        <v>42217</v>
      </c>
      <c r="AK66" s="165">
        <v>42887</v>
      </c>
      <c r="AL66" s="943" t="s">
        <v>13610</v>
      </c>
      <c r="AM66" s="943" t="s">
        <v>13610</v>
      </c>
      <c r="AN66" s="943" t="s">
        <v>13610</v>
      </c>
      <c r="AO66" s="943"/>
      <c r="AP66" s="157" t="s">
        <v>2342</v>
      </c>
      <c r="AQ66" s="157">
        <v>37</v>
      </c>
      <c r="AR66" s="157">
        <v>40</v>
      </c>
      <c r="AS66" s="134">
        <v>2094</v>
      </c>
      <c r="AT66" s="134" t="s">
        <v>2331</v>
      </c>
      <c r="AU66" s="134">
        <v>2094</v>
      </c>
      <c r="AV66" s="134" t="s">
        <v>10924</v>
      </c>
      <c r="AW66" s="134"/>
      <c r="AX66" s="134" t="s">
        <v>2330</v>
      </c>
    </row>
    <row r="67" spans="1:50" ht="18" customHeight="1">
      <c r="A67" s="117">
        <v>60</v>
      </c>
      <c r="B67" s="134" t="s">
        <v>2343</v>
      </c>
      <c r="C67" s="134">
        <v>244</v>
      </c>
      <c r="D67" s="942">
        <v>2095</v>
      </c>
      <c r="E67" s="942" t="s">
        <v>2344</v>
      </c>
      <c r="F67" s="942">
        <v>2095</v>
      </c>
      <c r="G67" s="942"/>
      <c r="H67" s="942" t="s">
        <v>17302</v>
      </c>
      <c r="I67" s="990" t="s">
        <v>2345</v>
      </c>
      <c r="J67" s="117" t="s">
        <v>1385</v>
      </c>
      <c r="K67" s="117" t="s">
        <v>35</v>
      </c>
      <c r="L67" s="143" t="s">
        <v>2185</v>
      </c>
      <c r="M67" s="294">
        <v>29079</v>
      </c>
      <c r="N67" s="249" t="str">
        <f t="shared" si="1"/>
        <v xml:space="preserve">43 TAHUN 1 BULAN 19 HARI </v>
      </c>
      <c r="O67" s="974" t="s">
        <v>7114</v>
      </c>
      <c r="P67" s="299" t="s">
        <v>9614</v>
      </c>
      <c r="Q67" s="117" t="s">
        <v>288</v>
      </c>
      <c r="R67" s="975">
        <v>9000029146363</v>
      </c>
      <c r="S67" s="117" t="s">
        <v>14881</v>
      </c>
      <c r="T67" s="117" t="s">
        <v>2346</v>
      </c>
      <c r="U67" s="117"/>
      <c r="V67" s="117" t="s">
        <v>1387</v>
      </c>
      <c r="W67" s="117" t="s">
        <v>2347</v>
      </c>
      <c r="X67" s="117"/>
      <c r="Y67" s="117" t="s">
        <v>126</v>
      </c>
      <c r="Z67" s="1050" t="s">
        <v>2348</v>
      </c>
      <c r="AA67" s="154" t="s">
        <v>2349</v>
      </c>
      <c r="AB67" s="976">
        <f>VLOOKUP(D67,[2]AMT!$A$11:$AF$172,9,FALSE)</f>
        <v>82141084720</v>
      </c>
      <c r="AC67" s="117" t="s">
        <v>2350</v>
      </c>
      <c r="AD67" s="117" t="s">
        <v>55</v>
      </c>
      <c r="AE67" s="143">
        <v>0</v>
      </c>
      <c r="AF67" s="143"/>
      <c r="AG67" s="143"/>
      <c r="AH67" s="143"/>
      <c r="AI67" s="143"/>
      <c r="AJ67" s="144">
        <v>42217</v>
      </c>
      <c r="AK67" s="165">
        <v>42887</v>
      </c>
      <c r="AL67" s="943" t="s">
        <v>13610</v>
      </c>
      <c r="AM67" s="943" t="s">
        <v>13610</v>
      </c>
      <c r="AN67" s="943" t="s">
        <v>13610</v>
      </c>
      <c r="AO67" s="943"/>
      <c r="AP67" s="157" t="s">
        <v>1395</v>
      </c>
      <c r="AQ67" s="157">
        <v>38</v>
      </c>
      <c r="AR67" s="157">
        <v>43</v>
      </c>
      <c r="AS67" s="942">
        <v>2095</v>
      </c>
      <c r="AT67" s="134" t="s">
        <v>2344</v>
      </c>
      <c r="AU67" s="942">
        <v>2095</v>
      </c>
      <c r="AV67" s="134" t="s">
        <v>10924</v>
      </c>
      <c r="AW67" s="134"/>
      <c r="AX67" s="134" t="s">
        <v>2343</v>
      </c>
    </row>
    <row r="68" spans="1:50" ht="18" customHeight="1">
      <c r="A68" s="117">
        <v>61</v>
      </c>
      <c r="B68" s="134" t="s">
        <v>2351</v>
      </c>
      <c r="C68" s="942">
        <v>245</v>
      </c>
      <c r="D68" s="134">
        <v>2096</v>
      </c>
      <c r="E68" s="942" t="s">
        <v>2352</v>
      </c>
      <c r="F68" s="134">
        <v>2096</v>
      </c>
      <c r="G68" s="134"/>
      <c r="H68" s="134" t="s">
        <v>17302</v>
      </c>
      <c r="I68" s="990" t="s">
        <v>2353</v>
      </c>
      <c r="J68" s="117" t="s">
        <v>1385</v>
      </c>
      <c r="K68" s="117" t="s">
        <v>35</v>
      </c>
      <c r="L68" s="143" t="s">
        <v>2185</v>
      </c>
      <c r="M68" s="294">
        <v>27000</v>
      </c>
      <c r="N68" s="249" t="str">
        <f t="shared" si="1"/>
        <v xml:space="preserve">48 TAHUN 9 BULAN 29 HARI </v>
      </c>
      <c r="O68" s="974" t="s">
        <v>7114</v>
      </c>
      <c r="P68" s="299" t="s">
        <v>10277</v>
      </c>
      <c r="Q68" s="117" t="s">
        <v>288</v>
      </c>
      <c r="R68" s="975">
        <v>1710001118630</v>
      </c>
      <c r="S68" s="117" t="s">
        <v>14882</v>
      </c>
      <c r="T68" s="134" t="s">
        <v>16666</v>
      </c>
      <c r="U68" s="117"/>
      <c r="V68" s="117" t="s">
        <v>1387</v>
      </c>
      <c r="W68" s="117" t="s">
        <v>2354</v>
      </c>
      <c r="X68" s="117"/>
      <c r="Y68" s="117" t="s">
        <v>126</v>
      </c>
      <c r="Z68" s="1050" t="s">
        <v>2355</v>
      </c>
      <c r="AA68" s="154" t="s">
        <v>2356</v>
      </c>
      <c r="AB68" s="976">
        <f>VLOOKUP(D68,[2]AMT!$A$11:$AF$172,9,FALSE)</f>
        <v>8157750850</v>
      </c>
      <c r="AC68" s="117" t="s">
        <v>2357</v>
      </c>
      <c r="AD68" s="117" t="s">
        <v>55</v>
      </c>
      <c r="AE68" s="143" t="s">
        <v>1552</v>
      </c>
      <c r="AF68" s="143"/>
      <c r="AG68" s="143"/>
      <c r="AH68" s="143"/>
      <c r="AI68" s="143"/>
      <c r="AJ68" s="144">
        <v>42217</v>
      </c>
      <c r="AK68" s="165">
        <v>42887</v>
      </c>
      <c r="AL68" s="943" t="s">
        <v>13610</v>
      </c>
      <c r="AM68" s="943" t="s">
        <v>13610</v>
      </c>
      <c r="AN68" s="943" t="s">
        <v>13610</v>
      </c>
      <c r="AO68" s="943"/>
      <c r="AP68" s="157" t="s">
        <v>2307</v>
      </c>
      <c r="AQ68" s="157">
        <v>41</v>
      </c>
      <c r="AR68" s="157">
        <v>40</v>
      </c>
      <c r="AS68" s="134">
        <v>2096</v>
      </c>
      <c r="AT68" s="981" t="s">
        <v>2352</v>
      </c>
      <c r="AU68" s="134">
        <v>2096</v>
      </c>
      <c r="AV68" s="134" t="s">
        <v>10924</v>
      </c>
      <c r="AW68" s="134"/>
      <c r="AX68" s="134" t="s">
        <v>2351</v>
      </c>
    </row>
    <row r="69" spans="1:50" ht="18" customHeight="1">
      <c r="A69" s="117">
        <v>62</v>
      </c>
      <c r="B69" s="134" t="s">
        <v>2358</v>
      </c>
      <c r="C69" s="942">
        <v>246</v>
      </c>
      <c r="D69" s="942">
        <v>2097</v>
      </c>
      <c r="E69" s="942" t="s">
        <v>2359</v>
      </c>
      <c r="F69" s="942">
        <v>2097</v>
      </c>
      <c r="G69" s="942"/>
      <c r="H69" s="942" t="s">
        <v>17302</v>
      </c>
      <c r="I69" s="991" t="s">
        <v>12914</v>
      </c>
      <c r="J69" s="117" t="s">
        <v>1385</v>
      </c>
      <c r="K69" s="117" t="s">
        <v>35</v>
      </c>
      <c r="L69" s="143" t="s">
        <v>2185</v>
      </c>
      <c r="M69" s="294">
        <v>29813</v>
      </c>
      <c r="N69" s="249" t="str">
        <f t="shared" si="1"/>
        <v xml:space="preserve">41 TAHUN 1 BULAN 16 HARI </v>
      </c>
      <c r="O69" s="974" t="s">
        <v>7114</v>
      </c>
      <c r="P69" s="299" t="s">
        <v>9614</v>
      </c>
      <c r="Q69" s="117" t="s">
        <v>288</v>
      </c>
      <c r="R69" s="140">
        <v>9000031997092</v>
      </c>
      <c r="S69" s="117" t="s">
        <v>14883</v>
      </c>
      <c r="T69" s="117" t="s">
        <v>2360</v>
      </c>
      <c r="U69" s="117"/>
      <c r="V69" s="117" t="s">
        <v>1387</v>
      </c>
      <c r="W69" s="117" t="s">
        <v>2361</v>
      </c>
      <c r="X69" s="117"/>
      <c r="Y69" s="117" t="s">
        <v>126</v>
      </c>
      <c r="Z69" s="979" t="s">
        <v>2362</v>
      </c>
      <c r="AA69" s="744" t="s">
        <v>17019</v>
      </c>
      <c r="AB69" s="976">
        <f>VLOOKUP(D69,[2]AMT!$A$11:$AF$172,9,FALSE)</f>
        <v>82330593734</v>
      </c>
      <c r="AC69" s="117" t="s">
        <v>2363</v>
      </c>
      <c r="AD69" s="117" t="s">
        <v>47</v>
      </c>
      <c r="AE69" s="143" t="s">
        <v>2364</v>
      </c>
      <c r="AF69" s="279" t="s">
        <v>2365</v>
      </c>
      <c r="AG69" s="143" t="s">
        <v>2366</v>
      </c>
      <c r="AH69" s="143"/>
      <c r="AI69" s="143"/>
      <c r="AJ69" s="144">
        <v>42248</v>
      </c>
      <c r="AK69" s="165">
        <v>42887</v>
      </c>
      <c r="AL69" s="943" t="s">
        <v>13610</v>
      </c>
      <c r="AM69" s="943" t="s">
        <v>13610</v>
      </c>
      <c r="AN69" s="943" t="s">
        <v>13610</v>
      </c>
      <c r="AO69" s="943"/>
      <c r="AP69" s="157" t="s">
        <v>35</v>
      </c>
      <c r="AQ69" s="157">
        <v>32</v>
      </c>
      <c r="AR69" s="157">
        <v>41</v>
      </c>
      <c r="AS69" s="942">
        <v>2097</v>
      </c>
      <c r="AT69" s="134" t="s">
        <v>2359</v>
      </c>
      <c r="AU69" s="942">
        <v>2097</v>
      </c>
      <c r="AV69" s="168" t="s">
        <v>14481</v>
      </c>
      <c r="AW69" s="168"/>
      <c r="AX69" s="134" t="s">
        <v>2358</v>
      </c>
    </row>
    <row r="70" spans="1:50" ht="18" customHeight="1">
      <c r="A70" s="117">
        <v>63</v>
      </c>
      <c r="B70" s="134" t="s">
        <v>2367</v>
      </c>
      <c r="C70" s="134">
        <v>247</v>
      </c>
      <c r="D70" s="134">
        <v>2098</v>
      </c>
      <c r="E70" s="942" t="s">
        <v>2368</v>
      </c>
      <c r="F70" s="134">
        <v>2098</v>
      </c>
      <c r="G70" s="134" t="s">
        <v>17271</v>
      </c>
      <c r="H70" s="134" t="s">
        <v>17302</v>
      </c>
      <c r="I70" s="991" t="s">
        <v>2369</v>
      </c>
      <c r="J70" s="117" t="s">
        <v>1385</v>
      </c>
      <c r="K70" s="117" t="s">
        <v>35</v>
      </c>
      <c r="L70" s="143" t="s">
        <v>17018</v>
      </c>
      <c r="M70" s="294">
        <v>25681</v>
      </c>
      <c r="N70" s="249" t="str">
        <f t="shared" si="1"/>
        <v xml:space="preserve">52 TAHUN 5 BULAN 8 HARI </v>
      </c>
      <c r="O70" s="974" t="s">
        <v>7114</v>
      </c>
      <c r="P70" s="299" t="s">
        <v>10277</v>
      </c>
      <c r="Q70" s="117" t="s">
        <v>288</v>
      </c>
      <c r="R70" s="975">
        <v>9000028291624</v>
      </c>
      <c r="S70" s="117" t="s">
        <v>14884</v>
      </c>
      <c r="T70" s="117" t="s">
        <v>2370</v>
      </c>
      <c r="U70" s="117"/>
      <c r="V70" s="117" t="s">
        <v>2371</v>
      </c>
      <c r="W70" s="117" t="s">
        <v>2372</v>
      </c>
      <c r="X70" s="117"/>
      <c r="Y70" s="117" t="s">
        <v>126</v>
      </c>
      <c r="Z70" s="979" t="s">
        <v>2373</v>
      </c>
      <c r="AA70" s="744" t="s">
        <v>17020</v>
      </c>
      <c r="AB70" s="976">
        <f>VLOOKUP(D70,[2]AMT!$A$11:$AF$172,9,FALSE)</f>
        <v>81548813006</v>
      </c>
      <c r="AC70" s="117" t="s">
        <v>2374</v>
      </c>
      <c r="AD70" s="117" t="s">
        <v>55</v>
      </c>
      <c r="AE70" s="143">
        <v>0</v>
      </c>
      <c r="AF70" s="143"/>
      <c r="AG70" s="143"/>
      <c r="AH70" s="143"/>
      <c r="AI70" s="143"/>
      <c r="AJ70" s="144">
        <v>42248</v>
      </c>
      <c r="AK70" s="165">
        <v>42887</v>
      </c>
      <c r="AL70" s="943" t="s">
        <v>13610</v>
      </c>
      <c r="AM70" s="943" t="s">
        <v>13610</v>
      </c>
      <c r="AN70" s="943" t="s">
        <v>13610</v>
      </c>
      <c r="AO70" s="943"/>
      <c r="AP70" s="157" t="s">
        <v>1395</v>
      </c>
      <c r="AQ70" s="157">
        <v>35</v>
      </c>
      <c r="AR70" s="157">
        <v>41</v>
      </c>
      <c r="AS70" s="134">
        <v>2098</v>
      </c>
      <c r="AT70" s="134" t="s">
        <v>2368</v>
      </c>
      <c r="AU70" s="134">
        <v>2098</v>
      </c>
      <c r="AV70" s="134" t="s">
        <v>10924</v>
      </c>
      <c r="AW70" s="134"/>
      <c r="AX70" s="134" t="s">
        <v>2367</v>
      </c>
    </row>
    <row r="71" spans="1:50" ht="18" customHeight="1">
      <c r="A71" s="117">
        <v>64</v>
      </c>
      <c r="B71" s="134" t="s">
        <v>2375</v>
      </c>
      <c r="C71" s="942">
        <v>248</v>
      </c>
      <c r="D71" s="942">
        <v>2099</v>
      </c>
      <c r="E71" s="942" t="s">
        <v>2376</v>
      </c>
      <c r="F71" s="942">
        <v>2099</v>
      </c>
      <c r="G71" s="942"/>
      <c r="H71" s="942" t="s">
        <v>17302</v>
      </c>
      <c r="I71" s="991" t="s">
        <v>2377</v>
      </c>
      <c r="J71" s="117" t="s">
        <v>1385</v>
      </c>
      <c r="K71" s="117" t="s">
        <v>35</v>
      </c>
      <c r="L71" s="143" t="s">
        <v>1385</v>
      </c>
      <c r="M71" s="294">
        <v>25432</v>
      </c>
      <c r="N71" s="969" t="str">
        <f t="shared" si="1"/>
        <v xml:space="preserve">53 TAHUN 1 BULAN 14 HARI </v>
      </c>
      <c r="O71" s="974" t="s">
        <v>7114</v>
      </c>
      <c r="P71" s="299" t="s">
        <v>9614</v>
      </c>
      <c r="Q71" s="117" t="s">
        <v>288</v>
      </c>
      <c r="R71" s="975">
        <v>1710001484271</v>
      </c>
      <c r="S71" s="117" t="s">
        <v>14885</v>
      </c>
      <c r="T71" s="117" t="s">
        <v>15027</v>
      </c>
      <c r="U71" s="117"/>
      <c r="V71" s="117"/>
      <c r="W71" s="134" t="s">
        <v>2378</v>
      </c>
      <c r="X71" s="134"/>
      <c r="Y71" s="117" t="s">
        <v>86</v>
      </c>
      <c r="Z71" s="979" t="s">
        <v>2379</v>
      </c>
      <c r="AA71" s="744" t="s">
        <v>2380</v>
      </c>
      <c r="AB71" s="976">
        <f>VLOOKUP(D71,[2]AMT!$A$11:$AF$172,9,FALSE)</f>
        <v>81225923542</v>
      </c>
      <c r="AC71" s="134" t="s">
        <v>2381</v>
      </c>
      <c r="AD71" s="117" t="s">
        <v>55</v>
      </c>
      <c r="AE71" s="143" t="s">
        <v>2382</v>
      </c>
      <c r="AF71" s="143"/>
      <c r="AG71" s="143"/>
      <c r="AH71" s="143"/>
      <c r="AI71" s="143"/>
      <c r="AJ71" s="144">
        <v>42349</v>
      </c>
      <c r="AK71" s="165">
        <v>42887</v>
      </c>
      <c r="AL71" s="943" t="s">
        <v>13610</v>
      </c>
      <c r="AM71" s="943" t="s">
        <v>13610</v>
      </c>
      <c r="AN71" s="943" t="s">
        <v>13610</v>
      </c>
      <c r="AO71" s="943"/>
      <c r="AP71" s="157" t="s">
        <v>1395</v>
      </c>
      <c r="AQ71" s="157">
        <v>33</v>
      </c>
      <c r="AR71" s="157">
        <v>40</v>
      </c>
      <c r="AS71" s="942">
        <v>2099</v>
      </c>
      <c r="AT71" s="981" t="s">
        <v>2376</v>
      </c>
      <c r="AU71" s="942">
        <v>2099</v>
      </c>
      <c r="AV71" s="134" t="s">
        <v>10924</v>
      </c>
      <c r="AW71" s="134"/>
      <c r="AX71" s="134" t="s">
        <v>2375</v>
      </c>
    </row>
    <row r="72" spans="1:50" ht="18" customHeight="1">
      <c r="A72" s="117">
        <v>65</v>
      </c>
      <c r="B72" s="134" t="s">
        <v>2383</v>
      </c>
      <c r="C72" s="942">
        <v>249</v>
      </c>
      <c r="D72" s="134">
        <v>2100</v>
      </c>
      <c r="E72" s="942" t="s">
        <v>2384</v>
      </c>
      <c r="F72" s="134">
        <v>2100</v>
      </c>
      <c r="G72" s="134"/>
      <c r="H72" s="134" t="s">
        <v>17302</v>
      </c>
      <c r="I72" s="991" t="s">
        <v>2385</v>
      </c>
      <c r="J72" s="117" t="s">
        <v>1385</v>
      </c>
      <c r="K72" s="117" t="s">
        <v>35</v>
      </c>
      <c r="L72" s="143" t="s">
        <v>1385</v>
      </c>
      <c r="M72" s="294">
        <v>28770</v>
      </c>
      <c r="N72" s="249" t="str">
        <f t="shared" si="1"/>
        <v xml:space="preserve">43 TAHUN 11 BULAN 24 HARI </v>
      </c>
      <c r="O72" s="974" t="s">
        <v>7114</v>
      </c>
      <c r="P72" s="299" t="s">
        <v>9614</v>
      </c>
      <c r="Q72" s="117" t="s">
        <v>288</v>
      </c>
      <c r="R72" s="975">
        <v>9000032042609</v>
      </c>
      <c r="S72" s="117" t="s">
        <v>14886</v>
      </c>
      <c r="T72" s="117" t="s">
        <v>15028</v>
      </c>
      <c r="U72" s="117"/>
      <c r="V72" s="117"/>
      <c r="W72" s="134" t="s">
        <v>2386</v>
      </c>
      <c r="X72" s="134"/>
      <c r="Y72" s="117" t="s">
        <v>126</v>
      </c>
      <c r="Z72" s="979" t="s">
        <v>2387</v>
      </c>
      <c r="AA72" s="744" t="s">
        <v>2388</v>
      </c>
      <c r="AB72" s="976">
        <f>VLOOKUP(D72,[2]AMT!$A$11:$AF$172,9,FALSE)</f>
        <v>87770746355</v>
      </c>
      <c r="AC72" s="134" t="s">
        <v>2389</v>
      </c>
      <c r="AD72" s="117" t="s">
        <v>146</v>
      </c>
      <c r="AE72" s="143" t="s">
        <v>2390</v>
      </c>
      <c r="AF72" s="143" t="s">
        <v>2391</v>
      </c>
      <c r="AG72" s="143"/>
      <c r="AH72" s="143"/>
      <c r="AI72" s="143"/>
      <c r="AJ72" s="144">
        <v>42333</v>
      </c>
      <c r="AK72" s="165">
        <v>42887</v>
      </c>
      <c r="AL72" s="943" t="s">
        <v>13610</v>
      </c>
      <c r="AM72" s="943" t="s">
        <v>13610</v>
      </c>
      <c r="AN72" s="943" t="s">
        <v>13610</v>
      </c>
      <c r="AO72" s="943"/>
      <c r="AP72" s="157" t="s">
        <v>35</v>
      </c>
      <c r="AQ72" s="157">
        <v>31</v>
      </c>
      <c r="AR72" s="157">
        <v>40</v>
      </c>
      <c r="AS72" s="134">
        <v>2100</v>
      </c>
      <c r="AT72" s="981" t="s">
        <v>2384</v>
      </c>
      <c r="AU72" s="134">
        <v>2100</v>
      </c>
      <c r="AV72" s="134" t="s">
        <v>10924</v>
      </c>
      <c r="AW72" s="134"/>
      <c r="AX72" s="134" t="s">
        <v>2383</v>
      </c>
    </row>
    <row r="73" spans="1:50" ht="18" customHeight="1">
      <c r="A73" s="117">
        <v>66</v>
      </c>
      <c r="B73" s="134" t="s">
        <v>2392</v>
      </c>
      <c r="C73" s="134">
        <v>250</v>
      </c>
      <c r="D73" s="942">
        <v>2101</v>
      </c>
      <c r="E73" s="942" t="s">
        <v>2393</v>
      </c>
      <c r="F73" s="942">
        <v>2101</v>
      </c>
      <c r="G73" s="942"/>
      <c r="H73" s="942" t="s">
        <v>17302</v>
      </c>
      <c r="I73" s="991" t="s">
        <v>2394</v>
      </c>
      <c r="J73" s="117" t="s">
        <v>1385</v>
      </c>
      <c r="K73" s="117" t="s">
        <v>35</v>
      </c>
      <c r="L73" s="143" t="s">
        <v>17021</v>
      </c>
      <c r="M73" s="294">
        <v>29019</v>
      </c>
      <c r="N73" s="249" t="str">
        <f t="shared" si="1"/>
        <v xml:space="preserve">43 TAHUN 3 BULAN 18 HARI </v>
      </c>
      <c r="O73" s="974" t="s">
        <v>7114</v>
      </c>
      <c r="P73" s="299" t="s">
        <v>9614</v>
      </c>
      <c r="Q73" s="117" t="s">
        <v>288</v>
      </c>
      <c r="R73" s="975">
        <v>1710001469538</v>
      </c>
      <c r="S73" s="117" t="s">
        <v>14887</v>
      </c>
      <c r="T73" s="117" t="s">
        <v>12136</v>
      </c>
      <c r="U73" s="167" t="s">
        <v>14639</v>
      </c>
      <c r="V73" s="117"/>
      <c r="W73" s="134" t="s">
        <v>2395</v>
      </c>
      <c r="X73" s="134"/>
      <c r="Y73" s="117" t="s">
        <v>126</v>
      </c>
      <c r="Z73" s="979" t="s">
        <v>2396</v>
      </c>
      <c r="AA73" s="744" t="s">
        <v>2397</v>
      </c>
      <c r="AB73" s="976">
        <f>VLOOKUP(D73,[2]AMT!$A$11:$AF$172,9,FALSE)</f>
        <v>85233927889</v>
      </c>
      <c r="AC73" s="134" t="s">
        <v>2398</v>
      </c>
      <c r="AD73" s="117" t="s">
        <v>55</v>
      </c>
      <c r="AE73" s="279"/>
      <c r="AF73" s="143"/>
      <c r="AG73" s="143"/>
      <c r="AH73" s="143"/>
      <c r="AI73" s="143"/>
      <c r="AJ73" s="144">
        <v>42343</v>
      </c>
      <c r="AK73" s="165">
        <v>42887</v>
      </c>
      <c r="AL73" s="943" t="s">
        <v>13610</v>
      </c>
      <c r="AM73" s="943" t="s">
        <v>13610</v>
      </c>
      <c r="AN73" s="943" t="s">
        <v>13610</v>
      </c>
      <c r="AO73" s="943"/>
      <c r="AP73" s="157" t="s">
        <v>1460</v>
      </c>
      <c r="AQ73" s="157">
        <v>30</v>
      </c>
      <c r="AR73" s="157">
        <v>41</v>
      </c>
      <c r="AS73" s="942">
        <v>2101</v>
      </c>
      <c r="AT73" s="981" t="s">
        <v>2393</v>
      </c>
      <c r="AU73" s="942">
        <v>2101</v>
      </c>
      <c r="AV73" s="134" t="s">
        <v>10924</v>
      </c>
      <c r="AW73" s="134"/>
      <c r="AX73" s="134" t="s">
        <v>2392</v>
      </c>
    </row>
    <row r="74" spans="1:50" ht="18" customHeight="1">
      <c r="A74" s="117">
        <v>67</v>
      </c>
      <c r="B74" s="134" t="s">
        <v>2399</v>
      </c>
      <c r="C74" s="942">
        <v>251</v>
      </c>
      <c r="D74" s="134">
        <v>2102</v>
      </c>
      <c r="E74" s="942" t="s">
        <v>2400</v>
      </c>
      <c r="F74" s="134">
        <v>2102</v>
      </c>
      <c r="G74" s="134"/>
      <c r="H74" s="134" t="s">
        <v>17302</v>
      </c>
      <c r="I74" s="991" t="s">
        <v>2401</v>
      </c>
      <c r="J74" s="117" t="s">
        <v>1385</v>
      </c>
      <c r="K74" s="117" t="s">
        <v>35</v>
      </c>
      <c r="L74" s="143" t="s">
        <v>1385</v>
      </c>
      <c r="M74" s="294">
        <v>33016</v>
      </c>
      <c r="N74" s="249" t="str">
        <f t="shared" si="1"/>
        <v xml:space="preserve">32 TAHUN 4 BULAN 8 HARI </v>
      </c>
      <c r="O74" s="974" t="s">
        <v>7114</v>
      </c>
      <c r="P74" s="299" t="s">
        <v>9614</v>
      </c>
      <c r="Q74" s="117" t="s">
        <v>288</v>
      </c>
      <c r="R74" s="975">
        <v>9000032042617</v>
      </c>
      <c r="S74" s="117" t="s">
        <v>14888</v>
      </c>
      <c r="T74" s="117" t="s">
        <v>15029</v>
      </c>
      <c r="U74" s="117"/>
      <c r="V74" s="117"/>
      <c r="W74" s="134" t="s">
        <v>2402</v>
      </c>
      <c r="X74" s="134"/>
      <c r="Y74" s="117" t="s">
        <v>126</v>
      </c>
      <c r="Z74" s="979" t="s">
        <v>2403</v>
      </c>
      <c r="AA74" s="744" t="s">
        <v>2404</v>
      </c>
      <c r="AB74" s="976">
        <f>VLOOKUP(D74,[2]AMT!$A$11:$AF$172,9,FALSE)</f>
        <v>82336749000</v>
      </c>
      <c r="AC74" s="134" t="s">
        <v>2405</v>
      </c>
      <c r="AD74" s="117" t="s">
        <v>146</v>
      </c>
      <c r="AE74" s="143" t="s">
        <v>2406</v>
      </c>
      <c r="AF74" s="143" t="s">
        <v>2407</v>
      </c>
      <c r="AG74" s="143"/>
      <c r="AH74" s="143"/>
      <c r="AI74" s="143"/>
      <c r="AJ74" s="144">
        <v>42333</v>
      </c>
      <c r="AK74" s="165">
        <v>42887</v>
      </c>
      <c r="AL74" s="943" t="s">
        <v>13610</v>
      </c>
      <c r="AM74" s="943" t="s">
        <v>13610</v>
      </c>
      <c r="AN74" s="943" t="s">
        <v>13610</v>
      </c>
      <c r="AO74" s="943"/>
      <c r="AP74" s="157" t="s">
        <v>1395</v>
      </c>
      <c r="AQ74" s="157">
        <v>31</v>
      </c>
      <c r="AR74" s="157">
        <v>41</v>
      </c>
      <c r="AS74" s="134">
        <v>2102</v>
      </c>
      <c r="AT74" s="981" t="s">
        <v>2400</v>
      </c>
      <c r="AU74" s="134">
        <v>2102</v>
      </c>
      <c r="AV74" s="134" t="s">
        <v>10924</v>
      </c>
      <c r="AW74" s="134"/>
      <c r="AX74" s="134" t="s">
        <v>2399</v>
      </c>
    </row>
    <row r="75" spans="1:50" ht="18" customHeight="1">
      <c r="A75" s="117">
        <v>68</v>
      </c>
      <c r="B75" s="134" t="s">
        <v>2408</v>
      </c>
      <c r="C75" s="942">
        <v>252</v>
      </c>
      <c r="D75" s="942">
        <v>2103</v>
      </c>
      <c r="E75" s="942" t="s">
        <v>2409</v>
      </c>
      <c r="F75" s="942">
        <v>2103</v>
      </c>
      <c r="G75" s="942" t="s">
        <v>17271</v>
      </c>
      <c r="H75" s="942" t="s">
        <v>17302</v>
      </c>
      <c r="I75" s="991" t="s">
        <v>2410</v>
      </c>
      <c r="J75" s="117" t="s">
        <v>1385</v>
      </c>
      <c r="K75" s="117" t="s">
        <v>35</v>
      </c>
      <c r="L75" s="143" t="s">
        <v>1385</v>
      </c>
      <c r="M75" s="294">
        <v>25760</v>
      </c>
      <c r="N75" s="249" t="str">
        <f t="shared" si="1"/>
        <v xml:space="preserve">52 TAHUN 2 BULAN 20 HARI </v>
      </c>
      <c r="O75" s="974" t="s">
        <v>7114</v>
      </c>
      <c r="P75" s="241" t="s">
        <v>9614</v>
      </c>
      <c r="Q75" s="117" t="s">
        <v>288</v>
      </c>
      <c r="R75" s="975">
        <v>1710001476731</v>
      </c>
      <c r="S75" s="117" t="s">
        <v>14889</v>
      </c>
      <c r="T75" s="117" t="s">
        <v>15030</v>
      </c>
      <c r="U75" s="117"/>
      <c r="V75" s="117"/>
      <c r="W75" s="134" t="s">
        <v>2411</v>
      </c>
      <c r="X75" s="134"/>
      <c r="Y75" s="117" t="s">
        <v>126</v>
      </c>
      <c r="Z75" s="1050" t="s">
        <v>2412</v>
      </c>
      <c r="AA75" s="744" t="s">
        <v>2413</v>
      </c>
      <c r="AB75" s="976">
        <f>VLOOKUP(D75,[2]AMT!$A$11:$AF$172,9,FALSE)</f>
        <v>82139160110</v>
      </c>
      <c r="AC75" s="134" t="s">
        <v>2414</v>
      </c>
      <c r="AD75" s="117" t="s">
        <v>55</v>
      </c>
      <c r="AE75" s="143"/>
      <c r="AF75" s="143"/>
      <c r="AG75" s="143"/>
      <c r="AH75" s="143"/>
      <c r="AI75" s="143"/>
      <c r="AJ75" s="144">
        <v>42333</v>
      </c>
      <c r="AK75" s="165">
        <v>42887</v>
      </c>
      <c r="AL75" s="943" t="s">
        <v>13610</v>
      </c>
      <c r="AM75" s="943" t="s">
        <v>13610</v>
      </c>
      <c r="AN75" s="943" t="s">
        <v>13610</v>
      </c>
      <c r="AO75" s="943"/>
      <c r="AP75" s="157" t="s">
        <v>1395</v>
      </c>
      <c r="AQ75" s="157">
        <v>37</v>
      </c>
      <c r="AR75" s="157">
        <v>38</v>
      </c>
      <c r="AS75" s="942">
        <v>2103</v>
      </c>
      <c r="AT75" s="981" t="s">
        <v>2409</v>
      </c>
      <c r="AU75" s="942">
        <v>2103</v>
      </c>
      <c r="AV75" s="134" t="s">
        <v>10924</v>
      </c>
      <c r="AW75" s="134"/>
      <c r="AX75" s="134" t="s">
        <v>2408</v>
      </c>
    </row>
    <row r="76" spans="1:50" ht="18" customHeight="1">
      <c r="A76" s="117">
        <v>69</v>
      </c>
      <c r="B76" s="134" t="s">
        <v>2415</v>
      </c>
      <c r="C76" s="134">
        <v>253</v>
      </c>
      <c r="D76" s="134">
        <v>2104</v>
      </c>
      <c r="E76" s="942" t="s">
        <v>2416</v>
      </c>
      <c r="F76" s="134">
        <v>2104</v>
      </c>
      <c r="G76" s="134"/>
      <c r="H76" s="134" t="s">
        <v>17302</v>
      </c>
      <c r="I76" s="991" t="s">
        <v>2417</v>
      </c>
      <c r="J76" s="117" t="s">
        <v>1385</v>
      </c>
      <c r="K76" s="117" t="s">
        <v>35</v>
      </c>
      <c r="L76" s="143" t="s">
        <v>1385</v>
      </c>
      <c r="M76" s="294">
        <v>25880</v>
      </c>
      <c r="N76" s="249" t="str">
        <f t="shared" si="1"/>
        <v xml:space="preserve">51 TAHUN 10 BULAN 23 HARI </v>
      </c>
      <c r="O76" s="974" t="s">
        <v>7114</v>
      </c>
      <c r="P76" s="241" t="s">
        <v>9614</v>
      </c>
      <c r="Q76" s="117" t="s">
        <v>288</v>
      </c>
      <c r="R76" s="975">
        <v>1710000898026</v>
      </c>
      <c r="S76" s="117" t="s">
        <v>14890</v>
      </c>
      <c r="T76" s="117" t="s">
        <v>2418</v>
      </c>
      <c r="U76" s="117"/>
      <c r="V76" s="117"/>
      <c r="W76" s="134" t="s">
        <v>2419</v>
      </c>
      <c r="X76" s="134"/>
      <c r="Y76" s="117" t="s">
        <v>126</v>
      </c>
      <c r="Z76" s="1050" t="s">
        <v>2420</v>
      </c>
      <c r="AA76" s="744" t="s">
        <v>2421</v>
      </c>
      <c r="AB76" s="976">
        <f>VLOOKUP(D76,[2]AMT!$A$11:$AF$172,9,FALSE)</f>
        <v>81232824684</v>
      </c>
      <c r="AC76" s="134" t="s">
        <v>2422</v>
      </c>
      <c r="AD76" s="117" t="s">
        <v>47</v>
      </c>
      <c r="AE76" s="143" t="s">
        <v>2423</v>
      </c>
      <c r="AF76" s="143" t="s">
        <v>2424</v>
      </c>
      <c r="AG76" s="143" t="s">
        <v>2425</v>
      </c>
      <c r="AH76" s="143"/>
      <c r="AI76" s="143"/>
      <c r="AJ76" s="144">
        <v>42334</v>
      </c>
      <c r="AK76" s="165">
        <v>42887</v>
      </c>
      <c r="AL76" s="943" t="s">
        <v>13610</v>
      </c>
      <c r="AM76" s="943" t="s">
        <v>13610</v>
      </c>
      <c r="AN76" s="943" t="s">
        <v>13610</v>
      </c>
      <c r="AO76" s="943"/>
      <c r="AP76" s="157" t="s">
        <v>35</v>
      </c>
      <c r="AQ76" s="157">
        <v>30</v>
      </c>
      <c r="AR76" s="157">
        <v>42</v>
      </c>
      <c r="AS76" s="134">
        <v>2104</v>
      </c>
      <c r="AT76" s="981" t="s">
        <v>2416</v>
      </c>
      <c r="AU76" s="134">
        <v>2104</v>
      </c>
      <c r="AV76" s="134" t="s">
        <v>10924</v>
      </c>
      <c r="AW76" s="134"/>
      <c r="AX76" s="134" t="s">
        <v>2415</v>
      </c>
    </row>
    <row r="77" spans="1:50" ht="18" customHeight="1">
      <c r="A77" s="117">
        <v>70</v>
      </c>
      <c r="B77" s="117" t="s">
        <v>2437</v>
      </c>
      <c r="C77" s="942">
        <v>255</v>
      </c>
      <c r="D77" s="134">
        <v>2106</v>
      </c>
      <c r="E77" s="942" t="s">
        <v>2438</v>
      </c>
      <c r="F77" s="134">
        <v>2106</v>
      </c>
      <c r="G77" s="134" t="s">
        <v>17271</v>
      </c>
      <c r="H77" s="134" t="s">
        <v>17302</v>
      </c>
      <c r="I77" s="143" t="s">
        <v>2439</v>
      </c>
      <c r="J77" s="117" t="s">
        <v>1385</v>
      </c>
      <c r="K77" s="117" t="s">
        <v>35</v>
      </c>
      <c r="L77" s="143" t="s">
        <v>1385</v>
      </c>
      <c r="M77" s="247">
        <v>31466</v>
      </c>
      <c r="N77" s="249" t="str">
        <f t="shared" si="1"/>
        <v xml:space="preserve">36 TAHUN 7 BULAN 8 HARI </v>
      </c>
      <c r="O77" s="974" t="s">
        <v>7114</v>
      </c>
      <c r="P77" s="299" t="s">
        <v>9614</v>
      </c>
      <c r="Q77" s="117" t="s">
        <v>288</v>
      </c>
      <c r="R77" s="975">
        <v>9000038405586</v>
      </c>
      <c r="S77" s="117" t="s">
        <v>14892</v>
      </c>
      <c r="T77" s="117" t="s">
        <v>12137</v>
      </c>
      <c r="U77" s="117"/>
      <c r="V77" s="117" t="s">
        <v>1387</v>
      </c>
      <c r="W77" s="117" t="s">
        <v>2440</v>
      </c>
      <c r="X77" s="117"/>
      <c r="Y77" s="117" t="s">
        <v>126</v>
      </c>
      <c r="Z77" s="979" t="s">
        <v>2441</v>
      </c>
      <c r="AA77" s="154" t="s">
        <v>2442</v>
      </c>
      <c r="AB77" s="976">
        <f>VLOOKUP(D77,[2]AMT!$A$11:$AF$172,9,FALSE)</f>
        <v>82139985546</v>
      </c>
      <c r="AC77" s="117">
        <v>82139985546</v>
      </c>
      <c r="AD77" s="117"/>
      <c r="AE77" s="143"/>
      <c r="AF77" s="143"/>
      <c r="AG77" s="143"/>
      <c r="AH77" s="143"/>
      <c r="AI77" s="143"/>
      <c r="AJ77" s="144">
        <v>42646</v>
      </c>
      <c r="AK77" s="165">
        <v>42887</v>
      </c>
      <c r="AL77" s="943" t="s">
        <v>13610</v>
      </c>
      <c r="AM77" s="943" t="s">
        <v>13610</v>
      </c>
      <c r="AN77" s="943" t="s">
        <v>13610</v>
      </c>
      <c r="AO77" s="943"/>
      <c r="AP77" s="157" t="s">
        <v>1460</v>
      </c>
      <c r="AQ77" s="157">
        <v>28</v>
      </c>
      <c r="AR77" s="157">
        <v>38</v>
      </c>
      <c r="AS77" s="134">
        <v>2106</v>
      </c>
      <c r="AT77" s="117" t="s">
        <v>2438</v>
      </c>
      <c r="AU77" s="134">
        <v>2106</v>
      </c>
      <c r="AV77" s="117" t="s">
        <v>10924</v>
      </c>
      <c r="AW77" s="117"/>
      <c r="AX77" s="117" t="s">
        <v>2437</v>
      </c>
    </row>
    <row r="78" spans="1:50" ht="18" customHeight="1">
      <c r="A78" s="117">
        <v>71</v>
      </c>
      <c r="B78" s="117" t="s">
        <v>2443</v>
      </c>
      <c r="C78" s="134">
        <v>256</v>
      </c>
      <c r="D78" s="942">
        <v>2107</v>
      </c>
      <c r="E78" s="942" t="s">
        <v>2444</v>
      </c>
      <c r="F78" s="942">
        <v>2107</v>
      </c>
      <c r="G78" s="942"/>
      <c r="H78" s="942" t="s">
        <v>17302</v>
      </c>
      <c r="I78" s="143" t="s">
        <v>2445</v>
      </c>
      <c r="J78" s="117" t="s">
        <v>1385</v>
      </c>
      <c r="K78" s="117" t="s">
        <v>35</v>
      </c>
      <c r="L78" s="143" t="s">
        <v>1385</v>
      </c>
      <c r="M78" s="247">
        <v>26275</v>
      </c>
      <c r="N78" s="249" t="str">
        <f t="shared" si="1"/>
        <v xml:space="preserve">50 TAHUN 9 BULAN 23 HARI </v>
      </c>
      <c r="O78" s="974" t="s">
        <v>7662</v>
      </c>
      <c r="P78" s="299" t="s">
        <v>9614</v>
      </c>
      <c r="Q78" s="117" t="s">
        <v>288</v>
      </c>
      <c r="R78" s="975">
        <v>1710002263187</v>
      </c>
      <c r="S78" s="117" t="s">
        <v>14893</v>
      </c>
      <c r="T78" s="74" t="s">
        <v>18098</v>
      </c>
      <c r="U78" s="117"/>
      <c r="V78" s="117" t="s">
        <v>1387</v>
      </c>
      <c r="W78" s="117" t="s">
        <v>2446</v>
      </c>
      <c r="X78" s="117"/>
      <c r="Y78" s="117" t="s">
        <v>126</v>
      </c>
      <c r="Z78" s="979" t="s">
        <v>2448</v>
      </c>
      <c r="AA78" s="154" t="s">
        <v>2449</v>
      </c>
      <c r="AB78" s="976">
        <f>VLOOKUP(D78,[2]AMT!$A$11:$AF$172,9,FALSE)</f>
        <v>85331594055</v>
      </c>
      <c r="AC78" s="117">
        <v>85331594055</v>
      </c>
      <c r="AD78" s="117"/>
      <c r="AE78" s="143"/>
      <c r="AF78" s="143"/>
      <c r="AG78" s="143"/>
      <c r="AH78" s="143"/>
      <c r="AI78" s="143"/>
      <c r="AJ78" s="144">
        <v>42646</v>
      </c>
      <c r="AK78" s="165">
        <v>42887</v>
      </c>
      <c r="AL78" s="943" t="s">
        <v>13610</v>
      </c>
      <c r="AM78" s="943" t="s">
        <v>13610</v>
      </c>
      <c r="AN78" s="943" t="s">
        <v>13610</v>
      </c>
      <c r="AO78" s="943"/>
      <c r="AP78" s="157" t="s">
        <v>35</v>
      </c>
      <c r="AQ78" s="157">
        <v>31</v>
      </c>
      <c r="AR78" s="157">
        <v>42</v>
      </c>
      <c r="AS78" s="942">
        <v>2107</v>
      </c>
      <c r="AT78" s="117" t="s">
        <v>2444</v>
      </c>
      <c r="AU78" s="942">
        <v>2107</v>
      </c>
      <c r="AV78" s="117" t="s">
        <v>10924</v>
      </c>
      <c r="AW78" s="117"/>
      <c r="AX78" s="117" t="s">
        <v>2443</v>
      </c>
    </row>
    <row r="79" spans="1:50" ht="18" customHeight="1">
      <c r="A79" s="117">
        <v>72</v>
      </c>
      <c r="B79" s="117" t="s">
        <v>2458</v>
      </c>
      <c r="C79" s="942">
        <v>258</v>
      </c>
      <c r="D79" s="942">
        <v>2109</v>
      </c>
      <c r="E79" s="942" t="s">
        <v>2459</v>
      </c>
      <c r="F79" s="942">
        <v>2109</v>
      </c>
      <c r="G79" s="942"/>
      <c r="H79" s="942" t="s">
        <v>17302</v>
      </c>
      <c r="I79" s="143" t="s">
        <v>2460</v>
      </c>
      <c r="J79" s="117" t="s">
        <v>1385</v>
      </c>
      <c r="K79" s="117" t="s">
        <v>35</v>
      </c>
      <c r="L79" s="143" t="s">
        <v>1385</v>
      </c>
      <c r="M79" s="247">
        <v>29593</v>
      </c>
      <c r="N79" s="249" t="str">
        <f t="shared" si="1"/>
        <v xml:space="preserve">41 TAHUN 8 BULAN 24 HARI </v>
      </c>
      <c r="O79" s="974" t="s">
        <v>7114</v>
      </c>
      <c r="P79" s="299" t="s">
        <v>10277</v>
      </c>
      <c r="Q79" s="117" t="s">
        <v>288</v>
      </c>
      <c r="R79" s="975">
        <v>1710000217821</v>
      </c>
      <c r="S79" s="117" t="s">
        <v>14895</v>
      </c>
      <c r="T79" s="117" t="s">
        <v>12139</v>
      </c>
      <c r="U79" s="117"/>
      <c r="V79" s="117" t="s">
        <v>2461</v>
      </c>
      <c r="W79" s="117" t="s">
        <v>2462</v>
      </c>
      <c r="X79" s="117"/>
      <c r="Y79" s="117" t="s">
        <v>126</v>
      </c>
      <c r="Z79" s="979" t="s">
        <v>2463</v>
      </c>
      <c r="AA79" s="154" t="s">
        <v>2464</v>
      </c>
      <c r="AB79" s="976">
        <f>VLOOKUP(D79,[2]AMT!$A$11:$AF$172,9,FALSE)</f>
        <v>81252404505</v>
      </c>
      <c r="AC79" s="117">
        <v>81252404505</v>
      </c>
      <c r="AD79" s="117"/>
      <c r="AE79" s="143"/>
      <c r="AF79" s="143"/>
      <c r="AG79" s="143"/>
      <c r="AH79" s="143"/>
      <c r="AI79" s="143"/>
      <c r="AJ79" s="144">
        <v>42646</v>
      </c>
      <c r="AK79" s="165">
        <v>42887</v>
      </c>
      <c r="AL79" s="943" t="s">
        <v>13610</v>
      </c>
      <c r="AM79" s="943" t="s">
        <v>13610</v>
      </c>
      <c r="AN79" s="943" t="s">
        <v>13610</v>
      </c>
      <c r="AO79" s="943"/>
      <c r="AP79" s="157" t="s">
        <v>2307</v>
      </c>
      <c r="AQ79" s="157">
        <v>43</v>
      </c>
      <c r="AR79" s="157">
        <v>42</v>
      </c>
      <c r="AS79" s="942">
        <v>2109</v>
      </c>
      <c r="AT79" s="117" t="s">
        <v>2459</v>
      </c>
      <c r="AU79" s="942">
        <v>2109</v>
      </c>
      <c r="AV79" s="117" t="s">
        <v>10924</v>
      </c>
      <c r="AW79" s="117"/>
      <c r="AX79" s="117" t="s">
        <v>2458</v>
      </c>
    </row>
    <row r="80" spans="1:50" ht="18" customHeight="1">
      <c r="A80" s="117">
        <v>73</v>
      </c>
      <c r="B80" s="117" t="s">
        <v>2465</v>
      </c>
      <c r="C80" s="134">
        <v>259</v>
      </c>
      <c r="D80" s="134">
        <v>2110</v>
      </c>
      <c r="E80" s="942" t="s">
        <v>2466</v>
      </c>
      <c r="F80" s="134">
        <v>2110</v>
      </c>
      <c r="G80" s="134"/>
      <c r="H80" s="134" t="s">
        <v>17302</v>
      </c>
      <c r="I80" s="143" t="s">
        <v>2467</v>
      </c>
      <c r="J80" s="117" t="s">
        <v>1385</v>
      </c>
      <c r="K80" s="117" t="s">
        <v>35</v>
      </c>
      <c r="L80" s="143" t="s">
        <v>181</v>
      </c>
      <c r="M80" s="247">
        <v>29420</v>
      </c>
      <c r="N80" s="249" t="str">
        <f t="shared" si="1"/>
        <v xml:space="preserve">42 TAHUN 2 BULAN 13 HARI </v>
      </c>
      <c r="O80" s="974" t="s">
        <v>7114</v>
      </c>
      <c r="P80" s="299" t="s">
        <v>10277</v>
      </c>
      <c r="Q80" s="117" t="s">
        <v>288</v>
      </c>
      <c r="R80" s="975">
        <v>1710002274424</v>
      </c>
      <c r="S80" s="117" t="s">
        <v>14896</v>
      </c>
      <c r="T80" s="117" t="s">
        <v>12140</v>
      </c>
      <c r="U80" s="117"/>
      <c r="V80" s="117" t="s">
        <v>1116</v>
      </c>
      <c r="W80" s="117" t="s">
        <v>2468</v>
      </c>
      <c r="X80" s="117"/>
      <c r="Y80" s="117" t="s">
        <v>86</v>
      </c>
      <c r="Z80" s="979" t="s">
        <v>2469</v>
      </c>
      <c r="AA80" s="744" t="s">
        <v>2470</v>
      </c>
      <c r="AB80" s="976">
        <f>VLOOKUP(D80,[2]AMT!$A$11:$AF$172,9,FALSE)</f>
        <v>85235115354</v>
      </c>
      <c r="AC80" s="117">
        <v>85235115354</v>
      </c>
      <c r="AD80" s="117"/>
      <c r="AE80" s="143"/>
      <c r="AF80" s="143"/>
      <c r="AG80" s="143"/>
      <c r="AH80" s="143"/>
      <c r="AI80" s="143"/>
      <c r="AJ80" s="144">
        <v>42646</v>
      </c>
      <c r="AK80" s="165">
        <v>42887</v>
      </c>
      <c r="AL80" s="943" t="s">
        <v>13610</v>
      </c>
      <c r="AM80" s="943" t="s">
        <v>13610</v>
      </c>
      <c r="AN80" s="943" t="s">
        <v>13610</v>
      </c>
      <c r="AO80" s="943"/>
      <c r="AP80" s="157" t="s">
        <v>35</v>
      </c>
      <c r="AQ80" s="157">
        <v>33</v>
      </c>
      <c r="AR80" s="157">
        <v>39</v>
      </c>
      <c r="AS80" s="134">
        <v>2110</v>
      </c>
      <c r="AT80" s="117" t="s">
        <v>2466</v>
      </c>
      <c r="AU80" s="134">
        <v>2110</v>
      </c>
      <c r="AV80" s="117" t="s">
        <v>10924</v>
      </c>
      <c r="AW80" s="117"/>
      <c r="AX80" s="117" t="s">
        <v>2465</v>
      </c>
    </row>
    <row r="81" spans="1:50" ht="18" customHeight="1">
      <c r="A81" s="117">
        <v>74</v>
      </c>
      <c r="B81" s="117" t="s">
        <v>2471</v>
      </c>
      <c r="C81" s="942">
        <v>260</v>
      </c>
      <c r="D81" s="942">
        <v>2111</v>
      </c>
      <c r="E81" s="942" t="s">
        <v>2472</v>
      </c>
      <c r="F81" s="942">
        <v>2111</v>
      </c>
      <c r="G81" s="942"/>
      <c r="H81" s="942" t="s">
        <v>17302</v>
      </c>
      <c r="I81" s="143" t="s">
        <v>12620</v>
      </c>
      <c r="J81" s="117" t="s">
        <v>1385</v>
      </c>
      <c r="K81" s="117" t="s">
        <v>35</v>
      </c>
      <c r="L81" s="143" t="s">
        <v>1385</v>
      </c>
      <c r="M81" s="247">
        <v>32108</v>
      </c>
      <c r="N81" s="249" t="str">
        <f t="shared" si="1"/>
        <v xml:space="preserve">34 TAHUN 10 BULAN 4 HARI </v>
      </c>
      <c r="O81" s="974" t="s">
        <v>7114</v>
      </c>
      <c r="P81" s="299" t="s">
        <v>10277</v>
      </c>
      <c r="Q81" s="117" t="s">
        <v>288</v>
      </c>
      <c r="R81" s="1286" t="s">
        <v>13123</v>
      </c>
      <c r="S81" s="117" t="s">
        <v>14897</v>
      </c>
      <c r="T81" s="117" t="s">
        <v>14963</v>
      </c>
      <c r="U81" s="117"/>
      <c r="V81" s="117" t="s">
        <v>1116</v>
      </c>
      <c r="W81" s="134" t="s">
        <v>2473</v>
      </c>
      <c r="X81" s="134"/>
      <c r="Y81" s="117" t="s">
        <v>126</v>
      </c>
      <c r="Z81" s="979" t="s">
        <v>2474</v>
      </c>
      <c r="AA81" s="744" t="s">
        <v>2475</v>
      </c>
      <c r="AB81" s="976">
        <f>VLOOKUP(D81,[2]AMT!$A$11:$AF$172,9,FALSE)</f>
        <v>82257185684</v>
      </c>
      <c r="AC81" s="117">
        <v>82257185684</v>
      </c>
      <c r="AD81" s="117"/>
      <c r="AE81" s="143"/>
      <c r="AF81" s="143"/>
      <c r="AG81" s="143"/>
      <c r="AH81" s="143"/>
      <c r="AI81" s="143"/>
      <c r="AJ81" s="144">
        <v>42646</v>
      </c>
      <c r="AK81" s="165">
        <v>42887</v>
      </c>
      <c r="AL81" s="943" t="s">
        <v>13610</v>
      </c>
      <c r="AM81" s="943" t="s">
        <v>13610</v>
      </c>
      <c r="AN81" s="943" t="s">
        <v>13610</v>
      </c>
      <c r="AO81" s="943"/>
      <c r="AP81" s="157" t="s">
        <v>1460</v>
      </c>
      <c r="AQ81" s="157">
        <v>30</v>
      </c>
      <c r="AR81" s="157">
        <v>41</v>
      </c>
      <c r="AS81" s="942">
        <v>2111</v>
      </c>
      <c r="AT81" s="117" t="s">
        <v>2472</v>
      </c>
      <c r="AU81" s="942">
        <v>2111</v>
      </c>
      <c r="AV81" s="117" t="s">
        <v>10924</v>
      </c>
      <c r="AW81" s="117"/>
      <c r="AX81" s="117" t="s">
        <v>2471</v>
      </c>
    </row>
    <row r="82" spans="1:50" ht="18" customHeight="1">
      <c r="A82" s="117">
        <v>75</v>
      </c>
      <c r="B82" s="117" t="s">
        <v>2482</v>
      </c>
      <c r="C82" s="134">
        <v>262</v>
      </c>
      <c r="D82" s="942">
        <v>2113</v>
      </c>
      <c r="E82" s="942" t="s">
        <v>2483</v>
      </c>
      <c r="F82" s="942">
        <v>2113</v>
      </c>
      <c r="G82" s="942" t="s">
        <v>17275</v>
      </c>
      <c r="H82" s="942" t="s">
        <v>17302</v>
      </c>
      <c r="I82" s="143" t="s">
        <v>2484</v>
      </c>
      <c r="J82" s="117" t="s">
        <v>1385</v>
      </c>
      <c r="K82" s="117" t="s">
        <v>35</v>
      </c>
      <c r="L82" s="143" t="s">
        <v>339</v>
      </c>
      <c r="M82" s="247">
        <v>28078</v>
      </c>
      <c r="N82" s="249" t="str">
        <f t="shared" si="1"/>
        <v xml:space="preserve">45 TAHUN 10 BULAN 17 HARI </v>
      </c>
      <c r="O82" s="974" t="s">
        <v>7114</v>
      </c>
      <c r="P82" s="299" t="s">
        <v>10277</v>
      </c>
      <c r="Q82" s="117" t="s">
        <v>288</v>
      </c>
      <c r="R82" s="140">
        <v>9000039467734</v>
      </c>
      <c r="S82" s="117" t="s">
        <v>14899</v>
      </c>
      <c r="T82" s="117" t="s">
        <v>15031</v>
      </c>
      <c r="U82" s="117"/>
      <c r="V82" s="117" t="s">
        <v>1116</v>
      </c>
      <c r="W82" s="134" t="s">
        <v>2485</v>
      </c>
      <c r="X82" s="134"/>
      <c r="Y82" s="117" t="s">
        <v>126</v>
      </c>
      <c r="Z82" s="979" t="s">
        <v>2486</v>
      </c>
      <c r="AA82" s="744" t="s">
        <v>2487</v>
      </c>
      <c r="AB82" s="976">
        <f>VLOOKUP(D82,[2]AMT!$A$11:$AF$172,9,FALSE)</f>
        <v>82244749085</v>
      </c>
      <c r="AC82" s="117">
        <v>82244749085</v>
      </c>
      <c r="AD82" s="117"/>
      <c r="AE82" s="143"/>
      <c r="AF82" s="143"/>
      <c r="AG82" s="143"/>
      <c r="AH82" s="143"/>
      <c r="AI82" s="143"/>
      <c r="AJ82" s="144">
        <v>42646</v>
      </c>
      <c r="AK82" s="165">
        <v>42887</v>
      </c>
      <c r="AL82" s="943" t="s">
        <v>13610</v>
      </c>
      <c r="AM82" s="943" t="s">
        <v>13610</v>
      </c>
      <c r="AN82" s="943" t="s">
        <v>13610</v>
      </c>
      <c r="AO82" s="943"/>
      <c r="AP82" s="157" t="s">
        <v>35</v>
      </c>
      <c r="AQ82" s="157">
        <v>32</v>
      </c>
      <c r="AR82" s="157">
        <v>41</v>
      </c>
      <c r="AS82" s="942">
        <v>2113</v>
      </c>
      <c r="AT82" s="117" t="s">
        <v>2483</v>
      </c>
      <c r="AU82" s="942">
        <v>2113</v>
      </c>
      <c r="AV82" s="117" t="s">
        <v>10924</v>
      </c>
      <c r="AW82" s="117"/>
      <c r="AX82" s="117" t="s">
        <v>2482</v>
      </c>
    </row>
    <row r="83" spans="1:50" ht="18" customHeight="1">
      <c r="A83" s="117">
        <v>76</v>
      </c>
      <c r="B83" s="117" t="s">
        <v>2488</v>
      </c>
      <c r="C83" s="942">
        <v>263</v>
      </c>
      <c r="D83" s="134">
        <v>2114</v>
      </c>
      <c r="E83" s="942" t="s">
        <v>2489</v>
      </c>
      <c r="F83" s="134">
        <v>2114</v>
      </c>
      <c r="G83" s="134"/>
      <c r="H83" s="134" t="s">
        <v>17302</v>
      </c>
      <c r="I83" s="143" t="s">
        <v>2490</v>
      </c>
      <c r="J83" s="117" t="s">
        <v>1385</v>
      </c>
      <c r="K83" s="117" t="s">
        <v>35</v>
      </c>
      <c r="L83" s="143" t="s">
        <v>1385</v>
      </c>
      <c r="M83" s="247">
        <v>32064</v>
      </c>
      <c r="N83" s="249" t="str">
        <f t="shared" si="1"/>
        <v xml:space="preserve">34 TAHUN 11 BULAN 17 HARI </v>
      </c>
      <c r="O83" s="974" t="s">
        <v>7114</v>
      </c>
      <c r="P83" s="241" t="s">
        <v>9614</v>
      </c>
      <c r="Q83" s="117" t="s">
        <v>288</v>
      </c>
      <c r="R83" s="975">
        <v>1710002280512</v>
      </c>
      <c r="S83" s="117" t="s">
        <v>14900</v>
      </c>
      <c r="T83" s="117" t="s">
        <v>12142</v>
      </c>
      <c r="U83" s="117"/>
      <c r="V83" s="117" t="s">
        <v>2491</v>
      </c>
      <c r="W83" s="134" t="s">
        <v>2492</v>
      </c>
      <c r="X83" s="134"/>
      <c r="Y83" s="117" t="s">
        <v>126</v>
      </c>
      <c r="Z83" s="979" t="s">
        <v>2493</v>
      </c>
      <c r="AA83" s="744" t="s">
        <v>2494</v>
      </c>
      <c r="AB83" s="976">
        <f>VLOOKUP(D83,[2]AMT!$A$11:$AF$172,9,FALSE)</f>
        <v>82330970018</v>
      </c>
      <c r="AC83" s="117">
        <v>82330970018</v>
      </c>
      <c r="AD83" s="117"/>
      <c r="AE83" s="143"/>
      <c r="AF83" s="143"/>
      <c r="AG83" s="143"/>
      <c r="AH83" s="143"/>
      <c r="AI83" s="143"/>
      <c r="AJ83" s="144">
        <v>42646</v>
      </c>
      <c r="AK83" s="165">
        <v>42887</v>
      </c>
      <c r="AL83" s="943" t="s">
        <v>13610</v>
      </c>
      <c r="AM83" s="943" t="s">
        <v>13610</v>
      </c>
      <c r="AN83" s="943" t="s">
        <v>13610</v>
      </c>
      <c r="AO83" s="943"/>
      <c r="AP83" s="157" t="s">
        <v>35</v>
      </c>
      <c r="AQ83" s="157">
        <v>30</v>
      </c>
      <c r="AR83" s="157">
        <v>42</v>
      </c>
      <c r="AS83" s="134">
        <v>2114</v>
      </c>
      <c r="AT83" s="117" t="s">
        <v>2489</v>
      </c>
      <c r="AU83" s="134">
        <v>2114</v>
      </c>
      <c r="AV83" s="117" t="s">
        <v>10924</v>
      </c>
      <c r="AW83" s="117"/>
      <c r="AX83" s="117" t="s">
        <v>2488</v>
      </c>
    </row>
    <row r="84" spans="1:50" ht="18" customHeight="1">
      <c r="A84" s="117">
        <v>77</v>
      </c>
      <c r="B84" s="117" t="s">
        <v>2495</v>
      </c>
      <c r="C84" s="942">
        <v>264</v>
      </c>
      <c r="D84" s="942">
        <v>2115</v>
      </c>
      <c r="E84" s="942" t="s">
        <v>2496</v>
      </c>
      <c r="F84" s="942">
        <v>2115</v>
      </c>
      <c r="G84" s="942"/>
      <c r="H84" s="942" t="s">
        <v>17302</v>
      </c>
      <c r="I84" s="143" t="s">
        <v>2497</v>
      </c>
      <c r="J84" s="117" t="s">
        <v>1385</v>
      </c>
      <c r="K84" s="117" t="s">
        <v>35</v>
      </c>
      <c r="L84" s="143" t="s">
        <v>1408</v>
      </c>
      <c r="M84" s="247">
        <v>25594</v>
      </c>
      <c r="N84" s="249" t="str">
        <f t="shared" si="1"/>
        <v xml:space="preserve">52 TAHUN 8 BULAN 5 HARI </v>
      </c>
      <c r="O84" s="974" t="s">
        <v>7114</v>
      </c>
      <c r="P84" s="241" t="s">
        <v>9614</v>
      </c>
      <c r="Q84" s="117" t="s">
        <v>288</v>
      </c>
      <c r="R84" s="140">
        <v>1710002145780</v>
      </c>
      <c r="S84" s="117" t="s">
        <v>14901</v>
      </c>
      <c r="T84" s="117" t="s">
        <v>15032</v>
      </c>
      <c r="U84" s="117"/>
      <c r="V84" s="117" t="s">
        <v>2491</v>
      </c>
      <c r="W84" s="134" t="s">
        <v>1831</v>
      </c>
      <c r="X84" s="134"/>
      <c r="Y84" s="117" t="s">
        <v>126</v>
      </c>
      <c r="Z84" s="979" t="s">
        <v>2498</v>
      </c>
      <c r="AA84" s="744" t="s">
        <v>2499</v>
      </c>
      <c r="AB84" s="976">
        <f>VLOOKUP(D84,[2]AMT!$A$11:$AF$172,9,FALSE)</f>
        <v>85204903991</v>
      </c>
      <c r="AC84" s="117">
        <v>85204903991</v>
      </c>
      <c r="AD84" s="117"/>
      <c r="AE84" s="143"/>
      <c r="AF84" s="143"/>
      <c r="AG84" s="143"/>
      <c r="AH84" s="143"/>
      <c r="AI84" s="143"/>
      <c r="AJ84" s="144">
        <v>42644</v>
      </c>
      <c r="AK84" s="165">
        <v>42887</v>
      </c>
      <c r="AL84" s="943" t="s">
        <v>13610</v>
      </c>
      <c r="AM84" s="943" t="s">
        <v>13610</v>
      </c>
      <c r="AN84" s="943" t="s">
        <v>13610</v>
      </c>
      <c r="AO84" s="943"/>
      <c r="AP84" s="157" t="s">
        <v>1460</v>
      </c>
      <c r="AQ84" s="157">
        <v>30</v>
      </c>
      <c r="AR84" s="157">
        <v>38</v>
      </c>
      <c r="AS84" s="942">
        <v>2115</v>
      </c>
      <c r="AT84" s="117" t="s">
        <v>2496</v>
      </c>
      <c r="AU84" s="942">
        <v>2115</v>
      </c>
      <c r="AV84" s="117" t="s">
        <v>10924</v>
      </c>
      <c r="AW84" s="117"/>
      <c r="AX84" s="117" t="s">
        <v>2495</v>
      </c>
    </row>
    <row r="85" spans="1:50" ht="18" customHeight="1">
      <c r="A85" s="117">
        <v>78</v>
      </c>
      <c r="B85" s="117" t="s">
        <v>2508</v>
      </c>
      <c r="C85" s="942">
        <v>266</v>
      </c>
      <c r="D85" s="942">
        <v>2117</v>
      </c>
      <c r="E85" s="942" t="s">
        <v>2509</v>
      </c>
      <c r="F85" s="942">
        <v>2117</v>
      </c>
      <c r="G85" s="942"/>
      <c r="H85" s="942" t="s">
        <v>17302</v>
      </c>
      <c r="I85" s="143" t="s">
        <v>2510</v>
      </c>
      <c r="J85" s="117" t="s">
        <v>1385</v>
      </c>
      <c r="K85" s="117" t="s">
        <v>35</v>
      </c>
      <c r="L85" s="143" t="s">
        <v>2511</v>
      </c>
      <c r="M85" s="247">
        <v>34657</v>
      </c>
      <c r="N85" s="249" t="str">
        <f t="shared" si="1"/>
        <v xml:space="preserve">27 TAHUN 10 BULAN 12 HARI </v>
      </c>
      <c r="O85" s="974" t="s">
        <v>7114</v>
      </c>
      <c r="P85" s="299" t="s">
        <v>9614</v>
      </c>
      <c r="Q85" s="117" t="s">
        <v>288</v>
      </c>
      <c r="R85" s="975">
        <v>1710002242538</v>
      </c>
      <c r="S85" s="117" t="s">
        <v>14903</v>
      </c>
      <c r="T85" s="117" t="s">
        <v>15034</v>
      </c>
      <c r="U85" s="117"/>
      <c r="V85" s="117" t="s">
        <v>2512</v>
      </c>
      <c r="W85" s="117" t="s">
        <v>2479</v>
      </c>
      <c r="X85" s="117"/>
      <c r="Y85" s="117" t="s">
        <v>86</v>
      </c>
      <c r="Z85" s="979" t="s">
        <v>2513</v>
      </c>
      <c r="AA85" s="744" t="s">
        <v>2514</v>
      </c>
      <c r="AB85" s="976">
        <f>VLOOKUP(D85,[2]AMT!$A$11:$AF$172,9,FALSE)</f>
        <v>81231872720</v>
      </c>
      <c r="AC85" s="117">
        <v>81231872720</v>
      </c>
      <c r="AD85" s="117"/>
      <c r="AE85" s="143"/>
      <c r="AF85" s="143"/>
      <c r="AG85" s="143"/>
      <c r="AH85" s="143"/>
      <c r="AI85" s="143"/>
      <c r="AJ85" s="144">
        <v>42644</v>
      </c>
      <c r="AK85" s="165">
        <v>42887</v>
      </c>
      <c r="AL85" s="943" t="s">
        <v>13610</v>
      </c>
      <c r="AM85" s="943" t="s">
        <v>13610</v>
      </c>
      <c r="AN85" s="943" t="s">
        <v>13610</v>
      </c>
      <c r="AO85" s="943"/>
      <c r="AP85" s="157" t="s">
        <v>35</v>
      </c>
      <c r="AQ85" s="157">
        <v>32</v>
      </c>
      <c r="AR85" s="157">
        <v>39</v>
      </c>
      <c r="AS85" s="942">
        <v>2117</v>
      </c>
      <c r="AT85" s="117" t="s">
        <v>2509</v>
      </c>
      <c r="AU85" s="942">
        <v>2117</v>
      </c>
      <c r="AV85" s="117" t="s">
        <v>10924</v>
      </c>
      <c r="AW85" s="117"/>
      <c r="AX85" s="117" t="s">
        <v>2508</v>
      </c>
    </row>
    <row r="86" spans="1:50" ht="18" customHeight="1">
      <c r="A86" s="117">
        <v>79</v>
      </c>
      <c r="B86" s="117" t="s">
        <v>2515</v>
      </c>
      <c r="C86" s="942">
        <v>267</v>
      </c>
      <c r="D86" s="134">
        <v>2118</v>
      </c>
      <c r="E86" s="942" t="s">
        <v>2516</v>
      </c>
      <c r="F86" s="134">
        <v>2118</v>
      </c>
      <c r="G86" s="134" t="s">
        <v>17273</v>
      </c>
      <c r="H86" s="134"/>
      <c r="I86" s="143" t="s">
        <v>12912</v>
      </c>
      <c r="J86" s="117" t="s">
        <v>1385</v>
      </c>
      <c r="K86" s="117" t="s">
        <v>35</v>
      </c>
      <c r="L86" s="1784" t="s">
        <v>1676</v>
      </c>
      <c r="M86" s="247">
        <v>28639</v>
      </c>
      <c r="N86" s="249" t="str">
        <f t="shared" si="1"/>
        <v xml:space="preserve">44 TAHUN 4 BULAN 2 HARI </v>
      </c>
      <c r="O86" s="974" t="s">
        <v>7114</v>
      </c>
      <c r="P86" s="299" t="s">
        <v>9614</v>
      </c>
      <c r="Q86" s="117" t="s">
        <v>288</v>
      </c>
      <c r="R86" s="975">
        <v>1710002580549</v>
      </c>
      <c r="S86" s="117" t="s">
        <v>14904</v>
      </c>
      <c r="T86" s="117" t="s">
        <v>14964</v>
      </c>
      <c r="U86" s="117"/>
      <c r="V86" s="117" t="s">
        <v>2504</v>
      </c>
      <c r="W86" s="117" t="s">
        <v>2518</v>
      </c>
      <c r="X86" s="117"/>
      <c r="Y86" s="117" t="s">
        <v>126</v>
      </c>
      <c r="Z86" s="979" t="s">
        <v>2519</v>
      </c>
      <c r="AA86" s="744" t="s">
        <v>2520</v>
      </c>
      <c r="AB86" s="976">
        <f>VLOOKUP(D86,[2]AMT!$A$11:$AF$172,9,FALSE)</f>
        <v>82307232721</v>
      </c>
      <c r="AC86" s="117">
        <v>82307232721</v>
      </c>
      <c r="AD86" s="117"/>
      <c r="AE86" s="143"/>
      <c r="AF86" s="143"/>
      <c r="AG86" s="143"/>
      <c r="AH86" s="143"/>
      <c r="AI86" s="143"/>
      <c r="AJ86" s="144">
        <v>42736</v>
      </c>
      <c r="AK86" s="165">
        <v>42887</v>
      </c>
      <c r="AL86" s="943" t="s">
        <v>13610</v>
      </c>
      <c r="AM86" s="943" t="s">
        <v>13610</v>
      </c>
      <c r="AN86" s="943" t="s">
        <v>13610</v>
      </c>
      <c r="AO86" s="943"/>
      <c r="AP86" s="157" t="s">
        <v>1395</v>
      </c>
      <c r="AQ86" s="157">
        <v>37</v>
      </c>
      <c r="AR86" s="157">
        <v>42</v>
      </c>
      <c r="AS86" s="134">
        <v>2118</v>
      </c>
      <c r="AT86" s="117" t="s">
        <v>2516</v>
      </c>
      <c r="AU86" s="134">
        <v>2118</v>
      </c>
      <c r="AV86" s="117" t="s">
        <v>10924</v>
      </c>
      <c r="AW86" s="117"/>
      <c r="AX86" s="117" t="s">
        <v>2515</v>
      </c>
    </row>
    <row r="87" spans="1:50" ht="18" customHeight="1">
      <c r="A87" s="117">
        <v>80</v>
      </c>
      <c r="B87" s="117" t="s">
        <v>2521</v>
      </c>
      <c r="C87" s="134">
        <v>268</v>
      </c>
      <c r="D87" s="942">
        <v>2119</v>
      </c>
      <c r="E87" s="942" t="s">
        <v>2522</v>
      </c>
      <c r="F87" s="942">
        <v>2119</v>
      </c>
      <c r="G87" s="942"/>
      <c r="H87" s="942" t="s">
        <v>17302</v>
      </c>
      <c r="I87" s="143" t="s">
        <v>2523</v>
      </c>
      <c r="J87" s="117" t="s">
        <v>1385</v>
      </c>
      <c r="K87" s="117" t="s">
        <v>35</v>
      </c>
      <c r="L87" s="992" t="s">
        <v>2524</v>
      </c>
      <c r="M87" s="247">
        <v>28641</v>
      </c>
      <c r="N87" s="249" t="str">
        <f t="shared" si="1"/>
        <v xml:space="preserve">44 TAHUN 4 BULAN 0 HARI </v>
      </c>
      <c r="O87" s="974" t="s">
        <v>7114</v>
      </c>
      <c r="P87" s="299" t="s">
        <v>9614</v>
      </c>
      <c r="Q87" s="117" t="s">
        <v>288</v>
      </c>
      <c r="R87" s="975">
        <v>60005116607</v>
      </c>
      <c r="S87" s="117" t="s">
        <v>14905</v>
      </c>
      <c r="T87" s="117" t="s">
        <v>15035</v>
      </c>
      <c r="U87" s="117"/>
      <c r="V87" s="117" t="s">
        <v>2504</v>
      </c>
      <c r="W87" s="117" t="s">
        <v>2525</v>
      </c>
      <c r="X87" s="117"/>
      <c r="Y87" s="117" t="s">
        <v>126</v>
      </c>
      <c r="Z87" s="979" t="s">
        <v>2527</v>
      </c>
      <c r="AA87" s="744" t="s">
        <v>2528</v>
      </c>
      <c r="AB87" s="976">
        <f>VLOOKUP(D87,[2]AMT!$A$11:$AF$172,9,FALSE)</f>
        <v>82136133866</v>
      </c>
      <c r="AC87" s="117">
        <v>82136133866</v>
      </c>
      <c r="AD87" s="117"/>
      <c r="AE87" s="143"/>
      <c r="AF87" s="143"/>
      <c r="AG87" s="143"/>
      <c r="AH87" s="143"/>
      <c r="AI87" s="143"/>
      <c r="AJ87" s="144">
        <v>42736</v>
      </c>
      <c r="AK87" s="165">
        <v>42887</v>
      </c>
      <c r="AL87" s="943" t="s">
        <v>13610</v>
      </c>
      <c r="AM87" s="943" t="s">
        <v>13610</v>
      </c>
      <c r="AN87" s="943" t="s">
        <v>13610</v>
      </c>
      <c r="AO87" s="943"/>
      <c r="AP87" s="157" t="s">
        <v>35</v>
      </c>
      <c r="AQ87" s="157">
        <v>31</v>
      </c>
      <c r="AR87" s="157">
        <v>40</v>
      </c>
      <c r="AS87" s="942">
        <v>2119</v>
      </c>
      <c r="AT87" s="117" t="s">
        <v>2522</v>
      </c>
      <c r="AU87" s="942">
        <v>2119</v>
      </c>
      <c r="AV87" s="117" t="s">
        <v>10924</v>
      </c>
      <c r="AW87" s="117"/>
      <c r="AX87" s="117" t="s">
        <v>2521</v>
      </c>
    </row>
    <row r="88" spans="1:50" ht="18" customHeight="1">
      <c r="A88" s="117">
        <v>81</v>
      </c>
      <c r="B88" s="117" t="s">
        <v>2535</v>
      </c>
      <c r="C88" s="942">
        <v>270</v>
      </c>
      <c r="D88" s="942">
        <v>2121</v>
      </c>
      <c r="E88" s="942" t="s">
        <v>2536</v>
      </c>
      <c r="F88" s="942">
        <v>2121</v>
      </c>
      <c r="G88" s="942"/>
      <c r="H88" s="942" t="s">
        <v>17302</v>
      </c>
      <c r="I88" s="143" t="s">
        <v>2537</v>
      </c>
      <c r="J88" s="117" t="s">
        <v>1385</v>
      </c>
      <c r="K88" s="117" t="s">
        <v>35</v>
      </c>
      <c r="L88" s="992" t="s">
        <v>2538</v>
      </c>
      <c r="M88" s="247">
        <v>31399</v>
      </c>
      <c r="N88" s="249" t="str">
        <f t="shared" si="1"/>
        <v xml:space="preserve">36 TAHUN 9 BULAN 13 HARI </v>
      </c>
      <c r="O88" s="974" t="s">
        <v>7114</v>
      </c>
      <c r="P88" s="299" t="s">
        <v>10277</v>
      </c>
      <c r="Q88" s="117" t="s">
        <v>288</v>
      </c>
      <c r="R88" s="975">
        <v>1710002514217</v>
      </c>
      <c r="S88" s="117" t="s">
        <v>14907</v>
      </c>
      <c r="T88" s="117" t="s">
        <v>15037</v>
      </c>
      <c r="U88" s="117"/>
      <c r="V88" s="117" t="s">
        <v>2539</v>
      </c>
      <c r="W88" s="117" t="s">
        <v>2540</v>
      </c>
      <c r="X88" s="117"/>
      <c r="Y88" s="117" t="s">
        <v>126</v>
      </c>
      <c r="Z88" s="979" t="s">
        <v>2541</v>
      </c>
      <c r="AA88" s="744" t="s">
        <v>2542</v>
      </c>
      <c r="AB88" s="976">
        <f>VLOOKUP(D88,[2]AMT!$A$11:$AF$172,9,FALSE)</f>
        <v>81234443441</v>
      </c>
      <c r="AC88" s="117">
        <v>81234443441</v>
      </c>
      <c r="AD88" s="117"/>
      <c r="AE88" s="143"/>
      <c r="AF88" s="143"/>
      <c r="AG88" s="143"/>
      <c r="AH88" s="143"/>
      <c r="AI88" s="143"/>
      <c r="AJ88" s="144">
        <v>42736</v>
      </c>
      <c r="AK88" s="165">
        <v>42887</v>
      </c>
      <c r="AL88" s="943" t="s">
        <v>13610</v>
      </c>
      <c r="AM88" s="943" t="s">
        <v>13610</v>
      </c>
      <c r="AN88" s="943" t="s">
        <v>13610</v>
      </c>
      <c r="AO88" s="943"/>
      <c r="AP88" s="157" t="s">
        <v>35</v>
      </c>
      <c r="AQ88" s="157">
        <v>32</v>
      </c>
      <c r="AR88" s="157">
        <v>41</v>
      </c>
      <c r="AS88" s="942">
        <v>2121</v>
      </c>
      <c r="AT88" s="117" t="s">
        <v>2536</v>
      </c>
      <c r="AU88" s="942">
        <v>2121</v>
      </c>
      <c r="AV88" s="117" t="s">
        <v>10924</v>
      </c>
      <c r="AW88" s="117"/>
      <c r="AX88" s="117" t="s">
        <v>2535</v>
      </c>
    </row>
    <row r="89" spans="1:50" ht="18" customHeight="1">
      <c r="A89" s="117">
        <v>82</v>
      </c>
      <c r="B89" s="117" t="s">
        <v>2557</v>
      </c>
      <c r="C89" s="942">
        <v>273</v>
      </c>
      <c r="D89" s="134">
        <v>2124</v>
      </c>
      <c r="E89" s="942" t="s">
        <v>2558</v>
      </c>
      <c r="F89" s="134">
        <v>2124</v>
      </c>
      <c r="G89" s="134"/>
      <c r="H89" s="134" t="s">
        <v>17302</v>
      </c>
      <c r="I89" s="143" t="s">
        <v>2559</v>
      </c>
      <c r="J89" s="117" t="s">
        <v>1385</v>
      </c>
      <c r="K89" s="117" t="s">
        <v>35</v>
      </c>
      <c r="L89" s="992" t="s">
        <v>2511</v>
      </c>
      <c r="M89" s="247">
        <v>31480</v>
      </c>
      <c r="N89" s="249" t="str">
        <f t="shared" si="1"/>
        <v xml:space="preserve">36 TAHUN 6 BULAN 22 HARI </v>
      </c>
      <c r="O89" s="974" t="s">
        <v>7114</v>
      </c>
      <c r="P89" s="299" t="s">
        <v>10277</v>
      </c>
      <c r="Q89" s="117" t="s">
        <v>288</v>
      </c>
      <c r="R89" s="975">
        <v>1710002499518</v>
      </c>
      <c r="S89" s="117" t="s">
        <v>14909</v>
      </c>
      <c r="T89" s="74" t="s">
        <v>18099</v>
      </c>
      <c r="U89" s="117"/>
      <c r="V89" s="117" t="s">
        <v>2512</v>
      </c>
      <c r="W89" s="117" t="s">
        <v>2560</v>
      </c>
      <c r="X89" s="117"/>
      <c r="Y89" s="117" t="s">
        <v>126</v>
      </c>
      <c r="Z89" s="979" t="s">
        <v>2561</v>
      </c>
      <c r="AA89" s="744" t="s">
        <v>2562</v>
      </c>
      <c r="AB89" s="976">
        <f>VLOOKUP(D89,[2]AMT!$A$11:$AF$172,9,FALSE)</f>
        <v>85645706354</v>
      </c>
      <c r="AC89" s="117">
        <v>85645706354</v>
      </c>
      <c r="AD89" s="117"/>
      <c r="AE89" s="143"/>
      <c r="AF89" s="143"/>
      <c r="AG89" s="143"/>
      <c r="AH89" s="143"/>
      <c r="AI89" s="143"/>
      <c r="AJ89" s="144">
        <v>42736</v>
      </c>
      <c r="AK89" s="165">
        <v>42887</v>
      </c>
      <c r="AL89" s="943" t="s">
        <v>13610</v>
      </c>
      <c r="AM89" s="943" t="s">
        <v>13610</v>
      </c>
      <c r="AN89" s="943" t="s">
        <v>13610</v>
      </c>
      <c r="AO89" s="943"/>
      <c r="AP89" s="157" t="s">
        <v>35</v>
      </c>
      <c r="AQ89" s="157">
        <v>33</v>
      </c>
      <c r="AR89" s="157">
        <v>41</v>
      </c>
      <c r="AS89" s="134">
        <v>2124</v>
      </c>
      <c r="AT89" s="117" t="s">
        <v>2558</v>
      </c>
      <c r="AU89" s="134">
        <v>2124</v>
      </c>
      <c r="AV89" s="117" t="s">
        <v>10924</v>
      </c>
      <c r="AW89" s="117"/>
      <c r="AX89" s="117" t="s">
        <v>2557</v>
      </c>
    </row>
    <row r="90" spans="1:50" ht="18" customHeight="1">
      <c r="A90" s="117">
        <v>83</v>
      </c>
      <c r="B90" s="117" t="s">
        <v>2563</v>
      </c>
      <c r="C90" s="134">
        <v>274</v>
      </c>
      <c r="D90" s="942">
        <v>2125</v>
      </c>
      <c r="E90" s="942" t="s">
        <v>2564</v>
      </c>
      <c r="F90" s="942">
        <v>2125</v>
      </c>
      <c r="G90" s="942"/>
      <c r="H90" s="942" t="s">
        <v>17302</v>
      </c>
      <c r="I90" s="143" t="s">
        <v>2565</v>
      </c>
      <c r="J90" s="117" t="s">
        <v>1385</v>
      </c>
      <c r="K90" s="117" t="s">
        <v>35</v>
      </c>
      <c r="L90" s="992" t="s">
        <v>2566</v>
      </c>
      <c r="M90" s="247">
        <v>26179</v>
      </c>
      <c r="N90" s="249" t="str">
        <f t="shared" si="1"/>
        <v xml:space="preserve">51 TAHUN 0 BULAN 28 HARI </v>
      </c>
      <c r="O90" s="974" t="s">
        <v>7114</v>
      </c>
      <c r="P90" s="299" t="s">
        <v>10277</v>
      </c>
      <c r="Q90" s="117" t="s">
        <v>288</v>
      </c>
      <c r="R90" s="975">
        <v>1710002506718</v>
      </c>
      <c r="S90" s="117" t="s">
        <v>14910</v>
      </c>
      <c r="T90" s="117" t="s">
        <v>15039</v>
      </c>
      <c r="U90" s="117"/>
      <c r="V90" s="117" t="s">
        <v>2512</v>
      </c>
      <c r="W90" s="117" t="s">
        <v>2567</v>
      </c>
      <c r="X90" s="117"/>
      <c r="Y90" s="117" t="s">
        <v>126</v>
      </c>
      <c r="Z90" s="979" t="s">
        <v>2568</v>
      </c>
      <c r="AA90" s="744" t="s">
        <v>2569</v>
      </c>
      <c r="AB90" s="976">
        <f>VLOOKUP(D90,[2]AMT!$A$11:$AF$172,9,FALSE)</f>
        <v>81232081621</v>
      </c>
      <c r="AC90" s="117">
        <v>81232081621</v>
      </c>
      <c r="AD90" s="117"/>
      <c r="AE90" s="143"/>
      <c r="AF90" s="143"/>
      <c r="AG90" s="143"/>
      <c r="AH90" s="143"/>
      <c r="AI90" s="143"/>
      <c r="AJ90" s="144">
        <v>42736</v>
      </c>
      <c r="AK90" s="165">
        <v>42887</v>
      </c>
      <c r="AL90" s="943" t="s">
        <v>13610</v>
      </c>
      <c r="AM90" s="943" t="s">
        <v>13610</v>
      </c>
      <c r="AN90" s="943" t="s">
        <v>13610</v>
      </c>
      <c r="AO90" s="943"/>
      <c r="AP90" s="157" t="s">
        <v>1395</v>
      </c>
      <c r="AQ90" s="157">
        <v>32</v>
      </c>
      <c r="AR90" s="157">
        <v>40</v>
      </c>
      <c r="AS90" s="942">
        <v>2125</v>
      </c>
      <c r="AT90" s="117" t="s">
        <v>2564</v>
      </c>
      <c r="AU90" s="942">
        <v>2125</v>
      </c>
      <c r="AV90" s="117" t="s">
        <v>10924</v>
      </c>
      <c r="AW90" s="117"/>
      <c r="AX90" s="117" t="s">
        <v>2563</v>
      </c>
    </row>
    <row r="91" spans="1:50" ht="18" customHeight="1">
      <c r="A91" s="117">
        <v>84</v>
      </c>
      <c r="B91" s="117" t="s">
        <v>2570</v>
      </c>
      <c r="C91" s="942">
        <v>275</v>
      </c>
      <c r="D91" s="134">
        <v>2126</v>
      </c>
      <c r="E91" s="942" t="s">
        <v>2571</v>
      </c>
      <c r="F91" s="134">
        <v>2126</v>
      </c>
      <c r="G91" s="134"/>
      <c r="H91" s="134"/>
      <c r="I91" s="143" t="s">
        <v>2572</v>
      </c>
      <c r="J91" s="117" t="s">
        <v>1385</v>
      </c>
      <c r="K91" s="117" t="s">
        <v>35</v>
      </c>
      <c r="L91" s="992" t="s">
        <v>2511</v>
      </c>
      <c r="M91" s="247">
        <v>28188</v>
      </c>
      <c r="N91" s="249" t="str">
        <f t="shared" si="1"/>
        <v xml:space="preserve">45 TAHUN 6 BULAN 27 HARI </v>
      </c>
      <c r="O91" s="974" t="s">
        <v>7114</v>
      </c>
      <c r="P91" s="299" t="s">
        <v>10277</v>
      </c>
      <c r="Q91" s="117" t="s">
        <v>288</v>
      </c>
      <c r="R91" s="975">
        <v>1440009112910</v>
      </c>
      <c r="S91" s="117" t="s">
        <v>14911</v>
      </c>
      <c r="T91" s="117" t="s">
        <v>15040</v>
      </c>
      <c r="U91" s="167" t="s">
        <v>17041</v>
      </c>
      <c r="V91" s="117" t="s">
        <v>2512</v>
      </c>
      <c r="W91" s="117" t="s">
        <v>2573</v>
      </c>
      <c r="X91" s="117"/>
      <c r="Y91" s="117" t="s">
        <v>126</v>
      </c>
      <c r="Z91" s="979" t="s">
        <v>2574</v>
      </c>
      <c r="AA91" s="744" t="s">
        <v>2575</v>
      </c>
      <c r="AB91" s="976">
        <f>VLOOKUP(D91,[2]AMT!$A$11:$AF$172,9,FALSE)</f>
        <v>85259785888</v>
      </c>
      <c r="AC91" s="117">
        <v>85259785888</v>
      </c>
      <c r="AD91" s="117"/>
      <c r="AE91" s="143"/>
      <c r="AF91" s="143"/>
      <c r="AG91" s="143"/>
      <c r="AH91" s="143"/>
      <c r="AI91" s="143"/>
      <c r="AJ91" s="144">
        <v>42736</v>
      </c>
      <c r="AK91" s="165">
        <v>42887</v>
      </c>
      <c r="AL91" s="943" t="s">
        <v>13610</v>
      </c>
      <c r="AM91" s="943" t="s">
        <v>13610</v>
      </c>
      <c r="AN91" s="943" t="s">
        <v>13610</v>
      </c>
      <c r="AO91" s="943"/>
      <c r="AP91" s="157" t="s">
        <v>1502</v>
      </c>
      <c r="AQ91" s="157">
        <v>38</v>
      </c>
      <c r="AR91" s="157">
        <v>48</v>
      </c>
      <c r="AS91" s="134">
        <v>2126</v>
      </c>
      <c r="AT91" s="117" t="s">
        <v>2571</v>
      </c>
      <c r="AU91" s="134">
        <v>2126</v>
      </c>
      <c r="AV91" s="117" t="s">
        <v>10924</v>
      </c>
      <c r="AW91" s="117"/>
      <c r="AX91" s="117" t="s">
        <v>2570</v>
      </c>
    </row>
    <row r="92" spans="1:50" ht="18" customHeight="1">
      <c r="A92" s="117">
        <v>85</v>
      </c>
      <c r="B92" s="117" t="s">
        <v>2576</v>
      </c>
      <c r="C92" s="942">
        <v>276</v>
      </c>
      <c r="D92" s="942">
        <v>2127</v>
      </c>
      <c r="E92" s="942" t="s">
        <v>2577</v>
      </c>
      <c r="F92" s="942">
        <v>2127</v>
      </c>
      <c r="G92" s="942"/>
      <c r="H92" s="942" t="s">
        <v>17302</v>
      </c>
      <c r="I92" s="143" t="s">
        <v>2578</v>
      </c>
      <c r="J92" s="117" t="s">
        <v>1385</v>
      </c>
      <c r="K92" s="117" t="s">
        <v>35</v>
      </c>
      <c r="L92" s="992" t="s">
        <v>2511</v>
      </c>
      <c r="M92" s="247">
        <v>33086</v>
      </c>
      <c r="N92" s="249" t="str">
        <f t="shared" si="1"/>
        <v xml:space="preserve">32 TAHUN 2 BULAN 0 HARI </v>
      </c>
      <c r="O92" s="974" t="s">
        <v>7114</v>
      </c>
      <c r="P92" s="299" t="s">
        <v>10277</v>
      </c>
      <c r="Q92" s="117" t="s">
        <v>288</v>
      </c>
      <c r="R92" s="975">
        <v>1710002534413</v>
      </c>
      <c r="S92" s="117" t="s">
        <v>14912</v>
      </c>
      <c r="T92" s="117" t="s">
        <v>12143</v>
      </c>
      <c r="U92" s="117"/>
      <c r="V92" s="117" t="s">
        <v>2504</v>
      </c>
      <c r="W92" s="117" t="s">
        <v>2579</v>
      </c>
      <c r="X92" s="117"/>
      <c r="Y92" s="117" t="s">
        <v>126</v>
      </c>
      <c r="Z92" s="979" t="s">
        <v>2581</v>
      </c>
      <c r="AA92" s="744" t="s">
        <v>2582</v>
      </c>
      <c r="AB92" s="976">
        <f>VLOOKUP(D92,[2]AMT!$A$11:$AF$172,9,FALSE)</f>
        <v>81230365216</v>
      </c>
      <c r="AC92" s="117">
        <v>81230365216</v>
      </c>
      <c r="AD92" s="117"/>
      <c r="AE92" s="143"/>
      <c r="AF92" s="143"/>
      <c r="AG92" s="143"/>
      <c r="AH92" s="143"/>
      <c r="AI92" s="143"/>
      <c r="AJ92" s="144">
        <v>42736</v>
      </c>
      <c r="AK92" s="165">
        <v>42887</v>
      </c>
      <c r="AL92" s="943" t="s">
        <v>13610</v>
      </c>
      <c r="AM92" s="943" t="s">
        <v>13610</v>
      </c>
      <c r="AN92" s="943" t="s">
        <v>13610</v>
      </c>
      <c r="AO92" s="943"/>
      <c r="AP92" s="157" t="s">
        <v>1395</v>
      </c>
      <c r="AQ92" s="157">
        <v>32</v>
      </c>
      <c r="AR92" s="157">
        <v>39</v>
      </c>
      <c r="AS92" s="942">
        <v>2127</v>
      </c>
      <c r="AT92" s="117" t="s">
        <v>2577</v>
      </c>
      <c r="AU92" s="942">
        <v>2127</v>
      </c>
      <c r="AV92" s="117" t="s">
        <v>10924</v>
      </c>
      <c r="AW92" s="117"/>
      <c r="AX92" s="117" t="s">
        <v>2576</v>
      </c>
    </row>
    <row r="93" spans="1:50">
      <c r="A93" s="117">
        <v>86</v>
      </c>
      <c r="B93" s="151" t="s">
        <v>2583</v>
      </c>
      <c r="C93" s="134">
        <v>277</v>
      </c>
      <c r="D93" s="134">
        <v>2128</v>
      </c>
      <c r="E93" s="942" t="s">
        <v>12503</v>
      </c>
      <c r="F93" s="134">
        <v>2128</v>
      </c>
      <c r="G93" s="134"/>
      <c r="H93" s="134" t="s">
        <v>17302</v>
      </c>
      <c r="I93" s="966" t="s">
        <v>2584</v>
      </c>
      <c r="J93" s="117" t="s">
        <v>1385</v>
      </c>
      <c r="K93" s="117" t="s">
        <v>35</v>
      </c>
      <c r="L93" s="116" t="s">
        <v>1385</v>
      </c>
      <c r="M93" s="156">
        <v>32764</v>
      </c>
      <c r="N93" s="249" t="str">
        <f t="shared" si="1"/>
        <v xml:space="preserve">33 TAHUN 0 BULAN 18 HARI </v>
      </c>
      <c r="O93" s="974" t="s">
        <v>7114</v>
      </c>
      <c r="P93" s="117" t="s">
        <v>9614</v>
      </c>
      <c r="Q93" s="117" t="s">
        <v>288</v>
      </c>
      <c r="R93" s="975">
        <v>1710002948738</v>
      </c>
      <c r="S93" s="157" t="s">
        <v>14913</v>
      </c>
      <c r="T93" s="157" t="s">
        <v>12144</v>
      </c>
      <c r="U93" s="116"/>
      <c r="V93" s="117" t="s">
        <v>289</v>
      </c>
      <c r="W93" s="153" t="s">
        <v>2585</v>
      </c>
      <c r="X93" s="153"/>
      <c r="Y93" s="117" t="s">
        <v>126</v>
      </c>
      <c r="Z93" s="1145" t="s">
        <v>2586</v>
      </c>
      <c r="AA93" s="827" t="s">
        <v>2587</v>
      </c>
      <c r="AB93" s="976">
        <f>VLOOKUP(D93,[2]AMT!$A$11:$AF$172,9,FALSE)</f>
        <v>82143344809</v>
      </c>
      <c r="AC93" s="153" t="s">
        <v>2588</v>
      </c>
      <c r="AD93" s="116"/>
      <c r="AE93" s="116"/>
      <c r="AF93" s="116"/>
      <c r="AG93" s="116"/>
      <c r="AH93" s="116"/>
      <c r="AI93" s="116"/>
      <c r="AJ93" s="181">
        <v>42872</v>
      </c>
      <c r="AK93" s="165">
        <v>42887</v>
      </c>
      <c r="AL93" s="943" t="s">
        <v>13610</v>
      </c>
      <c r="AM93" s="943" t="s">
        <v>13610</v>
      </c>
      <c r="AN93" s="943" t="s">
        <v>13610</v>
      </c>
      <c r="AO93" s="943" t="s">
        <v>14559</v>
      </c>
      <c r="AP93" s="157" t="s">
        <v>35</v>
      </c>
      <c r="AQ93" s="157">
        <v>30</v>
      </c>
      <c r="AR93" s="157">
        <v>41</v>
      </c>
      <c r="AS93" s="134">
        <v>2128</v>
      </c>
      <c r="AT93" s="134" t="s">
        <v>12503</v>
      </c>
      <c r="AU93" s="134">
        <v>2128</v>
      </c>
      <c r="AV93" s="151" t="s">
        <v>10924</v>
      </c>
      <c r="AW93" s="151"/>
      <c r="AX93" s="151" t="s">
        <v>2583</v>
      </c>
    </row>
    <row r="94" spans="1:50" ht="15">
      <c r="A94" s="117">
        <v>87</v>
      </c>
      <c r="B94" s="151" t="s">
        <v>2595</v>
      </c>
      <c r="C94" s="942">
        <v>279</v>
      </c>
      <c r="D94" s="134">
        <v>2130</v>
      </c>
      <c r="E94" s="942" t="s">
        <v>12500</v>
      </c>
      <c r="F94" s="134">
        <v>2130</v>
      </c>
      <c r="G94" s="134"/>
      <c r="H94" s="134" t="s">
        <v>17302</v>
      </c>
      <c r="I94" s="1239" t="s">
        <v>2596</v>
      </c>
      <c r="J94" s="117" t="s">
        <v>1385</v>
      </c>
      <c r="K94" s="117" t="s">
        <v>35</v>
      </c>
      <c r="L94" s="116" t="s">
        <v>1385</v>
      </c>
      <c r="M94" s="156">
        <v>29878</v>
      </c>
      <c r="N94" s="249" t="str">
        <f t="shared" si="1"/>
        <v xml:space="preserve">40 TAHUN 11 BULAN 12 HARI </v>
      </c>
      <c r="O94" s="974" t="s">
        <v>7114</v>
      </c>
      <c r="P94" s="117" t="s">
        <v>10277</v>
      </c>
      <c r="Q94" s="117" t="s">
        <v>288</v>
      </c>
      <c r="R94" s="975">
        <v>1710002938440</v>
      </c>
      <c r="S94" s="157" t="s">
        <v>14915</v>
      </c>
      <c r="T94" s="74" t="s">
        <v>18100</v>
      </c>
      <c r="U94" s="116"/>
      <c r="V94" s="117" t="s">
        <v>425</v>
      </c>
      <c r="W94" s="153" t="s">
        <v>2597</v>
      </c>
      <c r="X94" s="153"/>
      <c r="Y94" s="117" t="s">
        <v>126</v>
      </c>
      <c r="Z94" s="1145" t="s">
        <v>2598</v>
      </c>
      <c r="AA94" s="827" t="s">
        <v>2599</v>
      </c>
      <c r="AB94" s="976">
        <f>VLOOKUP(D94,[2]AMT!$A$11:$AF$172,9,FALSE)</f>
        <v>81332606166</v>
      </c>
      <c r="AC94" s="153" t="s">
        <v>2600</v>
      </c>
      <c r="AD94" s="116"/>
      <c r="AE94" s="116"/>
      <c r="AF94" s="116"/>
      <c r="AG94" s="116"/>
      <c r="AH94" s="116"/>
      <c r="AI94" s="116"/>
      <c r="AJ94" s="181">
        <v>42872</v>
      </c>
      <c r="AK94" s="165">
        <v>42887</v>
      </c>
      <c r="AL94" s="1159" t="s">
        <v>13610</v>
      </c>
      <c r="AM94" s="1159" t="s">
        <v>13610</v>
      </c>
      <c r="AN94" s="1159" t="s">
        <v>13610</v>
      </c>
      <c r="AO94" s="1159">
        <v>43403</v>
      </c>
      <c r="AP94" s="157" t="s">
        <v>35</v>
      </c>
      <c r="AQ94" s="157">
        <v>41</v>
      </c>
      <c r="AR94" s="157">
        <v>32</v>
      </c>
      <c r="AS94" s="134">
        <v>2130</v>
      </c>
      <c r="AT94" s="134" t="s">
        <v>12500</v>
      </c>
      <c r="AU94" s="134">
        <v>2130</v>
      </c>
      <c r="AV94" s="151" t="s">
        <v>10924</v>
      </c>
      <c r="AW94" s="151"/>
      <c r="AX94" s="151" t="s">
        <v>2595</v>
      </c>
    </row>
    <row r="95" spans="1:50">
      <c r="A95" s="117">
        <v>88</v>
      </c>
      <c r="B95" s="151" t="s">
        <v>2601</v>
      </c>
      <c r="C95" s="134">
        <v>280</v>
      </c>
      <c r="D95" s="942">
        <v>2131</v>
      </c>
      <c r="E95" s="942" t="s">
        <v>12874</v>
      </c>
      <c r="F95" s="942">
        <v>2131</v>
      </c>
      <c r="G95" s="942"/>
      <c r="H95" s="942" t="s">
        <v>17302</v>
      </c>
      <c r="I95" s="1239" t="s">
        <v>2602</v>
      </c>
      <c r="J95" s="117" t="s">
        <v>1385</v>
      </c>
      <c r="K95" s="117" t="s">
        <v>35</v>
      </c>
      <c r="L95" s="116" t="s">
        <v>2603</v>
      </c>
      <c r="M95" s="156">
        <v>29100</v>
      </c>
      <c r="N95" s="249" t="str">
        <f t="shared" si="1"/>
        <v xml:space="preserve">43 TAHUN 0 BULAN 29 HARI </v>
      </c>
      <c r="O95" s="974" t="s">
        <v>7114</v>
      </c>
      <c r="P95" s="117" t="s">
        <v>10277</v>
      </c>
      <c r="Q95" s="117" t="s">
        <v>288</v>
      </c>
      <c r="R95" s="975">
        <v>1710003169151</v>
      </c>
      <c r="S95" s="157" t="s">
        <v>14916</v>
      </c>
      <c r="T95" s="157" t="s">
        <v>12146</v>
      </c>
      <c r="U95" s="116"/>
      <c r="V95" s="117" t="s">
        <v>289</v>
      </c>
      <c r="W95" s="153" t="s">
        <v>2604</v>
      </c>
      <c r="X95" s="153"/>
      <c r="Y95" s="117" t="s">
        <v>86</v>
      </c>
      <c r="Z95" s="1145" t="s">
        <v>2605</v>
      </c>
      <c r="AA95" s="827" t="s">
        <v>2606</v>
      </c>
      <c r="AB95" s="976">
        <f>VLOOKUP(D95,[2]AMT!$A$11:$AF$172,9,FALSE)</f>
        <v>85257288760</v>
      </c>
      <c r="AC95" s="153" t="s">
        <v>2607</v>
      </c>
      <c r="AD95" s="116"/>
      <c r="AE95" s="116"/>
      <c r="AF95" s="116"/>
      <c r="AG95" s="116"/>
      <c r="AH95" s="116"/>
      <c r="AI95" s="116"/>
      <c r="AJ95" s="181">
        <v>42872</v>
      </c>
      <c r="AK95" s="165">
        <v>42887</v>
      </c>
      <c r="AL95" s="943" t="s">
        <v>13610</v>
      </c>
      <c r="AM95" s="943" t="s">
        <v>13610</v>
      </c>
      <c r="AN95" s="943" t="s">
        <v>13610</v>
      </c>
      <c r="AO95" s="943" t="s">
        <v>14559</v>
      </c>
      <c r="AP95" s="157" t="s">
        <v>1460</v>
      </c>
      <c r="AQ95" s="157">
        <v>32</v>
      </c>
      <c r="AR95" s="157">
        <v>41</v>
      </c>
      <c r="AS95" s="942">
        <v>2131</v>
      </c>
      <c r="AT95" s="134" t="s">
        <v>12874</v>
      </c>
      <c r="AU95" s="942">
        <v>2131</v>
      </c>
      <c r="AV95" s="151" t="s">
        <v>10924</v>
      </c>
      <c r="AW95" s="151"/>
      <c r="AX95" s="151" t="s">
        <v>2601</v>
      </c>
    </row>
    <row r="96" spans="1:50" ht="15">
      <c r="A96" s="117">
        <v>89</v>
      </c>
      <c r="B96" s="151" t="s">
        <v>2608</v>
      </c>
      <c r="C96" s="942">
        <v>281</v>
      </c>
      <c r="D96" s="134">
        <v>2132</v>
      </c>
      <c r="E96" s="942" t="s">
        <v>13098</v>
      </c>
      <c r="F96" s="134">
        <v>2132</v>
      </c>
      <c r="G96" s="134"/>
      <c r="H96" s="134" t="s">
        <v>17302</v>
      </c>
      <c r="I96" s="1239" t="s">
        <v>9775</v>
      </c>
      <c r="J96" s="117" t="s">
        <v>1385</v>
      </c>
      <c r="K96" s="117" t="s">
        <v>35</v>
      </c>
      <c r="L96" s="116" t="s">
        <v>1385</v>
      </c>
      <c r="M96" s="156">
        <v>29935</v>
      </c>
      <c r="N96" s="249" t="str">
        <f t="shared" si="1"/>
        <v xml:space="preserve">40 TAHUN 9 BULAN 16 HARI </v>
      </c>
      <c r="O96" s="974" t="s">
        <v>7114</v>
      </c>
      <c r="P96" s="117" t="s">
        <v>10277</v>
      </c>
      <c r="Q96" s="117" t="s">
        <v>288</v>
      </c>
      <c r="R96" s="975">
        <v>1710002954157</v>
      </c>
      <c r="S96" s="157" t="s">
        <v>14917</v>
      </c>
      <c r="T96" s="74" t="s">
        <v>18101</v>
      </c>
      <c r="U96" s="116"/>
      <c r="V96" s="117" t="s">
        <v>499</v>
      </c>
      <c r="W96" s="153" t="s">
        <v>2609</v>
      </c>
      <c r="X96" s="153"/>
      <c r="Y96" s="117" t="s">
        <v>126</v>
      </c>
      <c r="Z96" s="1145" t="s">
        <v>9776</v>
      </c>
      <c r="AA96" s="827" t="s">
        <v>9777</v>
      </c>
      <c r="AB96" s="976">
        <f>VLOOKUP(D96,[2]AMT!$A$11:$AF$172,9,FALSE)</f>
        <v>85708808600</v>
      </c>
      <c r="AC96" s="153" t="s">
        <v>2610</v>
      </c>
      <c r="AD96" s="116"/>
      <c r="AE96" s="116"/>
      <c r="AF96" s="116"/>
      <c r="AG96" s="116"/>
      <c r="AH96" s="116"/>
      <c r="AI96" s="116"/>
      <c r="AJ96" s="181">
        <v>42872</v>
      </c>
      <c r="AK96" s="165">
        <v>42887</v>
      </c>
      <c r="AL96" s="943" t="s">
        <v>13610</v>
      </c>
      <c r="AM96" s="943" t="s">
        <v>13610</v>
      </c>
      <c r="AN96" s="943" t="s">
        <v>13610</v>
      </c>
      <c r="AO96" s="943" t="s">
        <v>14559</v>
      </c>
      <c r="AP96" s="157" t="s">
        <v>35</v>
      </c>
      <c r="AQ96" s="157">
        <v>32</v>
      </c>
      <c r="AR96" s="157">
        <v>42</v>
      </c>
      <c r="AS96" s="134">
        <v>2132</v>
      </c>
      <c r="AT96" s="134" t="s">
        <v>13098</v>
      </c>
      <c r="AU96" s="134">
        <v>2132</v>
      </c>
      <c r="AV96" s="151" t="s">
        <v>10924</v>
      </c>
      <c r="AW96" s="151"/>
      <c r="AX96" s="151" t="s">
        <v>2608</v>
      </c>
    </row>
    <row r="97" spans="1:52">
      <c r="A97" s="117">
        <v>90</v>
      </c>
      <c r="B97" s="151" t="s">
        <v>2611</v>
      </c>
      <c r="C97" s="942">
        <v>282</v>
      </c>
      <c r="D97" s="942">
        <v>2133</v>
      </c>
      <c r="E97" s="942" t="s">
        <v>13319</v>
      </c>
      <c r="F97" s="942">
        <v>2133</v>
      </c>
      <c r="G97" s="942"/>
      <c r="H97" s="942" t="s">
        <v>17302</v>
      </c>
      <c r="I97" s="1239" t="s">
        <v>9765</v>
      </c>
      <c r="J97" s="117" t="s">
        <v>1385</v>
      </c>
      <c r="K97" s="117" t="s">
        <v>35</v>
      </c>
      <c r="L97" s="116" t="s">
        <v>1385</v>
      </c>
      <c r="M97" s="156">
        <v>32938</v>
      </c>
      <c r="N97" s="249" t="str">
        <f t="shared" si="1"/>
        <v xml:space="preserve">32 TAHUN 6 BULAN 25 HARI </v>
      </c>
      <c r="O97" s="974" t="s">
        <v>7114</v>
      </c>
      <c r="P97" s="117" t="s">
        <v>10277</v>
      </c>
      <c r="Q97" s="117" t="s">
        <v>288</v>
      </c>
      <c r="R97" s="975">
        <v>1710002942343</v>
      </c>
      <c r="S97" s="157" t="s">
        <v>14918</v>
      </c>
      <c r="T97" s="157" t="s">
        <v>15041</v>
      </c>
      <c r="U97" s="116"/>
      <c r="V97" s="117" t="s">
        <v>499</v>
      </c>
      <c r="W97" s="153" t="s">
        <v>2612</v>
      </c>
      <c r="X97" s="153"/>
      <c r="Y97" s="117" t="s">
        <v>126</v>
      </c>
      <c r="Z97" s="1145" t="s">
        <v>9766</v>
      </c>
      <c r="AA97" s="827" t="s">
        <v>9767</v>
      </c>
      <c r="AB97" s="976">
        <f>VLOOKUP(D97,[2]AMT!$A$11:$AF$172,9,FALSE)</f>
        <v>85812121150</v>
      </c>
      <c r="AC97" s="153" t="s">
        <v>2613</v>
      </c>
      <c r="AD97" s="116"/>
      <c r="AE97" s="116"/>
      <c r="AF97" s="116"/>
      <c r="AG97" s="116"/>
      <c r="AH97" s="116"/>
      <c r="AI97" s="116"/>
      <c r="AJ97" s="181">
        <v>42872</v>
      </c>
      <c r="AK97" s="165">
        <v>42887</v>
      </c>
      <c r="AL97" s="943" t="s">
        <v>13610</v>
      </c>
      <c r="AM97" s="943" t="s">
        <v>13610</v>
      </c>
      <c r="AN97" s="943" t="s">
        <v>13610</v>
      </c>
      <c r="AO97" s="943" t="s">
        <v>14559</v>
      </c>
      <c r="AP97" s="157" t="s">
        <v>1460</v>
      </c>
      <c r="AQ97" s="157">
        <v>31</v>
      </c>
      <c r="AR97" s="157">
        <v>40</v>
      </c>
      <c r="AS97" s="942">
        <v>2133</v>
      </c>
      <c r="AT97" s="134" t="s">
        <v>13319</v>
      </c>
      <c r="AU97" s="942">
        <v>2133</v>
      </c>
      <c r="AV97" s="151" t="s">
        <v>10924</v>
      </c>
      <c r="AW97" s="151"/>
      <c r="AX97" s="151" t="s">
        <v>2611</v>
      </c>
    </row>
    <row r="98" spans="1:52" ht="18" customHeight="1">
      <c r="A98" s="117">
        <v>91</v>
      </c>
      <c r="B98" s="151" t="s">
        <v>2614</v>
      </c>
      <c r="C98" s="134">
        <v>283</v>
      </c>
      <c r="D98" s="134">
        <v>2134</v>
      </c>
      <c r="E98" s="942" t="s">
        <v>12915</v>
      </c>
      <c r="F98" s="134">
        <v>2134</v>
      </c>
      <c r="G98" s="134"/>
      <c r="H98" s="134" t="s">
        <v>17302</v>
      </c>
      <c r="I98" s="1239" t="s">
        <v>9770</v>
      </c>
      <c r="J98" s="117" t="s">
        <v>1385</v>
      </c>
      <c r="K98" s="117" t="s">
        <v>35</v>
      </c>
      <c r="L98" s="116" t="s">
        <v>1385</v>
      </c>
      <c r="M98" s="247">
        <v>34596</v>
      </c>
      <c r="N98" s="249" t="str">
        <f t="shared" si="1"/>
        <v xml:space="preserve">28 TAHUN 0 BULAN 12 HARI </v>
      </c>
      <c r="O98" s="974" t="s">
        <v>7114</v>
      </c>
      <c r="P98" s="117" t="s">
        <v>10277</v>
      </c>
      <c r="Q98" s="117" t="s">
        <v>288</v>
      </c>
      <c r="R98" s="975">
        <v>1710002239120</v>
      </c>
      <c r="S98" s="117" t="s">
        <v>14919</v>
      </c>
      <c r="T98" s="134" t="s">
        <v>16667</v>
      </c>
      <c r="U98" s="117"/>
      <c r="V98" s="117" t="s">
        <v>425</v>
      </c>
      <c r="W98" s="134" t="s">
        <v>2615</v>
      </c>
      <c r="X98" s="134"/>
      <c r="Y98" s="117" t="s">
        <v>126</v>
      </c>
      <c r="Z98" s="1051" t="s">
        <v>9771</v>
      </c>
      <c r="AA98" s="930" t="s">
        <v>9772</v>
      </c>
      <c r="AB98" s="976">
        <f>VLOOKUP(D98,[2]AMT!$A$11:$AF$172,9,FALSE)</f>
        <v>89679380496</v>
      </c>
      <c r="AC98" s="967" t="s">
        <v>2616</v>
      </c>
      <c r="AD98" s="130"/>
      <c r="AE98" s="136"/>
      <c r="AF98" s="130"/>
      <c r="AG98" s="130"/>
      <c r="AH98" s="130"/>
      <c r="AI98" s="144"/>
      <c r="AJ98" s="181">
        <v>42872</v>
      </c>
      <c r="AK98" s="165">
        <v>42887</v>
      </c>
      <c r="AL98" s="943" t="s">
        <v>13610</v>
      </c>
      <c r="AM98" s="943" t="s">
        <v>13610</v>
      </c>
      <c r="AN98" s="943" t="s">
        <v>13610</v>
      </c>
      <c r="AO98" s="943" t="s">
        <v>14559</v>
      </c>
      <c r="AP98" s="157" t="s">
        <v>35</v>
      </c>
      <c r="AQ98" s="157" t="s">
        <v>35</v>
      </c>
      <c r="AR98" s="157">
        <v>39</v>
      </c>
      <c r="AS98" s="134">
        <v>2134</v>
      </c>
      <c r="AT98" s="965" t="s">
        <v>12915</v>
      </c>
      <c r="AU98" s="134">
        <v>2134</v>
      </c>
      <c r="AV98" s="151" t="s">
        <v>10924</v>
      </c>
      <c r="AW98" s="151"/>
      <c r="AX98" s="151" t="s">
        <v>2614</v>
      </c>
    </row>
    <row r="99" spans="1:52" ht="18" customHeight="1">
      <c r="A99" s="117">
        <v>92</v>
      </c>
      <c r="B99" s="151" t="s">
        <v>2617</v>
      </c>
      <c r="C99" s="942">
        <v>284</v>
      </c>
      <c r="D99" s="942">
        <v>2135</v>
      </c>
      <c r="E99" s="942" t="s">
        <v>12875</v>
      </c>
      <c r="F99" s="942">
        <v>2135</v>
      </c>
      <c r="G99" s="942"/>
      <c r="H99" s="942" t="s">
        <v>17302</v>
      </c>
      <c r="I99" s="1239" t="s">
        <v>2618</v>
      </c>
      <c r="J99" s="117" t="s">
        <v>1385</v>
      </c>
      <c r="K99" s="117" t="s">
        <v>35</v>
      </c>
      <c r="L99" s="116" t="s">
        <v>1385</v>
      </c>
      <c r="M99" s="247">
        <v>26319</v>
      </c>
      <c r="N99" s="249" t="str">
        <f t="shared" si="1"/>
        <v xml:space="preserve">50 TAHUN 8 BULAN 10 HARI </v>
      </c>
      <c r="O99" s="974" t="s">
        <v>7114</v>
      </c>
      <c r="P99" s="117" t="s">
        <v>10277</v>
      </c>
      <c r="Q99" s="117" t="s">
        <v>288</v>
      </c>
      <c r="R99" s="975">
        <v>1710002948555</v>
      </c>
      <c r="S99" s="117" t="s">
        <v>14920</v>
      </c>
      <c r="T99" s="117" t="s">
        <v>15043</v>
      </c>
      <c r="U99" s="167" t="s">
        <v>14640</v>
      </c>
      <c r="V99" s="117" t="s">
        <v>499</v>
      </c>
      <c r="W99" s="134" t="s">
        <v>2619</v>
      </c>
      <c r="X99" s="134"/>
      <c r="Y99" s="117" t="s">
        <v>126</v>
      </c>
      <c r="Z99" s="1051" t="s">
        <v>9773</v>
      </c>
      <c r="AA99" s="930" t="s">
        <v>9774</v>
      </c>
      <c r="AB99" s="976">
        <f>VLOOKUP(D99,[2]AMT!$A$11:$AF$172,9,FALSE)</f>
        <v>81234174626</v>
      </c>
      <c r="AC99" s="967" t="s">
        <v>2620</v>
      </c>
      <c r="AD99" s="130"/>
      <c r="AE99" s="136"/>
      <c r="AF99" s="130"/>
      <c r="AG99" s="130"/>
      <c r="AH99" s="130"/>
      <c r="AI99" s="144"/>
      <c r="AJ99" s="181">
        <v>42872</v>
      </c>
      <c r="AK99" s="165">
        <v>42887</v>
      </c>
      <c r="AL99" s="1159" t="s">
        <v>13610</v>
      </c>
      <c r="AM99" s="1159" t="s">
        <v>13610</v>
      </c>
      <c r="AN99" s="1159" t="s">
        <v>13610</v>
      </c>
      <c r="AO99" s="1159">
        <v>43403</v>
      </c>
      <c r="AP99" s="157" t="s">
        <v>1502</v>
      </c>
      <c r="AQ99" s="157">
        <v>38</v>
      </c>
      <c r="AR99" s="157">
        <v>43</v>
      </c>
      <c r="AS99" s="942">
        <v>2135</v>
      </c>
      <c r="AT99" s="965" t="s">
        <v>12875</v>
      </c>
      <c r="AU99" s="942">
        <v>2135</v>
      </c>
      <c r="AV99" s="151" t="s">
        <v>10924</v>
      </c>
      <c r="AW99" s="151"/>
      <c r="AX99" s="151" t="s">
        <v>2617</v>
      </c>
    </row>
    <row r="100" spans="1:52" ht="18" customHeight="1">
      <c r="A100" s="117">
        <v>93</v>
      </c>
      <c r="B100" s="151" t="s">
        <v>2621</v>
      </c>
      <c r="C100" s="942" t="s">
        <v>14599</v>
      </c>
      <c r="D100" s="134">
        <v>2138</v>
      </c>
      <c r="E100" s="942" t="s">
        <v>2633</v>
      </c>
      <c r="F100" s="134">
        <v>2138</v>
      </c>
      <c r="G100" s="134"/>
      <c r="H100" s="134" t="s">
        <v>17302</v>
      </c>
      <c r="I100" s="1240" t="s">
        <v>2634</v>
      </c>
      <c r="J100" s="117" t="s">
        <v>1385</v>
      </c>
      <c r="K100" s="117" t="s">
        <v>35</v>
      </c>
      <c r="L100" s="960" t="s">
        <v>9762</v>
      </c>
      <c r="M100" s="247">
        <v>32666</v>
      </c>
      <c r="N100" s="249" t="str">
        <f t="shared" ref="N100:N158" si="2">DATEDIF(M100,$M$3,"Y") &amp; " TAHUN " &amp; DATEDIF(M100,$M$3,"YM") &amp; " BULAN " &amp; DATEDIF(M100,$M$3,"MD") &amp; " HARI "</f>
        <v xml:space="preserve">33 TAHUN 3 BULAN 24 HARI </v>
      </c>
      <c r="O100" s="974" t="s">
        <v>7114</v>
      </c>
      <c r="P100" s="117" t="s">
        <v>10277</v>
      </c>
      <c r="Q100" s="117" t="s">
        <v>288</v>
      </c>
      <c r="R100" s="975">
        <v>1710003087387</v>
      </c>
      <c r="S100" s="117" t="s">
        <v>14923</v>
      </c>
      <c r="T100" s="74" t="s">
        <v>18102</v>
      </c>
      <c r="U100" s="167" t="s">
        <v>17180</v>
      </c>
      <c r="V100" s="960" t="s">
        <v>2512</v>
      </c>
      <c r="W100" s="963"/>
      <c r="X100" s="963"/>
      <c r="Y100" s="117" t="s">
        <v>126</v>
      </c>
      <c r="Z100" s="1053" t="s">
        <v>2635</v>
      </c>
      <c r="AA100" s="963" t="s">
        <v>9769</v>
      </c>
      <c r="AB100" s="976">
        <f>VLOOKUP(D100,[2]AMT!$A$11:$AF$172,9,FALSE)</f>
        <v>85258232870</v>
      </c>
      <c r="AC100" s="963" t="s">
        <v>2636</v>
      </c>
      <c r="AD100" s="130"/>
      <c r="AE100" s="136"/>
      <c r="AF100" s="130"/>
      <c r="AG100" s="130"/>
      <c r="AH100" s="130"/>
      <c r="AI100" s="144"/>
      <c r="AJ100" s="144">
        <v>42933</v>
      </c>
      <c r="AK100" s="144">
        <v>42933</v>
      </c>
      <c r="AL100" s="943">
        <v>43231</v>
      </c>
      <c r="AM100" s="943">
        <v>43232</v>
      </c>
      <c r="AN100" s="943">
        <v>43566</v>
      </c>
      <c r="AO100" s="943"/>
      <c r="AP100" s="157"/>
      <c r="AQ100" s="157"/>
      <c r="AR100" s="157"/>
      <c r="AS100" s="134">
        <v>2138</v>
      </c>
      <c r="AT100" s="962" t="s">
        <v>2633</v>
      </c>
      <c r="AU100" s="134">
        <v>2138</v>
      </c>
      <c r="AV100" s="151" t="s">
        <v>10924</v>
      </c>
      <c r="AW100" s="151" t="s">
        <v>10924</v>
      </c>
      <c r="AX100" s="151"/>
      <c r="AY100" s="1467">
        <v>43040</v>
      </c>
      <c r="AZ100" s="87">
        <v>1501428</v>
      </c>
    </row>
    <row r="101" spans="1:52" ht="18" customHeight="1">
      <c r="A101" s="117">
        <v>94</v>
      </c>
      <c r="B101" s="151" t="s">
        <v>5060</v>
      </c>
      <c r="C101" s="942" t="s">
        <v>14600</v>
      </c>
      <c r="D101" s="134">
        <v>2140</v>
      </c>
      <c r="E101" s="942" t="s">
        <v>2643</v>
      </c>
      <c r="F101" s="134">
        <v>2140</v>
      </c>
      <c r="G101" s="134"/>
      <c r="H101" s="134" t="s">
        <v>17302</v>
      </c>
      <c r="I101" s="1241" t="s">
        <v>2644</v>
      </c>
      <c r="J101" s="117" t="s">
        <v>1385</v>
      </c>
      <c r="K101" s="117" t="s">
        <v>35</v>
      </c>
      <c r="L101" s="960" t="s">
        <v>1408</v>
      </c>
      <c r="M101" s="247">
        <v>31518</v>
      </c>
      <c r="N101" s="249" t="str">
        <f t="shared" si="2"/>
        <v xml:space="preserve">36 TAHUN 5 BULAN 15 HARI </v>
      </c>
      <c r="O101" s="974" t="s">
        <v>7114</v>
      </c>
      <c r="P101" s="117" t="s">
        <v>9614</v>
      </c>
      <c r="Q101" s="117" t="s">
        <v>288</v>
      </c>
      <c r="R101" s="975">
        <v>1710003040121</v>
      </c>
      <c r="S101" s="117" t="s">
        <v>14924</v>
      </c>
      <c r="T101" s="117" t="s">
        <v>12149</v>
      </c>
      <c r="U101" s="167" t="s">
        <v>17042</v>
      </c>
      <c r="V101" s="960" t="s">
        <v>2645</v>
      </c>
      <c r="W101" s="961" t="s">
        <v>2646</v>
      </c>
      <c r="X101" s="961"/>
      <c r="Y101" s="117" t="s">
        <v>126</v>
      </c>
      <c r="Z101" s="1052" t="s">
        <v>2647</v>
      </c>
      <c r="AA101" s="961" t="s">
        <v>2648</v>
      </c>
      <c r="AB101" s="976">
        <f>VLOOKUP(D101,[2]AMT!$A$11:$AF$172,9,FALSE)</f>
        <v>81217392396</v>
      </c>
      <c r="AC101" s="961" t="s">
        <v>2649</v>
      </c>
      <c r="AD101" s="130"/>
      <c r="AE101" s="136"/>
      <c r="AF101" s="130"/>
      <c r="AG101" s="130"/>
      <c r="AH101" s="130"/>
      <c r="AI101" s="144"/>
      <c r="AJ101" s="144">
        <v>42933</v>
      </c>
      <c r="AK101" s="144">
        <v>42933</v>
      </c>
      <c r="AL101" s="943">
        <v>43231</v>
      </c>
      <c r="AM101" s="943">
        <v>43232</v>
      </c>
      <c r="AN101" s="943">
        <v>43566</v>
      </c>
      <c r="AO101" s="943"/>
      <c r="AP101" s="157"/>
      <c r="AQ101" s="157"/>
      <c r="AR101" s="157"/>
      <c r="AS101" s="134">
        <v>2140</v>
      </c>
      <c r="AT101" s="964" t="s">
        <v>2643</v>
      </c>
      <c r="AU101" s="134">
        <v>2140</v>
      </c>
      <c r="AV101" s="151" t="s">
        <v>10924</v>
      </c>
      <c r="AW101" s="151" t="s">
        <v>10924</v>
      </c>
      <c r="AX101" s="151"/>
      <c r="AY101" s="1467">
        <v>43040</v>
      </c>
    </row>
    <row r="102" spans="1:52" ht="18" customHeight="1">
      <c r="A102" s="117">
        <v>95</v>
      </c>
      <c r="B102" s="151" t="s">
        <v>6881</v>
      </c>
      <c r="C102" s="942" t="s">
        <v>14599</v>
      </c>
      <c r="D102" s="134">
        <v>2145</v>
      </c>
      <c r="E102" s="942" t="s">
        <v>12501</v>
      </c>
      <c r="F102" s="134">
        <v>2145</v>
      </c>
      <c r="G102" s="134" t="s">
        <v>17272</v>
      </c>
      <c r="H102" s="134" t="s">
        <v>17302</v>
      </c>
      <c r="I102" s="772" t="s">
        <v>12165</v>
      </c>
      <c r="J102" s="117" t="s">
        <v>1385</v>
      </c>
      <c r="K102" s="117" t="s">
        <v>35</v>
      </c>
      <c r="L102" s="143" t="s">
        <v>181</v>
      </c>
      <c r="M102" s="294">
        <v>30926</v>
      </c>
      <c r="N102" s="249" t="str">
        <f t="shared" si="2"/>
        <v xml:space="preserve">38 TAHUN 1 BULAN 0 HARI </v>
      </c>
      <c r="O102" s="974" t="s">
        <v>7114</v>
      </c>
      <c r="P102" s="295" t="s">
        <v>9614</v>
      </c>
      <c r="Q102" s="117" t="s">
        <v>288</v>
      </c>
      <c r="R102" s="140">
        <v>1710003730606</v>
      </c>
      <c r="S102" s="117" t="s">
        <v>14928</v>
      </c>
      <c r="T102" s="117" t="s">
        <v>15048</v>
      </c>
      <c r="U102" s="117"/>
      <c r="V102" s="117"/>
      <c r="W102" s="117"/>
      <c r="X102" s="117"/>
      <c r="Y102" s="117" t="s">
        <v>126</v>
      </c>
      <c r="Z102" s="1144" t="s">
        <v>12166</v>
      </c>
      <c r="AA102" s="744" t="s">
        <v>11643</v>
      </c>
      <c r="AB102" s="976">
        <f>VLOOKUP(D102,[2]AMT!$A$11:$AF$172,9,FALSE)</f>
        <v>81554594002</v>
      </c>
      <c r="AC102" s="117">
        <v>81554594002</v>
      </c>
      <c r="AD102" s="117"/>
      <c r="AE102" s="143"/>
      <c r="AF102" s="143"/>
      <c r="AG102" s="143"/>
      <c r="AH102" s="143"/>
      <c r="AI102" s="143"/>
      <c r="AJ102" s="144">
        <v>43075</v>
      </c>
      <c r="AK102" s="144">
        <v>43075</v>
      </c>
      <c r="AL102" s="1427">
        <v>43419</v>
      </c>
      <c r="AM102" s="1427">
        <v>43420</v>
      </c>
      <c r="AN102" s="1427">
        <v>43769</v>
      </c>
      <c r="AO102" s="1427">
        <v>43769</v>
      </c>
      <c r="AP102" s="157"/>
      <c r="AQ102" s="157"/>
      <c r="AR102" s="157"/>
      <c r="AS102" s="134">
        <v>2145</v>
      </c>
      <c r="AT102" s="134" t="s">
        <v>12501</v>
      </c>
      <c r="AU102" s="134">
        <v>2145</v>
      </c>
      <c r="AV102" s="168" t="s">
        <v>14481</v>
      </c>
      <c r="AW102" s="168"/>
      <c r="AX102" s="134"/>
      <c r="AY102" s="1467">
        <v>43160</v>
      </c>
      <c r="AZ102" s="87" t="s">
        <v>14622</v>
      </c>
    </row>
    <row r="103" spans="1:52" ht="18" customHeight="1">
      <c r="A103" s="117">
        <v>96</v>
      </c>
      <c r="B103" s="151" t="s">
        <v>5074</v>
      </c>
      <c r="C103" s="942" t="s">
        <v>14600</v>
      </c>
      <c r="D103" s="134">
        <v>2146</v>
      </c>
      <c r="E103" s="942" t="s">
        <v>12498</v>
      </c>
      <c r="F103" s="134">
        <v>2146</v>
      </c>
      <c r="G103" s="134" t="s">
        <v>17271</v>
      </c>
      <c r="H103" s="134" t="s">
        <v>17302</v>
      </c>
      <c r="I103" s="772" t="s">
        <v>12162</v>
      </c>
      <c r="J103" s="117" t="s">
        <v>1385</v>
      </c>
      <c r="K103" s="117" t="s">
        <v>35</v>
      </c>
      <c r="L103" s="143" t="s">
        <v>2511</v>
      </c>
      <c r="M103" s="294">
        <v>29544</v>
      </c>
      <c r="N103" s="249" t="str">
        <f t="shared" si="2"/>
        <v xml:space="preserve">41 TAHUN 10 BULAN 12 HARI </v>
      </c>
      <c r="O103" s="974" t="s">
        <v>7114</v>
      </c>
      <c r="P103" s="295" t="s">
        <v>9614</v>
      </c>
      <c r="Q103" s="117" t="s">
        <v>288</v>
      </c>
      <c r="R103" s="150" t="s">
        <v>12444</v>
      </c>
      <c r="S103" s="117" t="s">
        <v>14929</v>
      </c>
      <c r="T103" s="117" t="s">
        <v>15049</v>
      </c>
      <c r="U103" s="167" t="s">
        <v>14638</v>
      </c>
      <c r="V103" s="117"/>
      <c r="W103" s="117"/>
      <c r="X103" s="117"/>
      <c r="Y103" s="117" t="s">
        <v>126</v>
      </c>
      <c r="Z103" s="1144" t="s">
        <v>12163</v>
      </c>
      <c r="AA103" s="744" t="s">
        <v>11645</v>
      </c>
      <c r="AB103" s="976">
        <f>VLOOKUP(D103,[2]AMT!$A$11:$AF$172,9,FALSE)</f>
        <v>82390453279</v>
      </c>
      <c r="AC103" s="134" t="s">
        <v>11646</v>
      </c>
      <c r="AD103" s="117"/>
      <c r="AE103" s="143"/>
      <c r="AF103" s="143"/>
      <c r="AG103" s="143"/>
      <c r="AH103" s="143"/>
      <c r="AI103" s="143"/>
      <c r="AJ103" s="144">
        <v>43075</v>
      </c>
      <c r="AK103" s="144">
        <v>43075</v>
      </c>
      <c r="AL103" s="1427">
        <v>43419</v>
      </c>
      <c r="AM103" s="1427">
        <v>43420</v>
      </c>
      <c r="AN103" s="1427">
        <v>43769</v>
      </c>
      <c r="AO103" s="1427">
        <v>43769</v>
      </c>
      <c r="AP103" s="157"/>
      <c r="AQ103" s="157"/>
      <c r="AR103" s="157"/>
      <c r="AS103" s="134">
        <v>2146</v>
      </c>
      <c r="AT103" s="134" t="s">
        <v>12498</v>
      </c>
      <c r="AU103" s="134">
        <v>2146</v>
      </c>
      <c r="AV103" s="134" t="s">
        <v>10924</v>
      </c>
      <c r="AW103" s="134"/>
      <c r="AX103" s="134"/>
      <c r="AY103" s="1467">
        <v>43160</v>
      </c>
      <c r="AZ103" s="87" t="s">
        <v>14622</v>
      </c>
    </row>
    <row r="104" spans="1:52" ht="18" customHeight="1">
      <c r="A104" s="117">
        <v>97</v>
      </c>
      <c r="B104" s="151" t="s">
        <v>6685</v>
      </c>
      <c r="C104" s="942" t="s">
        <v>14602</v>
      </c>
      <c r="D104" s="134">
        <v>2148</v>
      </c>
      <c r="E104" s="942" t="s">
        <v>12489</v>
      </c>
      <c r="F104" s="134">
        <v>2148</v>
      </c>
      <c r="G104" s="134"/>
      <c r="H104" s="134"/>
      <c r="I104" s="772" t="s">
        <v>11618</v>
      </c>
      <c r="J104" s="117" t="s">
        <v>1385</v>
      </c>
      <c r="K104" s="117" t="s">
        <v>35</v>
      </c>
      <c r="L104" s="143" t="s">
        <v>2511</v>
      </c>
      <c r="M104" s="294">
        <v>26528</v>
      </c>
      <c r="N104" s="249" t="str">
        <f t="shared" si="2"/>
        <v xml:space="preserve">50 TAHUN 1 BULAN 14 HARI </v>
      </c>
      <c r="O104" s="974" t="s">
        <v>7114</v>
      </c>
      <c r="P104" s="295" t="s">
        <v>9614</v>
      </c>
      <c r="Q104" s="117" t="s">
        <v>288</v>
      </c>
      <c r="R104" s="150" t="s">
        <v>12446</v>
      </c>
      <c r="S104" s="117" t="s">
        <v>14931</v>
      </c>
      <c r="T104" s="117" t="s">
        <v>15051</v>
      </c>
      <c r="U104" s="167" t="s">
        <v>17178</v>
      </c>
      <c r="V104" s="117"/>
      <c r="W104" s="117"/>
      <c r="X104" s="117"/>
      <c r="Y104" s="117" t="s">
        <v>126</v>
      </c>
      <c r="Z104" s="1144" t="s">
        <v>12170</v>
      </c>
      <c r="AA104" s="744" t="s">
        <v>11649</v>
      </c>
      <c r="AB104" s="976">
        <f>VLOOKUP(D104,[2]AMT!$A$11:$AF$172,9,FALSE)</f>
        <v>81386869716</v>
      </c>
      <c r="AC104" s="134" t="s">
        <v>11650</v>
      </c>
      <c r="AD104" s="117"/>
      <c r="AE104" s="143"/>
      <c r="AF104" s="143"/>
      <c r="AG104" s="143"/>
      <c r="AH104" s="143"/>
      <c r="AI104" s="143"/>
      <c r="AJ104" s="144">
        <v>43075</v>
      </c>
      <c r="AK104" s="144">
        <v>43075</v>
      </c>
      <c r="AL104" s="1427">
        <v>43419</v>
      </c>
      <c r="AM104" s="1427">
        <v>43420</v>
      </c>
      <c r="AN104" s="1427">
        <v>43769</v>
      </c>
      <c r="AO104" s="1427">
        <v>43769</v>
      </c>
      <c r="AP104" s="157"/>
      <c r="AQ104" s="157"/>
      <c r="AR104" s="157"/>
      <c r="AS104" s="134">
        <v>2148</v>
      </c>
      <c r="AT104" s="134" t="s">
        <v>12489</v>
      </c>
      <c r="AU104" s="134">
        <v>2148</v>
      </c>
      <c r="AV104" s="134" t="s">
        <v>10924</v>
      </c>
      <c r="AW104" s="134"/>
      <c r="AX104" s="134"/>
      <c r="AY104" s="1467">
        <v>43160</v>
      </c>
      <c r="AZ104" s="87" t="s">
        <v>14622</v>
      </c>
    </row>
    <row r="105" spans="1:52" ht="18" customHeight="1">
      <c r="A105" s="117">
        <v>98</v>
      </c>
      <c r="B105" s="151" t="s">
        <v>6692</v>
      </c>
      <c r="C105" s="942" t="s">
        <v>14605</v>
      </c>
      <c r="D105" s="134">
        <v>2152</v>
      </c>
      <c r="E105" s="942" t="s">
        <v>12502</v>
      </c>
      <c r="F105" s="134">
        <v>2152</v>
      </c>
      <c r="G105" s="134" t="s">
        <v>17275</v>
      </c>
      <c r="H105" s="134" t="s">
        <v>17302</v>
      </c>
      <c r="I105" s="772" t="s">
        <v>11622</v>
      </c>
      <c r="J105" s="117" t="s">
        <v>1385</v>
      </c>
      <c r="K105" s="117" t="s">
        <v>35</v>
      </c>
      <c r="L105" s="143" t="s">
        <v>1385</v>
      </c>
      <c r="M105" s="294">
        <v>28120</v>
      </c>
      <c r="N105" s="249" t="str">
        <f t="shared" si="2"/>
        <v xml:space="preserve">45 TAHUN 9 BULAN 5 HARI </v>
      </c>
      <c r="O105" s="974" t="s">
        <v>7114</v>
      </c>
      <c r="P105" s="295" t="s">
        <v>10277</v>
      </c>
      <c r="Q105" s="117" t="s">
        <v>288</v>
      </c>
      <c r="R105" s="140">
        <v>1710003579011</v>
      </c>
      <c r="S105" s="117" t="s">
        <v>14934</v>
      </c>
      <c r="T105" s="117" t="s">
        <v>15054</v>
      </c>
      <c r="U105" s="117"/>
      <c r="V105" s="117"/>
      <c r="W105" s="117"/>
      <c r="X105" s="117"/>
      <c r="Y105" s="117" t="s">
        <v>126</v>
      </c>
      <c r="Z105" s="1144" t="s">
        <v>12178</v>
      </c>
      <c r="AA105" s="744" t="s">
        <v>11655</v>
      </c>
      <c r="AB105" s="976">
        <f>VLOOKUP(D105,[2]AMT!$A$11:$AF$172,9,FALSE)</f>
        <v>81553366804</v>
      </c>
      <c r="AC105" s="117">
        <v>85736410089</v>
      </c>
      <c r="AD105" s="117"/>
      <c r="AE105" s="143"/>
      <c r="AF105" s="143"/>
      <c r="AG105" s="143"/>
      <c r="AH105" s="143"/>
      <c r="AI105" s="143"/>
      <c r="AJ105" s="144">
        <v>43075</v>
      </c>
      <c r="AK105" s="144">
        <v>43075</v>
      </c>
      <c r="AL105" s="1427">
        <v>43419</v>
      </c>
      <c r="AM105" s="1427">
        <v>43420</v>
      </c>
      <c r="AN105" s="1427">
        <v>43769</v>
      </c>
      <c r="AO105" s="1427">
        <v>43769</v>
      </c>
      <c r="AP105" s="157"/>
      <c r="AQ105" s="157"/>
      <c r="AR105" s="157"/>
      <c r="AS105" s="134">
        <v>2152</v>
      </c>
      <c r="AT105" s="134" t="s">
        <v>12502</v>
      </c>
      <c r="AU105" s="134">
        <v>2152</v>
      </c>
      <c r="AV105" s="134" t="s">
        <v>10924</v>
      </c>
      <c r="AW105" s="134"/>
      <c r="AX105" s="134"/>
      <c r="AY105" s="1467">
        <v>43160</v>
      </c>
      <c r="AZ105" s="87" t="s">
        <v>14622</v>
      </c>
    </row>
    <row r="106" spans="1:52" ht="18" customHeight="1">
      <c r="A106" s="117">
        <v>99</v>
      </c>
      <c r="B106" s="151" t="s">
        <v>7984</v>
      </c>
      <c r="C106" s="942" t="s">
        <v>14607</v>
      </c>
      <c r="D106" s="134">
        <v>2155</v>
      </c>
      <c r="E106" s="942" t="s">
        <v>12492</v>
      </c>
      <c r="F106" s="134">
        <v>2155</v>
      </c>
      <c r="G106" s="134"/>
      <c r="H106" s="134" t="s">
        <v>17302</v>
      </c>
      <c r="I106" s="772" t="s">
        <v>11624</v>
      </c>
      <c r="J106" s="117" t="s">
        <v>1385</v>
      </c>
      <c r="K106" s="117" t="s">
        <v>35</v>
      </c>
      <c r="L106" s="143" t="s">
        <v>11638</v>
      </c>
      <c r="M106" s="294">
        <v>31877</v>
      </c>
      <c r="N106" s="249" t="str">
        <f t="shared" si="2"/>
        <v xml:space="preserve">35 TAHUN 5 BULAN 21 HARI </v>
      </c>
      <c r="O106" s="974" t="s">
        <v>7114</v>
      </c>
      <c r="P106" s="295" t="s">
        <v>10277</v>
      </c>
      <c r="Q106" s="117" t="s">
        <v>288</v>
      </c>
      <c r="R106" s="150" t="s">
        <v>12448</v>
      </c>
      <c r="S106" s="117" t="s">
        <v>14936</v>
      </c>
      <c r="T106" s="74" t="s">
        <v>18103</v>
      </c>
      <c r="U106" s="117"/>
      <c r="V106" s="117"/>
      <c r="W106" s="117"/>
      <c r="X106" s="117"/>
      <c r="Y106" s="117" t="s">
        <v>86</v>
      </c>
      <c r="Z106" s="1144" t="s">
        <v>12185</v>
      </c>
      <c r="AA106" s="744" t="s">
        <v>11656</v>
      </c>
      <c r="AB106" s="976">
        <f>VLOOKUP(D106,[2]AMT!$A$11:$AF$172,9,FALSE)</f>
        <v>87759213452</v>
      </c>
      <c r="AC106" s="134" t="s">
        <v>11657</v>
      </c>
      <c r="AD106" s="117"/>
      <c r="AE106" s="143"/>
      <c r="AF106" s="143"/>
      <c r="AG106" s="143"/>
      <c r="AH106" s="143"/>
      <c r="AI106" s="143"/>
      <c r="AJ106" s="144">
        <v>43075</v>
      </c>
      <c r="AK106" s="144">
        <v>43075</v>
      </c>
      <c r="AL106" s="1427">
        <v>43419</v>
      </c>
      <c r="AM106" s="1427">
        <v>43420</v>
      </c>
      <c r="AN106" s="1427">
        <v>43769</v>
      </c>
      <c r="AO106" s="1427">
        <v>43769</v>
      </c>
      <c r="AP106" s="157"/>
      <c r="AQ106" s="157"/>
      <c r="AR106" s="157"/>
      <c r="AS106" s="134">
        <v>2155</v>
      </c>
      <c r="AT106" s="134" t="s">
        <v>12492</v>
      </c>
      <c r="AU106" s="134">
        <v>2155</v>
      </c>
      <c r="AV106" s="134" t="s">
        <v>10924</v>
      </c>
      <c r="AW106" s="134"/>
      <c r="AX106" s="134"/>
      <c r="AY106" s="1467">
        <v>43160</v>
      </c>
      <c r="AZ106" s="87" t="s">
        <v>14622</v>
      </c>
    </row>
    <row r="107" spans="1:52" ht="18" customHeight="1">
      <c r="A107" s="117">
        <v>100</v>
      </c>
      <c r="B107" s="151" t="s">
        <v>7993</v>
      </c>
      <c r="C107" s="942" t="s">
        <v>14609</v>
      </c>
      <c r="D107" s="134">
        <v>2156</v>
      </c>
      <c r="E107" s="942" t="s">
        <v>12494</v>
      </c>
      <c r="F107" s="134">
        <v>2156</v>
      </c>
      <c r="G107" s="134"/>
      <c r="H107" s="134" t="s">
        <v>17302</v>
      </c>
      <c r="I107" s="772" t="s">
        <v>11625</v>
      </c>
      <c r="J107" s="117" t="s">
        <v>1385</v>
      </c>
      <c r="K107" s="117" t="s">
        <v>35</v>
      </c>
      <c r="L107" s="143" t="s">
        <v>2511</v>
      </c>
      <c r="M107" s="294">
        <v>31385</v>
      </c>
      <c r="N107" s="249" t="str">
        <f t="shared" si="2"/>
        <v xml:space="preserve">36 TAHUN 9 BULAN 27 HARI </v>
      </c>
      <c r="O107" s="974" t="s">
        <v>7114</v>
      </c>
      <c r="P107" s="295" t="s">
        <v>10277</v>
      </c>
      <c r="Q107" s="117" t="s">
        <v>288</v>
      </c>
      <c r="R107" s="140">
        <v>1710003582825</v>
      </c>
      <c r="S107" s="117" t="s">
        <v>14937</v>
      </c>
      <c r="T107" s="117" t="s">
        <v>15056</v>
      </c>
      <c r="U107" s="117"/>
      <c r="V107" s="117"/>
      <c r="W107" s="117"/>
      <c r="X107" s="117"/>
      <c r="Y107" s="117" t="s">
        <v>126</v>
      </c>
      <c r="Z107" s="1144" t="s">
        <v>12172</v>
      </c>
      <c r="AA107" s="744" t="s">
        <v>11658</v>
      </c>
      <c r="AB107" s="976">
        <f>VLOOKUP(D107,[2]AMT!$A$11:$AF$172,9,FALSE)</f>
        <v>82332924598</v>
      </c>
      <c r="AC107" s="134" t="s">
        <v>12173</v>
      </c>
      <c r="AD107" s="117"/>
      <c r="AE107" s="143"/>
      <c r="AF107" s="143"/>
      <c r="AG107" s="143"/>
      <c r="AH107" s="143"/>
      <c r="AI107" s="143"/>
      <c r="AJ107" s="144">
        <v>43075</v>
      </c>
      <c r="AK107" s="144">
        <v>43075</v>
      </c>
      <c r="AL107" s="1427">
        <v>43419</v>
      </c>
      <c r="AM107" s="1427">
        <v>43420</v>
      </c>
      <c r="AN107" s="1427">
        <v>43769</v>
      </c>
      <c r="AO107" s="1427">
        <v>43769</v>
      </c>
      <c r="AP107" s="157"/>
      <c r="AQ107" s="157"/>
      <c r="AR107" s="157"/>
      <c r="AS107" s="134">
        <v>2156</v>
      </c>
      <c r="AT107" s="134" t="s">
        <v>12494</v>
      </c>
      <c r="AU107" s="134">
        <v>2156</v>
      </c>
      <c r="AV107" s="134" t="s">
        <v>10924</v>
      </c>
      <c r="AW107" s="134"/>
      <c r="AX107" s="134"/>
      <c r="AY107" s="1467">
        <v>43160</v>
      </c>
      <c r="AZ107" s="87" t="s">
        <v>14622</v>
      </c>
    </row>
    <row r="108" spans="1:52" ht="18" customHeight="1">
      <c r="A108" s="117">
        <v>101</v>
      </c>
      <c r="B108" s="151" t="s">
        <v>8002</v>
      </c>
      <c r="C108" s="942" t="s">
        <v>14610</v>
      </c>
      <c r="D108" s="134">
        <v>2158</v>
      </c>
      <c r="E108" s="942" t="s">
        <v>12876</v>
      </c>
      <c r="F108" s="134">
        <v>2158</v>
      </c>
      <c r="G108" s="134" t="s">
        <v>17271</v>
      </c>
      <c r="H108" s="134" t="s">
        <v>17302</v>
      </c>
      <c r="I108" s="772" t="s">
        <v>11627</v>
      </c>
      <c r="J108" s="117" t="s">
        <v>1385</v>
      </c>
      <c r="K108" s="117" t="s">
        <v>35</v>
      </c>
      <c r="L108" s="143" t="s">
        <v>2511</v>
      </c>
      <c r="M108" s="294">
        <v>30306</v>
      </c>
      <c r="N108" s="249" t="str">
        <f t="shared" si="2"/>
        <v xml:space="preserve">39 TAHUN 9 BULAN 10 HARI </v>
      </c>
      <c r="O108" s="974" t="s">
        <v>7114</v>
      </c>
      <c r="P108" s="295" t="s">
        <v>10277</v>
      </c>
      <c r="Q108" s="117" t="s">
        <v>288</v>
      </c>
      <c r="R108" s="140">
        <v>1710003587709</v>
      </c>
      <c r="S108" s="117" t="s">
        <v>14938</v>
      </c>
      <c r="T108" s="117" t="s">
        <v>15057</v>
      </c>
      <c r="U108" s="117"/>
      <c r="V108" s="117"/>
      <c r="W108" s="117"/>
      <c r="X108" s="117"/>
      <c r="Y108" s="117" t="s">
        <v>126</v>
      </c>
      <c r="Z108" s="1144" t="s">
        <v>12184</v>
      </c>
      <c r="AA108" s="744" t="s">
        <v>11659</v>
      </c>
      <c r="AB108" s="976">
        <f>VLOOKUP(D108,[2]AMT!$A$11:$AF$172,9,FALSE)</f>
        <v>85101821467</v>
      </c>
      <c r="AC108" s="134" t="s">
        <v>11660</v>
      </c>
      <c r="AD108" s="117"/>
      <c r="AE108" s="143"/>
      <c r="AF108" s="143"/>
      <c r="AG108" s="143"/>
      <c r="AH108" s="143"/>
      <c r="AI108" s="143"/>
      <c r="AJ108" s="144">
        <v>43075</v>
      </c>
      <c r="AK108" s="144">
        <v>43075</v>
      </c>
      <c r="AL108" s="1427">
        <v>43419</v>
      </c>
      <c r="AM108" s="1427">
        <v>43420</v>
      </c>
      <c r="AN108" s="1427">
        <v>43769</v>
      </c>
      <c r="AO108" s="1427">
        <v>43769</v>
      </c>
      <c r="AP108" s="157"/>
      <c r="AQ108" s="157"/>
      <c r="AR108" s="157"/>
      <c r="AS108" s="134">
        <v>2158</v>
      </c>
      <c r="AT108" s="134" t="s">
        <v>12876</v>
      </c>
      <c r="AU108" s="134">
        <v>2158</v>
      </c>
      <c r="AV108" s="134" t="s">
        <v>10924</v>
      </c>
      <c r="AW108" s="134"/>
      <c r="AX108" s="134"/>
      <c r="AY108" s="1467">
        <v>43160</v>
      </c>
      <c r="AZ108" s="87" t="s">
        <v>14622</v>
      </c>
    </row>
    <row r="109" spans="1:52" ht="18" customHeight="1">
      <c r="A109" s="117">
        <v>102</v>
      </c>
      <c r="B109" s="151" t="s">
        <v>8009</v>
      </c>
      <c r="C109" s="942" t="s">
        <v>14611</v>
      </c>
      <c r="D109" s="134">
        <v>2159</v>
      </c>
      <c r="E109" s="942" t="s">
        <v>12495</v>
      </c>
      <c r="F109" s="134">
        <v>2159</v>
      </c>
      <c r="G109" s="134"/>
      <c r="H109" s="134" t="s">
        <v>17302</v>
      </c>
      <c r="I109" s="772" t="s">
        <v>11628</v>
      </c>
      <c r="J109" s="117" t="s">
        <v>1385</v>
      </c>
      <c r="K109" s="117" t="s">
        <v>35</v>
      </c>
      <c r="L109" s="143" t="s">
        <v>2511</v>
      </c>
      <c r="M109" s="294">
        <v>27950</v>
      </c>
      <c r="N109" s="249" t="str">
        <f t="shared" si="2"/>
        <v xml:space="preserve">46 TAHUN 2 BULAN 22 HARI </v>
      </c>
      <c r="O109" s="974" t="s">
        <v>7114</v>
      </c>
      <c r="P109" s="295" t="s">
        <v>10277</v>
      </c>
      <c r="Q109" s="117" t="s">
        <v>288</v>
      </c>
      <c r="R109" s="140">
        <v>1710003592584</v>
      </c>
      <c r="S109" s="117" t="s">
        <v>14939</v>
      </c>
      <c r="T109" s="2167" t="s">
        <v>18104</v>
      </c>
      <c r="U109" s="2166"/>
      <c r="V109" s="117"/>
      <c r="W109" s="117"/>
      <c r="X109" s="117"/>
      <c r="Y109" s="117" t="s">
        <v>126</v>
      </c>
      <c r="Z109" s="1144" t="s">
        <v>12182</v>
      </c>
      <c r="AA109" s="744" t="s">
        <v>11661</v>
      </c>
      <c r="AB109" s="976">
        <f>VLOOKUP(D109,[2]AMT!$A$11:$AF$172,9,FALSE)</f>
        <v>81335490337</v>
      </c>
      <c r="AC109" s="134" t="s">
        <v>11662</v>
      </c>
      <c r="AD109" s="117"/>
      <c r="AE109" s="143"/>
      <c r="AF109" s="143"/>
      <c r="AG109" s="143"/>
      <c r="AH109" s="143"/>
      <c r="AI109" s="143"/>
      <c r="AJ109" s="144">
        <v>43075</v>
      </c>
      <c r="AK109" s="144">
        <v>43075</v>
      </c>
      <c r="AL109" s="1427">
        <v>43419</v>
      </c>
      <c r="AM109" s="1427">
        <v>43420</v>
      </c>
      <c r="AN109" s="1427">
        <v>43769</v>
      </c>
      <c r="AO109" s="1427">
        <v>43769</v>
      </c>
      <c r="AP109" s="157"/>
      <c r="AQ109" s="157"/>
      <c r="AR109" s="157"/>
      <c r="AS109" s="134">
        <v>2159</v>
      </c>
      <c r="AT109" s="134" t="s">
        <v>12495</v>
      </c>
      <c r="AU109" s="134">
        <v>2159</v>
      </c>
      <c r="AV109" s="134" t="s">
        <v>10924</v>
      </c>
      <c r="AW109" s="134"/>
      <c r="AX109" s="134"/>
      <c r="AY109" s="1467">
        <v>43160</v>
      </c>
      <c r="AZ109" s="87" t="s">
        <v>14622</v>
      </c>
    </row>
    <row r="110" spans="1:52" ht="18" customHeight="1">
      <c r="A110" s="117">
        <v>103</v>
      </c>
      <c r="B110" s="151" t="s">
        <v>8331</v>
      </c>
      <c r="C110" s="942" t="s">
        <v>14612</v>
      </c>
      <c r="D110" s="134">
        <v>2160</v>
      </c>
      <c r="E110" s="942" t="s">
        <v>12917</v>
      </c>
      <c r="F110" s="134">
        <v>2160</v>
      </c>
      <c r="G110" s="134"/>
      <c r="H110" s="134" t="s">
        <v>17302</v>
      </c>
      <c r="I110" s="772" t="s">
        <v>11629</v>
      </c>
      <c r="J110" s="117" t="s">
        <v>1385</v>
      </c>
      <c r="K110" s="117" t="s">
        <v>35</v>
      </c>
      <c r="L110" s="143" t="s">
        <v>2511</v>
      </c>
      <c r="M110" s="294">
        <v>26529</v>
      </c>
      <c r="N110" s="249" t="str">
        <f t="shared" si="2"/>
        <v xml:space="preserve">50 TAHUN 1 BULAN 13 HARI </v>
      </c>
      <c r="O110" s="974" t="s">
        <v>7114</v>
      </c>
      <c r="P110" s="295" t="s">
        <v>10277</v>
      </c>
      <c r="Q110" s="117" t="s">
        <v>288</v>
      </c>
      <c r="R110" s="150" t="s">
        <v>12449</v>
      </c>
      <c r="S110" s="117" t="s">
        <v>14940</v>
      </c>
      <c r="T110" s="117" t="s">
        <v>15058</v>
      </c>
      <c r="U110" s="117"/>
      <c r="V110" s="117"/>
      <c r="W110" s="117"/>
      <c r="X110" s="117"/>
      <c r="Y110" s="117" t="s">
        <v>126</v>
      </c>
      <c r="Z110" s="1144" t="s">
        <v>12231</v>
      </c>
      <c r="AA110" s="744" t="s">
        <v>12232</v>
      </c>
      <c r="AB110" s="976">
        <f>VLOOKUP(D110,[2]AMT!$A$11:$AF$172,9,FALSE)</f>
        <v>82139531960</v>
      </c>
      <c r="AC110" s="117">
        <v>82139531960</v>
      </c>
      <c r="AD110" s="117"/>
      <c r="AE110" s="143"/>
      <c r="AF110" s="143"/>
      <c r="AG110" s="143"/>
      <c r="AH110" s="143"/>
      <c r="AI110" s="143"/>
      <c r="AJ110" s="144">
        <v>43075</v>
      </c>
      <c r="AK110" s="144">
        <v>43075</v>
      </c>
      <c r="AL110" s="1427">
        <v>43419</v>
      </c>
      <c r="AM110" s="1427">
        <v>43420</v>
      </c>
      <c r="AN110" s="1427">
        <v>43769</v>
      </c>
      <c r="AO110" s="1427">
        <v>43769</v>
      </c>
      <c r="AP110" s="157"/>
      <c r="AQ110" s="157"/>
      <c r="AR110" s="157"/>
      <c r="AS110" s="134">
        <v>2160</v>
      </c>
      <c r="AT110" s="134" t="s">
        <v>12917</v>
      </c>
      <c r="AU110" s="134">
        <v>2160</v>
      </c>
      <c r="AV110" s="134" t="s">
        <v>10924</v>
      </c>
      <c r="AW110" s="134"/>
      <c r="AX110" s="134"/>
      <c r="AY110" s="1467">
        <v>43160</v>
      </c>
      <c r="AZ110" s="87" t="s">
        <v>14622</v>
      </c>
    </row>
    <row r="111" spans="1:52" s="126" customFormat="1" ht="18" customHeight="1">
      <c r="A111" s="117">
        <v>104</v>
      </c>
      <c r="B111" s="151" t="s">
        <v>8019</v>
      </c>
      <c r="C111" s="102" t="s">
        <v>14613</v>
      </c>
      <c r="D111" s="118">
        <v>2162</v>
      </c>
      <c r="E111" s="102" t="s">
        <v>12497</v>
      </c>
      <c r="F111" s="118">
        <v>2162</v>
      </c>
      <c r="G111" s="118" t="s">
        <v>17274</v>
      </c>
      <c r="H111" s="118" t="s">
        <v>17302</v>
      </c>
      <c r="I111" s="1920" t="s">
        <v>11630</v>
      </c>
      <c r="J111" s="101" t="s">
        <v>1385</v>
      </c>
      <c r="K111" s="101" t="s">
        <v>35</v>
      </c>
      <c r="L111" s="127" t="s">
        <v>11639</v>
      </c>
      <c r="M111" s="148">
        <v>29566</v>
      </c>
      <c r="N111" s="1921" t="str">
        <f>DATEDIF(M111,$M$3,"Y") &amp; " TAHUN " &amp; DATEDIF(M111,$M$3,"YM") &amp; " BULAN " &amp; DATEDIF(M111,$M$3,"MD") &amp; " HARI "</f>
        <v xml:space="preserve">41 TAHUN 9 BULAN 20 HARI </v>
      </c>
      <c r="O111" s="1922" t="s">
        <v>7114</v>
      </c>
      <c r="P111" s="197" t="s">
        <v>10277</v>
      </c>
      <c r="Q111" s="101" t="s">
        <v>288</v>
      </c>
      <c r="R111" s="1496" t="s">
        <v>12450</v>
      </c>
      <c r="S111" s="101" t="s">
        <v>14941</v>
      </c>
      <c r="T111" s="101" t="s">
        <v>15059</v>
      </c>
      <c r="U111" s="101"/>
      <c r="V111" s="101"/>
      <c r="W111" s="101"/>
      <c r="X111" s="101"/>
      <c r="Y111" s="101" t="s">
        <v>126</v>
      </c>
      <c r="Z111" s="1923" t="s">
        <v>12183</v>
      </c>
      <c r="AA111" s="743" t="s">
        <v>11663</v>
      </c>
      <c r="AB111" s="1924">
        <f>VLOOKUP(D111,[2]AMT!$A$11:$AF$172,9,FALSE)</f>
        <v>85233104003</v>
      </c>
      <c r="AC111" s="118">
        <v>85233104003</v>
      </c>
      <c r="AD111" s="101"/>
      <c r="AE111" s="127"/>
      <c r="AF111" s="127"/>
      <c r="AG111" s="127"/>
      <c r="AH111" s="127"/>
      <c r="AI111" s="127"/>
      <c r="AJ111" s="124">
        <v>43075</v>
      </c>
      <c r="AK111" s="124">
        <v>43075</v>
      </c>
      <c r="AL111" s="1925">
        <v>43419</v>
      </c>
      <c r="AM111" s="1925">
        <v>43420</v>
      </c>
      <c r="AN111" s="1925">
        <v>43769</v>
      </c>
      <c r="AO111" s="1925">
        <v>43769</v>
      </c>
      <c r="AP111" s="195"/>
      <c r="AQ111" s="195"/>
      <c r="AR111" s="195"/>
      <c r="AS111" s="118">
        <v>2162</v>
      </c>
      <c r="AT111" s="118" t="s">
        <v>12497</v>
      </c>
      <c r="AU111" s="118">
        <v>2162</v>
      </c>
      <c r="AV111" s="118" t="s">
        <v>10924</v>
      </c>
      <c r="AW111" s="118"/>
      <c r="AX111" s="118"/>
      <c r="AY111" s="1926">
        <v>43160</v>
      </c>
      <c r="AZ111" s="126" t="s">
        <v>14622</v>
      </c>
    </row>
    <row r="112" spans="1:52" ht="18" customHeight="1">
      <c r="A112" s="117">
        <v>105</v>
      </c>
      <c r="B112" s="151" t="s">
        <v>8027</v>
      </c>
      <c r="C112" s="942" t="s">
        <v>14615</v>
      </c>
      <c r="D112" s="134">
        <v>2164</v>
      </c>
      <c r="E112" s="942" t="s">
        <v>12507</v>
      </c>
      <c r="F112" s="134">
        <v>2164</v>
      </c>
      <c r="G112" s="134"/>
      <c r="H112" s="134" t="s">
        <v>17302</v>
      </c>
      <c r="I112" s="772" t="s">
        <v>11632</v>
      </c>
      <c r="J112" s="117" t="s">
        <v>1385</v>
      </c>
      <c r="K112" s="117" t="s">
        <v>35</v>
      </c>
      <c r="L112" s="143" t="s">
        <v>2511</v>
      </c>
      <c r="M112" s="294">
        <v>30639</v>
      </c>
      <c r="N112" s="249" t="str">
        <f t="shared" si="2"/>
        <v xml:space="preserve">38 TAHUN 10 BULAN 12 HARI </v>
      </c>
      <c r="O112" s="974" t="s">
        <v>7114</v>
      </c>
      <c r="P112" s="295" t="s">
        <v>10277</v>
      </c>
      <c r="Q112" s="117" t="s">
        <v>288</v>
      </c>
      <c r="R112" s="140">
        <v>1710003596031</v>
      </c>
      <c r="S112" s="117" t="s">
        <v>14943</v>
      </c>
      <c r="T112" s="74" t="s">
        <v>18105</v>
      </c>
      <c r="U112" s="117"/>
      <c r="V112" s="117"/>
      <c r="W112" s="117"/>
      <c r="X112" s="117"/>
      <c r="Y112" s="117" t="s">
        <v>126</v>
      </c>
      <c r="Z112" s="1144" t="s">
        <v>12161</v>
      </c>
      <c r="AA112" s="744" t="s">
        <v>11665</v>
      </c>
      <c r="AB112" s="976">
        <f>VLOOKUP(D112,[2]AMT!$A$11:$AF$172,9,FALSE)</f>
        <v>85607589987</v>
      </c>
      <c r="AC112" s="117">
        <v>85607589987</v>
      </c>
      <c r="AD112" s="117"/>
      <c r="AE112" s="143"/>
      <c r="AF112" s="143"/>
      <c r="AG112" s="143"/>
      <c r="AH112" s="143"/>
      <c r="AI112" s="143"/>
      <c r="AJ112" s="144">
        <v>43075</v>
      </c>
      <c r="AK112" s="144">
        <v>43075</v>
      </c>
      <c r="AL112" s="1427">
        <v>43419</v>
      </c>
      <c r="AM112" s="1427">
        <v>43420</v>
      </c>
      <c r="AN112" s="1427">
        <v>43769</v>
      </c>
      <c r="AO112" s="1427">
        <v>43769</v>
      </c>
      <c r="AP112" s="157"/>
      <c r="AQ112" s="157"/>
      <c r="AR112" s="157"/>
      <c r="AS112" s="134">
        <v>2164</v>
      </c>
      <c r="AT112" s="134" t="s">
        <v>12507</v>
      </c>
      <c r="AU112" s="134">
        <v>2164</v>
      </c>
      <c r="AV112" s="134" t="s">
        <v>10924</v>
      </c>
      <c r="AW112" s="134"/>
      <c r="AX112" s="134"/>
      <c r="AY112" s="1467">
        <v>43160</v>
      </c>
      <c r="AZ112" s="87" t="s">
        <v>14622</v>
      </c>
    </row>
    <row r="113" spans="1:52" ht="18" customHeight="1">
      <c r="A113" s="117">
        <v>106</v>
      </c>
      <c r="B113" s="151" t="s">
        <v>8034</v>
      </c>
      <c r="C113" s="942" t="s">
        <v>14616</v>
      </c>
      <c r="D113" s="134">
        <v>2165</v>
      </c>
      <c r="E113" s="942" t="s">
        <v>12508</v>
      </c>
      <c r="F113" s="134">
        <v>2165</v>
      </c>
      <c r="G113" s="134"/>
      <c r="H113" s="134" t="s">
        <v>17302</v>
      </c>
      <c r="I113" s="772" t="s">
        <v>11633</v>
      </c>
      <c r="J113" s="117" t="s">
        <v>1385</v>
      </c>
      <c r="K113" s="117" t="s">
        <v>35</v>
      </c>
      <c r="L113" s="143" t="s">
        <v>2511</v>
      </c>
      <c r="M113" s="294">
        <v>31040</v>
      </c>
      <c r="N113" s="249" t="str">
        <f t="shared" si="2"/>
        <v xml:space="preserve">37 TAHUN 9 BULAN 7 HARI </v>
      </c>
      <c r="O113" s="974" t="s">
        <v>7114</v>
      </c>
      <c r="P113" s="295" t="s">
        <v>10277</v>
      </c>
      <c r="Q113" s="117" t="s">
        <v>288</v>
      </c>
      <c r="R113" s="150" t="s">
        <v>12451</v>
      </c>
      <c r="S113" s="117" t="s">
        <v>14944</v>
      </c>
      <c r="T113" s="117" t="s">
        <v>15061</v>
      </c>
      <c r="U113" s="117"/>
      <c r="V113" s="117"/>
      <c r="W113" s="117"/>
      <c r="X113" s="117"/>
      <c r="Y113" s="117" t="s">
        <v>126</v>
      </c>
      <c r="Z113" s="1144" t="s">
        <v>12177</v>
      </c>
      <c r="AA113" s="744" t="s">
        <v>11666</v>
      </c>
      <c r="AB113" s="976">
        <f>VLOOKUP(D113,[2]AMT!$A$11:$AF$172,9,FALSE)</f>
        <v>85736351929</v>
      </c>
      <c r="AC113" s="134" t="s">
        <v>11667</v>
      </c>
      <c r="AD113" s="117"/>
      <c r="AE113" s="143"/>
      <c r="AF113" s="143"/>
      <c r="AG113" s="143"/>
      <c r="AH113" s="143"/>
      <c r="AI113" s="143"/>
      <c r="AJ113" s="144">
        <v>43075</v>
      </c>
      <c r="AK113" s="144">
        <v>43075</v>
      </c>
      <c r="AL113" s="1427">
        <v>43419</v>
      </c>
      <c r="AM113" s="1427">
        <v>43420</v>
      </c>
      <c r="AN113" s="1427">
        <v>43769</v>
      </c>
      <c r="AO113" s="1427">
        <v>43769</v>
      </c>
      <c r="AP113" s="157"/>
      <c r="AQ113" s="157"/>
      <c r="AR113" s="157"/>
      <c r="AS113" s="134">
        <v>2165</v>
      </c>
      <c r="AT113" s="134" t="s">
        <v>12508</v>
      </c>
      <c r="AU113" s="134">
        <v>2165</v>
      </c>
      <c r="AV113" s="134" t="s">
        <v>10924</v>
      </c>
      <c r="AW113" s="134"/>
      <c r="AX113" s="134"/>
      <c r="AY113" s="1467">
        <v>43160</v>
      </c>
      <c r="AZ113" s="87" t="s">
        <v>14622</v>
      </c>
    </row>
    <row r="114" spans="1:52" ht="18" customHeight="1">
      <c r="A114" s="117">
        <v>107</v>
      </c>
      <c r="B114" s="151" t="s">
        <v>8045</v>
      </c>
      <c r="C114" s="942" t="s">
        <v>14617</v>
      </c>
      <c r="D114" s="134">
        <v>2166</v>
      </c>
      <c r="E114" s="942" t="s">
        <v>12509</v>
      </c>
      <c r="F114" s="134">
        <v>2166</v>
      </c>
      <c r="G114" s="134"/>
      <c r="H114" s="134" t="s">
        <v>17302</v>
      </c>
      <c r="I114" s="772" t="s">
        <v>11634</v>
      </c>
      <c r="J114" s="117" t="s">
        <v>1385</v>
      </c>
      <c r="K114" s="117" t="s">
        <v>35</v>
      </c>
      <c r="L114" s="143" t="s">
        <v>11639</v>
      </c>
      <c r="M114" s="294">
        <v>31184</v>
      </c>
      <c r="N114" s="249" t="str">
        <f t="shared" si="2"/>
        <v xml:space="preserve">37 TAHUN 4 BULAN 14 HARI </v>
      </c>
      <c r="O114" s="974" t="s">
        <v>7114</v>
      </c>
      <c r="P114" s="295" t="s">
        <v>10277</v>
      </c>
      <c r="Q114" s="117" t="s">
        <v>288</v>
      </c>
      <c r="R114" s="150" t="s">
        <v>12452</v>
      </c>
      <c r="S114" s="117" t="s">
        <v>14945</v>
      </c>
      <c r="T114" s="117" t="s">
        <v>15062</v>
      </c>
      <c r="U114" s="117"/>
      <c r="V114" s="117"/>
      <c r="W114" s="117"/>
      <c r="X114" s="117"/>
      <c r="Y114" s="117" t="s">
        <v>126</v>
      </c>
      <c r="Z114" s="1144" t="s">
        <v>12198</v>
      </c>
      <c r="AA114" s="744" t="s">
        <v>11668</v>
      </c>
      <c r="AB114" s="976">
        <f>VLOOKUP(D114,[2]AMT!$A$11:$AF$172,9,FALSE)</f>
        <v>83850321459</v>
      </c>
      <c r="AC114" s="134" t="s">
        <v>11669</v>
      </c>
      <c r="AD114" s="117"/>
      <c r="AE114" s="143"/>
      <c r="AF114" s="143"/>
      <c r="AG114" s="143"/>
      <c r="AH114" s="143"/>
      <c r="AI114" s="143"/>
      <c r="AJ114" s="144">
        <v>43075</v>
      </c>
      <c r="AK114" s="144">
        <v>43075</v>
      </c>
      <c r="AL114" s="1427">
        <v>43419</v>
      </c>
      <c r="AM114" s="1427">
        <v>43420</v>
      </c>
      <c r="AN114" s="1427">
        <v>43769</v>
      </c>
      <c r="AO114" s="1427">
        <v>43769</v>
      </c>
      <c r="AP114" s="157"/>
      <c r="AQ114" s="157"/>
      <c r="AR114" s="157"/>
      <c r="AS114" s="134">
        <v>2166</v>
      </c>
      <c r="AT114" s="134" t="s">
        <v>12509</v>
      </c>
      <c r="AU114" s="134">
        <v>2166</v>
      </c>
      <c r="AV114" s="134" t="s">
        <v>10924</v>
      </c>
      <c r="AW114" s="134"/>
      <c r="AX114" s="134"/>
      <c r="AY114" s="1467">
        <v>43160</v>
      </c>
      <c r="AZ114" s="87" t="s">
        <v>14622</v>
      </c>
    </row>
    <row r="115" spans="1:52" ht="18" customHeight="1">
      <c r="A115" s="117">
        <v>108</v>
      </c>
      <c r="B115" s="151" t="s">
        <v>8055</v>
      </c>
      <c r="C115" s="942" t="s">
        <v>14618</v>
      </c>
      <c r="D115" s="134">
        <v>2167</v>
      </c>
      <c r="E115" s="942" t="s">
        <v>12510</v>
      </c>
      <c r="F115" s="134">
        <v>2167</v>
      </c>
      <c r="G115" s="134"/>
      <c r="H115" s="134" t="s">
        <v>17302</v>
      </c>
      <c r="I115" s="772" t="s">
        <v>11635</v>
      </c>
      <c r="J115" s="117" t="s">
        <v>1385</v>
      </c>
      <c r="K115" s="117" t="s">
        <v>35</v>
      </c>
      <c r="L115" s="143" t="s">
        <v>339</v>
      </c>
      <c r="M115" s="294">
        <v>26794</v>
      </c>
      <c r="N115" s="249" t="str">
        <f t="shared" si="2"/>
        <v xml:space="preserve">49 TAHUN 4 BULAN 21 HARI </v>
      </c>
      <c r="O115" s="974" t="s">
        <v>7114</v>
      </c>
      <c r="P115" s="295" t="s">
        <v>10277</v>
      </c>
      <c r="Q115" s="117" t="s">
        <v>288</v>
      </c>
      <c r="R115" s="150" t="s">
        <v>12453</v>
      </c>
      <c r="S115" s="117" t="s">
        <v>14946</v>
      </c>
      <c r="T115" s="117" t="s">
        <v>15063</v>
      </c>
      <c r="U115" s="117"/>
      <c r="V115" s="117"/>
      <c r="W115" s="117"/>
      <c r="X115" s="117"/>
      <c r="Y115" s="117" t="s">
        <v>126</v>
      </c>
      <c r="Z115" s="1144" t="s">
        <v>12179</v>
      </c>
      <c r="AA115" s="744" t="s">
        <v>11670</v>
      </c>
      <c r="AB115" s="976">
        <f>VLOOKUP(D115,[2]AMT!$A$11:$AF$172,9,FALSE)</f>
        <v>82143680837</v>
      </c>
      <c r="AC115" s="134" t="s">
        <v>11671</v>
      </c>
      <c r="AD115" s="117"/>
      <c r="AE115" s="143"/>
      <c r="AF115" s="143"/>
      <c r="AG115" s="143"/>
      <c r="AH115" s="143"/>
      <c r="AI115" s="143"/>
      <c r="AJ115" s="144">
        <v>43075</v>
      </c>
      <c r="AK115" s="144">
        <v>43075</v>
      </c>
      <c r="AL115" s="1427">
        <v>43419</v>
      </c>
      <c r="AM115" s="1427">
        <v>43420</v>
      </c>
      <c r="AN115" s="1427">
        <v>43769</v>
      </c>
      <c r="AO115" s="1427">
        <v>43769</v>
      </c>
      <c r="AP115" s="157"/>
      <c r="AQ115" s="157"/>
      <c r="AR115" s="157"/>
      <c r="AS115" s="134">
        <v>2167</v>
      </c>
      <c r="AT115" s="134" t="s">
        <v>12510</v>
      </c>
      <c r="AU115" s="134">
        <v>2167</v>
      </c>
      <c r="AV115" s="134" t="s">
        <v>10924</v>
      </c>
      <c r="AW115" s="134"/>
      <c r="AX115" s="134"/>
      <c r="AY115" s="1467">
        <v>43160</v>
      </c>
      <c r="AZ115" s="87" t="s">
        <v>14622</v>
      </c>
    </row>
    <row r="116" spans="1:52" ht="18" customHeight="1">
      <c r="A116" s="117">
        <v>109</v>
      </c>
      <c r="B116" s="151" t="s">
        <v>8064</v>
      </c>
      <c r="C116" s="942" t="s">
        <v>14619</v>
      </c>
      <c r="D116" s="134">
        <v>2168</v>
      </c>
      <c r="E116" s="942" t="s">
        <v>12511</v>
      </c>
      <c r="F116" s="134">
        <v>2168</v>
      </c>
      <c r="G116" s="134"/>
      <c r="H116" s="134"/>
      <c r="I116" s="772" t="s">
        <v>11636</v>
      </c>
      <c r="J116" s="117" t="s">
        <v>1385</v>
      </c>
      <c r="K116" s="117" t="s">
        <v>35</v>
      </c>
      <c r="L116" s="143" t="s">
        <v>2511</v>
      </c>
      <c r="M116" s="294">
        <v>29676</v>
      </c>
      <c r="N116" s="249" t="str">
        <f t="shared" si="2"/>
        <v xml:space="preserve">41 TAHUN 6 BULAN 0 HARI </v>
      </c>
      <c r="O116" s="974" t="s">
        <v>7114</v>
      </c>
      <c r="P116" s="295" t="s">
        <v>10277</v>
      </c>
      <c r="Q116" s="117" t="s">
        <v>288</v>
      </c>
      <c r="R116" s="140">
        <v>1710003625004</v>
      </c>
      <c r="S116" s="117" t="s">
        <v>14947</v>
      </c>
      <c r="T116" s="117" t="s">
        <v>15064</v>
      </c>
      <c r="U116" s="117"/>
      <c r="V116" s="117"/>
      <c r="W116" s="117"/>
      <c r="X116" s="117"/>
      <c r="Y116" s="117" t="s">
        <v>126</v>
      </c>
      <c r="Z116" s="1144" t="s">
        <v>12180</v>
      </c>
      <c r="AA116" s="744" t="s">
        <v>12181</v>
      </c>
      <c r="AB116" s="976">
        <f>VLOOKUP(D116,[2]AMT!$A$11:$AF$172,9,FALSE)</f>
        <v>81234329295</v>
      </c>
      <c r="AC116" s="134" t="s">
        <v>11672</v>
      </c>
      <c r="AD116" s="117"/>
      <c r="AE116" s="143"/>
      <c r="AF116" s="143"/>
      <c r="AG116" s="143"/>
      <c r="AH116" s="143"/>
      <c r="AI116" s="143"/>
      <c r="AJ116" s="144">
        <v>43075</v>
      </c>
      <c r="AK116" s="144">
        <v>43075</v>
      </c>
      <c r="AL116" s="1427">
        <v>43419</v>
      </c>
      <c r="AM116" s="1427">
        <v>43420</v>
      </c>
      <c r="AN116" s="1427">
        <v>43769</v>
      </c>
      <c r="AO116" s="1427">
        <v>43769</v>
      </c>
      <c r="AP116" s="157"/>
      <c r="AQ116" s="157"/>
      <c r="AR116" s="157"/>
      <c r="AS116" s="134">
        <v>2168</v>
      </c>
      <c r="AT116" s="134" t="s">
        <v>12511</v>
      </c>
      <c r="AU116" s="134">
        <v>2168</v>
      </c>
      <c r="AV116" s="134" t="s">
        <v>10924</v>
      </c>
      <c r="AW116" s="134"/>
      <c r="AX116" s="134"/>
      <c r="AY116" s="1467">
        <v>43160</v>
      </c>
      <c r="AZ116" s="87" t="s">
        <v>14622</v>
      </c>
    </row>
    <row r="117" spans="1:52" ht="18" customHeight="1">
      <c r="A117" s="117">
        <v>110</v>
      </c>
      <c r="B117" s="151" t="s">
        <v>8072</v>
      </c>
      <c r="C117" s="942" t="s">
        <v>14620</v>
      </c>
      <c r="D117" s="134">
        <v>2169</v>
      </c>
      <c r="E117" s="942" t="s">
        <v>12499</v>
      </c>
      <c r="F117" s="134">
        <v>2169</v>
      </c>
      <c r="G117" s="134"/>
      <c r="H117" s="134" t="s">
        <v>17302</v>
      </c>
      <c r="I117" s="772" t="s">
        <v>11640</v>
      </c>
      <c r="J117" s="117" t="s">
        <v>1385</v>
      </c>
      <c r="K117" s="117" t="s">
        <v>35</v>
      </c>
      <c r="L117" s="176" t="s">
        <v>11637</v>
      </c>
      <c r="M117" s="294">
        <v>30992</v>
      </c>
      <c r="N117" s="249" t="str">
        <f t="shared" si="2"/>
        <v xml:space="preserve">37 TAHUN 10 BULAN 25 HARI </v>
      </c>
      <c r="O117" s="974" t="s">
        <v>7114</v>
      </c>
      <c r="P117" s="295" t="s">
        <v>9614</v>
      </c>
      <c r="Q117" s="117" t="s">
        <v>288</v>
      </c>
      <c r="R117" s="150" t="s">
        <v>12454</v>
      </c>
      <c r="S117" s="117" t="s">
        <v>14948</v>
      </c>
      <c r="T117" s="74" t="s">
        <v>18106</v>
      </c>
      <c r="U117" s="117"/>
      <c r="V117" s="117"/>
      <c r="W117" s="117"/>
      <c r="X117" s="117"/>
      <c r="Y117" s="117" t="s">
        <v>126</v>
      </c>
      <c r="Z117" s="1144" t="s">
        <v>12229</v>
      </c>
      <c r="AA117" s="744" t="s">
        <v>11641</v>
      </c>
      <c r="AB117" s="976">
        <f>VLOOKUP(D117,[2]AMT!$A$11:$AF$172,9,FALSE)</f>
        <v>82230460304</v>
      </c>
      <c r="AC117" s="134" t="s">
        <v>11673</v>
      </c>
      <c r="AD117" s="117"/>
      <c r="AE117" s="143"/>
      <c r="AF117" s="143"/>
      <c r="AG117" s="143"/>
      <c r="AH117" s="143"/>
      <c r="AI117" s="143"/>
      <c r="AJ117" s="144">
        <v>43075</v>
      </c>
      <c r="AK117" s="144">
        <v>43075</v>
      </c>
      <c r="AL117" s="1427">
        <v>43419</v>
      </c>
      <c r="AM117" s="1427">
        <v>43420</v>
      </c>
      <c r="AN117" s="1427">
        <v>43769</v>
      </c>
      <c r="AO117" s="1427">
        <v>43769</v>
      </c>
      <c r="AP117" s="157"/>
      <c r="AQ117" s="157"/>
      <c r="AR117" s="157"/>
      <c r="AS117" s="134">
        <v>2169</v>
      </c>
      <c r="AT117" s="134" t="s">
        <v>12499</v>
      </c>
      <c r="AU117" s="134">
        <v>2169</v>
      </c>
      <c r="AV117" s="134" t="s">
        <v>10924</v>
      </c>
      <c r="AW117" s="134"/>
      <c r="AX117" s="134"/>
      <c r="AY117" s="1467">
        <v>43160</v>
      </c>
      <c r="AZ117" s="87" t="s">
        <v>14622</v>
      </c>
    </row>
    <row r="118" spans="1:52" ht="18" customHeight="1">
      <c r="A118" s="117">
        <v>111</v>
      </c>
      <c r="B118" s="151" t="s">
        <v>8084</v>
      </c>
      <c r="C118" s="942" t="s">
        <v>14598</v>
      </c>
      <c r="D118" s="134">
        <v>2170</v>
      </c>
      <c r="E118" s="942" t="s">
        <v>14470</v>
      </c>
      <c r="F118" s="134">
        <v>2170</v>
      </c>
      <c r="G118" s="134"/>
      <c r="H118" s="134" t="s">
        <v>17302</v>
      </c>
      <c r="I118" s="772" t="s">
        <v>14161</v>
      </c>
      <c r="J118" s="117" t="s">
        <v>1385</v>
      </c>
      <c r="K118" s="117" t="s">
        <v>35</v>
      </c>
      <c r="L118" s="143" t="s">
        <v>7124</v>
      </c>
      <c r="M118" s="294">
        <v>29732</v>
      </c>
      <c r="N118" s="249" t="str">
        <f t="shared" si="2"/>
        <v xml:space="preserve">41 TAHUN 4 BULAN 5 HARI </v>
      </c>
      <c r="O118" s="974" t="s">
        <v>7114</v>
      </c>
      <c r="P118" s="295" t="s">
        <v>9614</v>
      </c>
      <c r="Q118" s="117" t="s">
        <v>288</v>
      </c>
      <c r="R118" s="150">
        <v>1710005012169</v>
      </c>
      <c r="S118" s="117" t="s">
        <v>14949</v>
      </c>
      <c r="T118" s="117" t="s">
        <v>15065</v>
      </c>
      <c r="U118" s="117"/>
      <c r="V118" s="117" t="s">
        <v>9902</v>
      </c>
      <c r="W118" s="134" t="s">
        <v>14162</v>
      </c>
      <c r="X118" s="134"/>
      <c r="Y118" s="117" t="s">
        <v>175</v>
      </c>
      <c r="Z118" s="1144" t="s">
        <v>14163</v>
      </c>
      <c r="AA118" s="744" t="s">
        <v>14164</v>
      </c>
      <c r="AB118" s="976">
        <f>VLOOKUP(D118,[2]AMT!$A$11:$AF$172,9,FALSE)</f>
        <v>85331201903</v>
      </c>
      <c r="AC118" s="134" t="s">
        <v>14165</v>
      </c>
      <c r="AD118" s="117"/>
      <c r="AE118" s="143"/>
      <c r="AF118" s="143"/>
      <c r="AG118" s="143"/>
      <c r="AH118" s="143"/>
      <c r="AI118" s="143"/>
      <c r="AJ118" s="144">
        <v>43455</v>
      </c>
      <c r="AK118" s="144">
        <v>43455</v>
      </c>
      <c r="AL118" s="943">
        <v>43799</v>
      </c>
      <c r="AM118" s="943"/>
      <c r="AN118" s="943"/>
      <c r="AO118" s="943"/>
      <c r="AP118" s="157"/>
      <c r="AQ118" s="157"/>
      <c r="AR118" s="157"/>
      <c r="AS118" s="134"/>
      <c r="AT118" s="134" t="s">
        <v>14470</v>
      </c>
      <c r="AU118" s="134">
        <v>2170</v>
      </c>
      <c r="AV118" s="134"/>
      <c r="AW118" s="134"/>
      <c r="AX118" s="134"/>
      <c r="AY118" s="1467">
        <v>43556</v>
      </c>
      <c r="AZ118" s="87" t="s">
        <v>14621</v>
      </c>
    </row>
    <row r="119" spans="1:52" ht="18" customHeight="1">
      <c r="A119" s="117">
        <v>112</v>
      </c>
      <c r="B119" s="151" t="s">
        <v>8093</v>
      </c>
      <c r="C119" s="942" t="s">
        <v>14600</v>
      </c>
      <c r="D119" s="134">
        <v>2172</v>
      </c>
      <c r="E119" s="942" t="s">
        <v>14472</v>
      </c>
      <c r="F119" s="134">
        <v>2172</v>
      </c>
      <c r="G119" s="134"/>
      <c r="H119" s="134" t="s">
        <v>17302</v>
      </c>
      <c r="I119" s="772" t="s">
        <v>14173</v>
      </c>
      <c r="J119" s="117" t="s">
        <v>1385</v>
      </c>
      <c r="K119" s="117" t="s">
        <v>35</v>
      </c>
      <c r="L119" s="143" t="s">
        <v>1385</v>
      </c>
      <c r="M119" s="294">
        <v>34102</v>
      </c>
      <c r="N119" s="249" t="str">
        <f t="shared" si="2"/>
        <v xml:space="preserve">29 TAHUN 4 BULAN 18 HARI </v>
      </c>
      <c r="O119" s="974" t="s">
        <v>7114</v>
      </c>
      <c r="P119" s="295" t="s">
        <v>10277</v>
      </c>
      <c r="Q119" s="117" t="s">
        <v>288</v>
      </c>
      <c r="R119" s="150" t="s">
        <v>14211</v>
      </c>
      <c r="S119" s="117" t="s">
        <v>14951</v>
      </c>
      <c r="T119" s="117" t="s">
        <v>15067</v>
      </c>
      <c r="U119" s="117"/>
      <c r="V119" s="117" t="s">
        <v>4922</v>
      </c>
      <c r="W119" s="134" t="s">
        <v>14172</v>
      </c>
      <c r="X119" s="134"/>
      <c r="Y119" s="117" t="s">
        <v>1347</v>
      </c>
      <c r="Z119" s="1144" t="s">
        <v>14171</v>
      </c>
      <c r="AA119" s="744" t="s">
        <v>14170</v>
      </c>
      <c r="AB119" s="976">
        <f>VLOOKUP(D119,[2]AMT!$A$11:$AF$172,9,FALSE)</f>
        <v>82244048881</v>
      </c>
      <c r="AC119" s="134" t="s">
        <v>14169</v>
      </c>
      <c r="AD119" s="117" t="s">
        <v>146</v>
      </c>
      <c r="AE119" s="143"/>
      <c r="AF119" s="143"/>
      <c r="AG119" s="143"/>
      <c r="AH119" s="143"/>
      <c r="AI119" s="143"/>
      <c r="AJ119" s="144">
        <v>43455</v>
      </c>
      <c r="AK119" s="144">
        <v>43455</v>
      </c>
      <c r="AL119" s="943">
        <v>43799</v>
      </c>
      <c r="AM119" s="943"/>
      <c r="AN119" s="943"/>
      <c r="AO119" s="943"/>
      <c r="AP119" s="157"/>
      <c r="AQ119" s="157"/>
      <c r="AR119" s="157"/>
      <c r="AS119" s="134"/>
      <c r="AT119" s="134" t="s">
        <v>14472</v>
      </c>
      <c r="AU119" s="134">
        <v>2172</v>
      </c>
      <c r="AV119" s="134"/>
      <c r="AW119" s="134"/>
      <c r="AX119" s="134"/>
      <c r="AY119" s="1467">
        <v>43556</v>
      </c>
      <c r="AZ119" s="87" t="s">
        <v>14621</v>
      </c>
    </row>
    <row r="120" spans="1:52" ht="18" customHeight="1">
      <c r="A120" s="117">
        <v>113</v>
      </c>
      <c r="B120" s="151" t="s">
        <v>8102</v>
      </c>
      <c r="C120" s="942" t="s">
        <v>14601</v>
      </c>
      <c r="D120" s="134">
        <v>2173</v>
      </c>
      <c r="E120" s="942" t="s">
        <v>14735</v>
      </c>
      <c r="F120" s="134">
        <v>2173</v>
      </c>
      <c r="G120" s="134"/>
      <c r="H120" s="134" t="s">
        <v>17302</v>
      </c>
      <c r="I120" s="772" t="s">
        <v>14174</v>
      </c>
      <c r="J120" s="117" t="s">
        <v>1385</v>
      </c>
      <c r="K120" s="117" t="s">
        <v>35</v>
      </c>
      <c r="L120" s="143" t="s">
        <v>1385</v>
      </c>
      <c r="M120" s="294">
        <v>31516</v>
      </c>
      <c r="N120" s="249" t="str">
        <f t="shared" si="2"/>
        <v xml:space="preserve">36 TAHUN 5 BULAN 17 HARI </v>
      </c>
      <c r="O120" s="974" t="s">
        <v>7114</v>
      </c>
      <c r="P120" s="295" t="s">
        <v>10277</v>
      </c>
      <c r="Q120" s="117" t="s">
        <v>288</v>
      </c>
      <c r="R120" s="150">
        <v>1710005016731</v>
      </c>
      <c r="S120" s="117" t="s">
        <v>14952</v>
      </c>
      <c r="T120" s="117" t="s">
        <v>15068</v>
      </c>
      <c r="U120" s="117"/>
      <c r="V120" s="117" t="s">
        <v>4922</v>
      </c>
      <c r="W120" s="134" t="s">
        <v>14175</v>
      </c>
      <c r="X120" s="134"/>
      <c r="Y120" s="117" t="s">
        <v>2526</v>
      </c>
      <c r="Z120" s="1144" t="s">
        <v>14176</v>
      </c>
      <c r="AA120" s="744" t="s">
        <v>14177</v>
      </c>
      <c r="AB120" s="976">
        <f>VLOOKUP(D120,[2]AMT!$A$11:$AF$172,9,FALSE)</f>
        <v>81333965054</v>
      </c>
      <c r="AC120" s="134" t="s">
        <v>14178</v>
      </c>
      <c r="AD120" s="117"/>
      <c r="AE120" s="143"/>
      <c r="AF120" s="143"/>
      <c r="AG120" s="143"/>
      <c r="AH120" s="143"/>
      <c r="AI120" s="143"/>
      <c r="AJ120" s="144">
        <v>43455</v>
      </c>
      <c r="AK120" s="144">
        <v>43455</v>
      </c>
      <c r="AL120" s="943">
        <v>43799</v>
      </c>
      <c r="AM120" s="943"/>
      <c r="AN120" s="943"/>
      <c r="AO120" s="943"/>
      <c r="AP120" s="157"/>
      <c r="AQ120" s="157"/>
      <c r="AR120" s="157"/>
      <c r="AS120" s="134"/>
      <c r="AT120" s="134" t="s">
        <v>14473</v>
      </c>
      <c r="AU120" s="134">
        <v>2173</v>
      </c>
      <c r="AV120" s="134"/>
      <c r="AW120" s="134"/>
      <c r="AX120" s="134"/>
      <c r="AY120" s="1467">
        <v>43556</v>
      </c>
      <c r="AZ120" s="87" t="s">
        <v>14621</v>
      </c>
    </row>
    <row r="121" spans="1:52" ht="18" customHeight="1">
      <c r="A121" s="117">
        <v>114</v>
      </c>
      <c r="B121" s="151" t="s">
        <v>8110</v>
      </c>
      <c r="C121" s="942" t="s">
        <v>14602</v>
      </c>
      <c r="D121" s="134">
        <v>2174</v>
      </c>
      <c r="E121" s="942" t="s">
        <v>14474</v>
      </c>
      <c r="F121" s="134">
        <v>2174</v>
      </c>
      <c r="G121" s="134"/>
      <c r="H121" s="134" t="s">
        <v>17302</v>
      </c>
      <c r="I121" s="772" t="s">
        <v>14179</v>
      </c>
      <c r="J121" s="117" t="s">
        <v>1385</v>
      </c>
      <c r="K121" s="117" t="s">
        <v>35</v>
      </c>
      <c r="L121" s="143" t="s">
        <v>1385</v>
      </c>
      <c r="M121" s="205">
        <v>29967</v>
      </c>
      <c r="N121" s="249" t="str">
        <f t="shared" si="2"/>
        <v xml:space="preserve">40 TAHUN 8 BULAN 15 HARI </v>
      </c>
      <c r="O121" s="974" t="s">
        <v>7114</v>
      </c>
      <c r="P121" s="295" t="s">
        <v>9614</v>
      </c>
      <c r="Q121" s="117" t="s">
        <v>288</v>
      </c>
      <c r="R121" s="150" t="s">
        <v>14182</v>
      </c>
      <c r="S121" s="117" t="s">
        <v>14953</v>
      </c>
      <c r="T121" s="74" t="s">
        <v>18107</v>
      </c>
      <c r="U121" s="117"/>
      <c r="V121" s="117"/>
      <c r="W121" s="117"/>
      <c r="X121" s="117"/>
      <c r="Y121" s="117" t="s">
        <v>2447</v>
      </c>
      <c r="Z121" s="1144" t="s">
        <v>14180</v>
      </c>
      <c r="AA121" s="744" t="s">
        <v>14181</v>
      </c>
      <c r="AB121" s="976">
        <f>VLOOKUP(D121,[2]AMT!$A$11:$AF$172,9,FALSE)</f>
        <v>85784428444</v>
      </c>
      <c r="AC121" s="134">
        <v>85784428444</v>
      </c>
      <c r="AD121" s="117"/>
      <c r="AE121" s="143"/>
      <c r="AF121" s="143"/>
      <c r="AG121" s="143"/>
      <c r="AH121" s="143"/>
      <c r="AI121" s="143"/>
      <c r="AJ121" s="144">
        <v>43455</v>
      </c>
      <c r="AK121" s="144">
        <v>43455</v>
      </c>
      <c r="AL121" s="943">
        <v>43799</v>
      </c>
      <c r="AM121" s="943"/>
      <c r="AN121" s="943"/>
      <c r="AO121" s="943"/>
      <c r="AP121" s="157"/>
      <c r="AQ121" s="157"/>
      <c r="AR121" s="157"/>
      <c r="AS121" s="134"/>
      <c r="AT121" s="134" t="s">
        <v>14474</v>
      </c>
      <c r="AU121" s="134">
        <v>2174</v>
      </c>
      <c r="AV121" s="134"/>
      <c r="AW121" s="134"/>
      <c r="AX121" s="134"/>
      <c r="AY121" s="1467">
        <v>43556</v>
      </c>
      <c r="AZ121" s="87" t="s">
        <v>14621</v>
      </c>
    </row>
    <row r="122" spans="1:52" ht="18" customHeight="1">
      <c r="A122" s="117">
        <v>115</v>
      </c>
      <c r="B122" s="151" t="s">
        <v>8116</v>
      </c>
      <c r="C122" s="942" t="s">
        <v>14603</v>
      </c>
      <c r="D122" s="134">
        <v>2175</v>
      </c>
      <c r="E122" s="942" t="s">
        <v>14475</v>
      </c>
      <c r="F122" s="134">
        <v>2175</v>
      </c>
      <c r="G122" s="134"/>
      <c r="H122" s="134" t="s">
        <v>17302</v>
      </c>
      <c r="I122" s="772" t="s">
        <v>14068</v>
      </c>
      <c r="J122" s="117" t="s">
        <v>1385</v>
      </c>
      <c r="K122" s="117" t="s">
        <v>35</v>
      </c>
      <c r="L122" s="143" t="s">
        <v>328</v>
      </c>
      <c r="M122" s="294">
        <v>26221</v>
      </c>
      <c r="N122" s="249" t="str">
        <f t="shared" si="2"/>
        <v xml:space="preserve">50 TAHUN 11 BULAN 16 HARI </v>
      </c>
      <c r="O122" s="974" t="s">
        <v>7114</v>
      </c>
      <c r="P122" s="295" t="s">
        <v>10277</v>
      </c>
      <c r="Q122" s="117" t="s">
        <v>288</v>
      </c>
      <c r="R122" s="150">
        <v>1710004999382</v>
      </c>
      <c r="S122" s="117" t="s">
        <v>14954</v>
      </c>
      <c r="T122" s="117" t="s">
        <v>15069</v>
      </c>
      <c r="U122" s="117"/>
      <c r="V122" s="117" t="s">
        <v>5006</v>
      </c>
      <c r="W122" s="134" t="s">
        <v>14185</v>
      </c>
      <c r="X122" s="134"/>
      <c r="Y122" s="117" t="s">
        <v>2447</v>
      </c>
      <c r="Z122" s="1144" t="s">
        <v>14183</v>
      </c>
      <c r="AA122" s="744" t="s">
        <v>14184</v>
      </c>
      <c r="AB122" s="976">
        <f>VLOOKUP(D122,[2]AMT!$A$11:$AF$172,9,FALSE)</f>
        <v>81216912388</v>
      </c>
      <c r="AC122" s="134">
        <v>81216912388</v>
      </c>
      <c r="AD122" s="117" t="s">
        <v>146</v>
      </c>
      <c r="AE122" s="143" t="s">
        <v>14186</v>
      </c>
      <c r="AF122" s="143" t="s">
        <v>14187</v>
      </c>
      <c r="AG122" s="143" t="s">
        <v>14188</v>
      </c>
      <c r="AH122" s="143"/>
      <c r="AI122" s="143"/>
      <c r="AJ122" s="144">
        <v>43455</v>
      </c>
      <c r="AK122" s="144">
        <v>43455</v>
      </c>
      <c r="AL122" s="943">
        <v>43799</v>
      </c>
      <c r="AM122" s="943"/>
      <c r="AN122" s="943"/>
      <c r="AO122" s="943"/>
      <c r="AP122" s="157"/>
      <c r="AQ122" s="157"/>
      <c r="AR122" s="157"/>
      <c r="AS122" s="134"/>
      <c r="AT122" s="134" t="s">
        <v>14475</v>
      </c>
      <c r="AU122" s="134">
        <v>2175</v>
      </c>
      <c r="AV122" s="134"/>
      <c r="AW122" s="134"/>
      <c r="AX122" s="134"/>
      <c r="AY122" s="1467">
        <v>43556</v>
      </c>
      <c r="AZ122" s="87" t="s">
        <v>14621</v>
      </c>
    </row>
    <row r="123" spans="1:52" ht="18" customHeight="1">
      <c r="A123" s="117">
        <v>116</v>
      </c>
      <c r="B123" s="151" t="s">
        <v>8123</v>
      </c>
      <c r="C123" s="942" t="s">
        <v>14604</v>
      </c>
      <c r="D123" s="134">
        <v>2176</v>
      </c>
      <c r="E123" s="942" t="s">
        <v>14476</v>
      </c>
      <c r="F123" s="134">
        <v>2176</v>
      </c>
      <c r="G123" s="134"/>
      <c r="H123" s="134" t="s">
        <v>17302</v>
      </c>
      <c r="I123" s="772" t="s">
        <v>14069</v>
      </c>
      <c r="J123" s="117" t="s">
        <v>1385</v>
      </c>
      <c r="K123" s="117" t="s">
        <v>35</v>
      </c>
      <c r="L123" s="143" t="s">
        <v>1408</v>
      </c>
      <c r="M123" s="294">
        <v>31554</v>
      </c>
      <c r="N123" s="249" t="str">
        <f t="shared" si="2"/>
        <v xml:space="preserve">36 TAHUN 4 BULAN 9 HARI </v>
      </c>
      <c r="O123" s="974" t="s">
        <v>7114</v>
      </c>
      <c r="P123" s="295" t="s">
        <v>10277</v>
      </c>
      <c r="Q123" s="117" t="s">
        <v>288</v>
      </c>
      <c r="R123" s="150">
        <v>1710005063873</v>
      </c>
      <c r="S123" s="117" t="s">
        <v>14955</v>
      </c>
      <c r="T123" s="74" t="s">
        <v>18108</v>
      </c>
      <c r="U123" s="117"/>
      <c r="V123" s="117" t="s">
        <v>5006</v>
      </c>
      <c r="W123" s="134" t="s">
        <v>14189</v>
      </c>
      <c r="X123" s="134"/>
      <c r="Y123" s="117" t="s">
        <v>2526</v>
      </c>
      <c r="Z123" s="1144" t="s">
        <v>14190</v>
      </c>
      <c r="AA123" s="744" t="s">
        <v>14191</v>
      </c>
      <c r="AB123" s="976">
        <f>VLOOKUP(D123,[2]AMT!$A$11:$AF$172,9,FALSE)</f>
        <v>81380269808</v>
      </c>
      <c r="AC123" s="134" t="s">
        <v>14192</v>
      </c>
      <c r="AD123" s="117" t="s">
        <v>146</v>
      </c>
      <c r="AE123" s="143" t="s">
        <v>14193</v>
      </c>
      <c r="AF123" s="143" t="s">
        <v>14194</v>
      </c>
      <c r="AG123" s="143"/>
      <c r="AH123" s="143"/>
      <c r="AI123" s="143"/>
      <c r="AJ123" s="144">
        <v>43455</v>
      </c>
      <c r="AK123" s="144">
        <v>43455</v>
      </c>
      <c r="AL123" s="943">
        <v>43799</v>
      </c>
      <c r="AM123" s="943"/>
      <c r="AN123" s="943"/>
      <c r="AO123" s="943"/>
      <c r="AP123" s="157"/>
      <c r="AQ123" s="157"/>
      <c r="AR123" s="157"/>
      <c r="AS123" s="134"/>
      <c r="AT123" s="134" t="s">
        <v>14476</v>
      </c>
      <c r="AU123" s="134">
        <v>2176</v>
      </c>
      <c r="AV123" s="134"/>
      <c r="AW123" s="134"/>
      <c r="AX123" s="134"/>
      <c r="AY123" s="1467">
        <v>43556</v>
      </c>
      <c r="AZ123" s="87" t="s">
        <v>14621</v>
      </c>
    </row>
    <row r="124" spans="1:52" ht="18" customHeight="1">
      <c r="A124" s="117">
        <v>117</v>
      </c>
      <c r="B124" s="151" t="s">
        <v>8132</v>
      </c>
      <c r="C124" s="942" t="s">
        <v>14606</v>
      </c>
      <c r="D124" s="134">
        <v>2178</v>
      </c>
      <c r="E124" s="942" t="s">
        <v>14478</v>
      </c>
      <c r="F124" s="134">
        <v>2178</v>
      </c>
      <c r="G124" s="134"/>
      <c r="H124" s="134" t="s">
        <v>17302</v>
      </c>
      <c r="I124" s="772" t="s">
        <v>14199</v>
      </c>
      <c r="J124" s="117" t="s">
        <v>1385</v>
      </c>
      <c r="K124" s="117" t="s">
        <v>35</v>
      </c>
      <c r="L124" s="143" t="s">
        <v>1385</v>
      </c>
      <c r="M124" s="294">
        <v>32485</v>
      </c>
      <c r="N124" s="249" t="str">
        <f t="shared" si="2"/>
        <v xml:space="preserve">33 TAHUN 9 BULAN 23 HARI </v>
      </c>
      <c r="O124" s="974" t="s">
        <v>7114</v>
      </c>
      <c r="P124" s="295" t="s">
        <v>10277</v>
      </c>
      <c r="Q124" s="117" t="s">
        <v>288</v>
      </c>
      <c r="R124" s="150">
        <v>1440010215355</v>
      </c>
      <c r="S124" s="117" t="s">
        <v>14957</v>
      </c>
      <c r="T124" s="117" t="s">
        <v>15071</v>
      </c>
      <c r="U124" s="117"/>
      <c r="V124" s="117" t="s">
        <v>7258</v>
      </c>
      <c r="W124" s="134" t="s">
        <v>14200</v>
      </c>
      <c r="X124" s="134"/>
      <c r="Y124" s="117" t="s">
        <v>175</v>
      </c>
      <c r="Z124" s="1144" t="s">
        <v>14201</v>
      </c>
      <c r="AA124" s="744" t="s">
        <v>14202</v>
      </c>
      <c r="AB124" s="976">
        <f>VLOOKUP(D124,[2]AMT!$A$11:$AF$172,9,FALSE)</f>
        <v>81259707071</v>
      </c>
      <c r="AC124" s="134">
        <v>81259707071</v>
      </c>
      <c r="AD124" s="117" t="s">
        <v>55</v>
      </c>
      <c r="AE124" s="143" t="s">
        <v>14203</v>
      </c>
      <c r="AF124" s="143"/>
      <c r="AG124" s="143"/>
      <c r="AH124" s="143"/>
      <c r="AI124" s="143"/>
      <c r="AJ124" s="144">
        <v>43455</v>
      </c>
      <c r="AK124" s="144">
        <v>43455</v>
      </c>
      <c r="AL124" s="943">
        <v>43799</v>
      </c>
      <c r="AM124" s="943"/>
      <c r="AN124" s="943"/>
      <c r="AO124" s="943"/>
      <c r="AP124" s="157"/>
      <c r="AQ124" s="157"/>
      <c r="AR124" s="157"/>
      <c r="AS124" s="134"/>
      <c r="AT124" s="134" t="s">
        <v>14478</v>
      </c>
      <c r="AU124" s="134">
        <v>2178</v>
      </c>
      <c r="AV124" s="134"/>
      <c r="AW124" s="134"/>
      <c r="AX124" s="134"/>
      <c r="AY124" s="1467">
        <v>43556</v>
      </c>
      <c r="AZ124" s="87" t="s">
        <v>14621</v>
      </c>
    </row>
    <row r="125" spans="1:52" ht="18" customHeight="1">
      <c r="A125" s="117">
        <v>118</v>
      </c>
      <c r="B125" s="151" t="s">
        <v>8139</v>
      </c>
      <c r="C125" s="942" t="s">
        <v>17147</v>
      </c>
      <c r="D125" s="134">
        <v>2180</v>
      </c>
      <c r="E125" s="134" t="s">
        <v>16177</v>
      </c>
      <c r="F125" s="134">
        <v>2180</v>
      </c>
      <c r="G125" s="134"/>
      <c r="H125" s="134" t="s">
        <v>17302</v>
      </c>
      <c r="I125" s="772" t="s">
        <v>5458</v>
      </c>
      <c r="J125" s="117" t="s">
        <v>1385</v>
      </c>
      <c r="K125" s="117" t="s">
        <v>35</v>
      </c>
      <c r="L125" s="143" t="s">
        <v>1385</v>
      </c>
      <c r="M125" s="294">
        <v>30473</v>
      </c>
      <c r="N125" s="249" t="str">
        <f t="shared" si="2"/>
        <v xml:space="preserve">39 TAHUN 3 BULAN 25 HARI </v>
      </c>
      <c r="O125" s="138" t="s">
        <v>84</v>
      </c>
      <c r="P125" s="295" t="s">
        <v>10277</v>
      </c>
      <c r="Q125" s="117" t="s">
        <v>288</v>
      </c>
      <c r="R125" s="150" t="s">
        <v>17768</v>
      </c>
      <c r="S125" s="134" t="s">
        <v>16649</v>
      </c>
      <c r="T125" s="134" t="s">
        <v>16668</v>
      </c>
      <c r="U125" s="117"/>
      <c r="V125" s="117"/>
      <c r="W125" s="134"/>
      <c r="X125" s="134"/>
      <c r="Y125" s="117" t="s">
        <v>126</v>
      </c>
      <c r="Z125" s="1144" t="s">
        <v>15201</v>
      </c>
      <c r="AA125" s="744" t="s">
        <v>15202</v>
      </c>
      <c r="AB125" s="976">
        <f>VLOOKUP(D125,[2]AMT!$A$11:$AF$172,9,FALSE)</f>
        <v>81335072209</v>
      </c>
      <c r="AC125" s="134">
        <v>81335072209</v>
      </c>
      <c r="AD125" s="117"/>
      <c r="AE125" s="143"/>
      <c r="AF125" s="143"/>
      <c r="AG125" s="143"/>
      <c r="AH125" s="143"/>
      <c r="AI125" s="143"/>
      <c r="AJ125" s="144">
        <v>43613</v>
      </c>
      <c r="AK125" s="144">
        <v>43613</v>
      </c>
      <c r="AL125" s="943"/>
      <c r="AM125" s="943"/>
      <c r="AN125" s="943"/>
      <c r="AO125" s="943"/>
      <c r="AP125" s="157"/>
      <c r="AQ125" s="157"/>
      <c r="AR125" s="157"/>
      <c r="AS125" s="134"/>
      <c r="AT125" s="134"/>
      <c r="AU125" s="134">
        <v>2180</v>
      </c>
      <c r="AV125" s="134"/>
      <c r="AW125" s="134"/>
      <c r="AX125" s="134"/>
      <c r="AY125" s="1467"/>
    </row>
    <row r="126" spans="1:52" ht="18" customHeight="1">
      <c r="A126" s="117">
        <v>119</v>
      </c>
      <c r="B126" s="151" t="s">
        <v>8145</v>
      </c>
      <c r="C126" s="942" t="s">
        <v>17147</v>
      </c>
      <c r="D126" s="134">
        <v>2181</v>
      </c>
      <c r="E126" s="134" t="s">
        <v>16172</v>
      </c>
      <c r="F126" s="134">
        <v>2181</v>
      </c>
      <c r="G126" s="134"/>
      <c r="H126" s="134" t="s">
        <v>17302</v>
      </c>
      <c r="I126" s="772" t="s">
        <v>15204</v>
      </c>
      <c r="J126" s="117" t="s">
        <v>1385</v>
      </c>
      <c r="K126" s="117" t="s">
        <v>35</v>
      </c>
      <c r="L126" s="143" t="s">
        <v>1385</v>
      </c>
      <c r="M126" s="294">
        <v>34286</v>
      </c>
      <c r="N126" s="249" t="str">
        <f t="shared" si="2"/>
        <v xml:space="preserve">28 TAHUN 10 BULAN 18 HARI </v>
      </c>
      <c r="O126" s="138" t="s">
        <v>84</v>
      </c>
      <c r="P126" s="295" t="s">
        <v>10277</v>
      </c>
      <c r="Q126" s="117" t="s">
        <v>288</v>
      </c>
      <c r="R126" s="150" t="s">
        <v>17769</v>
      </c>
      <c r="S126" s="134" t="s">
        <v>16650</v>
      </c>
      <c r="T126" s="74" t="s">
        <v>18109</v>
      </c>
      <c r="U126" s="117"/>
      <c r="V126" s="117"/>
      <c r="W126" s="134"/>
      <c r="X126" s="134"/>
      <c r="Y126" s="117" t="s">
        <v>126</v>
      </c>
      <c r="Z126" s="1144" t="s">
        <v>15222</v>
      </c>
      <c r="AA126" s="744" t="s">
        <v>15203</v>
      </c>
      <c r="AB126" s="976">
        <f>VLOOKUP(D126,[2]AMT!$A$11:$AF$172,9,FALSE)</f>
        <v>85806601495</v>
      </c>
      <c r="AC126" s="134">
        <v>85806601495</v>
      </c>
      <c r="AD126" s="117"/>
      <c r="AE126" s="143"/>
      <c r="AF126" s="143"/>
      <c r="AG126" s="143"/>
      <c r="AH126" s="143"/>
      <c r="AI126" s="143"/>
      <c r="AJ126" s="144">
        <v>43613</v>
      </c>
      <c r="AK126" s="144">
        <v>43613</v>
      </c>
      <c r="AL126" s="943"/>
      <c r="AM126" s="943"/>
      <c r="AN126" s="943"/>
      <c r="AO126" s="943"/>
      <c r="AP126" s="157"/>
      <c r="AQ126" s="157"/>
      <c r="AR126" s="157"/>
      <c r="AS126" s="134"/>
      <c r="AT126" s="134"/>
      <c r="AU126" s="134">
        <v>2181</v>
      </c>
      <c r="AV126" s="134"/>
      <c r="AW126" s="134"/>
      <c r="AX126" s="134"/>
      <c r="AY126" s="1467"/>
    </row>
    <row r="127" spans="1:52" ht="18" customHeight="1">
      <c r="A127" s="117">
        <v>120</v>
      </c>
      <c r="B127" s="151" t="s">
        <v>8150</v>
      </c>
      <c r="C127" s="942" t="s">
        <v>17147</v>
      </c>
      <c r="D127" s="134">
        <v>2182</v>
      </c>
      <c r="E127" s="134" t="s">
        <v>16173</v>
      </c>
      <c r="F127" s="134">
        <v>2182</v>
      </c>
      <c r="G127" s="134"/>
      <c r="H127" s="134" t="s">
        <v>17302</v>
      </c>
      <c r="I127" s="772" t="s">
        <v>15205</v>
      </c>
      <c r="J127" s="117" t="s">
        <v>1385</v>
      </c>
      <c r="K127" s="117" t="s">
        <v>35</v>
      </c>
      <c r="L127" s="143" t="s">
        <v>1385</v>
      </c>
      <c r="M127" s="294">
        <v>32459</v>
      </c>
      <c r="N127" s="249" t="str">
        <f t="shared" si="2"/>
        <v xml:space="preserve">33 TAHUN 10 BULAN 19 HARI </v>
      </c>
      <c r="O127" s="138" t="s">
        <v>84</v>
      </c>
      <c r="P127" s="295" t="s">
        <v>10277</v>
      </c>
      <c r="Q127" s="117" t="s">
        <v>288</v>
      </c>
      <c r="R127" s="150" t="s">
        <v>17770</v>
      </c>
      <c r="S127" s="134" t="s">
        <v>16651</v>
      </c>
      <c r="T127" s="134" t="s">
        <v>16669</v>
      </c>
      <c r="U127" s="117"/>
      <c r="V127" s="117"/>
      <c r="W127" s="134"/>
      <c r="X127" s="134"/>
      <c r="Y127" s="117" t="s">
        <v>126</v>
      </c>
      <c r="Z127" s="1144" t="s">
        <v>15206</v>
      </c>
      <c r="AA127" s="744" t="s">
        <v>15207</v>
      </c>
      <c r="AB127" s="976">
        <f>VLOOKUP(D127,[2]AMT!$A$11:$AF$172,9,FALSE)</f>
        <v>85659166999</v>
      </c>
      <c r="AC127" s="134">
        <v>85659166999</v>
      </c>
      <c r="AD127" s="117"/>
      <c r="AE127" s="143"/>
      <c r="AF127" s="143"/>
      <c r="AG127" s="143"/>
      <c r="AH127" s="143"/>
      <c r="AI127" s="143"/>
      <c r="AJ127" s="144">
        <v>43613</v>
      </c>
      <c r="AK127" s="144">
        <v>43613</v>
      </c>
      <c r="AL127" s="943"/>
      <c r="AM127" s="943"/>
      <c r="AN127" s="943"/>
      <c r="AO127" s="943"/>
      <c r="AP127" s="157"/>
      <c r="AQ127" s="157"/>
      <c r="AR127" s="157"/>
      <c r="AS127" s="134"/>
      <c r="AT127" s="134"/>
      <c r="AU127" s="134">
        <v>2182</v>
      </c>
      <c r="AV127" s="134"/>
      <c r="AW127" s="134"/>
      <c r="AX127" s="134"/>
      <c r="AY127" s="1467"/>
    </row>
    <row r="128" spans="1:52" ht="18" customHeight="1">
      <c r="A128" s="117">
        <v>121</v>
      </c>
      <c r="B128" s="151" t="s">
        <v>8160</v>
      </c>
      <c r="C128" s="942" t="s">
        <v>17147</v>
      </c>
      <c r="D128" s="134">
        <v>2184</v>
      </c>
      <c r="E128" s="134" t="s">
        <v>16174</v>
      </c>
      <c r="F128" s="134">
        <v>2184</v>
      </c>
      <c r="G128" s="134"/>
      <c r="H128" s="134" t="s">
        <v>17302</v>
      </c>
      <c r="I128" s="772" t="s">
        <v>15208</v>
      </c>
      <c r="J128" s="117" t="s">
        <v>1385</v>
      </c>
      <c r="K128" s="117" t="s">
        <v>35</v>
      </c>
      <c r="L128" s="143" t="s">
        <v>1385</v>
      </c>
      <c r="M128" s="294">
        <v>34345</v>
      </c>
      <c r="N128" s="249" t="str">
        <f t="shared" si="2"/>
        <v xml:space="preserve">28 TAHUN 8 BULAN 20 HARI </v>
      </c>
      <c r="O128" s="138" t="s">
        <v>84</v>
      </c>
      <c r="P128" s="295" t="s">
        <v>10277</v>
      </c>
      <c r="Q128" s="117" t="s">
        <v>288</v>
      </c>
      <c r="R128" s="150" t="s">
        <v>17771</v>
      </c>
      <c r="S128" s="134" t="s">
        <v>16652</v>
      </c>
      <c r="T128" s="134" t="s">
        <v>16670</v>
      </c>
      <c r="U128" s="117"/>
      <c r="V128" s="117"/>
      <c r="W128" s="134"/>
      <c r="X128" s="134"/>
      <c r="Y128" s="117" t="s">
        <v>126</v>
      </c>
      <c r="Z128" s="1144" t="s">
        <v>15223</v>
      </c>
      <c r="AA128" s="744" t="s">
        <v>15209</v>
      </c>
      <c r="AB128" s="976">
        <f>VLOOKUP(D128,[2]AMT!$A$11:$AF$172,9,FALSE)</f>
        <v>85233744499</v>
      </c>
      <c r="AC128" s="134">
        <v>85233744499</v>
      </c>
      <c r="AD128" s="117"/>
      <c r="AE128" s="143"/>
      <c r="AF128" s="143"/>
      <c r="AG128" s="143"/>
      <c r="AH128" s="143"/>
      <c r="AI128" s="143"/>
      <c r="AJ128" s="144">
        <v>43613</v>
      </c>
      <c r="AK128" s="144">
        <v>43613</v>
      </c>
      <c r="AL128" s="943"/>
      <c r="AM128" s="943"/>
      <c r="AN128" s="943"/>
      <c r="AO128" s="943"/>
      <c r="AP128" s="157"/>
      <c r="AQ128" s="157"/>
      <c r="AR128" s="157"/>
      <c r="AS128" s="134"/>
      <c r="AT128" s="134"/>
      <c r="AU128" s="134">
        <v>2184</v>
      </c>
      <c r="AV128" s="134"/>
      <c r="AW128" s="134"/>
      <c r="AX128" s="134"/>
      <c r="AY128" s="1467"/>
    </row>
    <row r="129" spans="1:51" ht="18" customHeight="1">
      <c r="A129" s="117">
        <v>122</v>
      </c>
      <c r="B129" s="151" t="s">
        <v>8171</v>
      </c>
      <c r="C129" s="942" t="s">
        <v>17147</v>
      </c>
      <c r="D129" s="134">
        <v>2185</v>
      </c>
      <c r="E129" s="134" t="s">
        <v>16175</v>
      </c>
      <c r="F129" s="134">
        <v>2185</v>
      </c>
      <c r="G129" s="134"/>
      <c r="H129" s="134" t="s">
        <v>17302</v>
      </c>
      <c r="I129" s="772" t="s">
        <v>15210</v>
      </c>
      <c r="J129" s="117" t="s">
        <v>1385</v>
      </c>
      <c r="K129" s="117" t="s">
        <v>35</v>
      </c>
      <c r="L129" s="143" t="s">
        <v>1464</v>
      </c>
      <c r="M129" s="294">
        <v>34141</v>
      </c>
      <c r="N129" s="249" t="str">
        <f t="shared" si="2"/>
        <v xml:space="preserve">29 TAHUN 3 BULAN 10 HARI </v>
      </c>
      <c r="O129" s="138" t="s">
        <v>84</v>
      </c>
      <c r="P129" s="295" t="s">
        <v>10277</v>
      </c>
      <c r="Q129" s="117" t="s">
        <v>288</v>
      </c>
      <c r="R129" s="150" t="s">
        <v>17772</v>
      </c>
      <c r="S129" s="134" t="s">
        <v>16653</v>
      </c>
      <c r="T129" s="74" t="s">
        <v>18110</v>
      </c>
      <c r="U129" s="117"/>
      <c r="V129" s="117"/>
      <c r="W129" s="134"/>
      <c r="X129" s="134"/>
      <c r="Y129" s="117" t="s">
        <v>126</v>
      </c>
      <c r="Z129" s="1144" t="s">
        <v>15211</v>
      </c>
      <c r="AA129" s="744" t="s">
        <v>15212</v>
      </c>
      <c r="AB129" s="976">
        <f>VLOOKUP(D129,[2]AMT!$A$11:$AF$172,9,FALSE)</f>
        <v>85730709808</v>
      </c>
      <c r="AC129" s="134">
        <v>85730709808</v>
      </c>
      <c r="AD129" s="117"/>
      <c r="AE129" s="143"/>
      <c r="AF129" s="143"/>
      <c r="AG129" s="143"/>
      <c r="AH129" s="143"/>
      <c r="AI129" s="143"/>
      <c r="AJ129" s="144">
        <v>43613</v>
      </c>
      <c r="AK129" s="144">
        <v>43613</v>
      </c>
      <c r="AL129" s="943"/>
      <c r="AM129" s="943"/>
      <c r="AN129" s="943"/>
      <c r="AO129" s="943"/>
      <c r="AP129" s="157"/>
      <c r="AQ129" s="157"/>
      <c r="AR129" s="157"/>
      <c r="AS129" s="134"/>
      <c r="AT129" s="134"/>
      <c r="AU129" s="134">
        <v>2185</v>
      </c>
      <c r="AV129" s="134"/>
      <c r="AW129" s="134"/>
      <c r="AX129" s="134"/>
      <c r="AY129" s="1467"/>
    </row>
    <row r="130" spans="1:51" ht="18" customHeight="1">
      <c r="A130" s="117">
        <v>123</v>
      </c>
      <c r="B130" s="151" t="s">
        <v>8180</v>
      </c>
      <c r="C130" s="942" t="s">
        <v>17147</v>
      </c>
      <c r="D130" s="134">
        <v>2186</v>
      </c>
      <c r="E130" s="134" t="s">
        <v>16176</v>
      </c>
      <c r="F130" s="134">
        <v>2186</v>
      </c>
      <c r="G130" s="134"/>
      <c r="H130" s="134" t="s">
        <v>17302</v>
      </c>
      <c r="I130" s="772" t="s">
        <v>15215</v>
      </c>
      <c r="J130" s="117" t="s">
        <v>1385</v>
      </c>
      <c r="K130" s="117" t="s">
        <v>35</v>
      </c>
      <c r="L130" s="143" t="s">
        <v>1408</v>
      </c>
      <c r="M130" s="294">
        <v>27535</v>
      </c>
      <c r="N130" s="249" t="str">
        <f t="shared" si="2"/>
        <v xml:space="preserve">47 TAHUN 4 BULAN 10 HARI </v>
      </c>
      <c r="O130" s="138" t="s">
        <v>84</v>
      </c>
      <c r="P130" s="295" t="s">
        <v>10277</v>
      </c>
      <c r="Q130" s="117" t="s">
        <v>288</v>
      </c>
      <c r="R130" s="150" t="s">
        <v>17773</v>
      </c>
      <c r="S130" s="134" t="s">
        <v>16654</v>
      </c>
      <c r="T130" s="134" t="s">
        <v>16671</v>
      </c>
      <c r="U130" s="117"/>
      <c r="V130" s="117"/>
      <c r="W130" s="134"/>
      <c r="X130" s="134"/>
      <c r="Y130" s="117" t="s">
        <v>49</v>
      </c>
      <c r="Z130" s="1144" t="s">
        <v>15214</v>
      </c>
      <c r="AA130" s="744" t="s">
        <v>15213</v>
      </c>
      <c r="AB130" s="976">
        <f>VLOOKUP(D130,[2]AMT!$A$11:$AF$172,9,FALSE)</f>
        <v>81332335538</v>
      </c>
      <c r="AC130" s="134">
        <v>81332335538</v>
      </c>
      <c r="AD130" s="117"/>
      <c r="AE130" s="143"/>
      <c r="AF130" s="143"/>
      <c r="AG130" s="143"/>
      <c r="AH130" s="143"/>
      <c r="AI130" s="143"/>
      <c r="AJ130" s="144">
        <v>43613</v>
      </c>
      <c r="AK130" s="144">
        <v>43613</v>
      </c>
      <c r="AL130" s="943"/>
      <c r="AM130" s="943"/>
      <c r="AN130" s="943"/>
      <c r="AO130" s="943"/>
      <c r="AP130" s="157"/>
      <c r="AQ130" s="157"/>
      <c r="AR130" s="157"/>
      <c r="AS130" s="134"/>
      <c r="AT130" s="134"/>
      <c r="AU130" s="134">
        <v>2186</v>
      </c>
      <c r="AV130" s="134"/>
      <c r="AW130" s="134"/>
      <c r="AX130" s="134"/>
      <c r="AY130" s="1467"/>
    </row>
    <row r="131" spans="1:51" s="126" customFormat="1" ht="18" customHeight="1">
      <c r="A131" s="117">
        <v>124</v>
      </c>
      <c r="B131" s="151" t="s">
        <v>8197</v>
      </c>
      <c r="C131" s="102" t="s">
        <v>17147</v>
      </c>
      <c r="D131" s="118">
        <v>2189</v>
      </c>
      <c r="E131" s="102" t="s">
        <v>16274</v>
      </c>
      <c r="F131" s="118">
        <v>2189</v>
      </c>
      <c r="G131" s="118"/>
      <c r="H131" s="118" t="s">
        <v>17302</v>
      </c>
      <c r="I131" s="1920" t="s">
        <v>16161</v>
      </c>
      <c r="J131" s="101" t="s">
        <v>1385</v>
      </c>
      <c r="K131" s="101" t="s">
        <v>35</v>
      </c>
      <c r="L131" s="127" t="s">
        <v>2603</v>
      </c>
      <c r="M131" s="148">
        <v>28929</v>
      </c>
      <c r="N131" s="1921" t="str">
        <f t="shared" si="2"/>
        <v xml:space="preserve">43 TAHUN 6 BULAN 16 HARI </v>
      </c>
      <c r="O131" s="120" t="s">
        <v>84</v>
      </c>
      <c r="P131" s="197" t="s">
        <v>10277</v>
      </c>
      <c r="Q131" s="101" t="s">
        <v>288</v>
      </c>
      <c r="R131" s="1496" t="s">
        <v>17774</v>
      </c>
      <c r="S131" s="118" t="s">
        <v>16655</v>
      </c>
      <c r="T131" s="118" t="s">
        <v>16672</v>
      </c>
      <c r="U131" s="101"/>
      <c r="V131" s="101"/>
      <c r="W131" s="118"/>
      <c r="X131" s="118"/>
      <c r="Y131" s="101" t="s">
        <v>175</v>
      </c>
      <c r="Z131" s="1923" t="s">
        <v>16288</v>
      </c>
      <c r="AA131" s="743" t="s">
        <v>16289</v>
      </c>
      <c r="AB131" s="1924" t="str">
        <f>VLOOKUP(D131,[2]AMT!$A$11:$AF$172,9,FALSE)</f>
        <v>081310526836</v>
      </c>
      <c r="AC131" s="118" t="s">
        <v>16315</v>
      </c>
      <c r="AD131" s="101"/>
      <c r="AE131" s="127"/>
      <c r="AF131" s="127"/>
      <c r="AG131" s="127"/>
      <c r="AH131" s="127"/>
      <c r="AI131" s="127"/>
      <c r="AJ131" s="124">
        <v>43710</v>
      </c>
      <c r="AK131" s="124">
        <v>43710</v>
      </c>
      <c r="AL131" s="1925"/>
      <c r="AM131" s="1925"/>
      <c r="AN131" s="1925"/>
      <c r="AO131" s="1925"/>
      <c r="AP131" s="195"/>
      <c r="AQ131" s="195"/>
      <c r="AR131" s="195"/>
      <c r="AS131" s="118"/>
      <c r="AT131" s="118"/>
      <c r="AU131" s="118">
        <v>2189</v>
      </c>
      <c r="AV131" s="118"/>
      <c r="AW131" s="118"/>
      <c r="AX131" s="118"/>
      <c r="AY131" s="1926"/>
    </row>
    <row r="132" spans="1:51" s="126" customFormat="1" ht="18" customHeight="1">
      <c r="A132" s="117">
        <v>125</v>
      </c>
      <c r="B132" s="151" t="s">
        <v>8205</v>
      </c>
      <c r="C132" s="102" t="s">
        <v>17147</v>
      </c>
      <c r="D132" s="118">
        <v>2190</v>
      </c>
      <c r="E132" s="102" t="s">
        <v>16275</v>
      </c>
      <c r="F132" s="118">
        <v>2190</v>
      </c>
      <c r="G132" s="118"/>
      <c r="H132" s="118" t="s">
        <v>17302</v>
      </c>
      <c r="I132" s="1920" t="s">
        <v>16464</v>
      </c>
      <c r="J132" s="101" t="s">
        <v>1385</v>
      </c>
      <c r="K132" s="101" t="s">
        <v>35</v>
      </c>
      <c r="L132" s="127" t="s">
        <v>1385</v>
      </c>
      <c r="M132" s="148">
        <v>35368</v>
      </c>
      <c r="N132" s="1921" t="str">
        <f t="shared" si="2"/>
        <v xml:space="preserve">25 TAHUN 11 BULAN 1 HARI </v>
      </c>
      <c r="O132" s="120" t="s">
        <v>84</v>
      </c>
      <c r="P132" s="197" t="s">
        <v>10277</v>
      </c>
      <c r="Q132" s="101" t="s">
        <v>288</v>
      </c>
      <c r="R132" s="1496" t="s">
        <v>17775</v>
      </c>
      <c r="S132" s="118" t="s">
        <v>16656</v>
      </c>
      <c r="T132" s="118" t="s">
        <v>16673</v>
      </c>
      <c r="U132" s="101"/>
      <c r="V132" s="101"/>
      <c r="W132" s="118"/>
      <c r="X132" s="118"/>
      <c r="Y132" s="101" t="s">
        <v>175</v>
      </c>
      <c r="Z132" s="1923" t="s">
        <v>16290</v>
      </c>
      <c r="AA132" s="743" t="s">
        <v>16291</v>
      </c>
      <c r="AB132" s="1924" t="str">
        <f>VLOOKUP(D132,[2]AMT!$A$11:$AF$172,9,FALSE)</f>
        <v>081335124230</v>
      </c>
      <c r="AC132" s="118" t="s">
        <v>16316</v>
      </c>
      <c r="AD132" s="101"/>
      <c r="AE132" s="127"/>
      <c r="AF132" s="127"/>
      <c r="AG132" s="127"/>
      <c r="AH132" s="127"/>
      <c r="AI132" s="127"/>
      <c r="AJ132" s="124">
        <v>43710</v>
      </c>
      <c r="AK132" s="124">
        <v>43710</v>
      </c>
      <c r="AL132" s="1925"/>
      <c r="AM132" s="1925"/>
      <c r="AN132" s="1925"/>
      <c r="AO132" s="1925"/>
      <c r="AP132" s="195"/>
      <c r="AQ132" s="195"/>
      <c r="AR132" s="195"/>
      <c r="AS132" s="118"/>
      <c r="AT132" s="118"/>
      <c r="AU132" s="118">
        <v>2190</v>
      </c>
      <c r="AV132" s="118"/>
      <c r="AW132" s="118"/>
      <c r="AX132" s="118"/>
      <c r="AY132" s="1926"/>
    </row>
    <row r="133" spans="1:51" s="126" customFormat="1" ht="18" customHeight="1">
      <c r="A133" s="117">
        <v>126</v>
      </c>
      <c r="B133" s="151" t="s">
        <v>8214</v>
      </c>
      <c r="C133" s="102" t="s">
        <v>17147</v>
      </c>
      <c r="D133" s="118">
        <v>2191</v>
      </c>
      <c r="E133" s="102" t="s">
        <v>16276</v>
      </c>
      <c r="F133" s="118">
        <v>2191</v>
      </c>
      <c r="G133" s="118"/>
      <c r="H133" s="118" t="s">
        <v>17302</v>
      </c>
      <c r="I133" s="1920" t="s">
        <v>16162</v>
      </c>
      <c r="J133" s="101" t="s">
        <v>1385</v>
      </c>
      <c r="K133" s="101" t="s">
        <v>35</v>
      </c>
      <c r="L133" s="127" t="s">
        <v>1408</v>
      </c>
      <c r="M133" s="148">
        <v>29594</v>
      </c>
      <c r="N133" s="1921" t="str">
        <f t="shared" si="2"/>
        <v xml:space="preserve">41 TAHUN 8 BULAN 23 HARI </v>
      </c>
      <c r="O133" s="120" t="s">
        <v>84</v>
      </c>
      <c r="P133" s="197" t="s">
        <v>10277</v>
      </c>
      <c r="Q133" s="101" t="s">
        <v>288</v>
      </c>
      <c r="R133" s="1496" t="s">
        <v>17776</v>
      </c>
      <c r="S133" s="118" t="s">
        <v>16657</v>
      </c>
      <c r="T133" s="74" t="s">
        <v>18113</v>
      </c>
      <c r="U133" s="101"/>
      <c r="V133" s="101"/>
      <c r="W133" s="118"/>
      <c r="X133" s="118"/>
      <c r="Y133" s="101" t="s">
        <v>175</v>
      </c>
      <c r="Z133" s="1923" t="s">
        <v>16292</v>
      </c>
      <c r="AA133" s="743" t="s">
        <v>16330</v>
      </c>
      <c r="AB133" s="1924" t="str">
        <f>VLOOKUP(D133,[2]AMT!$A$11:$AF$172,9,FALSE)</f>
        <v>08125948695</v>
      </c>
      <c r="AC133" s="118" t="s">
        <v>16317</v>
      </c>
      <c r="AD133" s="101"/>
      <c r="AE133" s="127"/>
      <c r="AF133" s="127"/>
      <c r="AG133" s="127"/>
      <c r="AH133" s="127"/>
      <c r="AI133" s="127"/>
      <c r="AJ133" s="124">
        <v>43710</v>
      </c>
      <c r="AK133" s="124">
        <v>43710</v>
      </c>
      <c r="AL133" s="1925"/>
      <c r="AM133" s="1925"/>
      <c r="AN133" s="1925"/>
      <c r="AO133" s="1925"/>
      <c r="AP133" s="195"/>
      <c r="AQ133" s="195"/>
      <c r="AR133" s="195"/>
      <c r="AS133" s="118"/>
      <c r="AT133" s="118"/>
      <c r="AU133" s="118">
        <v>2191</v>
      </c>
      <c r="AV133" s="118"/>
      <c r="AW133" s="118"/>
      <c r="AX133" s="118"/>
      <c r="AY133" s="1926"/>
    </row>
    <row r="134" spans="1:51" s="126" customFormat="1" ht="18" customHeight="1">
      <c r="A134" s="117">
        <v>127</v>
      </c>
      <c r="B134" s="151" t="s">
        <v>8219</v>
      </c>
      <c r="C134" s="102" t="s">
        <v>17147</v>
      </c>
      <c r="D134" s="118">
        <v>2192</v>
      </c>
      <c r="E134" s="102" t="s">
        <v>16277</v>
      </c>
      <c r="F134" s="118">
        <v>2192</v>
      </c>
      <c r="G134" s="118"/>
      <c r="H134" s="118" t="s">
        <v>17302</v>
      </c>
      <c r="I134" s="1920" t="s">
        <v>16163</v>
      </c>
      <c r="J134" s="101" t="s">
        <v>1385</v>
      </c>
      <c r="K134" s="101" t="s">
        <v>35</v>
      </c>
      <c r="L134" s="127" t="s">
        <v>389</v>
      </c>
      <c r="M134" s="148">
        <v>32701</v>
      </c>
      <c r="N134" s="1921" t="str">
        <f t="shared" si="2"/>
        <v xml:space="preserve">33 TAHUN 2 BULAN 19 HARI </v>
      </c>
      <c r="O134" s="120" t="s">
        <v>84</v>
      </c>
      <c r="P134" s="197" t="s">
        <v>9614</v>
      </c>
      <c r="Q134" s="101" t="s">
        <v>288</v>
      </c>
      <c r="R134" s="1496" t="s">
        <v>17777</v>
      </c>
      <c r="S134" s="118" t="s">
        <v>16658</v>
      </c>
      <c r="T134" s="74" t="s">
        <v>18111</v>
      </c>
      <c r="U134" s="101"/>
      <c r="V134" s="101"/>
      <c r="W134" s="118"/>
      <c r="X134" s="118"/>
      <c r="Y134" s="101" t="s">
        <v>175</v>
      </c>
      <c r="Z134" s="1923" t="s">
        <v>16293</v>
      </c>
      <c r="AA134" s="743" t="s">
        <v>16294</v>
      </c>
      <c r="AB134" s="1924" t="str">
        <f>VLOOKUP(D134,[2]AMT!$A$11:$AF$172,9,FALSE)</f>
        <v>081230686835</v>
      </c>
      <c r="AC134" s="118" t="s">
        <v>16318</v>
      </c>
      <c r="AD134" s="101"/>
      <c r="AE134" s="127"/>
      <c r="AF134" s="127"/>
      <c r="AG134" s="127"/>
      <c r="AH134" s="127"/>
      <c r="AI134" s="127"/>
      <c r="AJ134" s="124">
        <v>43710</v>
      </c>
      <c r="AK134" s="124">
        <v>43710</v>
      </c>
      <c r="AL134" s="1925"/>
      <c r="AM134" s="1925"/>
      <c r="AN134" s="1925"/>
      <c r="AO134" s="1925"/>
      <c r="AP134" s="195"/>
      <c r="AQ134" s="195"/>
      <c r="AR134" s="195"/>
      <c r="AS134" s="118"/>
      <c r="AT134" s="118"/>
      <c r="AU134" s="118">
        <v>2192</v>
      </c>
      <c r="AV134" s="118"/>
      <c r="AW134" s="118"/>
      <c r="AX134" s="118"/>
      <c r="AY134" s="1926"/>
    </row>
    <row r="135" spans="1:51" s="126" customFormat="1" ht="18" customHeight="1">
      <c r="A135" s="117">
        <v>128</v>
      </c>
      <c r="B135" s="151" t="s">
        <v>8229</v>
      </c>
      <c r="C135" s="102" t="s">
        <v>17147</v>
      </c>
      <c r="D135" s="118">
        <v>2194</v>
      </c>
      <c r="E135" s="102" t="s">
        <v>16279</v>
      </c>
      <c r="F135" s="118">
        <v>2194</v>
      </c>
      <c r="G135" s="118" t="s">
        <v>17273</v>
      </c>
      <c r="H135" s="118" t="s">
        <v>17302</v>
      </c>
      <c r="I135" s="1920" t="s">
        <v>16165</v>
      </c>
      <c r="J135" s="101" t="s">
        <v>1385</v>
      </c>
      <c r="K135" s="101" t="s">
        <v>35</v>
      </c>
      <c r="L135" s="127" t="s">
        <v>389</v>
      </c>
      <c r="M135" s="148">
        <v>33122</v>
      </c>
      <c r="N135" s="1921" t="str">
        <f t="shared" si="2"/>
        <v xml:space="preserve">32 TAHUN 0 BULAN 25 HARI </v>
      </c>
      <c r="O135" s="120" t="s">
        <v>84</v>
      </c>
      <c r="P135" s="197" t="s">
        <v>10277</v>
      </c>
      <c r="Q135" s="101" t="s">
        <v>288</v>
      </c>
      <c r="R135" s="1496" t="s">
        <v>17763</v>
      </c>
      <c r="S135" s="118" t="s">
        <v>16659</v>
      </c>
      <c r="T135" s="118" t="s">
        <v>16674</v>
      </c>
      <c r="U135" s="101"/>
      <c r="V135" s="101"/>
      <c r="W135" s="118"/>
      <c r="X135" s="118"/>
      <c r="Y135" s="101" t="s">
        <v>175</v>
      </c>
      <c r="Z135" s="1923" t="s">
        <v>16297</v>
      </c>
      <c r="AA135" s="743" t="s">
        <v>16298</v>
      </c>
      <c r="AB135" s="1924" t="str">
        <f>VLOOKUP(D135,[2]AMT!$A$11:$AF$172,9,FALSE)</f>
        <v>081234325841</v>
      </c>
      <c r="AC135" s="118" t="s">
        <v>16320</v>
      </c>
      <c r="AD135" s="101"/>
      <c r="AE135" s="127"/>
      <c r="AF135" s="127"/>
      <c r="AG135" s="127"/>
      <c r="AH135" s="127"/>
      <c r="AI135" s="127"/>
      <c r="AJ135" s="124">
        <v>43710</v>
      </c>
      <c r="AK135" s="124">
        <v>43710</v>
      </c>
      <c r="AL135" s="1925"/>
      <c r="AM135" s="1925"/>
      <c r="AN135" s="1925"/>
      <c r="AO135" s="1925"/>
      <c r="AP135" s="195"/>
      <c r="AQ135" s="195"/>
      <c r="AR135" s="195"/>
      <c r="AS135" s="118"/>
      <c r="AT135" s="118"/>
      <c r="AU135" s="118">
        <v>2194</v>
      </c>
      <c r="AV135" s="118"/>
      <c r="AW135" s="118"/>
      <c r="AX135" s="118"/>
      <c r="AY135" s="1926"/>
    </row>
    <row r="136" spans="1:51" s="126" customFormat="1" ht="18" customHeight="1">
      <c r="A136" s="117">
        <v>129</v>
      </c>
      <c r="B136" s="151" t="s">
        <v>8238</v>
      </c>
      <c r="C136" s="102" t="s">
        <v>17147</v>
      </c>
      <c r="D136" s="118">
        <v>2195</v>
      </c>
      <c r="E136" s="102" t="s">
        <v>16280</v>
      </c>
      <c r="F136" s="118">
        <v>2195</v>
      </c>
      <c r="G136" s="118"/>
      <c r="H136" s="118" t="s">
        <v>17302</v>
      </c>
      <c r="I136" s="1920" t="s">
        <v>16166</v>
      </c>
      <c r="J136" s="101" t="s">
        <v>1385</v>
      </c>
      <c r="K136" s="101" t="s">
        <v>35</v>
      </c>
      <c r="L136" s="127" t="s">
        <v>1464</v>
      </c>
      <c r="M136" s="148">
        <v>30507</v>
      </c>
      <c r="N136" s="1921" t="str">
        <f t="shared" si="2"/>
        <v xml:space="preserve">39 TAHUN 2 BULAN 21 HARI </v>
      </c>
      <c r="O136" s="120" t="s">
        <v>84</v>
      </c>
      <c r="P136" s="197" t="s">
        <v>10277</v>
      </c>
      <c r="Q136" s="101" t="s">
        <v>288</v>
      </c>
      <c r="R136" s="1496" t="s">
        <v>17778</v>
      </c>
      <c r="S136" s="118" t="s">
        <v>16660</v>
      </c>
      <c r="T136" s="118" t="s">
        <v>16675</v>
      </c>
      <c r="U136" s="101"/>
      <c r="V136" s="101"/>
      <c r="W136" s="118"/>
      <c r="X136" s="118"/>
      <c r="Y136" s="101" t="s">
        <v>175</v>
      </c>
      <c r="Z136" s="1923" t="s">
        <v>16299</v>
      </c>
      <c r="AA136" s="743" t="s">
        <v>16300</v>
      </c>
      <c r="AB136" s="1924" t="str">
        <f>VLOOKUP(D136,[2]AMT!$A$11:$AF$172,9,FALSE)</f>
        <v>081357042486</v>
      </c>
      <c r="AC136" s="118" t="s">
        <v>16321</v>
      </c>
      <c r="AD136" s="101"/>
      <c r="AE136" s="127"/>
      <c r="AF136" s="127"/>
      <c r="AG136" s="127"/>
      <c r="AH136" s="127"/>
      <c r="AI136" s="127"/>
      <c r="AJ136" s="124">
        <v>43710</v>
      </c>
      <c r="AK136" s="124">
        <v>43710</v>
      </c>
      <c r="AL136" s="1925"/>
      <c r="AM136" s="1925"/>
      <c r="AN136" s="1925"/>
      <c r="AO136" s="1925"/>
      <c r="AP136" s="195"/>
      <c r="AQ136" s="195"/>
      <c r="AR136" s="195"/>
      <c r="AS136" s="118"/>
      <c r="AT136" s="118"/>
      <c r="AU136" s="118">
        <v>2195</v>
      </c>
      <c r="AV136" s="118"/>
      <c r="AW136" s="118"/>
      <c r="AX136" s="118"/>
      <c r="AY136" s="1926"/>
    </row>
    <row r="137" spans="1:51" s="126" customFormat="1" ht="18" customHeight="1">
      <c r="A137" s="117">
        <v>130</v>
      </c>
      <c r="B137" s="151" t="s">
        <v>8244</v>
      </c>
      <c r="C137" s="102" t="s">
        <v>17147</v>
      </c>
      <c r="D137" s="118">
        <v>2196</v>
      </c>
      <c r="E137" s="102" t="s">
        <v>16281</v>
      </c>
      <c r="F137" s="118">
        <v>2196</v>
      </c>
      <c r="G137" s="118"/>
      <c r="H137" s="118" t="s">
        <v>17302</v>
      </c>
      <c r="I137" s="1920" t="s">
        <v>1893</v>
      </c>
      <c r="J137" s="101" t="s">
        <v>1385</v>
      </c>
      <c r="K137" s="101" t="s">
        <v>35</v>
      </c>
      <c r="L137" s="127" t="s">
        <v>529</v>
      </c>
      <c r="M137" s="148">
        <v>30838</v>
      </c>
      <c r="N137" s="1921" t="str">
        <f t="shared" si="2"/>
        <v xml:space="preserve">38 TAHUN 3 BULAN 26 HARI </v>
      </c>
      <c r="O137" s="120" t="s">
        <v>84</v>
      </c>
      <c r="P137" s="197" t="s">
        <v>10277</v>
      </c>
      <c r="Q137" s="101" t="s">
        <v>288</v>
      </c>
      <c r="R137" s="1496" t="s">
        <v>17779</v>
      </c>
      <c r="S137" s="118" t="s">
        <v>16661</v>
      </c>
      <c r="T137" s="74" t="s">
        <v>18112</v>
      </c>
      <c r="U137" s="101"/>
      <c r="V137" s="101"/>
      <c r="W137" s="118"/>
      <c r="X137" s="118"/>
      <c r="Y137" s="101" t="s">
        <v>175</v>
      </c>
      <c r="Z137" s="1923" t="s">
        <v>16301</v>
      </c>
      <c r="AA137" s="743" t="s">
        <v>1898</v>
      </c>
      <c r="AB137" s="1924" t="str">
        <f>VLOOKUP(D137,[2]AMT!$A$11:$AF$172,9,FALSE)</f>
        <v>081216989569</v>
      </c>
      <c r="AC137" s="118" t="s">
        <v>16322</v>
      </c>
      <c r="AD137" s="101"/>
      <c r="AE137" s="127"/>
      <c r="AF137" s="127"/>
      <c r="AG137" s="127"/>
      <c r="AH137" s="127"/>
      <c r="AI137" s="127"/>
      <c r="AJ137" s="124">
        <v>43710</v>
      </c>
      <c r="AK137" s="124">
        <v>43710</v>
      </c>
      <c r="AL137" s="1925"/>
      <c r="AM137" s="1925"/>
      <c r="AN137" s="1925"/>
      <c r="AO137" s="1925"/>
      <c r="AP137" s="195"/>
      <c r="AQ137" s="195"/>
      <c r="AR137" s="195"/>
      <c r="AS137" s="118"/>
      <c r="AT137" s="118"/>
      <c r="AU137" s="118">
        <v>2196</v>
      </c>
      <c r="AV137" s="118"/>
      <c r="AW137" s="118"/>
      <c r="AX137" s="118"/>
      <c r="AY137" s="1926"/>
    </row>
    <row r="138" spans="1:51" s="126" customFormat="1" ht="18" customHeight="1">
      <c r="A138" s="117">
        <v>131</v>
      </c>
      <c r="B138" s="151" t="s">
        <v>8250</v>
      </c>
      <c r="C138" s="102" t="s">
        <v>17147</v>
      </c>
      <c r="D138" s="118">
        <v>2198</v>
      </c>
      <c r="E138" s="102" t="s">
        <v>16283</v>
      </c>
      <c r="F138" s="118">
        <v>2198</v>
      </c>
      <c r="G138" s="118"/>
      <c r="H138" s="118" t="s">
        <v>17302</v>
      </c>
      <c r="I138" s="1920" t="s">
        <v>16168</v>
      </c>
      <c r="J138" s="101" t="s">
        <v>1385</v>
      </c>
      <c r="K138" s="101" t="s">
        <v>35</v>
      </c>
      <c r="L138" s="127" t="s">
        <v>1385</v>
      </c>
      <c r="M138" s="148">
        <v>35703</v>
      </c>
      <c r="N138" s="1921" t="str">
        <f t="shared" si="2"/>
        <v xml:space="preserve">25 TAHUN 0 BULAN 1 HARI </v>
      </c>
      <c r="O138" s="120" t="s">
        <v>84</v>
      </c>
      <c r="P138" s="197" t="s">
        <v>9614</v>
      </c>
      <c r="Q138" s="101" t="s">
        <v>288</v>
      </c>
      <c r="R138" s="1496" t="s">
        <v>17780</v>
      </c>
      <c r="S138" s="118" t="s">
        <v>16662</v>
      </c>
      <c r="T138" s="74" t="s">
        <v>18114</v>
      </c>
      <c r="U138" s="101"/>
      <c r="V138" s="101"/>
      <c r="W138" s="118"/>
      <c r="X138" s="118"/>
      <c r="Y138" s="101" t="s">
        <v>16328</v>
      </c>
      <c r="Z138" s="1923" t="s">
        <v>16304</v>
      </c>
      <c r="AA138" s="743" t="s">
        <v>16305</v>
      </c>
      <c r="AB138" s="1924" t="str">
        <f>VLOOKUP(D138,[2]AMT!$A$11:$AF$172,9,FALSE)</f>
        <v>085233214064</v>
      </c>
      <c r="AC138" s="118" t="s">
        <v>16324</v>
      </c>
      <c r="AD138" s="101"/>
      <c r="AE138" s="127"/>
      <c r="AF138" s="127"/>
      <c r="AG138" s="127"/>
      <c r="AH138" s="127"/>
      <c r="AI138" s="127"/>
      <c r="AJ138" s="124">
        <v>43710</v>
      </c>
      <c r="AK138" s="124">
        <v>43710</v>
      </c>
      <c r="AL138" s="1925"/>
      <c r="AM138" s="1925"/>
      <c r="AN138" s="1925"/>
      <c r="AO138" s="1925"/>
      <c r="AP138" s="195"/>
      <c r="AQ138" s="195"/>
      <c r="AR138" s="195"/>
      <c r="AS138" s="118"/>
      <c r="AT138" s="118"/>
      <c r="AU138" s="118">
        <v>2198</v>
      </c>
      <c r="AV138" s="118"/>
      <c r="AW138" s="118"/>
      <c r="AX138" s="118"/>
      <c r="AY138" s="1926"/>
    </row>
    <row r="139" spans="1:51" s="126" customFormat="1" ht="18" customHeight="1">
      <c r="A139" s="117">
        <v>132</v>
      </c>
      <c r="B139" s="151" t="s">
        <v>8259</v>
      </c>
      <c r="C139" s="102" t="s">
        <v>17147</v>
      </c>
      <c r="D139" s="118">
        <v>2199</v>
      </c>
      <c r="E139" s="102" t="s">
        <v>16284</v>
      </c>
      <c r="F139" s="118">
        <v>2199</v>
      </c>
      <c r="G139" s="118"/>
      <c r="H139" s="118" t="s">
        <v>17302</v>
      </c>
      <c r="I139" s="1920" t="s">
        <v>16169</v>
      </c>
      <c r="J139" s="101" t="s">
        <v>1385</v>
      </c>
      <c r="K139" s="101" t="s">
        <v>35</v>
      </c>
      <c r="L139" s="127" t="s">
        <v>1385</v>
      </c>
      <c r="M139" s="148">
        <v>34394</v>
      </c>
      <c r="N139" s="1921" t="str">
        <f t="shared" si="2"/>
        <v xml:space="preserve">28 TAHUN 7 BULAN 0 HARI </v>
      </c>
      <c r="O139" s="120" t="s">
        <v>84</v>
      </c>
      <c r="P139" s="197" t="s">
        <v>10277</v>
      </c>
      <c r="Q139" s="101" t="s">
        <v>288</v>
      </c>
      <c r="R139" s="1496" t="s">
        <v>17781</v>
      </c>
      <c r="S139" s="118" t="s">
        <v>16663</v>
      </c>
      <c r="T139" s="118" t="s">
        <v>16676</v>
      </c>
      <c r="U139" s="101"/>
      <c r="V139" s="101"/>
      <c r="W139" s="118"/>
      <c r="X139" s="118"/>
      <c r="Y139" s="101" t="s">
        <v>175</v>
      </c>
      <c r="Z139" s="1923" t="s">
        <v>16306</v>
      </c>
      <c r="AA139" s="743" t="s">
        <v>16307</v>
      </c>
      <c r="AB139" s="1924" t="str">
        <f>VLOOKUP(D139,[2]AMT!$A$11:$AF$172,9,FALSE)</f>
        <v>081252875887</v>
      </c>
      <c r="AC139" s="118" t="s">
        <v>16325</v>
      </c>
      <c r="AD139" s="101"/>
      <c r="AE139" s="127"/>
      <c r="AF139" s="127"/>
      <c r="AG139" s="127"/>
      <c r="AH139" s="127"/>
      <c r="AI139" s="127"/>
      <c r="AJ139" s="124">
        <v>43710</v>
      </c>
      <c r="AK139" s="124">
        <v>43710</v>
      </c>
      <c r="AL139" s="1925"/>
      <c r="AM139" s="1925"/>
      <c r="AN139" s="1925"/>
      <c r="AO139" s="1925"/>
      <c r="AP139" s="195"/>
      <c r="AQ139" s="195"/>
      <c r="AR139" s="195"/>
      <c r="AS139" s="118"/>
      <c r="AT139" s="118"/>
      <c r="AU139" s="118">
        <v>2199</v>
      </c>
      <c r="AV139" s="118"/>
      <c r="AW139" s="118"/>
      <c r="AX139" s="118"/>
      <c r="AY139" s="1926"/>
    </row>
    <row r="140" spans="1:51" s="126" customFormat="1" ht="18" customHeight="1">
      <c r="A140" s="117">
        <v>133</v>
      </c>
      <c r="B140" s="151" t="s">
        <v>8334</v>
      </c>
      <c r="C140" s="102" t="s">
        <v>17147</v>
      </c>
      <c r="D140" s="118">
        <v>2200</v>
      </c>
      <c r="E140" s="102" t="s">
        <v>16285</v>
      </c>
      <c r="F140" s="118">
        <v>2200</v>
      </c>
      <c r="G140" s="118"/>
      <c r="H140" s="118" t="s">
        <v>17302</v>
      </c>
      <c r="I140" s="1920" t="s">
        <v>16170</v>
      </c>
      <c r="J140" s="101" t="s">
        <v>1385</v>
      </c>
      <c r="K140" s="101" t="s">
        <v>35</v>
      </c>
      <c r="L140" s="127" t="s">
        <v>1385</v>
      </c>
      <c r="M140" s="148">
        <v>35123</v>
      </c>
      <c r="N140" s="1921" t="str">
        <f t="shared" si="2"/>
        <v xml:space="preserve">26 TAHUN 7 BULAN 3 HARI </v>
      </c>
      <c r="O140" s="120" t="s">
        <v>84</v>
      </c>
      <c r="P140" s="197" t="s">
        <v>10277</v>
      </c>
      <c r="Q140" s="101" t="s">
        <v>288</v>
      </c>
      <c r="R140" s="1496" t="s">
        <v>17782</v>
      </c>
      <c r="S140" s="118" t="s">
        <v>16664</v>
      </c>
      <c r="T140" s="118" t="s">
        <v>16677</v>
      </c>
      <c r="U140" s="101"/>
      <c r="V140" s="101"/>
      <c r="W140" s="118"/>
      <c r="X140" s="118"/>
      <c r="Y140" s="101" t="s">
        <v>175</v>
      </c>
      <c r="Z140" s="1923" t="s">
        <v>16308</v>
      </c>
      <c r="AA140" s="743" t="s">
        <v>16309</v>
      </c>
      <c r="AB140" s="1924" t="str">
        <f>VLOOKUP(D140,[2]AMT!$A$11:$AF$172,9,FALSE)</f>
        <v>087782876859</v>
      </c>
      <c r="AC140" s="118" t="s">
        <v>16326</v>
      </c>
      <c r="AD140" s="101"/>
      <c r="AE140" s="127"/>
      <c r="AF140" s="127"/>
      <c r="AG140" s="127"/>
      <c r="AH140" s="127"/>
      <c r="AI140" s="127"/>
      <c r="AJ140" s="124">
        <v>43710</v>
      </c>
      <c r="AK140" s="124">
        <v>43710</v>
      </c>
      <c r="AL140" s="1925"/>
      <c r="AM140" s="1925"/>
      <c r="AN140" s="1925"/>
      <c r="AO140" s="1925"/>
      <c r="AP140" s="195"/>
      <c r="AQ140" s="195"/>
      <c r="AR140" s="195"/>
      <c r="AS140" s="118"/>
      <c r="AT140" s="118"/>
      <c r="AU140" s="118">
        <v>2200</v>
      </c>
      <c r="AV140" s="118"/>
      <c r="AW140" s="118"/>
      <c r="AX140" s="118"/>
      <c r="AY140" s="1926"/>
    </row>
    <row r="141" spans="1:51" s="126" customFormat="1" ht="18" customHeight="1">
      <c r="A141" s="117">
        <v>134</v>
      </c>
      <c r="B141" s="151" t="s">
        <v>8267</v>
      </c>
      <c r="C141" s="102" t="s">
        <v>17147</v>
      </c>
      <c r="D141" s="118">
        <v>2201</v>
      </c>
      <c r="E141" s="102" t="s">
        <v>17508</v>
      </c>
      <c r="F141" s="118">
        <v>2201</v>
      </c>
      <c r="G141" s="118"/>
      <c r="H141" s="118" t="s">
        <v>17302</v>
      </c>
      <c r="I141" s="1920" t="s">
        <v>17484</v>
      </c>
      <c r="J141" s="101" t="s">
        <v>1385</v>
      </c>
      <c r="K141" s="101" t="s">
        <v>35</v>
      </c>
      <c r="L141" s="127" t="s">
        <v>1408</v>
      </c>
      <c r="M141" s="148">
        <v>33645</v>
      </c>
      <c r="N141" s="1921" t="str">
        <f t="shared" si="2"/>
        <v xml:space="preserve">30 TAHUN 7 BULAN 20 HARI </v>
      </c>
      <c r="O141" s="120" t="s">
        <v>84</v>
      </c>
      <c r="P141" s="197" t="s">
        <v>9614</v>
      </c>
      <c r="Q141" s="101" t="s">
        <v>288</v>
      </c>
      <c r="R141" s="1496" t="s">
        <v>17783</v>
      </c>
      <c r="S141" s="101"/>
      <c r="T141" s="101" t="s">
        <v>18092</v>
      </c>
      <c r="U141" s="101"/>
      <c r="V141" s="101" t="s">
        <v>4314</v>
      </c>
      <c r="W141" s="118" t="s">
        <v>17502</v>
      </c>
      <c r="X141" s="2107">
        <v>44968</v>
      </c>
      <c r="Y141" s="101" t="s">
        <v>175</v>
      </c>
      <c r="Z141" s="1923" t="s">
        <v>17490</v>
      </c>
      <c r="AA141" s="743" t="s">
        <v>17496</v>
      </c>
      <c r="AB141" s="743"/>
      <c r="AC141" s="118"/>
      <c r="AD141" s="101"/>
      <c r="AE141" s="127"/>
      <c r="AF141" s="127"/>
      <c r="AG141" s="127"/>
      <c r="AH141" s="127"/>
      <c r="AI141" s="127"/>
      <c r="AJ141" s="124">
        <v>44348</v>
      </c>
      <c r="AK141" s="124">
        <v>44348</v>
      </c>
      <c r="AL141" s="1925"/>
      <c r="AM141" s="1925"/>
      <c r="AN141" s="1925"/>
      <c r="AO141" s="1925"/>
      <c r="AP141" s="195"/>
      <c r="AQ141" s="195"/>
      <c r="AR141" s="195"/>
      <c r="AS141" s="118"/>
      <c r="AT141" s="118"/>
      <c r="AU141" s="118"/>
      <c r="AV141" s="118"/>
      <c r="AW141" s="118"/>
      <c r="AX141" s="118"/>
    </row>
    <row r="142" spans="1:51" s="126" customFormat="1" ht="18" customHeight="1">
      <c r="A142" s="117">
        <v>135</v>
      </c>
      <c r="B142" s="151" t="s">
        <v>8288</v>
      </c>
      <c r="C142" s="102" t="s">
        <v>17147</v>
      </c>
      <c r="D142" s="118">
        <v>2204</v>
      </c>
      <c r="E142" s="102" t="s">
        <v>17511</v>
      </c>
      <c r="F142" s="118">
        <v>2204</v>
      </c>
      <c r="G142" s="118"/>
      <c r="H142" s="118" t="s">
        <v>17302</v>
      </c>
      <c r="I142" s="1920" t="s">
        <v>17487</v>
      </c>
      <c r="J142" s="101" t="s">
        <v>1385</v>
      </c>
      <c r="K142" s="101" t="s">
        <v>35</v>
      </c>
      <c r="L142" s="127" t="s">
        <v>1408</v>
      </c>
      <c r="M142" s="148">
        <v>35983</v>
      </c>
      <c r="N142" s="1921" t="str">
        <f t="shared" si="2"/>
        <v xml:space="preserve">24 TAHUN 2 BULAN 24 HARI </v>
      </c>
      <c r="O142" s="120" t="s">
        <v>84</v>
      </c>
      <c r="P142" s="197" t="s">
        <v>10277</v>
      </c>
      <c r="Q142" s="101" t="s">
        <v>288</v>
      </c>
      <c r="R142" s="1496" t="s">
        <v>17786</v>
      </c>
      <c r="S142" s="101"/>
      <c r="T142" s="2167" t="s">
        <v>18116</v>
      </c>
      <c r="U142" s="2166"/>
      <c r="V142" s="101" t="s">
        <v>4922</v>
      </c>
      <c r="W142" s="118" t="s">
        <v>17505</v>
      </c>
      <c r="X142" s="2107">
        <v>46049</v>
      </c>
      <c r="Y142" s="101" t="s">
        <v>175</v>
      </c>
      <c r="Z142" s="1923" t="s">
        <v>17493</v>
      </c>
      <c r="AA142" s="743" t="s">
        <v>17499</v>
      </c>
      <c r="AB142" s="743"/>
      <c r="AC142" s="118"/>
      <c r="AD142" s="101"/>
      <c r="AE142" s="127"/>
      <c r="AF142" s="127"/>
      <c r="AG142" s="127"/>
      <c r="AH142" s="127"/>
      <c r="AI142" s="127"/>
      <c r="AJ142" s="124">
        <v>44348</v>
      </c>
      <c r="AK142" s="124">
        <v>44348</v>
      </c>
      <c r="AL142" s="1925"/>
      <c r="AM142" s="1925"/>
      <c r="AN142" s="1925"/>
      <c r="AO142" s="1925"/>
      <c r="AP142" s="195"/>
      <c r="AQ142" s="195"/>
      <c r="AR142" s="195"/>
      <c r="AS142" s="118"/>
      <c r="AT142" s="118"/>
      <c r="AU142" s="118"/>
      <c r="AV142" s="118"/>
      <c r="AW142" s="118"/>
      <c r="AX142" s="118"/>
    </row>
    <row r="143" spans="1:51" s="126" customFormat="1" ht="18" customHeight="1">
      <c r="A143" s="117">
        <v>136</v>
      </c>
      <c r="B143" s="151" t="s">
        <v>8295</v>
      </c>
      <c r="C143" s="102" t="s">
        <v>17147</v>
      </c>
      <c r="D143" s="118">
        <v>2205</v>
      </c>
      <c r="E143" s="102" t="s">
        <v>17512</v>
      </c>
      <c r="F143" s="118">
        <v>2205</v>
      </c>
      <c r="G143" s="118"/>
      <c r="H143" s="118" t="s">
        <v>17302</v>
      </c>
      <c r="I143" s="1920" t="s">
        <v>17488</v>
      </c>
      <c r="J143" s="101" t="s">
        <v>1385</v>
      </c>
      <c r="K143" s="101" t="s">
        <v>35</v>
      </c>
      <c r="L143" s="127" t="s">
        <v>147</v>
      </c>
      <c r="M143" s="148">
        <v>31509</v>
      </c>
      <c r="N143" s="1921" t="str">
        <f t="shared" si="2"/>
        <v xml:space="preserve">36 TAHUN 5 BULAN 24 HARI </v>
      </c>
      <c r="O143" s="120" t="s">
        <v>84</v>
      </c>
      <c r="P143" s="197" t="s">
        <v>9614</v>
      </c>
      <c r="Q143" s="101" t="s">
        <v>288</v>
      </c>
      <c r="R143" s="1496" t="s">
        <v>17787</v>
      </c>
      <c r="S143" s="101"/>
      <c r="T143" s="101" t="s">
        <v>18093</v>
      </c>
      <c r="U143" s="101"/>
      <c r="V143" s="101" t="s">
        <v>4314</v>
      </c>
      <c r="W143" s="118" t="s">
        <v>17506</v>
      </c>
      <c r="X143" s="2107">
        <v>46086</v>
      </c>
      <c r="Y143" s="101" t="s">
        <v>175</v>
      </c>
      <c r="Z143" s="1923" t="s">
        <v>17494</v>
      </c>
      <c r="AA143" s="743" t="s">
        <v>17500</v>
      </c>
      <c r="AB143" s="743"/>
      <c r="AC143" s="118"/>
      <c r="AD143" s="101"/>
      <c r="AE143" s="127"/>
      <c r="AF143" s="127"/>
      <c r="AG143" s="127"/>
      <c r="AH143" s="127"/>
      <c r="AI143" s="127"/>
      <c r="AJ143" s="124">
        <v>44348</v>
      </c>
      <c r="AK143" s="124">
        <v>44348</v>
      </c>
      <c r="AL143" s="1925"/>
      <c r="AM143" s="1925"/>
      <c r="AN143" s="1925"/>
      <c r="AO143" s="1925"/>
      <c r="AP143" s="195"/>
      <c r="AQ143" s="195"/>
      <c r="AR143" s="195"/>
      <c r="AS143" s="118"/>
      <c r="AT143" s="118"/>
      <c r="AU143" s="118"/>
      <c r="AV143" s="118"/>
      <c r="AW143" s="118"/>
      <c r="AX143" s="118"/>
    </row>
    <row r="144" spans="1:51" s="126" customFormat="1" ht="18" customHeight="1">
      <c r="A144" s="117">
        <v>137</v>
      </c>
      <c r="B144" s="151" t="s">
        <v>8302</v>
      </c>
      <c r="C144" s="102" t="s">
        <v>17147</v>
      </c>
      <c r="D144" s="118">
        <v>2206</v>
      </c>
      <c r="E144" s="102" t="s">
        <v>17513</v>
      </c>
      <c r="F144" s="118">
        <v>2206</v>
      </c>
      <c r="G144" s="118"/>
      <c r="H144" s="118" t="s">
        <v>17302</v>
      </c>
      <c r="I144" s="1920" t="s">
        <v>17489</v>
      </c>
      <c r="J144" s="101" t="s">
        <v>1385</v>
      </c>
      <c r="K144" s="101" t="s">
        <v>35</v>
      </c>
      <c r="L144" s="127" t="s">
        <v>1464</v>
      </c>
      <c r="M144" s="148">
        <v>34716</v>
      </c>
      <c r="N144" s="1921" t="str">
        <f t="shared" si="2"/>
        <v xml:space="preserve">27 TAHUN 8 BULAN 14 HARI </v>
      </c>
      <c r="O144" s="120" t="s">
        <v>84</v>
      </c>
      <c r="P144" s="197" t="s">
        <v>9614</v>
      </c>
      <c r="Q144" s="101" t="s">
        <v>288</v>
      </c>
      <c r="R144" s="1496" t="s">
        <v>17788</v>
      </c>
      <c r="S144" s="101"/>
      <c r="T144" s="2167" t="s">
        <v>18117</v>
      </c>
      <c r="U144" s="2166"/>
      <c r="V144" s="101" t="s">
        <v>4314</v>
      </c>
      <c r="W144" s="118" t="s">
        <v>17507</v>
      </c>
      <c r="X144" s="2107">
        <v>45770</v>
      </c>
      <c r="Y144" s="101" t="s">
        <v>175</v>
      </c>
      <c r="Z144" s="1923" t="s">
        <v>17495</v>
      </c>
      <c r="AA144" s="743" t="s">
        <v>17501</v>
      </c>
      <c r="AB144" s="743"/>
      <c r="AC144" s="118"/>
      <c r="AD144" s="101"/>
      <c r="AE144" s="127"/>
      <c r="AF144" s="127"/>
      <c r="AG144" s="127"/>
      <c r="AH144" s="127"/>
      <c r="AI144" s="127"/>
      <c r="AJ144" s="124">
        <v>44348</v>
      </c>
      <c r="AK144" s="124">
        <v>44348</v>
      </c>
      <c r="AL144" s="1925"/>
      <c r="AM144" s="1925"/>
      <c r="AN144" s="1925"/>
      <c r="AO144" s="1925"/>
      <c r="AP144" s="195"/>
      <c r="AQ144" s="195"/>
      <c r="AR144" s="195"/>
      <c r="AS144" s="118"/>
      <c r="AT144" s="118"/>
      <c r="AU144" s="118"/>
      <c r="AV144" s="118"/>
      <c r="AW144" s="118"/>
      <c r="AX144" s="118"/>
    </row>
    <row r="145" spans="1:50" s="179" customFormat="1" ht="18" customHeight="1">
      <c r="A145" s="167">
        <v>138</v>
      </c>
      <c r="B145" s="714" t="s">
        <v>8312</v>
      </c>
      <c r="C145" s="968" t="s">
        <v>17147</v>
      </c>
      <c r="D145" s="168">
        <v>2207</v>
      </c>
      <c r="E145" s="968" t="s">
        <v>17609</v>
      </c>
      <c r="F145" s="168">
        <v>2207</v>
      </c>
      <c r="G145" s="168"/>
      <c r="H145" s="168" t="s">
        <v>17302</v>
      </c>
      <c r="I145" s="204" t="s">
        <v>17621</v>
      </c>
      <c r="J145" s="167" t="s">
        <v>1385</v>
      </c>
      <c r="K145" s="167" t="s">
        <v>35</v>
      </c>
      <c r="L145" s="176" t="s">
        <v>1408</v>
      </c>
      <c r="M145" s="205">
        <v>32526</v>
      </c>
      <c r="N145" s="969" t="str">
        <f t="shared" si="2"/>
        <v xml:space="preserve">33 TAHUN 8 BULAN 13 HARI </v>
      </c>
      <c r="O145" s="172" t="s">
        <v>84</v>
      </c>
      <c r="P145" s="206" t="s">
        <v>10277</v>
      </c>
      <c r="Q145" s="167" t="s">
        <v>288</v>
      </c>
      <c r="R145" s="185" t="s">
        <v>17764</v>
      </c>
      <c r="S145" s="167"/>
      <c r="T145" s="167" t="s">
        <v>18094</v>
      </c>
      <c r="U145" s="167"/>
      <c r="V145" s="167"/>
      <c r="W145" s="168"/>
      <c r="X145" s="168"/>
      <c r="Y145" s="167"/>
      <c r="Z145" s="1187" t="s">
        <v>17627</v>
      </c>
      <c r="AA145" s="836" t="s">
        <v>17633</v>
      </c>
      <c r="AB145" s="836"/>
      <c r="AC145" s="168"/>
      <c r="AD145" s="167"/>
      <c r="AE145" s="176"/>
      <c r="AF145" s="176"/>
      <c r="AG145" s="176"/>
      <c r="AH145" s="176"/>
      <c r="AI145" s="176"/>
      <c r="AJ145" s="181">
        <v>44434</v>
      </c>
      <c r="AK145" s="181">
        <v>44434</v>
      </c>
      <c r="AL145" s="2401"/>
      <c r="AM145" s="2401"/>
      <c r="AN145" s="2401"/>
      <c r="AO145" s="2401"/>
      <c r="AP145" s="254"/>
      <c r="AQ145" s="254"/>
      <c r="AR145" s="254"/>
      <c r="AS145" s="168"/>
      <c r="AT145" s="168"/>
      <c r="AU145" s="168"/>
      <c r="AV145" s="168"/>
      <c r="AW145" s="168"/>
      <c r="AX145" s="168"/>
    </row>
    <row r="146" spans="1:50" s="126" customFormat="1" ht="18" customHeight="1">
      <c r="A146" s="117">
        <v>139</v>
      </c>
      <c r="B146" s="151" t="s">
        <v>8318</v>
      </c>
      <c r="C146" s="102" t="s">
        <v>17147</v>
      </c>
      <c r="D146" s="118">
        <v>2208</v>
      </c>
      <c r="E146" s="102" t="s">
        <v>17610</v>
      </c>
      <c r="F146" s="118">
        <v>2208</v>
      </c>
      <c r="G146" s="118"/>
      <c r="H146" s="118" t="s">
        <v>17302</v>
      </c>
      <c r="I146" s="1920" t="s">
        <v>17622</v>
      </c>
      <c r="J146" s="101" t="s">
        <v>1385</v>
      </c>
      <c r="K146" s="101" t="s">
        <v>35</v>
      </c>
      <c r="L146" s="127" t="s">
        <v>1385</v>
      </c>
      <c r="M146" s="148">
        <v>32964</v>
      </c>
      <c r="N146" s="1921" t="str">
        <f t="shared" si="2"/>
        <v xml:space="preserve">32 TAHUN 6 BULAN 0 HARI </v>
      </c>
      <c r="O146" s="120" t="s">
        <v>84</v>
      </c>
      <c r="P146" s="197" t="s">
        <v>10277</v>
      </c>
      <c r="Q146" s="101" t="s">
        <v>288</v>
      </c>
      <c r="R146" s="1496" t="s">
        <v>17761</v>
      </c>
      <c r="S146" s="101"/>
      <c r="T146" s="74" t="s">
        <v>18118</v>
      </c>
      <c r="U146" s="101"/>
      <c r="V146" s="101"/>
      <c r="W146" s="118"/>
      <c r="X146" s="118"/>
      <c r="Y146" s="101"/>
      <c r="Z146" s="1923" t="s">
        <v>17628</v>
      </c>
      <c r="AA146" s="743" t="s">
        <v>17634</v>
      </c>
      <c r="AB146" s="743"/>
      <c r="AC146" s="118"/>
      <c r="AD146" s="101"/>
      <c r="AE146" s="127"/>
      <c r="AF146" s="127"/>
      <c r="AG146" s="127"/>
      <c r="AH146" s="127"/>
      <c r="AI146" s="127"/>
      <c r="AJ146" s="124">
        <v>44434</v>
      </c>
      <c r="AK146" s="124">
        <v>44434</v>
      </c>
      <c r="AL146" s="1925"/>
      <c r="AM146" s="1925"/>
      <c r="AN146" s="1925"/>
      <c r="AO146" s="1925"/>
      <c r="AP146" s="195"/>
      <c r="AQ146" s="195"/>
      <c r="AR146" s="195"/>
      <c r="AS146" s="118"/>
      <c r="AT146" s="118"/>
      <c r="AU146" s="118"/>
      <c r="AV146" s="118"/>
      <c r="AW146" s="118"/>
      <c r="AX146" s="118"/>
    </row>
    <row r="147" spans="1:50" s="126" customFormat="1" ht="18" customHeight="1">
      <c r="A147" s="117">
        <v>140</v>
      </c>
      <c r="B147" s="151" t="s">
        <v>7262</v>
      </c>
      <c r="C147" s="102" t="s">
        <v>17147</v>
      </c>
      <c r="D147" s="118">
        <v>2210</v>
      </c>
      <c r="E147" s="102" t="s">
        <v>17612</v>
      </c>
      <c r="F147" s="118">
        <v>2210</v>
      </c>
      <c r="G147" s="118"/>
      <c r="H147" s="118" t="s">
        <v>17302</v>
      </c>
      <c r="I147" s="1920" t="s">
        <v>17624</v>
      </c>
      <c r="J147" s="101" t="s">
        <v>1385</v>
      </c>
      <c r="K147" s="101" t="s">
        <v>35</v>
      </c>
      <c r="L147" s="127" t="s">
        <v>1464</v>
      </c>
      <c r="M147" s="148">
        <v>32754</v>
      </c>
      <c r="N147" s="1921" t="str">
        <f t="shared" si="2"/>
        <v xml:space="preserve">33 TAHUN 0 BULAN 28 HARI </v>
      </c>
      <c r="O147" s="120" t="s">
        <v>84</v>
      </c>
      <c r="P147" s="197" t="s">
        <v>10277</v>
      </c>
      <c r="Q147" s="101" t="s">
        <v>288</v>
      </c>
      <c r="R147" s="1496" t="s">
        <v>17766</v>
      </c>
      <c r="S147" s="101"/>
      <c r="T147" s="101" t="s">
        <v>18096</v>
      </c>
      <c r="U147" s="101"/>
      <c r="V147" s="101"/>
      <c r="W147" s="118"/>
      <c r="X147" s="118"/>
      <c r="Y147" s="101"/>
      <c r="Z147" s="1923" t="s">
        <v>17630</v>
      </c>
      <c r="AA147" s="743" t="s">
        <v>17636</v>
      </c>
      <c r="AB147" s="743"/>
      <c r="AC147" s="118"/>
      <c r="AD147" s="101"/>
      <c r="AE147" s="127"/>
      <c r="AF147" s="127"/>
      <c r="AG147" s="127"/>
      <c r="AH147" s="127"/>
      <c r="AI147" s="127"/>
      <c r="AJ147" s="124">
        <v>44434</v>
      </c>
      <c r="AK147" s="124">
        <v>44434</v>
      </c>
      <c r="AL147" s="1925"/>
      <c r="AM147" s="1925"/>
      <c r="AN147" s="1925"/>
      <c r="AO147" s="1925"/>
      <c r="AP147" s="195"/>
      <c r="AQ147" s="195"/>
      <c r="AR147" s="195"/>
      <c r="AS147" s="118"/>
      <c r="AT147" s="118"/>
      <c r="AU147" s="118"/>
      <c r="AV147" s="118"/>
      <c r="AW147" s="118"/>
      <c r="AX147" s="118"/>
    </row>
    <row r="148" spans="1:50" s="126" customFormat="1" ht="18" customHeight="1">
      <c r="A148" s="117">
        <v>141</v>
      </c>
      <c r="B148" s="151" t="s">
        <v>7273</v>
      </c>
      <c r="C148" s="102" t="s">
        <v>17147</v>
      </c>
      <c r="D148" s="118">
        <v>2211</v>
      </c>
      <c r="E148" s="102" t="s">
        <v>17613</v>
      </c>
      <c r="F148" s="118">
        <v>2211</v>
      </c>
      <c r="G148" s="118"/>
      <c r="H148" s="118" t="s">
        <v>17302</v>
      </c>
      <c r="I148" s="1920" t="s">
        <v>17625</v>
      </c>
      <c r="J148" s="101" t="s">
        <v>1385</v>
      </c>
      <c r="K148" s="101" t="s">
        <v>35</v>
      </c>
      <c r="L148" s="127" t="s">
        <v>147</v>
      </c>
      <c r="M148" s="148">
        <v>33715</v>
      </c>
      <c r="N148" s="1921" t="str">
        <f t="shared" si="2"/>
        <v xml:space="preserve">30 TAHUN 5 BULAN 10 HARI </v>
      </c>
      <c r="O148" s="120" t="s">
        <v>84</v>
      </c>
      <c r="P148" s="197" t="s">
        <v>10277</v>
      </c>
      <c r="Q148" s="101" t="s">
        <v>288</v>
      </c>
      <c r="R148" s="1496" t="s">
        <v>17767</v>
      </c>
      <c r="S148" s="101"/>
      <c r="T148" s="101" t="s">
        <v>18097</v>
      </c>
      <c r="U148" s="101"/>
      <c r="V148" s="101"/>
      <c r="W148" s="118"/>
      <c r="X148" s="118"/>
      <c r="Y148" s="101"/>
      <c r="Z148" s="1923" t="s">
        <v>17631</v>
      </c>
      <c r="AA148" s="743" t="s">
        <v>17637</v>
      </c>
      <c r="AB148" s="743"/>
      <c r="AC148" s="118"/>
      <c r="AD148" s="101"/>
      <c r="AE148" s="127"/>
      <c r="AF148" s="127"/>
      <c r="AG148" s="127"/>
      <c r="AH148" s="127"/>
      <c r="AI148" s="127"/>
      <c r="AJ148" s="124">
        <v>44434</v>
      </c>
      <c r="AK148" s="124">
        <v>44434</v>
      </c>
      <c r="AL148" s="1925"/>
      <c r="AM148" s="1925"/>
      <c r="AN148" s="1925"/>
      <c r="AO148" s="1925"/>
      <c r="AP148" s="195"/>
      <c r="AQ148" s="195"/>
      <c r="AR148" s="195"/>
      <c r="AS148" s="118"/>
      <c r="AT148" s="118"/>
      <c r="AU148" s="118"/>
      <c r="AV148" s="118"/>
      <c r="AW148" s="118"/>
      <c r="AX148" s="118"/>
    </row>
    <row r="149" spans="1:50" s="126" customFormat="1" ht="18" customHeight="1">
      <c r="A149" s="117">
        <v>142</v>
      </c>
      <c r="B149" s="151" t="s">
        <v>7279</v>
      </c>
      <c r="C149" s="102" t="s">
        <v>17147</v>
      </c>
      <c r="D149" s="118">
        <v>2212</v>
      </c>
      <c r="E149" s="102" t="s">
        <v>17614</v>
      </c>
      <c r="F149" s="118">
        <v>2212</v>
      </c>
      <c r="G149" s="118"/>
      <c r="H149" s="118" t="s">
        <v>17302</v>
      </c>
      <c r="I149" s="1920" t="s">
        <v>17626</v>
      </c>
      <c r="J149" s="101" t="s">
        <v>1385</v>
      </c>
      <c r="K149" s="101" t="s">
        <v>35</v>
      </c>
      <c r="L149" s="127" t="s">
        <v>1385</v>
      </c>
      <c r="M149" s="148">
        <v>32524</v>
      </c>
      <c r="N149" s="1921" t="str">
        <f t="shared" si="2"/>
        <v xml:space="preserve">33 TAHUN 8 BULAN 15 HARI </v>
      </c>
      <c r="O149" s="120" t="s">
        <v>84</v>
      </c>
      <c r="P149" s="197" t="s">
        <v>10277</v>
      </c>
      <c r="Q149" s="101" t="s">
        <v>288</v>
      </c>
      <c r="R149" s="1496" t="s">
        <v>17762</v>
      </c>
      <c r="S149" s="101"/>
      <c r="T149" s="32" t="s">
        <v>18119</v>
      </c>
      <c r="U149" s="120"/>
      <c r="V149" s="101"/>
      <c r="W149" s="118"/>
      <c r="X149" s="118"/>
      <c r="Y149" s="101"/>
      <c r="Z149" s="1923" t="s">
        <v>17632</v>
      </c>
      <c r="AA149" s="743" t="s">
        <v>17638</v>
      </c>
      <c r="AB149" s="743"/>
      <c r="AC149" s="118"/>
      <c r="AD149" s="101"/>
      <c r="AE149" s="127"/>
      <c r="AF149" s="127"/>
      <c r="AG149" s="127"/>
      <c r="AH149" s="127"/>
      <c r="AI149" s="127"/>
      <c r="AJ149" s="124">
        <v>44434</v>
      </c>
      <c r="AK149" s="124">
        <v>44434</v>
      </c>
      <c r="AL149" s="1925"/>
      <c r="AM149" s="1925"/>
      <c r="AN149" s="1925"/>
      <c r="AO149" s="1925"/>
      <c r="AP149" s="195"/>
      <c r="AQ149" s="195"/>
      <c r="AR149" s="195"/>
      <c r="AS149" s="118"/>
      <c r="AT149" s="118"/>
      <c r="AU149" s="118"/>
      <c r="AV149" s="118"/>
      <c r="AW149" s="118"/>
      <c r="AX149" s="118"/>
    </row>
    <row r="150" spans="1:50" s="126" customFormat="1" ht="18" customHeight="1">
      <c r="A150" s="117">
        <v>143</v>
      </c>
      <c r="B150" s="151" t="s">
        <v>7289</v>
      </c>
      <c r="C150" s="118"/>
      <c r="D150" s="118">
        <v>2213</v>
      </c>
      <c r="E150" s="118" t="s">
        <v>17982</v>
      </c>
      <c r="F150" s="118"/>
      <c r="G150" s="118"/>
      <c r="H150" s="118" t="s">
        <v>17302</v>
      </c>
      <c r="I150" s="1920" t="s">
        <v>17981</v>
      </c>
      <c r="J150" s="101" t="s">
        <v>1385</v>
      </c>
      <c r="K150" s="101" t="s">
        <v>35</v>
      </c>
      <c r="L150" s="127" t="s">
        <v>1218</v>
      </c>
      <c r="M150" s="199">
        <v>32715</v>
      </c>
      <c r="N150" s="1921" t="str">
        <f t="shared" si="2"/>
        <v xml:space="preserve">33 TAHUN 2 BULAN 5 HARI </v>
      </c>
      <c r="O150" s="120" t="s">
        <v>84</v>
      </c>
      <c r="P150" s="197" t="s">
        <v>10277</v>
      </c>
      <c r="Q150" s="101"/>
      <c r="R150" s="1496"/>
      <c r="S150" s="101"/>
      <c r="T150" s="32" t="s">
        <v>18120</v>
      </c>
      <c r="U150" s="120"/>
      <c r="V150" s="101" t="s">
        <v>17998</v>
      </c>
      <c r="W150" s="118" t="s">
        <v>17999</v>
      </c>
      <c r="X150" s="2107">
        <v>45491</v>
      </c>
      <c r="Y150" s="101"/>
      <c r="Z150" s="2164" t="s">
        <v>17990</v>
      </c>
      <c r="AA150" s="743" t="s">
        <v>17994</v>
      </c>
      <c r="AB150" s="743" t="s">
        <v>17986</v>
      </c>
      <c r="AC150" s="118"/>
      <c r="AD150" s="101"/>
      <c r="AE150" s="127"/>
      <c r="AF150" s="127"/>
      <c r="AG150" s="127"/>
      <c r="AH150" s="127"/>
      <c r="AI150" s="127"/>
      <c r="AJ150" s="124">
        <v>44662</v>
      </c>
      <c r="AK150" s="124">
        <v>44662</v>
      </c>
      <c r="AL150" s="124"/>
      <c r="AM150" s="124"/>
      <c r="AN150" s="124"/>
      <c r="AO150" s="124"/>
      <c r="AP150" s="195"/>
      <c r="AQ150" s="195"/>
      <c r="AR150" s="195"/>
      <c r="AS150" s="118"/>
      <c r="AT150" s="118"/>
      <c r="AU150" s="118"/>
      <c r="AV150" s="118"/>
      <c r="AW150" s="118"/>
      <c r="AX150" s="118"/>
    </row>
    <row r="151" spans="1:50" s="126" customFormat="1" ht="18" customHeight="1">
      <c r="A151" s="117">
        <v>144</v>
      </c>
      <c r="B151" s="151" t="s">
        <v>7297</v>
      </c>
      <c r="C151" s="118"/>
      <c r="D151" s="118">
        <v>2214</v>
      </c>
      <c r="E151" s="118" t="s">
        <v>17983</v>
      </c>
      <c r="F151" s="118"/>
      <c r="G151" s="118"/>
      <c r="H151" s="118" t="s">
        <v>17302</v>
      </c>
      <c r="I151" s="1920" t="s">
        <v>17978</v>
      </c>
      <c r="J151" s="101" t="s">
        <v>1385</v>
      </c>
      <c r="K151" s="101" t="s">
        <v>35</v>
      </c>
      <c r="L151" s="127" t="s">
        <v>1385</v>
      </c>
      <c r="M151" s="199">
        <v>32152</v>
      </c>
      <c r="N151" s="1921" t="str">
        <f t="shared" si="2"/>
        <v xml:space="preserve">34 TAHUN 8 BULAN 21 HARI </v>
      </c>
      <c r="O151" s="120" t="s">
        <v>84</v>
      </c>
      <c r="P151" s="197" t="s">
        <v>10277</v>
      </c>
      <c r="Q151" s="101"/>
      <c r="R151" s="1496"/>
      <c r="S151" s="101"/>
      <c r="T151" s="32" t="s">
        <v>18121</v>
      </c>
      <c r="U151" s="120"/>
      <c r="V151" s="101" t="s">
        <v>17998</v>
      </c>
      <c r="W151" s="118" t="s">
        <v>18000</v>
      </c>
      <c r="X151" s="2107">
        <v>45665</v>
      </c>
      <c r="Y151" s="101"/>
      <c r="Z151" s="2164" t="s">
        <v>17991</v>
      </c>
      <c r="AA151" s="743" t="s">
        <v>17995</v>
      </c>
      <c r="AB151" s="743" t="s">
        <v>17987</v>
      </c>
      <c r="AC151" s="118"/>
      <c r="AD151" s="101"/>
      <c r="AE151" s="127"/>
      <c r="AF151" s="127"/>
      <c r="AG151" s="127"/>
      <c r="AH151" s="127"/>
      <c r="AI151" s="127"/>
      <c r="AJ151" s="124">
        <v>44662</v>
      </c>
      <c r="AK151" s="124">
        <v>44662</v>
      </c>
      <c r="AL151" s="124"/>
      <c r="AM151" s="124"/>
      <c r="AN151" s="124"/>
      <c r="AO151" s="124"/>
      <c r="AP151" s="195"/>
      <c r="AQ151" s="195"/>
      <c r="AR151" s="195"/>
      <c r="AS151" s="118"/>
      <c r="AT151" s="118"/>
      <c r="AU151" s="118"/>
      <c r="AV151" s="118"/>
      <c r="AW151" s="118"/>
      <c r="AX151" s="118"/>
    </row>
    <row r="152" spans="1:50" s="126" customFormat="1" ht="18" customHeight="1">
      <c r="A152" s="117">
        <v>145</v>
      </c>
      <c r="B152" s="151" t="s">
        <v>7308</v>
      </c>
      <c r="C152" s="118"/>
      <c r="D152" s="118">
        <v>2215</v>
      </c>
      <c r="E152" s="118" t="s">
        <v>17984</v>
      </c>
      <c r="F152" s="118"/>
      <c r="G152" s="118"/>
      <c r="H152" s="118" t="s">
        <v>17302</v>
      </c>
      <c r="I152" s="1920" t="s">
        <v>17979</v>
      </c>
      <c r="J152" s="101" t="s">
        <v>1385</v>
      </c>
      <c r="K152" s="101" t="s">
        <v>35</v>
      </c>
      <c r="L152" s="127" t="s">
        <v>1385</v>
      </c>
      <c r="M152" s="199">
        <v>35217</v>
      </c>
      <c r="N152" s="1921" t="str">
        <f t="shared" si="2"/>
        <v xml:space="preserve">26 TAHUN 4 BULAN 0 HARI </v>
      </c>
      <c r="O152" s="120" t="s">
        <v>84</v>
      </c>
      <c r="P152" s="197" t="s">
        <v>10277</v>
      </c>
      <c r="Q152" s="101"/>
      <c r="R152" s="1496"/>
      <c r="S152" s="101"/>
      <c r="T152" s="32" t="s">
        <v>18122</v>
      </c>
      <c r="U152" s="120"/>
      <c r="V152" s="101" t="s">
        <v>17998</v>
      </c>
      <c r="W152" s="118" t="s">
        <v>18001</v>
      </c>
      <c r="X152" s="2107">
        <v>46161</v>
      </c>
      <c r="Y152" s="101"/>
      <c r="Z152" s="2164" t="s">
        <v>17992</v>
      </c>
      <c r="AA152" s="743" t="s">
        <v>17996</v>
      </c>
      <c r="AB152" s="743" t="s">
        <v>17988</v>
      </c>
      <c r="AC152" s="118"/>
      <c r="AD152" s="101"/>
      <c r="AE152" s="127"/>
      <c r="AF152" s="127"/>
      <c r="AG152" s="127"/>
      <c r="AH152" s="127"/>
      <c r="AI152" s="127"/>
      <c r="AJ152" s="124">
        <v>44662</v>
      </c>
      <c r="AK152" s="124">
        <v>44662</v>
      </c>
      <c r="AL152" s="124"/>
      <c r="AM152" s="124"/>
      <c r="AN152" s="124"/>
      <c r="AO152" s="124"/>
      <c r="AP152" s="195"/>
      <c r="AQ152" s="195"/>
      <c r="AR152" s="195"/>
      <c r="AS152" s="118"/>
      <c r="AT152" s="118"/>
      <c r="AU152" s="118"/>
      <c r="AV152" s="118"/>
      <c r="AW152" s="118"/>
      <c r="AX152" s="118"/>
    </row>
    <row r="153" spans="1:50" s="126" customFormat="1" ht="18" customHeight="1">
      <c r="A153" s="117">
        <v>146</v>
      </c>
      <c r="B153" s="2205" t="s">
        <v>7315</v>
      </c>
      <c r="C153" s="2192"/>
      <c r="D153" s="2192">
        <v>2216</v>
      </c>
      <c r="E153" s="2192" t="s">
        <v>17985</v>
      </c>
      <c r="F153" s="2192"/>
      <c r="G153" s="2192"/>
      <c r="H153" s="2192" t="s">
        <v>17302</v>
      </c>
      <c r="I153" s="2206" t="s">
        <v>17980</v>
      </c>
      <c r="J153" s="2207" t="s">
        <v>1385</v>
      </c>
      <c r="K153" s="2207" t="s">
        <v>35</v>
      </c>
      <c r="L153" s="131" t="s">
        <v>1385</v>
      </c>
      <c r="M153" s="2208">
        <v>32448</v>
      </c>
      <c r="N153" s="2209" t="str">
        <f t="shared" si="2"/>
        <v xml:space="preserve">33 TAHUN 11 BULAN 0 HARI </v>
      </c>
      <c r="O153" s="2210" t="s">
        <v>84</v>
      </c>
      <c r="P153" s="2211" t="s">
        <v>10277</v>
      </c>
      <c r="Q153" s="2207"/>
      <c r="R153" s="2212"/>
      <c r="S153" s="2207"/>
      <c r="T153" s="2213" t="s">
        <v>18123</v>
      </c>
      <c r="U153" s="2166"/>
      <c r="V153" s="2207" t="s">
        <v>4922</v>
      </c>
      <c r="W153" s="2192" t="s">
        <v>18002</v>
      </c>
      <c r="X153" s="2214">
        <v>46077</v>
      </c>
      <c r="Y153" s="2207"/>
      <c r="Z153" s="2215" t="s">
        <v>17993</v>
      </c>
      <c r="AA153" s="2216" t="s">
        <v>17997</v>
      </c>
      <c r="AB153" s="2216" t="s">
        <v>17989</v>
      </c>
      <c r="AC153" s="2192"/>
      <c r="AD153" s="2207"/>
      <c r="AE153" s="131"/>
      <c r="AF153" s="131"/>
      <c r="AG153" s="131"/>
      <c r="AH153" s="131"/>
      <c r="AI153" s="131"/>
      <c r="AJ153" s="2217">
        <v>44662</v>
      </c>
      <c r="AK153" s="2217">
        <v>44662</v>
      </c>
      <c r="AL153" s="2217"/>
      <c r="AM153" s="2217"/>
      <c r="AN153" s="2217"/>
      <c r="AO153" s="2217"/>
      <c r="AP153" s="2191"/>
      <c r="AQ153" s="2191"/>
      <c r="AR153" s="2191"/>
      <c r="AS153" s="2192"/>
      <c r="AT153" s="2192"/>
      <c r="AU153" s="2192"/>
      <c r="AV153" s="2192"/>
      <c r="AW153" s="2192"/>
      <c r="AX153" s="2192"/>
    </row>
    <row r="154" spans="1:50" s="126" customFormat="1" ht="18" customHeight="1">
      <c r="A154" s="117">
        <v>147</v>
      </c>
      <c r="B154" s="2205"/>
      <c r="C154" s="2192"/>
      <c r="D154" s="2192"/>
      <c r="E154" s="118" t="s">
        <v>18229</v>
      </c>
      <c r="F154" s="2192"/>
      <c r="G154" s="2192"/>
      <c r="H154" s="2192" t="s">
        <v>17302</v>
      </c>
      <c r="I154" s="2206" t="s">
        <v>18247</v>
      </c>
      <c r="J154" s="2207"/>
      <c r="K154" s="2207"/>
      <c r="L154" s="131" t="s">
        <v>7255</v>
      </c>
      <c r="M154" s="2208" t="s">
        <v>18248</v>
      </c>
      <c r="N154" s="2209" t="e">
        <f t="shared" si="2"/>
        <v>#VALUE!</v>
      </c>
      <c r="O154" s="2210"/>
      <c r="P154" s="2211"/>
      <c r="Q154" s="2207"/>
      <c r="R154" s="2212"/>
      <c r="S154" s="2207"/>
      <c r="T154" s="2213"/>
      <c r="U154" s="2166"/>
      <c r="V154" s="2207"/>
      <c r="W154" s="2192"/>
      <c r="X154" s="2214"/>
      <c r="Y154" s="2207"/>
      <c r="Z154" s="2215"/>
      <c r="AA154" s="2216"/>
      <c r="AB154" s="2216"/>
      <c r="AC154" s="2192"/>
      <c r="AD154" s="2207"/>
      <c r="AE154" s="131"/>
      <c r="AF154" s="131"/>
      <c r="AG154" s="131"/>
      <c r="AH154" s="131"/>
      <c r="AI154" s="131"/>
      <c r="AJ154" s="2217">
        <v>44736</v>
      </c>
      <c r="AK154" s="2217">
        <v>44736</v>
      </c>
      <c r="AL154" s="2217"/>
      <c r="AM154" s="2217"/>
      <c r="AN154" s="2217"/>
      <c r="AO154" s="2217"/>
      <c r="AP154" s="2191"/>
      <c r="AQ154" s="2191"/>
      <c r="AR154" s="2191"/>
      <c r="AS154" s="2192"/>
      <c r="AT154" s="2192"/>
      <c r="AU154" s="2192"/>
      <c r="AV154" s="2192"/>
      <c r="AW154" s="2192"/>
      <c r="AX154" s="2192"/>
    </row>
    <row r="155" spans="1:50" s="179" customFormat="1" ht="18" customHeight="1">
      <c r="A155" s="167">
        <v>148</v>
      </c>
      <c r="B155" s="714"/>
      <c r="C155" s="168"/>
      <c r="D155" s="168">
        <v>2217</v>
      </c>
      <c r="E155" s="2694" t="s">
        <v>18230</v>
      </c>
      <c r="F155" s="168"/>
      <c r="G155" s="168"/>
      <c r="H155" s="168"/>
      <c r="I155" s="204" t="s">
        <v>18222</v>
      </c>
      <c r="J155" s="167"/>
      <c r="K155" s="167"/>
      <c r="L155" s="176" t="s">
        <v>1385</v>
      </c>
      <c r="M155" s="221">
        <v>33393</v>
      </c>
      <c r="N155" s="2695" t="str">
        <f t="shared" si="2"/>
        <v xml:space="preserve">31 TAHUN 3 BULAN 27 HARI </v>
      </c>
      <c r="O155" s="167"/>
      <c r="P155" s="206"/>
      <c r="Q155" s="167"/>
      <c r="R155" s="185"/>
      <c r="S155" s="167"/>
      <c r="T155" s="2696"/>
      <c r="U155" s="2697"/>
      <c r="V155" s="167"/>
      <c r="W155" s="168"/>
      <c r="X155" s="2160"/>
      <c r="Y155" s="167"/>
      <c r="Z155" s="1149"/>
      <c r="AA155" s="836"/>
      <c r="AB155" s="836"/>
      <c r="AC155" s="168"/>
      <c r="AD155" s="167"/>
      <c r="AE155" s="176"/>
      <c r="AF155" s="176"/>
      <c r="AG155" s="176"/>
      <c r="AH155" s="176"/>
      <c r="AI155" s="176"/>
      <c r="AJ155" s="181">
        <v>44755</v>
      </c>
      <c r="AK155" s="181">
        <v>44755</v>
      </c>
      <c r="AL155" s="181"/>
      <c r="AM155" s="181"/>
      <c r="AN155" s="181"/>
      <c r="AO155" s="181"/>
      <c r="AP155" s="254"/>
      <c r="AQ155" s="254"/>
      <c r="AR155" s="254"/>
      <c r="AS155" s="168"/>
      <c r="AT155" s="168"/>
      <c r="AU155" s="168"/>
      <c r="AV155" s="168"/>
      <c r="AW155" s="168"/>
      <c r="AX155" s="168"/>
    </row>
    <row r="156" spans="1:50" s="126" customFormat="1" ht="18" customHeight="1">
      <c r="A156" s="117">
        <v>149</v>
      </c>
      <c r="B156" s="151"/>
      <c r="C156" s="118"/>
      <c r="D156" s="2192">
        <v>2218</v>
      </c>
      <c r="E156" s="118" t="s">
        <v>18231</v>
      </c>
      <c r="F156" s="118"/>
      <c r="G156" s="118"/>
      <c r="H156" s="118"/>
      <c r="I156" s="1920" t="s">
        <v>18223</v>
      </c>
      <c r="J156" s="101"/>
      <c r="K156" s="101"/>
      <c r="L156" s="127" t="s">
        <v>1385</v>
      </c>
      <c r="M156" s="199">
        <v>33147</v>
      </c>
      <c r="N156" s="2209" t="str">
        <f t="shared" si="2"/>
        <v xml:space="preserve">32 TAHUN 0 BULAN 0 HARI </v>
      </c>
      <c r="O156" s="101"/>
      <c r="P156" s="197"/>
      <c r="Q156" s="101"/>
      <c r="R156" s="1496"/>
      <c r="S156" s="101"/>
      <c r="T156" s="2168"/>
      <c r="U156" s="2218"/>
      <c r="V156" s="101"/>
      <c r="W156" s="118"/>
      <c r="X156" s="2107"/>
      <c r="Y156" s="101"/>
      <c r="Z156" s="2164"/>
      <c r="AA156" s="743"/>
      <c r="AB156" s="743"/>
      <c r="AC156" s="118"/>
      <c r="AD156" s="101"/>
      <c r="AE156" s="127"/>
      <c r="AF156" s="127"/>
      <c r="AG156" s="127"/>
      <c r="AH156" s="127"/>
      <c r="AI156" s="127"/>
      <c r="AJ156" s="124">
        <v>44755</v>
      </c>
      <c r="AK156" s="124">
        <v>44755</v>
      </c>
      <c r="AL156" s="124"/>
      <c r="AM156" s="124"/>
      <c r="AN156" s="124"/>
      <c r="AO156" s="124"/>
      <c r="AP156" s="195"/>
      <c r="AQ156" s="195"/>
      <c r="AR156" s="195"/>
      <c r="AS156" s="118"/>
      <c r="AT156" s="118"/>
      <c r="AU156" s="118"/>
      <c r="AV156" s="118"/>
      <c r="AW156" s="118"/>
      <c r="AX156" s="118"/>
    </row>
    <row r="157" spans="1:50" s="179" customFormat="1" ht="18" customHeight="1">
      <c r="A157" s="167">
        <v>150</v>
      </c>
      <c r="B157" s="714"/>
      <c r="C157" s="168"/>
      <c r="D157" s="168">
        <v>2219</v>
      </c>
      <c r="E157" s="2694" t="s">
        <v>18232</v>
      </c>
      <c r="F157" s="168"/>
      <c r="G157" s="168"/>
      <c r="H157" s="168"/>
      <c r="I157" s="204" t="s">
        <v>18224</v>
      </c>
      <c r="J157" s="167"/>
      <c r="K157" s="167"/>
      <c r="L157" s="176" t="s">
        <v>1385</v>
      </c>
      <c r="M157" s="221">
        <v>31826</v>
      </c>
      <c r="N157" s="2695" t="str">
        <f t="shared" si="2"/>
        <v xml:space="preserve">35 TAHUN 7 BULAN 13 HARI </v>
      </c>
      <c r="O157" s="167"/>
      <c r="P157" s="206"/>
      <c r="Q157" s="167"/>
      <c r="R157" s="185"/>
      <c r="S157" s="167"/>
      <c r="T157" s="2696"/>
      <c r="U157" s="2697"/>
      <c r="V157" s="167"/>
      <c r="W157" s="168"/>
      <c r="X157" s="2160"/>
      <c r="Y157" s="167"/>
      <c r="Z157" s="1149"/>
      <c r="AA157" s="836"/>
      <c r="AB157" s="836"/>
      <c r="AC157" s="168"/>
      <c r="AD157" s="167"/>
      <c r="AE157" s="176"/>
      <c r="AF157" s="176"/>
      <c r="AG157" s="176"/>
      <c r="AH157" s="176"/>
      <c r="AI157" s="176"/>
      <c r="AJ157" s="181">
        <v>44755</v>
      </c>
      <c r="AK157" s="181">
        <v>44755</v>
      </c>
      <c r="AL157" s="181"/>
      <c r="AM157" s="181"/>
      <c r="AN157" s="181"/>
      <c r="AO157" s="181"/>
      <c r="AP157" s="254"/>
      <c r="AQ157" s="254"/>
      <c r="AR157" s="254"/>
      <c r="AS157" s="168"/>
      <c r="AT157" s="168"/>
      <c r="AU157" s="168"/>
      <c r="AV157" s="168"/>
      <c r="AW157" s="168"/>
      <c r="AX157" s="168"/>
    </row>
    <row r="158" spans="1:50" s="126" customFormat="1" ht="18" customHeight="1">
      <c r="A158" s="117">
        <v>151</v>
      </c>
      <c r="B158" s="151"/>
      <c r="C158" s="118"/>
      <c r="D158" s="2192">
        <v>2220</v>
      </c>
      <c r="E158" s="118" t="s">
        <v>18246</v>
      </c>
      <c r="F158" s="118"/>
      <c r="G158" s="118"/>
      <c r="H158" s="118"/>
      <c r="I158" s="1920" t="s">
        <v>18225</v>
      </c>
      <c r="J158" s="101"/>
      <c r="K158" s="101"/>
      <c r="L158" s="127" t="s">
        <v>18228</v>
      </c>
      <c r="M158" s="199">
        <v>34677</v>
      </c>
      <c r="N158" s="2209" t="str">
        <f t="shared" si="2"/>
        <v xml:space="preserve">27 TAHUN 9 BULAN 22 HARI </v>
      </c>
      <c r="O158" s="101"/>
      <c r="P158" s="197"/>
      <c r="Q158" s="101"/>
      <c r="R158" s="1496"/>
      <c r="S158" s="101"/>
      <c r="T158" s="2168"/>
      <c r="U158" s="2218"/>
      <c r="V158" s="101"/>
      <c r="W158" s="118"/>
      <c r="X158" s="2107"/>
      <c r="Y158" s="101"/>
      <c r="Z158" s="2164"/>
      <c r="AA158" s="743"/>
      <c r="AB158" s="743"/>
      <c r="AC158" s="118"/>
      <c r="AD158" s="101"/>
      <c r="AE158" s="127"/>
      <c r="AF158" s="127"/>
      <c r="AG158" s="127"/>
      <c r="AH158" s="127"/>
      <c r="AI158" s="127"/>
      <c r="AJ158" s="124">
        <v>44755</v>
      </c>
      <c r="AK158" s="124">
        <v>44755</v>
      </c>
      <c r="AL158" s="124"/>
      <c r="AM158" s="124"/>
      <c r="AN158" s="124"/>
      <c r="AO158" s="124"/>
      <c r="AP158" s="195"/>
      <c r="AQ158" s="195"/>
      <c r="AR158" s="195"/>
      <c r="AS158" s="118"/>
      <c r="AT158" s="118"/>
      <c r="AU158" s="118"/>
      <c r="AV158" s="118"/>
      <c r="AW158" s="118"/>
      <c r="AX158" s="118"/>
    </row>
    <row r="159" spans="1:50" s="126" customFormat="1" ht="18" customHeight="1">
      <c r="A159" s="117"/>
      <c r="B159" s="151"/>
      <c r="C159" s="118"/>
      <c r="D159" s="118"/>
      <c r="E159" s="118"/>
      <c r="F159" s="118"/>
      <c r="G159" s="118"/>
      <c r="H159" s="118"/>
      <c r="I159" s="1920"/>
      <c r="J159" s="101"/>
      <c r="K159" s="101"/>
      <c r="L159" s="127"/>
      <c r="M159" s="199"/>
      <c r="N159" s="2106"/>
      <c r="O159" s="101"/>
      <c r="P159" s="197"/>
      <c r="Q159" s="101"/>
      <c r="R159" s="1496"/>
      <c r="S159" s="101"/>
      <c r="T159" s="2168"/>
      <c r="U159" s="2218"/>
      <c r="V159" s="101"/>
      <c r="W159" s="118"/>
      <c r="X159" s="2107"/>
      <c r="Y159" s="101"/>
      <c r="Z159" s="2164"/>
      <c r="AA159" s="743"/>
      <c r="AB159" s="743"/>
      <c r="AC159" s="118"/>
      <c r="AD159" s="101"/>
      <c r="AE159" s="127"/>
      <c r="AF159" s="127"/>
      <c r="AG159" s="127"/>
      <c r="AH159" s="127"/>
      <c r="AI159" s="127"/>
      <c r="AJ159" s="124"/>
      <c r="AK159" s="124"/>
      <c r="AL159" s="124"/>
      <c r="AM159" s="124"/>
      <c r="AN159" s="124"/>
      <c r="AO159" s="124"/>
      <c r="AP159" s="195"/>
      <c r="AQ159" s="195"/>
      <c r="AR159" s="195"/>
      <c r="AS159" s="118"/>
      <c r="AT159" s="118"/>
      <c r="AU159" s="118"/>
      <c r="AV159" s="118"/>
      <c r="AW159" s="118"/>
      <c r="AX159" s="118"/>
    </row>
    <row r="160" spans="1:50" s="126" customFormat="1" ht="18" customHeight="1">
      <c r="A160" s="162"/>
      <c r="B160" s="1213"/>
      <c r="C160" s="208"/>
      <c r="D160" s="208"/>
      <c r="E160" s="208"/>
      <c r="F160" s="208"/>
      <c r="G160" s="208"/>
      <c r="H160" s="208"/>
      <c r="I160" s="2200"/>
      <c r="J160" s="145"/>
      <c r="K160" s="145"/>
      <c r="L160" s="128"/>
      <c r="M160" s="212"/>
      <c r="N160" s="2201"/>
      <c r="O160" s="145"/>
      <c r="P160" s="2202"/>
      <c r="Q160" s="145"/>
      <c r="R160" s="215"/>
      <c r="S160" s="145"/>
      <c r="T160" s="2167"/>
      <c r="U160" s="2166"/>
      <c r="V160" s="145"/>
      <c r="W160" s="208"/>
      <c r="X160" s="2203"/>
      <c r="Y160" s="145"/>
      <c r="Z160" s="2204"/>
      <c r="AA160" s="882"/>
      <c r="AB160" s="882"/>
      <c r="AC160" s="208"/>
      <c r="AD160" s="145"/>
      <c r="AE160" s="128"/>
      <c r="AF160" s="128"/>
      <c r="AG160" s="128"/>
      <c r="AH160" s="128"/>
      <c r="AI160" s="128"/>
      <c r="AJ160" s="219"/>
      <c r="AK160" s="219"/>
      <c r="AL160" s="219"/>
      <c r="AM160" s="219"/>
      <c r="AN160" s="219"/>
      <c r="AO160" s="219"/>
      <c r="AP160" s="2014"/>
      <c r="AQ160" s="2014"/>
      <c r="AR160" s="2014"/>
      <c r="AS160" s="208"/>
      <c r="AT160" s="208"/>
      <c r="AU160" s="208"/>
      <c r="AV160" s="208"/>
      <c r="AW160" s="208"/>
      <c r="AX160" s="208"/>
    </row>
    <row r="161" spans="1:50" ht="18" customHeight="1">
      <c r="A161" s="145"/>
      <c r="B161" s="208"/>
      <c r="C161" s="209"/>
      <c r="D161" s="209"/>
      <c r="E161" s="209"/>
      <c r="F161" s="209"/>
      <c r="G161" s="209"/>
      <c r="H161" s="209"/>
      <c r="I161" s="128"/>
      <c r="J161" s="145"/>
      <c r="K161" s="210"/>
      <c r="L161" s="211"/>
      <c r="M161" s="212"/>
      <c r="N161" s="145"/>
      <c r="O161" s="213"/>
      <c r="P161" s="145"/>
      <c r="Q161" s="214"/>
      <c r="R161" s="214"/>
      <c r="S161" s="145"/>
      <c r="T161" s="145"/>
      <c r="U161" s="145"/>
      <c r="V161" s="215"/>
      <c r="W161" s="145"/>
      <c r="X161" s="145"/>
      <c r="Y161" s="216"/>
      <c r="Z161" s="217"/>
      <c r="AA161" s="971"/>
      <c r="AB161" s="971"/>
      <c r="AC161" s="218"/>
      <c r="AD161" s="216"/>
      <c r="AE161" s="210"/>
      <c r="AF161" s="216"/>
      <c r="AG161" s="216"/>
      <c r="AH161" s="216"/>
      <c r="AI161" s="219"/>
      <c r="AJ161" s="219"/>
      <c r="AK161" s="219"/>
      <c r="AL161" s="126"/>
      <c r="AM161" s="126"/>
      <c r="AN161" s="126"/>
      <c r="AO161" s="126"/>
      <c r="AS161" s="209"/>
      <c r="AT161" s="209"/>
      <c r="AU161" s="209"/>
      <c r="AV161" s="208"/>
      <c r="AW161" s="208"/>
      <c r="AX161" s="208"/>
    </row>
    <row r="162" spans="1:50">
      <c r="D162" s="87" t="s">
        <v>14142</v>
      </c>
      <c r="F162" s="87" t="s">
        <v>14142</v>
      </c>
      <c r="AU162" s="87" t="s">
        <v>14142</v>
      </c>
    </row>
    <row r="163" spans="1:50">
      <c r="B163" s="87" t="s">
        <v>11674</v>
      </c>
      <c r="AX163" s="87" t="s">
        <v>11674</v>
      </c>
    </row>
    <row r="165" spans="1:50">
      <c r="A165" s="167">
        <v>1</v>
      </c>
      <c r="B165" s="168" t="s">
        <v>2674</v>
      </c>
      <c r="C165" s="168"/>
      <c r="D165" s="168"/>
      <c r="E165" s="168"/>
      <c r="F165" s="168"/>
      <c r="G165" s="168"/>
      <c r="H165" s="168"/>
      <c r="I165" s="220" t="s">
        <v>2676</v>
      </c>
      <c r="J165" s="167" t="s">
        <v>1385</v>
      </c>
      <c r="K165" s="167" t="s">
        <v>35</v>
      </c>
      <c r="L165" s="176" t="s">
        <v>1172</v>
      </c>
      <c r="M165" s="221">
        <v>24774</v>
      </c>
      <c r="N165" s="221"/>
      <c r="O165" s="167" t="s">
        <v>84</v>
      </c>
      <c r="P165" s="206" t="s">
        <v>299</v>
      </c>
      <c r="Q165" s="167" t="s">
        <v>288</v>
      </c>
      <c r="R165" s="173"/>
      <c r="S165" s="167">
        <v>13000132772</v>
      </c>
      <c r="T165" s="167"/>
      <c r="U165" s="167"/>
      <c r="V165" s="167" t="s">
        <v>1387</v>
      </c>
      <c r="W165" s="167" t="s">
        <v>2677</v>
      </c>
      <c r="X165" s="167"/>
      <c r="Y165" s="167"/>
      <c r="Z165" s="1146" t="s">
        <v>2678</v>
      </c>
      <c r="AA165" s="252" t="s">
        <v>2679</v>
      </c>
      <c r="AB165" s="252"/>
      <c r="AC165" s="167" t="s">
        <v>2680</v>
      </c>
      <c r="AD165" s="167" t="s">
        <v>193</v>
      </c>
      <c r="AE165" s="176" t="s">
        <v>2681</v>
      </c>
      <c r="AF165" s="176"/>
      <c r="AG165" s="176"/>
      <c r="AH165" s="176"/>
      <c r="AI165" s="176"/>
      <c r="AJ165" s="222">
        <v>41883</v>
      </c>
      <c r="AK165" s="181">
        <v>42217</v>
      </c>
      <c r="AL165" s="223" t="s">
        <v>2682</v>
      </c>
      <c r="AM165" s="223"/>
      <c r="AN165" s="223"/>
      <c r="AO165" s="223"/>
      <c r="AP165" s="157"/>
      <c r="AQ165" s="157"/>
      <c r="AR165" s="157"/>
      <c r="AS165" s="168"/>
      <c r="AT165" s="168" t="s">
        <v>2675</v>
      </c>
      <c r="AU165" s="168"/>
      <c r="AV165" s="168"/>
      <c r="AW165" s="168"/>
      <c r="AX165" s="168" t="s">
        <v>2674</v>
      </c>
    </row>
    <row r="166" spans="1:50">
      <c r="A166" s="167">
        <v>2</v>
      </c>
      <c r="B166" s="168" t="s">
        <v>2683</v>
      </c>
      <c r="C166" s="168"/>
      <c r="D166" s="168"/>
      <c r="E166" s="168"/>
      <c r="F166" s="168"/>
      <c r="G166" s="168"/>
      <c r="H166" s="168"/>
      <c r="I166" s="204" t="s">
        <v>2685</v>
      </c>
      <c r="J166" s="167" t="s">
        <v>1385</v>
      </c>
      <c r="K166" s="167" t="s">
        <v>35</v>
      </c>
      <c r="L166" s="176" t="s">
        <v>1464</v>
      </c>
      <c r="M166" s="221">
        <v>23446</v>
      </c>
      <c r="N166" s="221"/>
      <c r="O166" s="167" t="s">
        <v>84</v>
      </c>
      <c r="P166" s="206" t="s">
        <v>287</v>
      </c>
      <c r="Q166" s="167" t="s">
        <v>288</v>
      </c>
      <c r="R166" s="173"/>
      <c r="S166" s="167">
        <v>13000133101</v>
      </c>
      <c r="T166" s="167"/>
      <c r="U166" s="167"/>
      <c r="V166" s="167" t="s">
        <v>396</v>
      </c>
      <c r="W166" s="167" t="s">
        <v>2686</v>
      </c>
      <c r="X166" s="167"/>
      <c r="Y166" s="167"/>
      <c r="Z166" s="176" t="s">
        <v>2687</v>
      </c>
      <c r="AA166" s="252" t="s">
        <v>2688</v>
      </c>
      <c r="AB166" s="252"/>
      <c r="AC166" s="167" t="s">
        <v>2689</v>
      </c>
      <c r="AD166" s="167" t="s">
        <v>193</v>
      </c>
      <c r="AE166" s="176" t="s">
        <v>2690</v>
      </c>
      <c r="AF166" s="176"/>
      <c r="AG166" s="176"/>
      <c r="AH166" s="176"/>
      <c r="AI166" s="176"/>
      <c r="AJ166" s="222">
        <v>41883</v>
      </c>
      <c r="AK166" s="181">
        <v>42217</v>
      </c>
      <c r="AL166" s="223" t="s">
        <v>2682</v>
      </c>
      <c r="AM166" s="223"/>
      <c r="AN166" s="223"/>
      <c r="AO166" s="223"/>
      <c r="AP166" s="157"/>
      <c r="AQ166" s="157"/>
      <c r="AR166" s="157"/>
      <c r="AS166" s="168"/>
      <c r="AT166" s="168" t="s">
        <v>2684</v>
      </c>
      <c r="AU166" s="168"/>
      <c r="AV166" s="168"/>
      <c r="AW166" s="168"/>
      <c r="AX166" s="168" t="s">
        <v>2683</v>
      </c>
    </row>
    <row r="167" spans="1:50">
      <c r="A167" s="167">
        <v>3</v>
      </c>
      <c r="B167" s="168" t="s">
        <v>2691</v>
      </c>
      <c r="C167" s="168"/>
      <c r="D167" s="168"/>
      <c r="E167" s="168"/>
      <c r="F167" s="168"/>
      <c r="G167" s="168"/>
      <c r="H167" s="168"/>
      <c r="I167" s="224" t="s">
        <v>2693</v>
      </c>
      <c r="J167" s="167" t="s">
        <v>1385</v>
      </c>
      <c r="K167" s="167" t="s">
        <v>35</v>
      </c>
      <c r="L167" s="176" t="s">
        <v>1408</v>
      </c>
      <c r="M167" s="221">
        <v>27060</v>
      </c>
      <c r="N167" s="221"/>
      <c r="O167" s="167" t="s">
        <v>84</v>
      </c>
      <c r="P167" s="206" t="s">
        <v>287</v>
      </c>
      <c r="Q167" s="167" t="s">
        <v>288</v>
      </c>
      <c r="R167" s="173"/>
      <c r="S167" s="167">
        <v>14032540784</v>
      </c>
      <c r="T167" s="167"/>
      <c r="U167" s="167"/>
      <c r="V167" s="167" t="s">
        <v>1387</v>
      </c>
      <c r="W167" s="167" t="s">
        <v>2694</v>
      </c>
      <c r="X167" s="167"/>
      <c r="Y167" s="167"/>
      <c r="Z167" s="204" t="s">
        <v>2695</v>
      </c>
      <c r="AA167" s="836" t="s">
        <v>2696</v>
      </c>
      <c r="AB167" s="836"/>
      <c r="AC167" s="167" t="s">
        <v>2697</v>
      </c>
      <c r="AD167" s="167" t="s">
        <v>193</v>
      </c>
      <c r="AE167" s="176" t="s">
        <v>2698</v>
      </c>
      <c r="AF167" s="176"/>
      <c r="AG167" s="176"/>
      <c r="AH167" s="176"/>
      <c r="AI167" s="176"/>
      <c r="AJ167" s="222">
        <v>41883</v>
      </c>
      <c r="AK167" s="181">
        <v>42217</v>
      </c>
      <c r="AL167" s="223" t="s">
        <v>2682</v>
      </c>
      <c r="AM167" s="223"/>
      <c r="AN167" s="223"/>
      <c r="AO167" s="223"/>
      <c r="AP167" s="157"/>
      <c r="AQ167" s="157"/>
      <c r="AR167" s="157"/>
      <c r="AS167" s="168"/>
      <c r="AT167" s="168" t="s">
        <v>2692</v>
      </c>
      <c r="AU167" s="168"/>
      <c r="AV167" s="168"/>
      <c r="AW167" s="168"/>
      <c r="AX167" s="168" t="s">
        <v>2691</v>
      </c>
    </row>
    <row r="168" spans="1:50">
      <c r="A168" s="167">
        <v>4</v>
      </c>
      <c r="B168" s="225" t="s">
        <v>2699</v>
      </c>
      <c r="C168" s="226"/>
      <c r="D168" s="226"/>
      <c r="E168" s="226"/>
      <c r="F168" s="226"/>
      <c r="G168" s="226"/>
      <c r="H168" s="226"/>
      <c r="I168" s="227" t="s">
        <v>2701</v>
      </c>
      <c r="J168" s="228"/>
      <c r="K168" s="228"/>
      <c r="L168" s="229"/>
      <c r="M168" s="230"/>
      <c r="N168" s="231"/>
      <c r="O168" s="228"/>
      <c r="P168" s="232"/>
      <c r="Q168" s="228"/>
      <c r="R168" s="233"/>
      <c r="S168" s="228"/>
      <c r="T168" s="228"/>
      <c r="U168" s="228"/>
      <c r="V168" s="228"/>
      <c r="W168" s="228"/>
      <c r="X168" s="228"/>
      <c r="Y168" s="228"/>
      <c r="Z168" s="1147"/>
      <c r="AA168" s="972"/>
      <c r="AB168" s="972"/>
      <c r="AC168" s="225"/>
      <c r="AD168" s="228"/>
      <c r="AE168" s="229"/>
      <c r="AF168" s="229"/>
      <c r="AG168" s="229"/>
      <c r="AH168" s="229"/>
      <c r="AI168" s="229"/>
      <c r="AJ168" s="222"/>
      <c r="AK168" s="234"/>
      <c r="AL168" s="235"/>
      <c r="AM168" s="235"/>
      <c r="AN168" s="235"/>
      <c r="AO168" s="235"/>
      <c r="AP168" s="157"/>
      <c r="AQ168" s="157"/>
      <c r="AR168" s="157"/>
      <c r="AS168" s="226"/>
      <c r="AT168" s="226" t="s">
        <v>2700</v>
      </c>
      <c r="AU168" s="226"/>
      <c r="AV168" s="225"/>
      <c r="AW168" s="225"/>
      <c r="AX168" s="225" t="s">
        <v>2699</v>
      </c>
    </row>
    <row r="169" spans="1:50">
      <c r="A169" s="167">
        <v>5</v>
      </c>
      <c r="B169" s="168" t="s">
        <v>2702</v>
      </c>
      <c r="C169" s="168"/>
      <c r="D169" s="168"/>
      <c r="E169" s="168"/>
      <c r="F169" s="168"/>
      <c r="G169" s="168"/>
      <c r="H169" s="168"/>
      <c r="I169" s="236" t="s">
        <v>2704</v>
      </c>
      <c r="J169" s="167" t="s">
        <v>1385</v>
      </c>
      <c r="K169" s="167" t="s">
        <v>35</v>
      </c>
      <c r="L169" s="176" t="s">
        <v>339</v>
      </c>
      <c r="M169" s="221">
        <v>27346</v>
      </c>
      <c r="N169" s="221"/>
      <c r="O169" s="167" t="s">
        <v>84</v>
      </c>
      <c r="P169" s="206" t="s">
        <v>299</v>
      </c>
      <c r="Q169" s="167" t="s">
        <v>288</v>
      </c>
      <c r="R169" s="173"/>
      <c r="S169" s="167">
        <v>13000133085</v>
      </c>
      <c r="T169" s="167" t="s">
        <v>2705</v>
      </c>
      <c r="U169" s="167"/>
      <c r="V169" s="167" t="s">
        <v>1387</v>
      </c>
      <c r="W169" s="167" t="s">
        <v>2706</v>
      </c>
      <c r="X169" s="167"/>
      <c r="Y169" s="167"/>
      <c r="Z169" s="1148" t="s">
        <v>2707</v>
      </c>
      <c r="AA169" s="252" t="s">
        <v>2708</v>
      </c>
      <c r="AB169" s="252"/>
      <c r="AC169" s="167" t="s">
        <v>2709</v>
      </c>
      <c r="AD169" s="167" t="s">
        <v>36</v>
      </c>
      <c r="AE169" s="176" t="s">
        <v>2710</v>
      </c>
      <c r="AF169" s="176" t="s">
        <v>2711</v>
      </c>
      <c r="AG169" s="176" t="s">
        <v>2712</v>
      </c>
      <c r="AH169" s="176" t="s">
        <v>2713</v>
      </c>
      <c r="AI169" s="176"/>
      <c r="AJ169" s="222">
        <v>41883</v>
      </c>
      <c r="AK169" s="181">
        <v>42217</v>
      </c>
      <c r="AL169" s="223" t="s">
        <v>2682</v>
      </c>
      <c r="AM169" s="223"/>
      <c r="AN169" s="223"/>
      <c r="AO169" s="223"/>
      <c r="AP169" s="157"/>
      <c r="AQ169" s="157"/>
      <c r="AR169" s="157"/>
      <c r="AS169" s="168"/>
      <c r="AT169" s="168" t="s">
        <v>2703</v>
      </c>
      <c r="AU169" s="168"/>
      <c r="AV169" s="168"/>
      <c r="AW169" s="168"/>
      <c r="AX169" s="168" t="s">
        <v>2702</v>
      </c>
    </row>
    <row r="170" spans="1:50">
      <c r="A170" s="167">
        <v>6</v>
      </c>
      <c r="B170" s="168" t="s">
        <v>2714</v>
      </c>
      <c r="C170" s="168"/>
      <c r="D170" s="168"/>
      <c r="E170" s="168"/>
      <c r="F170" s="168"/>
      <c r="G170" s="168"/>
      <c r="H170" s="168"/>
      <c r="I170" s="204" t="s">
        <v>2716</v>
      </c>
      <c r="J170" s="167" t="s">
        <v>1385</v>
      </c>
      <c r="K170" s="167" t="s">
        <v>35</v>
      </c>
      <c r="L170" s="176" t="s">
        <v>1408</v>
      </c>
      <c r="M170" s="221">
        <v>25329</v>
      </c>
      <c r="N170" s="221"/>
      <c r="O170" s="167" t="s">
        <v>84</v>
      </c>
      <c r="P170" s="206" t="s">
        <v>287</v>
      </c>
      <c r="Q170" s="167" t="s">
        <v>288</v>
      </c>
      <c r="R170" s="173"/>
      <c r="S170" s="167">
        <v>13000132608</v>
      </c>
      <c r="T170" s="167" t="s">
        <v>2717</v>
      </c>
      <c r="U170" s="167"/>
      <c r="V170" s="167" t="s">
        <v>1116</v>
      </c>
      <c r="W170" s="167" t="s">
        <v>2718</v>
      </c>
      <c r="X170" s="167"/>
      <c r="Y170" s="167"/>
      <c r="Z170" s="1149" t="s">
        <v>2719</v>
      </c>
      <c r="AA170" s="252" t="s">
        <v>2720</v>
      </c>
      <c r="AB170" s="252"/>
      <c r="AC170" s="167" t="s">
        <v>2721</v>
      </c>
      <c r="AD170" s="167" t="s">
        <v>146</v>
      </c>
      <c r="AE170" s="176" t="s">
        <v>2722</v>
      </c>
      <c r="AF170" s="176" t="s">
        <v>2723</v>
      </c>
      <c r="AG170" s="176"/>
      <c r="AH170" s="176"/>
      <c r="AI170" s="176"/>
      <c r="AJ170" s="222">
        <v>41883</v>
      </c>
      <c r="AK170" s="181">
        <v>42217</v>
      </c>
      <c r="AL170" s="223" t="s">
        <v>2682</v>
      </c>
      <c r="AM170" s="223"/>
      <c r="AN170" s="223"/>
      <c r="AO170" s="223"/>
      <c r="AP170" s="157"/>
      <c r="AQ170" s="157"/>
      <c r="AR170" s="157"/>
      <c r="AS170" s="168"/>
      <c r="AT170" s="168" t="s">
        <v>2715</v>
      </c>
      <c r="AU170" s="168"/>
      <c r="AV170" s="168"/>
      <c r="AW170" s="168"/>
      <c r="AX170" s="168" t="s">
        <v>2714</v>
      </c>
    </row>
    <row r="171" spans="1:50">
      <c r="A171" s="167">
        <v>7</v>
      </c>
      <c r="B171" s="168" t="s">
        <v>2724</v>
      </c>
      <c r="C171" s="168"/>
      <c r="D171" s="168"/>
      <c r="E171" s="168"/>
      <c r="F171" s="168"/>
      <c r="G171" s="168"/>
      <c r="H171" s="168"/>
      <c r="I171" s="237" t="s">
        <v>2726</v>
      </c>
      <c r="J171" s="167" t="s">
        <v>1385</v>
      </c>
      <c r="K171" s="167" t="s">
        <v>35</v>
      </c>
      <c r="L171" s="176" t="s">
        <v>1218</v>
      </c>
      <c r="M171" s="221">
        <v>27560</v>
      </c>
      <c r="N171" s="221"/>
      <c r="O171" s="167" t="s">
        <v>84</v>
      </c>
      <c r="P171" s="206" t="s">
        <v>299</v>
      </c>
      <c r="Q171" s="167" t="s">
        <v>288</v>
      </c>
      <c r="R171" s="173"/>
      <c r="S171" s="167">
        <v>13000133184</v>
      </c>
      <c r="T171" s="167" t="s">
        <v>2727</v>
      </c>
      <c r="U171" s="167"/>
      <c r="V171" s="167" t="s">
        <v>1387</v>
      </c>
      <c r="W171" s="167" t="s">
        <v>2728</v>
      </c>
      <c r="X171" s="167"/>
      <c r="Y171" s="167"/>
      <c r="Z171" s="176" t="s">
        <v>2729</v>
      </c>
      <c r="AA171" s="252" t="s">
        <v>2730</v>
      </c>
      <c r="AB171" s="252"/>
      <c r="AC171" s="167" t="s">
        <v>2731</v>
      </c>
      <c r="AD171" s="167" t="s">
        <v>36</v>
      </c>
      <c r="AE171" s="176" t="s">
        <v>2732</v>
      </c>
      <c r="AF171" s="176" t="s">
        <v>2733</v>
      </c>
      <c r="AG171" s="176" t="s">
        <v>2734</v>
      </c>
      <c r="AH171" s="176" t="s">
        <v>2735</v>
      </c>
      <c r="AI171" s="176"/>
      <c r="AJ171" s="222">
        <v>41883</v>
      </c>
      <c r="AK171" s="181">
        <v>42217</v>
      </c>
      <c r="AL171" s="223" t="s">
        <v>2682</v>
      </c>
      <c r="AM171" s="223"/>
      <c r="AN171" s="223"/>
      <c r="AO171" s="223"/>
      <c r="AP171" s="157"/>
      <c r="AQ171" s="157"/>
      <c r="AR171" s="157"/>
      <c r="AS171" s="168"/>
      <c r="AT171" s="168" t="s">
        <v>2725</v>
      </c>
      <c r="AU171" s="168"/>
      <c r="AV171" s="168"/>
      <c r="AW171" s="168"/>
      <c r="AX171" s="168" t="s">
        <v>2724</v>
      </c>
    </row>
    <row r="172" spans="1:50">
      <c r="A172" s="167">
        <v>8</v>
      </c>
      <c r="B172" s="168" t="s">
        <v>2736</v>
      </c>
      <c r="C172" s="168"/>
      <c r="D172" s="168"/>
      <c r="E172" s="168"/>
      <c r="F172" s="168"/>
      <c r="G172" s="168"/>
      <c r="H172" s="168"/>
      <c r="I172" s="204" t="s">
        <v>2738</v>
      </c>
      <c r="J172" s="167" t="s">
        <v>1385</v>
      </c>
      <c r="K172" s="167" t="s">
        <v>35</v>
      </c>
      <c r="L172" s="176" t="s">
        <v>1385</v>
      </c>
      <c r="M172" s="221">
        <v>31865</v>
      </c>
      <c r="N172" s="221"/>
      <c r="O172" s="167" t="s">
        <v>38</v>
      </c>
      <c r="P172" s="206" t="s">
        <v>287</v>
      </c>
      <c r="Q172" s="167" t="s">
        <v>288</v>
      </c>
      <c r="R172" s="173"/>
      <c r="S172" s="167">
        <v>13000132632</v>
      </c>
      <c r="T172" s="167" t="s">
        <v>2739</v>
      </c>
      <c r="U172" s="167"/>
      <c r="V172" s="167" t="s">
        <v>1105</v>
      </c>
      <c r="W172" s="167" t="s">
        <v>2740</v>
      </c>
      <c r="X172" s="167"/>
      <c r="Y172" s="167"/>
      <c r="Z172" s="176" t="s">
        <v>2741</v>
      </c>
      <c r="AA172" s="252" t="s">
        <v>2742</v>
      </c>
      <c r="AB172" s="252"/>
      <c r="AC172" s="167" t="s">
        <v>2743</v>
      </c>
      <c r="AD172" s="167" t="s">
        <v>82</v>
      </c>
      <c r="AE172" s="176">
        <v>0</v>
      </c>
      <c r="AF172" s="176"/>
      <c r="AG172" s="176"/>
      <c r="AH172" s="176"/>
      <c r="AI172" s="176"/>
      <c r="AJ172" s="222">
        <v>41883</v>
      </c>
      <c r="AK172" s="181">
        <v>42217</v>
      </c>
      <c r="AL172" s="223" t="s">
        <v>2682</v>
      </c>
      <c r="AM172" s="223"/>
      <c r="AN172" s="223"/>
      <c r="AO172" s="223"/>
      <c r="AP172" s="157"/>
      <c r="AQ172" s="157"/>
      <c r="AR172" s="157"/>
      <c r="AS172" s="168"/>
      <c r="AT172" s="168" t="s">
        <v>2737</v>
      </c>
      <c r="AU172" s="168"/>
      <c r="AV172" s="168"/>
      <c r="AW172" s="168"/>
      <c r="AX172" s="168" t="s">
        <v>2736</v>
      </c>
    </row>
    <row r="173" spans="1:50">
      <c r="A173" s="167">
        <v>9</v>
      </c>
      <c r="B173" s="168" t="s">
        <v>2744</v>
      </c>
      <c r="C173" s="168"/>
      <c r="D173" s="168"/>
      <c r="E173" s="168"/>
      <c r="F173" s="168"/>
      <c r="G173" s="168"/>
      <c r="H173" s="168"/>
      <c r="I173" s="204" t="s">
        <v>1236</v>
      </c>
      <c r="J173" s="167" t="s">
        <v>1385</v>
      </c>
      <c r="K173" s="167" t="s">
        <v>35</v>
      </c>
      <c r="L173" s="176" t="s">
        <v>1218</v>
      </c>
      <c r="M173" s="221">
        <v>23657</v>
      </c>
      <c r="N173" s="221"/>
      <c r="O173" s="167" t="s">
        <v>84</v>
      </c>
      <c r="P173" s="206" t="s">
        <v>287</v>
      </c>
      <c r="Q173" s="167" t="s">
        <v>288</v>
      </c>
      <c r="R173" s="173"/>
      <c r="S173" s="167">
        <v>13000132574</v>
      </c>
      <c r="T173" s="167" t="s">
        <v>2746</v>
      </c>
      <c r="U173" s="167"/>
      <c r="V173" s="167" t="s">
        <v>396</v>
      </c>
      <c r="W173" s="167" t="s">
        <v>2747</v>
      </c>
      <c r="X173" s="167"/>
      <c r="Y173" s="167"/>
      <c r="Z173" s="1149" t="s">
        <v>2748</v>
      </c>
      <c r="AA173" s="252" t="s">
        <v>2749</v>
      </c>
      <c r="AB173" s="252"/>
      <c r="AC173" s="167" t="s">
        <v>2750</v>
      </c>
      <c r="AD173" s="167" t="s">
        <v>146</v>
      </c>
      <c r="AE173" s="176" t="s">
        <v>2751</v>
      </c>
      <c r="AF173" s="176" t="s">
        <v>2752</v>
      </c>
      <c r="AG173" s="176"/>
      <c r="AH173" s="176"/>
      <c r="AI173" s="176"/>
      <c r="AJ173" s="222">
        <v>41883</v>
      </c>
      <c r="AK173" s="181">
        <v>42217</v>
      </c>
      <c r="AL173" s="223" t="s">
        <v>2682</v>
      </c>
      <c r="AM173" s="223"/>
      <c r="AN173" s="223"/>
      <c r="AO173" s="223"/>
      <c r="AP173" s="157"/>
      <c r="AQ173" s="157"/>
      <c r="AR173" s="157"/>
      <c r="AS173" s="168"/>
      <c r="AT173" s="168" t="s">
        <v>2745</v>
      </c>
      <c r="AU173" s="168"/>
      <c r="AV173" s="168"/>
      <c r="AW173" s="168"/>
      <c r="AX173" s="168" t="s">
        <v>2744</v>
      </c>
    </row>
    <row r="174" spans="1:50">
      <c r="A174" s="167">
        <v>10</v>
      </c>
      <c r="B174" s="168" t="s">
        <v>2753</v>
      </c>
      <c r="C174" s="168"/>
      <c r="D174" s="168"/>
      <c r="E174" s="168"/>
      <c r="F174" s="168"/>
      <c r="G174" s="168"/>
      <c r="H174" s="168"/>
      <c r="I174" s="238" t="s">
        <v>1344</v>
      </c>
      <c r="J174" s="167" t="s">
        <v>1385</v>
      </c>
      <c r="K174" s="167" t="s">
        <v>35</v>
      </c>
      <c r="L174" s="176" t="s">
        <v>286</v>
      </c>
      <c r="M174" s="221">
        <v>27082</v>
      </c>
      <c r="N174" s="221"/>
      <c r="O174" s="167" t="s">
        <v>84</v>
      </c>
      <c r="P174" s="206" t="s">
        <v>299</v>
      </c>
      <c r="Q174" s="167" t="s">
        <v>288</v>
      </c>
      <c r="R174" s="173"/>
      <c r="S174" s="167" t="s">
        <v>2755</v>
      </c>
      <c r="T174" s="167" t="s">
        <v>2756</v>
      </c>
      <c r="U174" s="167"/>
      <c r="V174" s="167" t="s">
        <v>1387</v>
      </c>
      <c r="W174" s="167" t="s">
        <v>2757</v>
      </c>
      <c r="X174" s="167"/>
      <c r="Y174" s="167"/>
      <c r="Z174" s="176" t="s">
        <v>2758</v>
      </c>
      <c r="AA174" s="252" t="s">
        <v>2759</v>
      </c>
      <c r="AB174" s="252"/>
      <c r="AC174" s="167" t="s">
        <v>2760</v>
      </c>
      <c r="AD174" s="167" t="s">
        <v>55</v>
      </c>
      <c r="AE174" s="176" t="s">
        <v>2761</v>
      </c>
      <c r="AF174" s="176"/>
      <c r="AG174" s="176"/>
      <c r="AH174" s="176"/>
      <c r="AI174" s="176"/>
      <c r="AJ174" s="222">
        <v>41883</v>
      </c>
      <c r="AK174" s="181">
        <v>42217</v>
      </c>
      <c r="AL174" s="223" t="s">
        <v>2682</v>
      </c>
      <c r="AM174" s="223"/>
      <c r="AN174" s="223"/>
      <c r="AO174" s="223"/>
      <c r="AP174" s="157"/>
      <c r="AQ174" s="157"/>
      <c r="AR174" s="157"/>
      <c r="AS174" s="168"/>
      <c r="AT174" s="168" t="s">
        <v>2754</v>
      </c>
      <c r="AU174" s="168"/>
      <c r="AV174" s="168"/>
      <c r="AW174" s="168"/>
      <c r="AX174" s="168" t="s">
        <v>2753</v>
      </c>
    </row>
    <row r="175" spans="1:50">
      <c r="A175" s="167">
        <v>11</v>
      </c>
      <c r="B175" s="167" t="s">
        <v>2762</v>
      </c>
      <c r="C175" s="239"/>
      <c r="D175" s="239"/>
      <c r="E175" s="239"/>
      <c r="F175" s="239"/>
      <c r="G175" s="239"/>
      <c r="H175" s="239"/>
      <c r="I175" s="238" t="s">
        <v>2764</v>
      </c>
      <c r="J175" s="167" t="s">
        <v>1385</v>
      </c>
      <c r="K175" s="167" t="s">
        <v>35</v>
      </c>
      <c r="L175" s="176" t="s">
        <v>339</v>
      </c>
      <c r="M175" s="221" t="s">
        <v>2765</v>
      </c>
      <c r="N175" s="221"/>
      <c r="O175" s="167" t="s">
        <v>84</v>
      </c>
      <c r="P175" s="206" t="s">
        <v>287</v>
      </c>
      <c r="Q175" s="167" t="s">
        <v>288</v>
      </c>
      <c r="R175" s="173"/>
      <c r="S175" s="167" t="s">
        <v>2766</v>
      </c>
      <c r="T175" s="167" t="s">
        <v>2767</v>
      </c>
      <c r="U175" s="167"/>
      <c r="V175" s="167" t="s">
        <v>1105</v>
      </c>
      <c r="W175" s="167" t="s">
        <v>2768</v>
      </c>
      <c r="X175" s="167"/>
      <c r="Y175" s="167"/>
      <c r="Z175" s="176" t="s">
        <v>2769</v>
      </c>
      <c r="AA175" s="252" t="s">
        <v>2770</v>
      </c>
      <c r="AB175" s="252"/>
      <c r="AC175" s="167" t="s">
        <v>2771</v>
      </c>
      <c r="AD175" s="167" t="s">
        <v>55</v>
      </c>
      <c r="AE175" s="176">
        <v>0</v>
      </c>
      <c r="AF175" s="176"/>
      <c r="AG175" s="176"/>
      <c r="AH175" s="176"/>
      <c r="AI175" s="176"/>
      <c r="AJ175" s="222">
        <v>41883</v>
      </c>
      <c r="AK175" s="181">
        <v>42217</v>
      </c>
      <c r="AL175" s="223" t="s">
        <v>2682</v>
      </c>
      <c r="AM175" s="223"/>
      <c r="AN175" s="223"/>
      <c r="AO175" s="223"/>
      <c r="AP175" s="157"/>
      <c r="AQ175" s="157"/>
      <c r="AR175" s="157"/>
      <c r="AS175" s="239"/>
      <c r="AT175" s="239" t="s">
        <v>2763</v>
      </c>
      <c r="AU175" s="239"/>
      <c r="AV175" s="167"/>
      <c r="AW175" s="167"/>
      <c r="AX175" s="167" t="s">
        <v>2762</v>
      </c>
    </row>
    <row r="176" spans="1:50">
      <c r="A176" s="167">
        <v>12</v>
      </c>
      <c r="B176" s="343" t="s">
        <v>2772</v>
      </c>
      <c r="C176" s="343"/>
      <c r="D176" s="343"/>
      <c r="E176" s="343"/>
      <c r="F176" s="343"/>
      <c r="G176" s="343"/>
      <c r="H176" s="343"/>
      <c r="I176" s="689" t="s">
        <v>2773</v>
      </c>
      <c r="J176" s="346" t="s">
        <v>1385</v>
      </c>
      <c r="K176" s="117" t="s">
        <v>35</v>
      </c>
      <c r="L176" s="143"/>
      <c r="M176" s="247">
        <v>30483</v>
      </c>
      <c r="N176" s="137" t="e">
        <v>#NUM!</v>
      </c>
      <c r="O176" s="117" t="s">
        <v>84</v>
      </c>
      <c r="P176" s="101" t="s">
        <v>2774</v>
      </c>
      <c r="Q176" s="117"/>
      <c r="R176" s="140"/>
      <c r="S176" s="117">
        <v>12044053606</v>
      </c>
      <c r="T176" s="117" t="s">
        <v>2775</v>
      </c>
      <c r="U176" s="117"/>
      <c r="V176" s="117"/>
      <c r="W176" s="117"/>
      <c r="X176" s="117"/>
      <c r="Y176" s="117"/>
      <c r="Z176" s="143"/>
      <c r="AA176" s="154"/>
      <c r="AB176" s="154"/>
      <c r="AC176" s="117"/>
      <c r="AD176" s="117" t="s">
        <v>146</v>
      </c>
      <c r="AE176" s="143" t="s">
        <v>2776</v>
      </c>
      <c r="AF176" s="127" t="s">
        <v>2777</v>
      </c>
      <c r="AG176" s="143"/>
      <c r="AH176" s="143"/>
      <c r="AI176" s="143"/>
      <c r="AJ176" s="222">
        <v>41883</v>
      </c>
      <c r="AK176" s="124">
        <v>42217</v>
      </c>
      <c r="AL176" s="263" t="s">
        <v>2682</v>
      </c>
      <c r="AM176" s="263"/>
      <c r="AN176" s="263"/>
      <c r="AO176" s="263"/>
      <c r="AP176" s="157"/>
      <c r="AQ176" s="157"/>
      <c r="AR176" s="157"/>
      <c r="AS176" s="343"/>
      <c r="AT176" s="343"/>
      <c r="AU176" s="343"/>
      <c r="AV176" s="343"/>
      <c r="AW176" s="343"/>
      <c r="AX176" s="343" t="s">
        <v>2772</v>
      </c>
    </row>
    <row r="177" spans="1:50">
      <c r="A177" s="167">
        <v>13</v>
      </c>
      <c r="B177" s="168" t="s">
        <v>2778</v>
      </c>
      <c r="C177" s="168"/>
      <c r="D177" s="168"/>
      <c r="E177" s="168"/>
      <c r="F177" s="168"/>
      <c r="G177" s="168"/>
      <c r="H177" s="168"/>
      <c r="I177" s="236" t="s">
        <v>2780</v>
      </c>
      <c r="J177" s="167" t="s">
        <v>1385</v>
      </c>
      <c r="K177" s="167" t="s">
        <v>35</v>
      </c>
      <c r="L177" s="176" t="s">
        <v>286</v>
      </c>
      <c r="M177" s="221">
        <v>30085</v>
      </c>
      <c r="N177" s="171" t="e">
        <v>#NUM!</v>
      </c>
      <c r="O177" s="167" t="s">
        <v>84</v>
      </c>
      <c r="P177" s="206" t="s">
        <v>299</v>
      </c>
      <c r="Q177" s="167" t="s">
        <v>288</v>
      </c>
      <c r="R177" s="173"/>
      <c r="S177" s="167">
        <v>13000132764</v>
      </c>
      <c r="T177" s="167" t="s">
        <v>2781</v>
      </c>
      <c r="U177" s="167"/>
      <c r="V177" s="167" t="s">
        <v>1387</v>
      </c>
      <c r="W177" s="167" t="s">
        <v>2782</v>
      </c>
      <c r="X177" s="167"/>
      <c r="Y177" s="167"/>
      <c r="Z177" s="236" t="s">
        <v>2783</v>
      </c>
      <c r="AA177" s="252" t="s">
        <v>2784</v>
      </c>
      <c r="AB177" s="252"/>
      <c r="AC177" s="167" t="s">
        <v>2785</v>
      </c>
      <c r="AD177" s="167" t="s">
        <v>47</v>
      </c>
      <c r="AE177" s="176" t="s">
        <v>2786</v>
      </c>
      <c r="AF177" s="176" t="s">
        <v>2787</v>
      </c>
      <c r="AG177" s="176" t="s">
        <v>2788</v>
      </c>
      <c r="AH177" s="176"/>
      <c r="AI177" s="176"/>
      <c r="AJ177" s="222">
        <v>41883</v>
      </c>
      <c r="AK177" s="181">
        <v>42552</v>
      </c>
      <c r="AL177" s="181">
        <v>42735</v>
      </c>
      <c r="AM177" s="181"/>
      <c r="AN177" s="181"/>
      <c r="AO177" s="181"/>
      <c r="AP177" s="157"/>
      <c r="AQ177" s="157"/>
      <c r="AR177" s="157"/>
      <c r="AS177" s="168"/>
      <c r="AT177" s="168" t="s">
        <v>2779</v>
      </c>
      <c r="AU177" s="168"/>
      <c r="AV177" s="168"/>
      <c r="AW177" s="168"/>
      <c r="AX177" s="168" t="s">
        <v>2778</v>
      </c>
    </row>
    <row r="178" spans="1:50">
      <c r="A178" s="167">
        <v>14</v>
      </c>
      <c r="B178" s="168" t="s">
        <v>2789</v>
      </c>
      <c r="C178" s="168"/>
      <c r="D178" s="168"/>
      <c r="E178" s="168"/>
      <c r="F178" s="168"/>
      <c r="G178" s="168"/>
      <c r="H178" s="168"/>
      <c r="I178" s="240" t="s">
        <v>2791</v>
      </c>
      <c r="J178" s="167" t="s">
        <v>1385</v>
      </c>
      <c r="K178" s="167" t="s">
        <v>35</v>
      </c>
      <c r="L178" s="176" t="s">
        <v>1385</v>
      </c>
      <c r="M178" s="221">
        <v>26112</v>
      </c>
      <c r="N178" s="171" t="e">
        <v>#NUM!</v>
      </c>
      <c r="O178" s="167" t="s">
        <v>84</v>
      </c>
      <c r="P178" s="206" t="s">
        <v>299</v>
      </c>
      <c r="Q178" s="167" t="s">
        <v>288</v>
      </c>
      <c r="R178" s="173"/>
      <c r="S178" s="167">
        <v>13000132798</v>
      </c>
      <c r="T178" s="167" t="s">
        <v>2792</v>
      </c>
      <c r="U178" s="167"/>
      <c r="V178" s="167" t="s">
        <v>1387</v>
      </c>
      <c r="W178" s="167" t="s">
        <v>2793</v>
      </c>
      <c r="X178" s="167"/>
      <c r="Y178" s="167"/>
      <c r="Z178" s="240" t="s">
        <v>2794</v>
      </c>
      <c r="AA178" s="252" t="s">
        <v>2795</v>
      </c>
      <c r="AB178" s="252"/>
      <c r="AC178" s="167" t="s">
        <v>2796</v>
      </c>
      <c r="AD178" s="167" t="s">
        <v>47</v>
      </c>
      <c r="AE178" s="176" t="s">
        <v>2797</v>
      </c>
      <c r="AF178" s="176" t="s">
        <v>2798</v>
      </c>
      <c r="AG178" s="176" t="s">
        <v>2799</v>
      </c>
      <c r="AH178" s="176"/>
      <c r="AI178" s="176"/>
      <c r="AJ178" s="222">
        <v>41883</v>
      </c>
      <c r="AK178" s="181">
        <v>42552</v>
      </c>
      <c r="AL178" s="181">
        <v>42735</v>
      </c>
      <c r="AM178" s="181"/>
      <c r="AN178" s="181"/>
      <c r="AO178" s="181"/>
      <c r="AP178" s="157"/>
      <c r="AQ178" s="157"/>
      <c r="AR178" s="157"/>
      <c r="AS178" s="168"/>
      <c r="AT178" s="168" t="s">
        <v>2790</v>
      </c>
      <c r="AU178" s="168"/>
      <c r="AV178" s="168"/>
      <c r="AW178" s="168"/>
      <c r="AX178" s="168" t="s">
        <v>2789</v>
      </c>
    </row>
    <row r="179" spans="1:50">
      <c r="A179" s="167">
        <v>15</v>
      </c>
      <c r="B179" s="168" t="s">
        <v>2800</v>
      </c>
      <c r="C179" s="168"/>
      <c r="D179" s="168"/>
      <c r="E179" s="168"/>
      <c r="F179" s="168"/>
      <c r="G179" s="168"/>
      <c r="H179" s="168"/>
      <c r="I179" s="204" t="s">
        <v>2802</v>
      </c>
      <c r="J179" s="167" t="s">
        <v>1385</v>
      </c>
      <c r="K179" s="167" t="s">
        <v>35</v>
      </c>
      <c r="L179" s="176" t="s">
        <v>2803</v>
      </c>
      <c r="M179" s="221">
        <v>32710</v>
      </c>
      <c r="N179" s="171" t="e">
        <v>#NUM!</v>
      </c>
      <c r="O179" s="167" t="s">
        <v>84</v>
      </c>
      <c r="P179" s="206" t="s">
        <v>287</v>
      </c>
      <c r="Q179" s="167" t="s">
        <v>288</v>
      </c>
      <c r="R179" s="173"/>
      <c r="S179" s="167">
        <v>13000132301</v>
      </c>
      <c r="T179" s="167" t="s">
        <v>2804</v>
      </c>
      <c r="U179" s="167"/>
      <c r="V179" s="167" t="s">
        <v>396</v>
      </c>
      <c r="W179" s="167" t="s">
        <v>2805</v>
      </c>
      <c r="X179" s="167"/>
      <c r="Y179" s="167"/>
      <c r="Z179" s="1149" t="s">
        <v>2806</v>
      </c>
      <c r="AA179" s="252" t="s">
        <v>2807</v>
      </c>
      <c r="AB179" s="252"/>
      <c r="AC179" s="167" t="s">
        <v>2808</v>
      </c>
      <c r="AD179" s="167" t="s">
        <v>82</v>
      </c>
      <c r="AE179" s="176">
        <v>0</v>
      </c>
      <c r="AF179" s="176"/>
      <c r="AG179" s="176"/>
      <c r="AH179" s="176"/>
      <c r="AI179" s="176"/>
      <c r="AJ179" s="222">
        <v>41883</v>
      </c>
      <c r="AK179" s="181">
        <v>42552</v>
      </c>
      <c r="AL179" s="181">
        <v>42735</v>
      </c>
      <c r="AM179" s="181"/>
      <c r="AN179" s="181"/>
      <c r="AO179" s="181"/>
      <c r="AP179" s="157"/>
      <c r="AQ179" s="157"/>
      <c r="AR179" s="157"/>
      <c r="AS179" s="168"/>
      <c r="AT179" s="168" t="s">
        <v>2801</v>
      </c>
      <c r="AU179" s="168"/>
      <c r="AV179" s="168"/>
      <c r="AW179" s="168"/>
      <c r="AX179" s="168" t="s">
        <v>2800</v>
      </c>
    </row>
    <row r="180" spans="1:50">
      <c r="A180" s="167">
        <v>16</v>
      </c>
      <c r="B180" s="168" t="s">
        <v>2809</v>
      </c>
      <c r="C180" s="239"/>
      <c r="D180" s="239"/>
      <c r="E180" s="239"/>
      <c r="F180" s="239"/>
      <c r="G180" s="239"/>
      <c r="H180" s="239"/>
      <c r="I180" s="176" t="s">
        <v>2811</v>
      </c>
      <c r="J180" s="167" t="s">
        <v>1385</v>
      </c>
      <c r="K180" s="167" t="s">
        <v>35</v>
      </c>
      <c r="L180" s="176" t="s">
        <v>694</v>
      </c>
      <c r="M180" s="221">
        <v>30108</v>
      </c>
      <c r="N180" s="171" t="e">
        <v>#NUM!</v>
      </c>
      <c r="O180" s="167" t="s">
        <v>84</v>
      </c>
      <c r="P180" s="206" t="s">
        <v>287</v>
      </c>
      <c r="Q180" s="167" t="s">
        <v>288</v>
      </c>
      <c r="R180" s="173"/>
      <c r="S180" s="167">
        <v>14032540917</v>
      </c>
      <c r="T180" s="167" t="s">
        <v>2812</v>
      </c>
      <c r="U180" s="167"/>
      <c r="V180" s="167" t="s">
        <v>1105</v>
      </c>
      <c r="W180" s="167" t="s">
        <v>2813</v>
      </c>
      <c r="X180" s="167"/>
      <c r="Y180" s="167"/>
      <c r="Z180" s="176" t="s">
        <v>2814</v>
      </c>
      <c r="AA180" s="252" t="s">
        <v>2815</v>
      </c>
      <c r="AB180" s="252"/>
      <c r="AC180" s="167" t="s">
        <v>2816</v>
      </c>
      <c r="AD180" s="167" t="s">
        <v>146</v>
      </c>
      <c r="AE180" s="176" t="s">
        <v>2817</v>
      </c>
      <c r="AF180" s="176" t="s">
        <v>2818</v>
      </c>
      <c r="AG180" s="176"/>
      <c r="AH180" s="176"/>
      <c r="AI180" s="176"/>
      <c r="AJ180" s="222">
        <v>41883</v>
      </c>
      <c r="AK180" s="181">
        <v>42552</v>
      </c>
      <c r="AL180" s="181">
        <v>42735</v>
      </c>
      <c r="AM180" s="181"/>
      <c r="AN180" s="181"/>
      <c r="AO180" s="181"/>
      <c r="AP180" s="157"/>
      <c r="AQ180" s="157"/>
      <c r="AR180" s="157"/>
      <c r="AS180" s="239"/>
      <c r="AT180" s="239" t="s">
        <v>2810</v>
      </c>
      <c r="AU180" s="239"/>
      <c r="AV180" s="168"/>
      <c r="AW180" s="168"/>
      <c r="AX180" s="168" t="s">
        <v>2809</v>
      </c>
    </row>
    <row r="181" spans="1:50">
      <c r="A181" s="167">
        <v>17</v>
      </c>
      <c r="B181" s="168" t="s">
        <v>2819</v>
      </c>
      <c r="C181" s="239"/>
      <c r="D181" s="239"/>
      <c r="E181" s="239"/>
      <c r="F181" s="239"/>
      <c r="G181" s="239"/>
      <c r="H181" s="239"/>
      <c r="I181" s="176" t="s">
        <v>2821</v>
      </c>
      <c r="J181" s="167" t="s">
        <v>1385</v>
      </c>
      <c r="K181" s="167" t="s">
        <v>35</v>
      </c>
      <c r="L181" s="176" t="s">
        <v>2822</v>
      </c>
      <c r="M181" s="221">
        <v>26029</v>
      </c>
      <c r="N181" s="171" t="e">
        <v>#NUM!</v>
      </c>
      <c r="O181" s="167" t="s">
        <v>84</v>
      </c>
      <c r="P181" s="241" t="s">
        <v>299</v>
      </c>
      <c r="Q181" s="167" t="s">
        <v>288</v>
      </c>
      <c r="R181" s="173"/>
      <c r="S181" s="167">
        <v>0</v>
      </c>
      <c r="T181" s="167" t="s">
        <v>2823</v>
      </c>
      <c r="U181" s="167"/>
      <c r="V181" s="167" t="s">
        <v>1387</v>
      </c>
      <c r="W181" s="167" t="s">
        <v>2824</v>
      </c>
      <c r="X181" s="167"/>
      <c r="Y181" s="167"/>
      <c r="Z181" s="240" t="s">
        <v>2825</v>
      </c>
      <c r="AA181" s="252" t="s">
        <v>2826</v>
      </c>
      <c r="AB181" s="252"/>
      <c r="AC181" s="167" t="s">
        <v>2166</v>
      </c>
      <c r="AD181" s="167" t="s">
        <v>146</v>
      </c>
      <c r="AE181" s="176" t="s">
        <v>2827</v>
      </c>
      <c r="AF181" s="176" t="s">
        <v>2828</v>
      </c>
      <c r="AG181" s="176"/>
      <c r="AH181" s="176"/>
      <c r="AI181" s="176"/>
      <c r="AJ181" s="222">
        <v>42217</v>
      </c>
      <c r="AK181" s="181">
        <v>42552</v>
      </c>
      <c r="AL181" s="181">
        <v>42735</v>
      </c>
      <c r="AM181" s="181"/>
      <c r="AN181" s="181"/>
      <c r="AO181" s="181"/>
      <c r="AP181" s="157"/>
      <c r="AQ181" s="157"/>
      <c r="AR181" s="157"/>
      <c r="AS181" s="239"/>
      <c r="AT181" s="239" t="s">
        <v>2820</v>
      </c>
      <c r="AU181" s="239"/>
      <c r="AV181" s="168"/>
      <c r="AW181" s="168"/>
      <c r="AX181" s="168" t="s">
        <v>2819</v>
      </c>
    </row>
    <row r="182" spans="1:50">
      <c r="A182" s="167">
        <v>18</v>
      </c>
      <c r="B182" s="168" t="s">
        <v>2829</v>
      </c>
      <c r="C182" s="168"/>
      <c r="D182" s="168"/>
      <c r="E182" s="168"/>
      <c r="F182" s="168"/>
      <c r="G182" s="168"/>
      <c r="H182" s="168"/>
      <c r="I182" s="240" t="s">
        <v>2831</v>
      </c>
      <c r="J182" s="167" t="s">
        <v>1385</v>
      </c>
      <c r="K182" s="167" t="s">
        <v>35</v>
      </c>
      <c r="L182" s="176" t="s">
        <v>181</v>
      </c>
      <c r="M182" s="221">
        <v>21269</v>
      </c>
      <c r="N182" s="171" t="e">
        <v>#NUM!</v>
      </c>
      <c r="O182" s="167" t="s">
        <v>84</v>
      </c>
      <c r="P182" s="206" t="s">
        <v>299</v>
      </c>
      <c r="Q182" s="167" t="s">
        <v>288</v>
      </c>
      <c r="R182" s="173"/>
      <c r="S182" s="167">
        <v>13000132921</v>
      </c>
      <c r="T182" s="167" t="s">
        <v>2832</v>
      </c>
      <c r="U182" s="167"/>
      <c r="V182" s="167" t="s">
        <v>1387</v>
      </c>
      <c r="W182" s="167" t="s">
        <v>2833</v>
      </c>
      <c r="X182" s="167"/>
      <c r="Y182" s="167"/>
      <c r="Z182" s="240" t="s">
        <v>2834</v>
      </c>
      <c r="AA182" s="252" t="s">
        <v>2835</v>
      </c>
      <c r="AB182" s="252"/>
      <c r="AC182" s="167" t="s">
        <v>2836</v>
      </c>
      <c r="AD182" s="167" t="s">
        <v>146</v>
      </c>
      <c r="AE182" s="176" t="s">
        <v>2837</v>
      </c>
      <c r="AF182" s="176" t="s">
        <v>2838</v>
      </c>
      <c r="AG182" s="176"/>
      <c r="AH182" s="176"/>
      <c r="AI182" s="176"/>
      <c r="AJ182" s="222">
        <v>41883</v>
      </c>
      <c r="AK182" s="181">
        <v>42552</v>
      </c>
      <c r="AL182" s="181">
        <v>42735</v>
      </c>
      <c r="AM182" s="181"/>
      <c r="AN182" s="181"/>
      <c r="AO182" s="181"/>
      <c r="AP182" s="157"/>
      <c r="AQ182" s="157"/>
      <c r="AR182" s="157"/>
      <c r="AS182" s="168"/>
      <c r="AT182" s="168" t="s">
        <v>2830</v>
      </c>
      <c r="AU182" s="168"/>
      <c r="AV182" s="168"/>
      <c r="AW182" s="168"/>
      <c r="AX182" s="168" t="s">
        <v>2829</v>
      </c>
    </row>
    <row r="183" spans="1:50">
      <c r="A183" s="167">
        <v>19</v>
      </c>
      <c r="B183" s="168" t="s">
        <v>2839</v>
      </c>
      <c r="C183" s="168"/>
      <c r="D183" s="168"/>
      <c r="E183" s="168"/>
      <c r="F183" s="168"/>
      <c r="G183" s="168"/>
      <c r="H183" s="168"/>
      <c r="I183" s="242" t="s">
        <v>2841</v>
      </c>
      <c r="J183" s="167" t="s">
        <v>1385</v>
      </c>
      <c r="K183" s="167" t="s">
        <v>35</v>
      </c>
      <c r="L183" s="176" t="s">
        <v>381</v>
      </c>
      <c r="M183" s="221">
        <v>31329</v>
      </c>
      <c r="N183" s="171" t="e">
        <v>#NUM!</v>
      </c>
      <c r="O183" s="167" t="s">
        <v>84</v>
      </c>
      <c r="P183" s="206" t="s">
        <v>299</v>
      </c>
      <c r="Q183" s="167" t="s">
        <v>288</v>
      </c>
      <c r="R183" s="173"/>
      <c r="S183" s="167">
        <v>14032540834</v>
      </c>
      <c r="T183" s="167" t="s">
        <v>2842</v>
      </c>
      <c r="U183" s="167"/>
      <c r="V183" s="167" t="s">
        <v>1387</v>
      </c>
      <c r="W183" s="167" t="s">
        <v>2843</v>
      </c>
      <c r="X183" s="167"/>
      <c r="Y183" s="167"/>
      <c r="Z183" s="176" t="s">
        <v>2844</v>
      </c>
      <c r="AA183" s="252" t="s">
        <v>2845</v>
      </c>
      <c r="AB183" s="252"/>
      <c r="AC183" s="167" t="s">
        <v>2846</v>
      </c>
      <c r="AD183" s="167" t="s">
        <v>55</v>
      </c>
      <c r="AE183" s="176">
        <v>0</v>
      </c>
      <c r="AF183" s="176"/>
      <c r="AG183" s="176"/>
      <c r="AH183" s="176"/>
      <c r="AI183" s="176"/>
      <c r="AJ183" s="222">
        <v>41883</v>
      </c>
      <c r="AK183" s="181">
        <v>42552</v>
      </c>
      <c r="AL183" s="181">
        <v>42735</v>
      </c>
      <c r="AM183" s="181"/>
      <c r="AN183" s="181"/>
      <c r="AO183" s="181"/>
      <c r="AP183" s="157"/>
      <c r="AQ183" s="157"/>
      <c r="AR183" s="157"/>
      <c r="AS183" s="168"/>
      <c r="AT183" s="168" t="s">
        <v>2840</v>
      </c>
      <c r="AU183" s="168"/>
      <c r="AV183" s="168"/>
      <c r="AW183" s="168"/>
      <c r="AX183" s="168" t="s">
        <v>2839</v>
      </c>
    </row>
    <row r="184" spans="1:50">
      <c r="A184" s="167">
        <v>20</v>
      </c>
      <c r="B184" s="168" t="s">
        <v>2847</v>
      </c>
      <c r="C184" s="239"/>
      <c r="D184" s="239"/>
      <c r="E184" s="239"/>
      <c r="F184" s="239"/>
      <c r="G184" s="239"/>
      <c r="H184" s="239"/>
      <c r="I184" s="243" t="s">
        <v>2849</v>
      </c>
      <c r="J184" s="167" t="s">
        <v>1385</v>
      </c>
      <c r="K184" s="167" t="s">
        <v>35</v>
      </c>
      <c r="L184" s="176" t="s">
        <v>2822</v>
      </c>
      <c r="M184" s="221">
        <v>29226</v>
      </c>
      <c r="N184" s="171" t="e">
        <v>#NUM!</v>
      </c>
      <c r="O184" s="167" t="s">
        <v>84</v>
      </c>
      <c r="P184" s="241" t="s">
        <v>299</v>
      </c>
      <c r="Q184" s="167" t="s">
        <v>288</v>
      </c>
      <c r="R184" s="173"/>
      <c r="S184" s="167">
        <v>14032540818</v>
      </c>
      <c r="T184" s="167" t="s">
        <v>2850</v>
      </c>
      <c r="U184" s="167"/>
      <c r="V184" s="167" t="s">
        <v>1387</v>
      </c>
      <c r="W184" s="167" t="s">
        <v>2851</v>
      </c>
      <c r="X184" s="167"/>
      <c r="Y184" s="167"/>
      <c r="Z184" s="240" t="s">
        <v>2852</v>
      </c>
      <c r="AA184" s="252" t="s">
        <v>2853</v>
      </c>
      <c r="AB184" s="252"/>
      <c r="AC184" s="167" t="s">
        <v>2854</v>
      </c>
      <c r="AD184" s="167" t="s">
        <v>47</v>
      </c>
      <c r="AE184" s="176" t="s">
        <v>2855</v>
      </c>
      <c r="AF184" s="176" t="s">
        <v>2856</v>
      </c>
      <c r="AG184" s="176" t="s">
        <v>2857</v>
      </c>
      <c r="AH184" s="176"/>
      <c r="AI184" s="176"/>
      <c r="AJ184" s="222">
        <v>42217</v>
      </c>
      <c r="AK184" s="181">
        <v>42552</v>
      </c>
      <c r="AL184" s="181">
        <v>42735</v>
      </c>
      <c r="AM184" s="181"/>
      <c r="AN184" s="181"/>
      <c r="AO184" s="181"/>
      <c r="AP184" s="157"/>
      <c r="AQ184" s="157"/>
      <c r="AR184" s="157"/>
      <c r="AS184" s="239"/>
      <c r="AT184" s="239" t="s">
        <v>2848</v>
      </c>
      <c r="AU184" s="239"/>
      <c r="AV184" s="168"/>
      <c r="AW184" s="168"/>
      <c r="AX184" s="168" t="s">
        <v>2847</v>
      </c>
    </row>
    <row r="185" spans="1:50">
      <c r="A185" s="167">
        <v>21</v>
      </c>
      <c r="B185" s="168" t="s">
        <v>2858</v>
      </c>
      <c r="C185" s="168"/>
      <c r="D185" s="168"/>
      <c r="E185" s="168"/>
      <c r="F185" s="168"/>
      <c r="G185" s="168"/>
      <c r="H185" s="168"/>
      <c r="I185" s="244" t="s">
        <v>2859</v>
      </c>
      <c r="J185" s="167" t="s">
        <v>1385</v>
      </c>
      <c r="K185" s="167" t="s">
        <v>35</v>
      </c>
      <c r="L185" s="176" t="s">
        <v>2860</v>
      </c>
      <c r="M185" s="221">
        <v>30023</v>
      </c>
      <c r="N185" s="171" t="e">
        <v>#NUM!</v>
      </c>
      <c r="O185" s="167" t="s">
        <v>84</v>
      </c>
      <c r="P185" s="167" t="s">
        <v>2861</v>
      </c>
      <c r="Q185" s="167" t="s">
        <v>288</v>
      </c>
      <c r="R185" s="173"/>
      <c r="S185" s="167">
        <v>9022864376</v>
      </c>
      <c r="T185" s="167" t="s">
        <v>2863</v>
      </c>
      <c r="U185" s="167" t="s">
        <v>2864</v>
      </c>
      <c r="V185" s="167"/>
      <c r="W185" s="167"/>
      <c r="X185" s="167"/>
      <c r="Y185" s="167"/>
      <c r="Z185" s="176" t="s">
        <v>2865</v>
      </c>
      <c r="AA185" s="252" t="s">
        <v>2866</v>
      </c>
      <c r="AB185" s="252"/>
      <c r="AC185" s="167"/>
      <c r="AD185" s="167"/>
      <c r="AE185" s="176"/>
      <c r="AF185" s="176"/>
      <c r="AG185" s="176"/>
      <c r="AH185" s="176"/>
      <c r="AI185" s="176"/>
      <c r="AJ185" s="222">
        <v>41883</v>
      </c>
      <c r="AK185" s="181">
        <v>42552</v>
      </c>
      <c r="AL185" s="181">
        <v>42735</v>
      </c>
      <c r="AM185" s="181"/>
      <c r="AN185" s="181"/>
      <c r="AO185" s="181"/>
      <c r="AP185" s="157"/>
      <c r="AQ185" s="157"/>
      <c r="AR185" s="157"/>
      <c r="AS185" s="168"/>
      <c r="AT185" s="168"/>
      <c r="AU185" s="168"/>
      <c r="AV185" s="168"/>
      <c r="AW185" s="168"/>
      <c r="AX185" s="168" t="s">
        <v>2858</v>
      </c>
    </row>
    <row r="186" spans="1:50">
      <c r="A186" s="167">
        <v>22</v>
      </c>
      <c r="B186" s="168" t="s">
        <v>2867</v>
      </c>
      <c r="C186" s="168"/>
      <c r="D186" s="168"/>
      <c r="E186" s="168"/>
      <c r="F186" s="168"/>
      <c r="G186" s="168"/>
      <c r="H186" s="168"/>
      <c r="I186" s="244" t="s">
        <v>2868</v>
      </c>
      <c r="J186" s="167" t="s">
        <v>1385</v>
      </c>
      <c r="K186" s="167" t="s">
        <v>35</v>
      </c>
      <c r="L186" s="176" t="s">
        <v>1385</v>
      </c>
      <c r="M186" s="221">
        <v>28652</v>
      </c>
      <c r="N186" s="171" t="e">
        <v>#NUM!</v>
      </c>
      <c r="O186" s="167" t="s">
        <v>84</v>
      </c>
      <c r="P186" s="167" t="s">
        <v>2861</v>
      </c>
      <c r="Q186" s="167" t="s">
        <v>288</v>
      </c>
      <c r="R186" s="173"/>
      <c r="S186" s="167">
        <v>13000132657</v>
      </c>
      <c r="T186" s="167" t="s">
        <v>2870</v>
      </c>
      <c r="U186" s="167" t="s">
        <v>2871</v>
      </c>
      <c r="V186" s="167"/>
      <c r="W186" s="167"/>
      <c r="X186" s="167"/>
      <c r="Y186" s="167"/>
      <c r="Z186" s="176" t="s">
        <v>2872</v>
      </c>
      <c r="AA186" s="836" t="s">
        <v>2873</v>
      </c>
      <c r="AB186" s="836"/>
      <c r="AC186" s="167"/>
      <c r="AD186" s="167"/>
      <c r="AE186" s="176"/>
      <c r="AF186" s="176"/>
      <c r="AG186" s="176"/>
      <c r="AH186" s="176"/>
      <c r="AI186" s="176"/>
      <c r="AJ186" s="222">
        <v>41883</v>
      </c>
      <c r="AK186" s="181">
        <v>42552</v>
      </c>
      <c r="AL186" s="181">
        <v>42735</v>
      </c>
      <c r="AM186" s="181"/>
      <c r="AN186" s="181"/>
      <c r="AO186" s="181"/>
      <c r="AP186" s="157"/>
      <c r="AQ186" s="157"/>
      <c r="AR186" s="157"/>
      <c r="AS186" s="168"/>
      <c r="AT186" s="168"/>
      <c r="AU186" s="168"/>
      <c r="AV186" s="168"/>
      <c r="AW186" s="168"/>
      <c r="AX186" s="168" t="s">
        <v>2867</v>
      </c>
    </row>
    <row r="187" spans="1:50">
      <c r="A187" s="167">
        <v>23</v>
      </c>
      <c r="B187" s="168" t="s">
        <v>2874</v>
      </c>
      <c r="C187" s="168"/>
      <c r="D187" s="168"/>
      <c r="E187" s="168"/>
      <c r="F187" s="168"/>
      <c r="G187" s="168"/>
      <c r="H187" s="168"/>
      <c r="I187" s="240" t="s">
        <v>2876</v>
      </c>
      <c r="J187" s="167" t="s">
        <v>1385</v>
      </c>
      <c r="K187" s="167" t="s">
        <v>35</v>
      </c>
      <c r="L187" s="176" t="s">
        <v>339</v>
      </c>
      <c r="M187" s="221">
        <v>27172</v>
      </c>
      <c r="N187" s="171" t="e">
        <v>#NUM!</v>
      </c>
      <c r="O187" s="167" t="s">
        <v>84</v>
      </c>
      <c r="P187" s="206" t="s">
        <v>299</v>
      </c>
      <c r="Q187" s="167" t="s">
        <v>288</v>
      </c>
      <c r="R187" s="173"/>
      <c r="S187" s="167">
        <v>13000132806</v>
      </c>
      <c r="T187" s="167" t="s">
        <v>2877</v>
      </c>
      <c r="U187" s="167"/>
      <c r="V187" s="167" t="s">
        <v>1387</v>
      </c>
      <c r="W187" s="167" t="s">
        <v>2878</v>
      </c>
      <c r="X187" s="167"/>
      <c r="Y187" s="167"/>
      <c r="Z187" s="240" t="s">
        <v>2879</v>
      </c>
      <c r="AA187" s="252" t="s">
        <v>2880</v>
      </c>
      <c r="AB187" s="252"/>
      <c r="AC187" s="167" t="s">
        <v>2881</v>
      </c>
      <c r="AD187" s="167" t="s">
        <v>36</v>
      </c>
      <c r="AE187" s="176" t="s">
        <v>2882</v>
      </c>
      <c r="AF187" s="176" t="s">
        <v>2883</v>
      </c>
      <c r="AG187" s="176" t="s">
        <v>2884</v>
      </c>
      <c r="AH187" s="176" t="s">
        <v>2885</v>
      </c>
      <c r="AI187" s="176"/>
      <c r="AJ187" s="222">
        <v>41883</v>
      </c>
      <c r="AK187" s="181">
        <v>42552</v>
      </c>
      <c r="AL187" s="181">
        <v>42735</v>
      </c>
      <c r="AM187" s="181"/>
      <c r="AN187" s="181"/>
      <c r="AO187" s="181"/>
      <c r="AP187" s="157"/>
      <c r="AQ187" s="157"/>
      <c r="AR187" s="157"/>
      <c r="AS187" s="168"/>
      <c r="AT187" s="168" t="s">
        <v>2875</v>
      </c>
      <c r="AU187" s="168"/>
      <c r="AV187" s="168"/>
      <c r="AW187" s="168"/>
      <c r="AX187" s="168" t="s">
        <v>2874</v>
      </c>
    </row>
    <row r="188" spans="1:50">
      <c r="A188" s="167">
        <v>24</v>
      </c>
      <c r="B188" s="168" t="s">
        <v>2886</v>
      </c>
      <c r="C188" s="168"/>
      <c r="D188" s="168"/>
      <c r="E188" s="168"/>
      <c r="F188" s="168"/>
      <c r="G188" s="168"/>
      <c r="H188" s="168"/>
      <c r="I188" s="240" t="s">
        <v>2888</v>
      </c>
      <c r="J188" s="167" t="s">
        <v>1385</v>
      </c>
      <c r="K188" s="167" t="s">
        <v>35</v>
      </c>
      <c r="L188" s="176" t="s">
        <v>1464</v>
      </c>
      <c r="M188" s="221">
        <v>23318</v>
      </c>
      <c r="N188" s="171" t="e">
        <v>#NUM!</v>
      </c>
      <c r="O188" s="167" t="s">
        <v>84</v>
      </c>
      <c r="P188" s="206" t="s">
        <v>299</v>
      </c>
      <c r="Q188" s="167" t="s">
        <v>288</v>
      </c>
      <c r="R188" s="173"/>
      <c r="S188" s="167">
        <v>13000132988</v>
      </c>
      <c r="T188" s="167" t="s">
        <v>2889</v>
      </c>
      <c r="U188" s="167"/>
      <c r="V188" s="167" t="s">
        <v>1387</v>
      </c>
      <c r="W188" s="167" t="s">
        <v>2890</v>
      </c>
      <c r="X188" s="167"/>
      <c r="Y188" s="167"/>
      <c r="Z188" s="240" t="s">
        <v>2891</v>
      </c>
      <c r="AA188" s="252" t="s">
        <v>2892</v>
      </c>
      <c r="AB188" s="252"/>
      <c r="AC188" s="167" t="s">
        <v>2893</v>
      </c>
      <c r="AD188" s="167" t="s">
        <v>47</v>
      </c>
      <c r="AE188" s="176" t="s">
        <v>2894</v>
      </c>
      <c r="AF188" s="176" t="s">
        <v>2895</v>
      </c>
      <c r="AG188" s="176" t="s">
        <v>2896</v>
      </c>
      <c r="AH188" s="176"/>
      <c r="AI188" s="176"/>
      <c r="AJ188" s="222">
        <v>41883</v>
      </c>
      <c r="AK188" s="181">
        <v>42552</v>
      </c>
      <c r="AL188" s="181">
        <v>42735</v>
      </c>
      <c r="AM188" s="181"/>
      <c r="AN188" s="181"/>
      <c r="AO188" s="181"/>
      <c r="AP188" s="157"/>
      <c r="AQ188" s="157"/>
      <c r="AR188" s="157"/>
      <c r="AS188" s="168"/>
      <c r="AT188" s="168" t="s">
        <v>2887</v>
      </c>
      <c r="AU188" s="168"/>
      <c r="AV188" s="168"/>
      <c r="AW188" s="168"/>
      <c r="AX188" s="168" t="s">
        <v>2886</v>
      </c>
    </row>
    <row r="189" spans="1:50">
      <c r="A189" s="167">
        <v>25</v>
      </c>
      <c r="B189" s="168" t="s">
        <v>2897</v>
      </c>
      <c r="C189" s="168"/>
      <c r="D189" s="168"/>
      <c r="E189" s="168"/>
      <c r="F189" s="168"/>
      <c r="G189" s="168"/>
      <c r="H189" s="168"/>
      <c r="I189" s="204" t="s">
        <v>2899</v>
      </c>
      <c r="J189" s="167" t="s">
        <v>1385</v>
      </c>
      <c r="K189" s="167" t="s">
        <v>35</v>
      </c>
      <c r="L189" s="176" t="s">
        <v>1464</v>
      </c>
      <c r="M189" s="221">
        <v>26166</v>
      </c>
      <c r="N189" s="171" t="e">
        <v>#NUM!</v>
      </c>
      <c r="O189" s="167" t="s">
        <v>84</v>
      </c>
      <c r="P189" s="206" t="s">
        <v>287</v>
      </c>
      <c r="Q189" s="167" t="s">
        <v>288</v>
      </c>
      <c r="R189" s="173"/>
      <c r="S189" s="167">
        <v>13000132517</v>
      </c>
      <c r="T189" s="167" t="s">
        <v>2900</v>
      </c>
      <c r="U189" s="167"/>
      <c r="V189" s="167" t="s">
        <v>1105</v>
      </c>
      <c r="W189" s="167" t="s">
        <v>2901</v>
      </c>
      <c r="X189" s="167"/>
      <c r="Y189" s="167"/>
      <c r="Z189" s="176" t="s">
        <v>2902</v>
      </c>
      <c r="AA189" s="252" t="s">
        <v>2903</v>
      </c>
      <c r="AB189" s="252"/>
      <c r="AC189" s="167" t="s">
        <v>2904</v>
      </c>
      <c r="AD189" s="167" t="s">
        <v>146</v>
      </c>
      <c r="AE189" s="176" t="s">
        <v>2905</v>
      </c>
      <c r="AF189" s="176" t="s">
        <v>2906</v>
      </c>
      <c r="AG189" s="176"/>
      <c r="AH189" s="176"/>
      <c r="AI189" s="176"/>
      <c r="AJ189" s="222">
        <v>41883</v>
      </c>
      <c r="AK189" s="181">
        <v>42552</v>
      </c>
      <c r="AL189" s="181">
        <v>42735</v>
      </c>
      <c r="AM189" s="181"/>
      <c r="AN189" s="181"/>
      <c r="AO189" s="181"/>
      <c r="AP189" s="157"/>
      <c r="AQ189" s="157"/>
      <c r="AR189" s="157"/>
      <c r="AS189" s="168"/>
      <c r="AT189" s="168" t="s">
        <v>2898</v>
      </c>
      <c r="AU189" s="168"/>
      <c r="AV189" s="168"/>
      <c r="AW189" s="168"/>
      <c r="AX189" s="168" t="s">
        <v>2897</v>
      </c>
    </row>
    <row r="190" spans="1:50">
      <c r="A190" s="167">
        <v>26</v>
      </c>
      <c r="B190" s="168" t="s">
        <v>2907</v>
      </c>
      <c r="C190" s="168"/>
      <c r="D190" s="168"/>
      <c r="E190" s="168"/>
      <c r="F190" s="168"/>
      <c r="G190" s="168"/>
      <c r="H190" s="168"/>
      <c r="I190" s="204" t="s">
        <v>2909</v>
      </c>
      <c r="J190" s="167" t="s">
        <v>1385</v>
      </c>
      <c r="K190" s="167" t="s">
        <v>35</v>
      </c>
      <c r="L190" s="176" t="s">
        <v>1408</v>
      </c>
      <c r="M190" s="221">
        <v>26151</v>
      </c>
      <c r="N190" s="171" t="e">
        <v>#NUM!</v>
      </c>
      <c r="O190" s="167" t="s">
        <v>84</v>
      </c>
      <c r="P190" s="206" t="s">
        <v>287</v>
      </c>
      <c r="Q190" s="167" t="s">
        <v>288</v>
      </c>
      <c r="R190" s="173"/>
      <c r="S190" s="167">
        <v>13000133127</v>
      </c>
      <c r="T190" s="167" t="s">
        <v>2910</v>
      </c>
      <c r="U190" s="167"/>
      <c r="V190" s="167" t="s">
        <v>1116</v>
      </c>
      <c r="W190" s="167" t="s">
        <v>2911</v>
      </c>
      <c r="X190" s="167"/>
      <c r="Y190" s="167"/>
      <c r="Z190" s="176" t="s">
        <v>2912</v>
      </c>
      <c r="AA190" s="252" t="s">
        <v>2913</v>
      </c>
      <c r="AB190" s="252"/>
      <c r="AC190" s="167" t="s">
        <v>2914</v>
      </c>
      <c r="AD190" s="167" t="s">
        <v>36</v>
      </c>
      <c r="AE190" s="176" t="s">
        <v>2915</v>
      </c>
      <c r="AF190" s="176" t="s">
        <v>2916</v>
      </c>
      <c r="AG190" s="176" t="s">
        <v>2917</v>
      </c>
      <c r="AH190" s="176" t="s">
        <v>2918</v>
      </c>
      <c r="AI190" s="176"/>
      <c r="AJ190" s="222">
        <v>41883</v>
      </c>
      <c r="AK190" s="181">
        <v>42552</v>
      </c>
      <c r="AL190" s="181">
        <v>42735</v>
      </c>
      <c r="AM190" s="181"/>
      <c r="AN190" s="181"/>
      <c r="AO190" s="181"/>
      <c r="AP190" s="157"/>
      <c r="AQ190" s="157"/>
      <c r="AR190" s="157"/>
      <c r="AS190" s="168"/>
      <c r="AT190" s="168" t="s">
        <v>2908</v>
      </c>
      <c r="AU190" s="168"/>
      <c r="AV190" s="168"/>
      <c r="AW190" s="168"/>
      <c r="AX190" s="168" t="s">
        <v>2907</v>
      </c>
    </row>
    <row r="191" spans="1:50">
      <c r="A191" s="167">
        <v>27</v>
      </c>
      <c r="B191" s="168" t="s">
        <v>2919</v>
      </c>
      <c r="C191" s="245"/>
      <c r="D191" s="245"/>
      <c r="E191" s="245"/>
      <c r="F191" s="245"/>
      <c r="G191" s="245"/>
      <c r="H191" s="245"/>
      <c r="I191" s="944" t="s">
        <v>2921</v>
      </c>
      <c r="J191" s="167" t="s">
        <v>1385</v>
      </c>
      <c r="K191" s="167" t="s">
        <v>35</v>
      </c>
      <c r="L191" s="176" t="s">
        <v>2453</v>
      </c>
      <c r="M191" s="221">
        <v>26671</v>
      </c>
      <c r="N191" s="171" t="e">
        <v>#NUM!</v>
      </c>
      <c r="O191" s="167" t="s">
        <v>84</v>
      </c>
      <c r="P191" s="241" t="s">
        <v>299</v>
      </c>
      <c r="Q191" s="167" t="s">
        <v>288</v>
      </c>
      <c r="R191" s="173"/>
      <c r="S191" s="167">
        <v>2008201503</v>
      </c>
      <c r="T191" s="167">
        <v>0</v>
      </c>
      <c r="U191" s="167"/>
      <c r="V191" s="167" t="s">
        <v>1387</v>
      </c>
      <c r="W191" s="167" t="s">
        <v>2922</v>
      </c>
      <c r="X191" s="167"/>
      <c r="Y191" s="167"/>
      <c r="Z191" s="176" t="s">
        <v>2923</v>
      </c>
      <c r="AA191" s="252" t="s">
        <v>2924</v>
      </c>
      <c r="AB191" s="252"/>
      <c r="AC191" s="167" t="s">
        <v>2925</v>
      </c>
      <c r="AD191" s="167" t="s">
        <v>55</v>
      </c>
      <c r="AE191" s="176">
        <v>0</v>
      </c>
      <c r="AF191" s="176"/>
      <c r="AG191" s="176"/>
      <c r="AH191" s="176"/>
      <c r="AI191" s="176"/>
      <c r="AJ191" s="222">
        <v>42248</v>
      </c>
      <c r="AK191" s="181">
        <v>42552</v>
      </c>
      <c r="AL191" s="181">
        <v>42735</v>
      </c>
      <c r="AM191" s="181"/>
      <c r="AN191" s="181"/>
      <c r="AO191" s="181"/>
      <c r="AP191" s="157"/>
      <c r="AQ191" s="157"/>
      <c r="AR191" s="157"/>
      <c r="AS191" s="245"/>
      <c r="AT191" s="245" t="s">
        <v>2920</v>
      </c>
      <c r="AU191" s="245"/>
      <c r="AV191" s="168"/>
      <c r="AW191" s="168"/>
      <c r="AX191" s="168" t="s">
        <v>2919</v>
      </c>
    </row>
    <row r="192" spans="1:50">
      <c r="A192" s="167">
        <v>28</v>
      </c>
      <c r="B192" s="168" t="s">
        <v>2926</v>
      </c>
      <c r="C192" s="239"/>
      <c r="D192" s="239"/>
      <c r="E192" s="239"/>
      <c r="F192" s="239"/>
      <c r="G192" s="239"/>
      <c r="H192" s="239"/>
      <c r="I192" s="246" t="s">
        <v>2928</v>
      </c>
      <c r="J192" s="167" t="s">
        <v>1385</v>
      </c>
      <c r="K192" s="167" t="s">
        <v>35</v>
      </c>
      <c r="L192" s="176" t="s">
        <v>1385</v>
      </c>
      <c r="M192" s="221">
        <v>29131</v>
      </c>
      <c r="N192" s="171" t="e">
        <v>#NUM!</v>
      </c>
      <c r="O192" s="167" t="s">
        <v>84</v>
      </c>
      <c r="P192" s="241" t="s">
        <v>299</v>
      </c>
      <c r="Q192" s="167" t="s">
        <v>288</v>
      </c>
      <c r="R192" s="173"/>
      <c r="S192" s="167"/>
      <c r="T192" s="167" t="s">
        <v>2929</v>
      </c>
      <c r="U192" s="167"/>
      <c r="V192" s="167"/>
      <c r="W192" s="168" t="s">
        <v>2930</v>
      </c>
      <c r="X192" s="168"/>
      <c r="Y192" s="167"/>
      <c r="Z192" s="176" t="s">
        <v>2931</v>
      </c>
      <c r="AA192" s="836" t="s">
        <v>2932</v>
      </c>
      <c r="AB192" s="836"/>
      <c r="AC192" s="168" t="s">
        <v>2933</v>
      </c>
      <c r="AD192" s="167" t="s">
        <v>146</v>
      </c>
      <c r="AE192" s="176"/>
      <c r="AF192" s="176" t="s">
        <v>2934</v>
      </c>
      <c r="AG192" s="176"/>
      <c r="AH192" s="176"/>
      <c r="AI192" s="176"/>
      <c r="AJ192" s="222">
        <v>42349</v>
      </c>
      <c r="AK192" s="181">
        <v>42552</v>
      </c>
      <c r="AL192" s="181">
        <v>42794</v>
      </c>
      <c r="AM192" s="181"/>
      <c r="AN192" s="181"/>
      <c r="AO192" s="181"/>
      <c r="AP192" s="157"/>
      <c r="AQ192" s="157"/>
      <c r="AR192" s="157"/>
      <c r="AS192" s="239"/>
      <c r="AT192" s="239" t="s">
        <v>2927</v>
      </c>
      <c r="AU192" s="239"/>
      <c r="AV192" s="168"/>
      <c r="AW192" s="168"/>
      <c r="AX192" s="168" t="s">
        <v>2926</v>
      </c>
    </row>
    <row r="193" spans="1:54">
      <c r="A193" s="167">
        <v>29</v>
      </c>
      <c r="B193" s="168" t="s">
        <v>2935</v>
      </c>
      <c r="C193" s="239"/>
      <c r="D193" s="239"/>
      <c r="E193" s="239"/>
      <c r="F193" s="239"/>
      <c r="G193" s="239"/>
      <c r="H193" s="239"/>
      <c r="I193" s="246" t="s">
        <v>2937</v>
      </c>
      <c r="J193" s="167" t="s">
        <v>1385</v>
      </c>
      <c r="K193" s="167" t="s">
        <v>35</v>
      </c>
      <c r="L193" s="176" t="s">
        <v>1385</v>
      </c>
      <c r="M193" s="221">
        <v>30951</v>
      </c>
      <c r="N193" s="171" t="e">
        <v>#NUM!</v>
      </c>
      <c r="O193" s="167" t="s">
        <v>84</v>
      </c>
      <c r="P193" s="241" t="s">
        <v>287</v>
      </c>
      <c r="Q193" s="167" t="s">
        <v>288</v>
      </c>
      <c r="R193" s="173"/>
      <c r="S193" s="167"/>
      <c r="T193" s="167" t="s">
        <v>2938</v>
      </c>
      <c r="U193" s="167"/>
      <c r="V193" s="167"/>
      <c r="W193" s="168" t="s">
        <v>2939</v>
      </c>
      <c r="X193" s="168"/>
      <c r="Y193" s="167"/>
      <c r="Z193" s="240" t="s">
        <v>2940</v>
      </c>
      <c r="AA193" s="836" t="s">
        <v>2941</v>
      </c>
      <c r="AB193" s="836"/>
      <c r="AC193" s="168" t="s">
        <v>2942</v>
      </c>
      <c r="AD193" s="167" t="s">
        <v>82</v>
      </c>
      <c r="AE193" s="176"/>
      <c r="AF193" s="176"/>
      <c r="AG193" s="176"/>
      <c r="AH193" s="176"/>
      <c r="AI193" s="176"/>
      <c r="AJ193" s="222">
        <v>42334</v>
      </c>
      <c r="AK193" s="181">
        <v>42552</v>
      </c>
      <c r="AL193" s="181">
        <v>42735</v>
      </c>
      <c r="AM193" s="181"/>
      <c r="AN193" s="181"/>
      <c r="AO193" s="181"/>
      <c r="AP193" s="157"/>
      <c r="AQ193" s="157"/>
      <c r="AR193" s="157"/>
      <c r="AS193" s="239"/>
      <c r="AT193" s="239" t="s">
        <v>2936</v>
      </c>
      <c r="AU193" s="239"/>
      <c r="AV193" s="168"/>
      <c r="AW193" s="168"/>
      <c r="AX193" s="168" t="s">
        <v>2935</v>
      </c>
    </row>
    <row r="194" spans="1:54">
      <c r="A194" s="167">
        <v>30</v>
      </c>
      <c r="B194" s="167" t="s">
        <v>2943</v>
      </c>
      <c r="C194" s="167"/>
      <c r="D194" s="167"/>
      <c r="E194" s="167"/>
      <c r="F194" s="167"/>
      <c r="G194" s="167"/>
      <c r="H194" s="167"/>
      <c r="I194" s="176" t="s">
        <v>2944</v>
      </c>
      <c r="J194" s="167" t="s">
        <v>1385</v>
      </c>
      <c r="K194" s="167" t="s">
        <v>35</v>
      </c>
      <c r="L194" s="176"/>
      <c r="M194" s="221"/>
      <c r="N194" s="247"/>
      <c r="O194" s="167"/>
      <c r="P194" s="241" t="s">
        <v>287</v>
      </c>
      <c r="Q194" s="117"/>
      <c r="R194" s="140"/>
      <c r="S194" s="167"/>
      <c r="T194" s="167"/>
      <c r="U194" s="167"/>
      <c r="V194" s="167"/>
      <c r="W194" s="167"/>
      <c r="X194" s="167"/>
      <c r="Y194" s="167"/>
      <c r="Z194" s="176"/>
      <c r="AA194" s="252"/>
      <c r="AB194" s="252"/>
      <c r="AC194" s="167"/>
      <c r="AD194" s="167"/>
      <c r="AE194" s="176"/>
      <c r="AF194" s="176"/>
      <c r="AG194" s="176"/>
      <c r="AH194" s="176"/>
      <c r="AI194" s="176"/>
      <c r="AJ194" s="222">
        <v>42644</v>
      </c>
      <c r="AK194" s="181">
        <v>42644</v>
      </c>
      <c r="AL194" s="181">
        <v>42735</v>
      </c>
      <c r="AM194" s="181"/>
      <c r="AN194" s="181"/>
      <c r="AO194" s="181"/>
      <c r="AP194" s="157"/>
      <c r="AQ194" s="157"/>
      <c r="AR194" s="157"/>
      <c r="AS194" s="167"/>
      <c r="AT194" s="167"/>
      <c r="AU194" s="167"/>
      <c r="AV194" s="167"/>
      <c r="AW194" s="167"/>
      <c r="AX194" s="167" t="s">
        <v>2943</v>
      </c>
    </row>
    <row r="195" spans="1:54">
      <c r="A195" s="167">
        <v>31</v>
      </c>
      <c r="B195" s="168" t="s">
        <v>2945</v>
      </c>
      <c r="C195" s="168"/>
      <c r="D195" s="168"/>
      <c r="E195" s="168"/>
      <c r="F195" s="168"/>
      <c r="G195" s="168"/>
      <c r="H195" s="168"/>
      <c r="I195" s="248" t="s">
        <v>2947</v>
      </c>
      <c r="J195" s="167" t="s">
        <v>1385</v>
      </c>
      <c r="K195" s="167" t="s">
        <v>35</v>
      </c>
      <c r="L195" s="176" t="s">
        <v>339</v>
      </c>
      <c r="M195" s="221">
        <v>30251</v>
      </c>
      <c r="N195" s="171" t="e">
        <v>#NUM!</v>
      </c>
      <c r="O195" s="167" t="s">
        <v>84</v>
      </c>
      <c r="P195" s="206" t="s">
        <v>287</v>
      </c>
      <c r="Q195" s="167" t="s">
        <v>288</v>
      </c>
      <c r="R195" s="173"/>
      <c r="S195" s="167">
        <v>13000132905</v>
      </c>
      <c r="T195" s="167" t="s">
        <v>2948</v>
      </c>
      <c r="U195" s="167"/>
      <c r="V195" s="167" t="s">
        <v>1387</v>
      </c>
      <c r="W195" s="167" t="s">
        <v>2949</v>
      </c>
      <c r="X195" s="167"/>
      <c r="Y195" s="167"/>
      <c r="Z195" s="248" t="s">
        <v>2950</v>
      </c>
      <c r="AA195" s="252" t="s">
        <v>2951</v>
      </c>
      <c r="AB195" s="252"/>
      <c r="AC195" s="167" t="s">
        <v>2952</v>
      </c>
      <c r="AD195" s="167" t="s">
        <v>146</v>
      </c>
      <c r="AE195" s="176" t="s">
        <v>2953</v>
      </c>
      <c r="AF195" s="176" t="s">
        <v>2954</v>
      </c>
      <c r="AG195" s="176"/>
      <c r="AH195" s="176"/>
      <c r="AI195" s="176"/>
      <c r="AJ195" s="181">
        <v>41883</v>
      </c>
      <c r="AK195" s="181">
        <v>42552</v>
      </c>
      <c r="AL195" s="181">
        <v>42794</v>
      </c>
      <c r="AM195" s="181"/>
      <c r="AN195" s="181"/>
      <c r="AO195" s="181"/>
      <c r="AP195" s="157"/>
      <c r="AQ195" s="157"/>
      <c r="AR195" s="157"/>
      <c r="AS195" s="168"/>
      <c r="AT195" s="168" t="s">
        <v>2946</v>
      </c>
      <c r="AU195" s="168"/>
      <c r="AV195" s="168"/>
      <c r="AW195" s="168"/>
      <c r="AX195" s="168" t="s">
        <v>2945</v>
      </c>
    </row>
    <row r="196" spans="1:54">
      <c r="A196" s="167">
        <v>32</v>
      </c>
      <c r="B196" s="167" t="s">
        <v>2955</v>
      </c>
      <c r="C196" s="167"/>
      <c r="D196" s="167"/>
      <c r="E196" s="167"/>
      <c r="F196" s="167"/>
      <c r="G196" s="167"/>
      <c r="H196" s="167"/>
      <c r="I196" s="176" t="s">
        <v>2957</v>
      </c>
      <c r="J196" s="167" t="s">
        <v>1385</v>
      </c>
      <c r="K196" s="167" t="s">
        <v>35</v>
      </c>
      <c r="L196" s="176" t="s">
        <v>906</v>
      </c>
      <c r="M196" s="221">
        <v>29136</v>
      </c>
      <c r="N196" s="221" t="e">
        <v>#NUM!</v>
      </c>
      <c r="O196" s="167"/>
      <c r="P196" s="241" t="s">
        <v>299</v>
      </c>
      <c r="Q196" s="167" t="s">
        <v>288</v>
      </c>
      <c r="R196" s="173"/>
      <c r="S196" s="167"/>
      <c r="T196" s="167"/>
      <c r="U196" s="167"/>
      <c r="V196" s="167" t="s">
        <v>2461</v>
      </c>
      <c r="W196" s="167" t="s">
        <v>2958</v>
      </c>
      <c r="X196" s="167"/>
      <c r="Y196" s="167" t="s">
        <v>126</v>
      </c>
      <c r="Z196" s="176" t="s">
        <v>2959</v>
      </c>
      <c r="AA196" s="836" t="s">
        <v>2960</v>
      </c>
      <c r="AB196" s="836"/>
      <c r="AC196" s="167"/>
      <c r="AD196" s="167"/>
      <c r="AE196" s="176"/>
      <c r="AF196" s="176"/>
      <c r="AG196" s="176"/>
      <c r="AH196" s="176"/>
      <c r="AI196" s="176"/>
      <c r="AJ196" s="181">
        <v>42644</v>
      </c>
      <c r="AK196" s="181">
        <v>42644</v>
      </c>
      <c r="AL196" s="181">
        <v>42794</v>
      </c>
      <c r="AM196" s="181"/>
      <c r="AN196" s="181"/>
      <c r="AO196" s="181"/>
      <c r="AP196" s="157"/>
      <c r="AQ196" s="157"/>
      <c r="AR196" s="157"/>
      <c r="AS196" s="167"/>
      <c r="AT196" s="167" t="s">
        <v>2956</v>
      </c>
      <c r="AU196" s="167"/>
      <c r="AV196" s="167"/>
      <c r="AW196" s="167"/>
      <c r="AX196" s="167" t="s">
        <v>2955</v>
      </c>
    </row>
    <row r="197" spans="1:54" ht="18" customHeight="1">
      <c r="A197" s="167">
        <v>33</v>
      </c>
      <c r="B197" s="168" t="s">
        <v>2961</v>
      </c>
      <c r="C197" s="239"/>
      <c r="D197" s="239"/>
      <c r="E197" s="239"/>
      <c r="F197" s="239"/>
      <c r="G197" s="239"/>
      <c r="H197" s="239"/>
      <c r="I197" s="944" t="s">
        <v>2963</v>
      </c>
      <c r="J197" s="167" t="s">
        <v>1385</v>
      </c>
      <c r="K197" s="167" t="s">
        <v>35</v>
      </c>
      <c r="L197" s="176" t="s">
        <v>1464</v>
      </c>
      <c r="M197" s="221">
        <v>27140</v>
      </c>
      <c r="N197" s="137" t="s">
        <v>2964</v>
      </c>
      <c r="O197" s="167" t="s">
        <v>84</v>
      </c>
      <c r="P197" s="241" t="s">
        <v>299</v>
      </c>
      <c r="Q197" s="167" t="s">
        <v>288</v>
      </c>
      <c r="R197" s="173"/>
      <c r="S197" s="167"/>
      <c r="T197" s="167">
        <v>0</v>
      </c>
      <c r="U197" s="167"/>
      <c r="V197" s="167"/>
      <c r="W197" s="168" t="s">
        <v>2965</v>
      </c>
      <c r="X197" s="168"/>
      <c r="Y197" s="167"/>
      <c r="Z197" s="176" t="s">
        <v>2966</v>
      </c>
      <c r="AA197" s="836" t="s">
        <v>2967</v>
      </c>
      <c r="AB197" s="836"/>
      <c r="AC197" s="168" t="s">
        <v>2968</v>
      </c>
      <c r="AD197" s="167" t="s">
        <v>55</v>
      </c>
      <c r="AE197" s="176"/>
      <c r="AF197" s="176"/>
      <c r="AG197" s="176"/>
      <c r="AH197" s="176"/>
      <c r="AI197" s="176"/>
      <c r="AJ197" s="181">
        <v>42333</v>
      </c>
      <c r="AK197" s="181">
        <v>42552</v>
      </c>
      <c r="AL197" s="181">
        <v>42794</v>
      </c>
      <c r="AM197" s="181"/>
      <c r="AN197" s="181"/>
      <c r="AO197" s="181"/>
      <c r="AP197" s="157"/>
      <c r="AQ197" s="157"/>
      <c r="AR197" s="157"/>
      <c r="AS197" s="239"/>
      <c r="AT197" s="239" t="s">
        <v>2962</v>
      </c>
      <c r="AU197" s="239"/>
      <c r="AV197" s="168"/>
      <c r="AW197" s="168"/>
      <c r="AX197" s="168" t="s">
        <v>2961</v>
      </c>
    </row>
    <row r="198" spans="1:54" s="179" customFormat="1" ht="18" customHeight="1">
      <c r="A198" s="167">
        <v>34</v>
      </c>
      <c r="B198" s="168" t="s">
        <v>2969</v>
      </c>
      <c r="C198" s="168"/>
      <c r="D198" s="168"/>
      <c r="E198" s="168"/>
      <c r="F198" s="168"/>
      <c r="G198" s="168"/>
      <c r="H198" s="168"/>
      <c r="I198" s="240" t="s">
        <v>2971</v>
      </c>
      <c r="J198" s="167" t="s">
        <v>1385</v>
      </c>
      <c r="K198" s="167" t="s">
        <v>35</v>
      </c>
      <c r="L198" s="176" t="s">
        <v>2972</v>
      </c>
      <c r="M198" s="221">
        <v>25096</v>
      </c>
      <c r="N198" s="171" t="s">
        <v>2973</v>
      </c>
      <c r="O198" s="167" t="s">
        <v>84</v>
      </c>
      <c r="P198" s="206" t="s">
        <v>299</v>
      </c>
      <c r="Q198" s="167" t="s">
        <v>288</v>
      </c>
      <c r="R198" s="173"/>
      <c r="S198" s="167">
        <v>13000132780</v>
      </c>
      <c r="T198" s="167" t="s">
        <v>2974</v>
      </c>
      <c r="U198" s="167"/>
      <c r="V198" s="167" t="s">
        <v>1387</v>
      </c>
      <c r="W198" s="167" t="s">
        <v>2975</v>
      </c>
      <c r="X198" s="167"/>
      <c r="Y198" s="167"/>
      <c r="Z198" s="240" t="s">
        <v>2976</v>
      </c>
      <c r="AA198" s="252" t="s">
        <v>2977</v>
      </c>
      <c r="AB198" s="252"/>
      <c r="AC198" s="167" t="s">
        <v>2978</v>
      </c>
      <c r="AD198" s="167" t="s">
        <v>47</v>
      </c>
      <c r="AE198" s="176" t="s">
        <v>2979</v>
      </c>
      <c r="AF198" s="176" t="s">
        <v>2980</v>
      </c>
      <c r="AG198" s="176" t="s">
        <v>2981</v>
      </c>
      <c r="AH198" s="176"/>
      <c r="AI198" s="176"/>
      <c r="AJ198" s="181">
        <v>41883</v>
      </c>
      <c r="AK198" s="181">
        <v>42552</v>
      </c>
      <c r="AL198" s="181">
        <v>42794</v>
      </c>
      <c r="AM198" s="181"/>
      <c r="AN198" s="181"/>
      <c r="AO198" s="181"/>
      <c r="AP198" s="254"/>
      <c r="AQ198" s="254"/>
      <c r="AR198" s="254"/>
      <c r="AS198" s="168"/>
      <c r="AT198" s="168" t="s">
        <v>2970</v>
      </c>
      <c r="AU198" s="168"/>
      <c r="AV198" s="168"/>
      <c r="AW198" s="168"/>
      <c r="AX198" s="168" t="s">
        <v>2969</v>
      </c>
    </row>
    <row r="199" spans="1:54" s="179" customFormat="1" ht="18" customHeight="1">
      <c r="A199" s="167">
        <v>35</v>
      </c>
      <c r="B199" s="168" t="s">
        <v>2982</v>
      </c>
      <c r="C199" s="239"/>
      <c r="D199" s="239"/>
      <c r="E199" s="239"/>
      <c r="F199" s="239"/>
      <c r="G199" s="239"/>
      <c r="H199" s="239"/>
      <c r="I199" s="224" t="s">
        <v>2984</v>
      </c>
      <c r="J199" s="167" t="s">
        <v>1385</v>
      </c>
      <c r="K199" s="167" t="s">
        <v>35</v>
      </c>
      <c r="L199" s="176" t="s">
        <v>2207</v>
      </c>
      <c r="M199" s="221">
        <v>30270</v>
      </c>
      <c r="N199" s="171" t="s">
        <v>2985</v>
      </c>
      <c r="O199" s="167" t="s">
        <v>84</v>
      </c>
      <c r="P199" s="206" t="s">
        <v>287</v>
      </c>
      <c r="Q199" s="167" t="s">
        <v>288</v>
      </c>
      <c r="R199" s="173"/>
      <c r="S199" s="167">
        <v>14032540750</v>
      </c>
      <c r="T199" s="167" t="s">
        <v>2986</v>
      </c>
      <c r="U199" s="167"/>
      <c r="V199" s="167" t="s">
        <v>1105</v>
      </c>
      <c r="W199" s="167" t="s">
        <v>2987</v>
      </c>
      <c r="X199" s="167"/>
      <c r="Y199" s="167"/>
      <c r="Z199" s="204" t="s">
        <v>2988</v>
      </c>
      <c r="AA199" s="836" t="s">
        <v>2989</v>
      </c>
      <c r="AB199" s="836"/>
      <c r="AC199" s="167" t="s">
        <v>2990</v>
      </c>
      <c r="AD199" s="167" t="s">
        <v>146</v>
      </c>
      <c r="AE199" s="176" t="s">
        <v>2991</v>
      </c>
      <c r="AF199" s="176" t="s">
        <v>2992</v>
      </c>
      <c r="AG199" s="176"/>
      <c r="AH199" s="176"/>
      <c r="AI199" s="176"/>
      <c r="AJ199" s="181">
        <v>41883</v>
      </c>
      <c r="AK199" s="181">
        <v>42552</v>
      </c>
      <c r="AL199" s="181">
        <v>42794</v>
      </c>
      <c r="AM199" s="181"/>
      <c r="AN199" s="181"/>
      <c r="AO199" s="181"/>
      <c r="AP199" s="254"/>
      <c r="AQ199" s="254"/>
      <c r="AR199" s="254"/>
      <c r="AS199" s="239"/>
      <c r="AT199" s="239" t="s">
        <v>2983</v>
      </c>
      <c r="AU199" s="239"/>
      <c r="AV199" s="168"/>
      <c r="AW199" s="168"/>
      <c r="AX199" s="168" t="s">
        <v>2982</v>
      </c>
    </row>
    <row r="200" spans="1:54" s="179" customFormat="1" ht="18" customHeight="1">
      <c r="A200" s="167">
        <v>36</v>
      </c>
      <c r="B200" s="168" t="s">
        <v>2993</v>
      </c>
      <c r="C200" s="168"/>
      <c r="D200" s="168"/>
      <c r="E200" s="168"/>
      <c r="F200" s="168"/>
      <c r="G200" s="168"/>
      <c r="H200" s="168"/>
      <c r="I200" s="224" t="s">
        <v>2995</v>
      </c>
      <c r="J200" s="167" t="s">
        <v>1385</v>
      </c>
      <c r="K200" s="167" t="s">
        <v>35</v>
      </c>
      <c r="L200" s="250" t="s">
        <v>1464</v>
      </c>
      <c r="M200" s="221">
        <v>29539</v>
      </c>
      <c r="N200" s="171" t="s">
        <v>2996</v>
      </c>
      <c r="O200" s="167" t="s">
        <v>84</v>
      </c>
      <c r="P200" s="206" t="s">
        <v>287</v>
      </c>
      <c r="Q200" s="167" t="s">
        <v>288</v>
      </c>
      <c r="R200" s="173"/>
      <c r="S200" s="167">
        <v>14032540800</v>
      </c>
      <c r="T200" s="167" t="s">
        <v>2997</v>
      </c>
      <c r="U200" s="167"/>
      <c r="V200" s="167" t="s">
        <v>1105</v>
      </c>
      <c r="W200" s="167" t="s">
        <v>2998</v>
      </c>
      <c r="X200" s="167"/>
      <c r="Y200" s="167"/>
      <c r="Z200" s="204" t="s">
        <v>2999</v>
      </c>
      <c r="AA200" s="973" t="s">
        <v>3000</v>
      </c>
      <c r="AB200" s="973"/>
      <c r="AC200" s="167" t="s">
        <v>3001</v>
      </c>
      <c r="AD200" s="167" t="s">
        <v>82</v>
      </c>
      <c r="AE200" s="176">
        <v>0</v>
      </c>
      <c r="AF200" s="176"/>
      <c r="AG200" s="176"/>
      <c r="AH200" s="176"/>
      <c r="AI200" s="176"/>
      <c r="AJ200" s="181">
        <v>41883</v>
      </c>
      <c r="AK200" s="181">
        <v>42552</v>
      </c>
      <c r="AL200" s="181">
        <v>42794</v>
      </c>
      <c r="AM200" s="181"/>
      <c r="AN200" s="181"/>
      <c r="AO200" s="181"/>
      <c r="AP200" s="254"/>
      <c r="AQ200" s="254"/>
      <c r="AR200" s="254"/>
      <c r="AS200" s="168"/>
      <c r="AT200" s="168" t="s">
        <v>2994</v>
      </c>
      <c r="AU200" s="168"/>
      <c r="AV200" s="168"/>
      <c r="AW200" s="168"/>
      <c r="AX200" s="168" t="s">
        <v>2993</v>
      </c>
    </row>
    <row r="201" spans="1:54" s="179" customFormat="1" ht="18" customHeight="1">
      <c r="A201" s="167">
        <v>37</v>
      </c>
      <c r="B201" s="168" t="s">
        <v>3002</v>
      </c>
      <c r="C201" s="168"/>
      <c r="D201" s="168"/>
      <c r="E201" s="168"/>
      <c r="F201" s="168"/>
      <c r="G201" s="168"/>
      <c r="H201" s="168"/>
      <c r="I201" s="240" t="s">
        <v>3004</v>
      </c>
      <c r="J201" s="167" t="s">
        <v>1385</v>
      </c>
      <c r="K201" s="167" t="s">
        <v>35</v>
      </c>
      <c r="L201" s="176" t="s">
        <v>694</v>
      </c>
      <c r="M201" s="221">
        <v>26208</v>
      </c>
      <c r="N201" s="171" t="s">
        <v>3005</v>
      </c>
      <c r="O201" s="167" t="s">
        <v>84</v>
      </c>
      <c r="P201" s="206" t="s">
        <v>299</v>
      </c>
      <c r="Q201" s="167" t="s">
        <v>288</v>
      </c>
      <c r="R201" s="173"/>
      <c r="S201" s="167">
        <v>13000132848</v>
      </c>
      <c r="T201" s="167" t="s">
        <v>3006</v>
      </c>
      <c r="U201" s="167"/>
      <c r="V201" s="167" t="s">
        <v>1387</v>
      </c>
      <c r="W201" s="167" t="s">
        <v>3007</v>
      </c>
      <c r="X201" s="167"/>
      <c r="Y201" s="167"/>
      <c r="Z201" s="240" t="s">
        <v>1869</v>
      </c>
      <c r="AA201" s="252" t="s">
        <v>3008</v>
      </c>
      <c r="AB201" s="252"/>
      <c r="AC201" s="167" t="s">
        <v>3009</v>
      </c>
      <c r="AD201" s="167" t="s">
        <v>36</v>
      </c>
      <c r="AE201" s="176" t="s">
        <v>3010</v>
      </c>
      <c r="AF201" s="176" t="s">
        <v>3011</v>
      </c>
      <c r="AG201" s="176" t="s">
        <v>3012</v>
      </c>
      <c r="AH201" s="176" t="s">
        <v>3013</v>
      </c>
      <c r="AI201" s="176"/>
      <c r="AJ201" s="181">
        <v>41883</v>
      </c>
      <c r="AK201" s="181">
        <v>42552</v>
      </c>
      <c r="AL201" s="181">
        <v>42794</v>
      </c>
      <c r="AM201" s="181"/>
      <c r="AN201" s="181"/>
      <c r="AO201" s="181"/>
      <c r="AP201" s="254"/>
      <c r="AQ201" s="254"/>
      <c r="AR201" s="254"/>
      <c r="AS201" s="168"/>
      <c r="AT201" s="168" t="s">
        <v>3003</v>
      </c>
      <c r="AU201" s="168"/>
      <c r="AV201" s="168"/>
      <c r="AW201" s="168"/>
      <c r="AX201" s="168" t="s">
        <v>3002</v>
      </c>
    </row>
    <row r="202" spans="1:54" s="179" customFormat="1" ht="18" customHeight="1">
      <c r="A202" s="167">
        <v>38</v>
      </c>
      <c r="B202" s="168" t="s">
        <v>3014</v>
      </c>
      <c r="C202" s="168"/>
      <c r="D202" s="168"/>
      <c r="E202" s="168"/>
      <c r="F202" s="168"/>
      <c r="G202" s="168"/>
      <c r="H202" s="168"/>
      <c r="I202" s="251" t="s">
        <v>3016</v>
      </c>
      <c r="J202" s="167" t="s">
        <v>1385</v>
      </c>
      <c r="K202" s="167" t="s">
        <v>35</v>
      </c>
      <c r="L202" s="176" t="s">
        <v>3017</v>
      </c>
      <c r="M202" s="221">
        <v>25914</v>
      </c>
      <c r="N202" s="171" t="s">
        <v>3018</v>
      </c>
      <c r="O202" s="167" t="s">
        <v>84</v>
      </c>
      <c r="P202" s="206" t="s">
        <v>287</v>
      </c>
      <c r="Q202" s="167" t="s">
        <v>288</v>
      </c>
      <c r="R202" s="173"/>
      <c r="S202" s="167">
        <v>14032540925</v>
      </c>
      <c r="T202" s="167" t="s">
        <v>3019</v>
      </c>
      <c r="U202" s="167"/>
      <c r="V202" s="167" t="s">
        <v>1105</v>
      </c>
      <c r="W202" s="167" t="s">
        <v>3020</v>
      </c>
      <c r="X202" s="167"/>
      <c r="Y202" s="167"/>
      <c r="Z202" s="176" t="s">
        <v>3021</v>
      </c>
      <c r="AA202" s="252" t="s">
        <v>3022</v>
      </c>
      <c r="AB202" s="252"/>
      <c r="AC202" s="167" t="s">
        <v>3023</v>
      </c>
      <c r="AD202" s="167" t="s">
        <v>36</v>
      </c>
      <c r="AE202" s="176" t="s">
        <v>3024</v>
      </c>
      <c r="AF202" s="176" t="s">
        <v>3025</v>
      </c>
      <c r="AG202" s="176" t="s">
        <v>3026</v>
      </c>
      <c r="AH202" s="176" t="s">
        <v>3027</v>
      </c>
      <c r="AI202" s="176"/>
      <c r="AJ202" s="181">
        <v>41883</v>
      </c>
      <c r="AK202" s="181">
        <v>42552</v>
      </c>
      <c r="AL202" s="181">
        <v>42794</v>
      </c>
      <c r="AM202" s="181"/>
      <c r="AN202" s="181"/>
      <c r="AO202" s="181"/>
      <c r="AP202" s="254"/>
      <c r="AQ202" s="254"/>
      <c r="AR202" s="254"/>
      <c r="AS202" s="168"/>
      <c r="AT202" s="168" t="s">
        <v>3015</v>
      </c>
      <c r="AU202" s="168"/>
      <c r="AV202" s="168"/>
      <c r="AW202" s="168"/>
      <c r="AX202" s="168" t="s">
        <v>3014</v>
      </c>
    </row>
    <row r="203" spans="1:54" s="758" customFormat="1" ht="18" customHeight="1">
      <c r="A203" s="757"/>
      <c r="B203" s="1039"/>
      <c r="C203" s="1039"/>
      <c r="D203" s="1039"/>
      <c r="E203" s="1039"/>
      <c r="F203" s="1039"/>
      <c r="G203" s="1039"/>
      <c r="H203" s="1039"/>
      <c r="I203" s="1653"/>
      <c r="J203" s="757"/>
      <c r="K203" s="757"/>
      <c r="L203" s="1152"/>
      <c r="M203" s="1654"/>
      <c r="N203" s="1603"/>
      <c r="O203" s="757"/>
      <c r="P203" s="1156"/>
      <c r="Q203" s="757"/>
      <c r="R203" s="1157"/>
      <c r="S203" s="757"/>
      <c r="T203" s="757"/>
      <c r="U203" s="757"/>
      <c r="V203" s="757"/>
      <c r="W203" s="757"/>
      <c r="X203" s="757"/>
      <c r="Y203" s="757"/>
      <c r="Z203" s="1152"/>
      <c r="AA203" s="1168"/>
      <c r="AB203" s="1168"/>
      <c r="AC203" s="757"/>
      <c r="AD203" s="757"/>
      <c r="AE203" s="1152"/>
      <c r="AF203" s="1152"/>
      <c r="AG203" s="1152"/>
      <c r="AH203" s="1152"/>
      <c r="AI203" s="1152"/>
      <c r="AJ203" s="1040"/>
      <c r="AK203" s="1040"/>
      <c r="AL203" s="1040"/>
      <c r="AM203" s="1040"/>
      <c r="AN203" s="1040"/>
      <c r="AO203" s="1040"/>
      <c r="AP203" s="756"/>
      <c r="AQ203" s="756"/>
      <c r="AR203" s="756"/>
      <c r="AS203" s="1039"/>
      <c r="AT203" s="1039"/>
      <c r="AU203" s="1039"/>
      <c r="AV203" s="1039"/>
      <c r="AW203" s="1039"/>
      <c r="AX203" s="1039"/>
    </row>
    <row r="204" spans="1:54" s="179" customFormat="1" ht="18" customHeight="1">
      <c r="A204" s="757">
        <v>1</v>
      </c>
      <c r="B204" s="168" t="s">
        <v>3028</v>
      </c>
      <c r="C204" s="168"/>
      <c r="D204" s="168"/>
      <c r="E204" s="168"/>
      <c r="F204" s="168"/>
      <c r="G204" s="168"/>
      <c r="H204" s="168"/>
      <c r="I204" s="224" t="s">
        <v>3030</v>
      </c>
      <c r="J204" s="167" t="s">
        <v>1385</v>
      </c>
      <c r="K204" s="167" t="s">
        <v>35</v>
      </c>
      <c r="L204" s="250" t="s">
        <v>1408</v>
      </c>
      <c r="M204" s="221">
        <v>28507</v>
      </c>
      <c r="N204" s="171" t="s">
        <v>3031</v>
      </c>
      <c r="O204" s="167" t="s">
        <v>84</v>
      </c>
      <c r="P204" s="206" t="s">
        <v>287</v>
      </c>
      <c r="Q204" s="167" t="s">
        <v>288</v>
      </c>
      <c r="R204" s="173"/>
      <c r="S204" s="167">
        <v>14032540727</v>
      </c>
      <c r="T204" s="167" t="s">
        <v>3032</v>
      </c>
      <c r="U204" s="167"/>
      <c r="V204" s="167" t="s">
        <v>1387</v>
      </c>
      <c r="W204" s="167" t="s">
        <v>3033</v>
      </c>
      <c r="X204" s="167"/>
      <c r="Y204" s="167"/>
      <c r="Z204" s="204" t="s">
        <v>3034</v>
      </c>
      <c r="AA204" s="973" t="s">
        <v>3035</v>
      </c>
      <c r="AB204" s="973"/>
      <c r="AC204" s="167" t="s">
        <v>3036</v>
      </c>
      <c r="AD204" s="167" t="s">
        <v>36</v>
      </c>
      <c r="AE204" s="176" t="s">
        <v>3037</v>
      </c>
      <c r="AF204" s="176" t="s">
        <v>3038</v>
      </c>
      <c r="AG204" s="176" t="s">
        <v>3039</v>
      </c>
      <c r="AH204" s="176" t="s">
        <v>3040</v>
      </c>
      <c r="AI204" s="176"/>
      <c r="AJ204" s="181">
        <v>41883</v>
      </c>
      <c r="AK204" s="181">
        <v>42552</v>
      </c>
      <c r="AL204" s="181">
        <v>42794</v>
      </c>
      <c r="AM204" s="181"/>
      <c r="AN204" s="181"/>
      <c r="AO204" s="181"/>
      <c r="AP204" s="254"/>
      <c r="AQ204" s="254"/>
      <c r="AR204" s="254"/>
      <c r="AS204" s="168"/>
      <c r="AT204" s="168" t="s">
        <v>3029</v>
      </c>
      <c r="AU204" s="168"/>
      <c r="AV204" s="168"/>
      <c r="AW204" s="168"/>
      <c r="AX204" s="168" t="s">
        <v>3028</v>
      </c>
      <c r="BB204" s="179" t="s">
        <v>16139</v>
      </c>
    </row>
    <row r="205" spans="1:54" s="179" customFormat="1" ht="18" customHeight="1">
      <c r="A205" s="757">
        <v>2</v>
      </c>
      <c r="B205" s="167" t="s">
        <v>3041</v>
      </c>
      <c r="C205" s="167"/>
      <c r="D205" s="167"/>
      <c r="E205" s="167"/>
      <c r="F205" s="167"/>
      <c r="G205" s="167"/>
      <c r="H205" s="167"/>
      <c r="I205" s="176" t="s">
        <v>3043</v>
      </c>
      <c r="J205" s="167" t="s">
        <v>1385</v>
      </c>
      <c r="K205" s="167" t="s">
        <v>35</v>
      </c>
      <c r="L205" s="252" t="s">
        <v>1408</v>
      </c>
      <c r="M205" s="221">
        <v>28185</v>
      </c>
      <c r="N205" s="171" t="s">
        <v>3044</v>
      </c>
      <c r="O205" s="167"/>
      <c r="P205" s="241" t="s">
        <v>299</v>
      </c>
      <c r="Q205" s="167" t="s">
        <v>288</v>
      </c>
      <c r="R205" s="173"/>
      <c r="S205" s="167"/>
      <c r="T205" s="167"/>
      <c r="U205" s="167"/>
      <c r="V205" s="167" t="s">
        <v>1387</v>
      </c>
      <c r="W205" s="167" t="s">
        <v>3045</v>
      </c>
      <c r="X205" s="167"/>
      <c r="Y205" s="181" t="s">
        <v>175</v>
      </c>
      <c r="Z205" s="176" t="s">
        <v>3046</v>
      </c>
      <c r="AA205" s="252" t="s">
        <v>3047</v>
      </c>
      <c r="AB205" s="252"/>
      <c r="AC205" s="167"/>
      <c r="AD205" s="167"/>
      <c r="AE205" s="176"/>
      <c r="AF205" s="176"/>
      <c r="AG205" s="176"/>
      <c r="AH205" s="176"/>
      <c r="AI205" s="176"/>
      <c r="AJ205" s="181">
        <v>42646</v>
      </c>
      <c r="AK205" s="181">
        <v>42646</v>
      </c>
      <c r="AL205" s="181">
        <v>42794</v>
      </c>
      <c r="AM205" s="181"/>
      <c r="AN205" s="181"/>
      <c r="AO205" s="181"/>
      <c r="AP205" s="254"/>
      <c r="AQ205" s="254"/>
      <c r="AR205" s="254"/>
      <c r="AS205" s="167"/>
      <c r="AT205" s="167" t="s">
        <v>3042</v>
      </c>
      <c r="AU205" s="167"/>
      <c r="AV205" s="167"/>
      <c r="AW205" s="167"/>
      <c r="AX205" s="167" t="s">
        <v>3041</v>
      </c>
      <c r="BB205" s="179" t="s">
        <v>16139</v>
      </c>
    </row>
    <row r="206" spans="1:54" s="179" customFormat="1" ht="18" customHeight="1">
      <c r="A206" s="757">
        <v>3</v>
      </c>
      <c r="B206" s="167" t="s">
        <v>3048</v>
      </c>
      <c r="C206" s="167"/>
      <c r="D206" s="167"/>
      <c r="E206" s="167"/>
      <c r="F206" s="167"/>
      <c r="G206" s="167"/>
      <c r="H206" s="167"/>
      <c r="I206" s="176" t="s">
        <v>3049</v>
      </c>
      <c r="J206" s="167" t="s">
        <v>1385</v>
      </c>
      <c r="K206" s="167" t="s">
        <v>35</v>
      </c>
      <c r="L206" s="253" t="s">
        <v>2511</v>
      </c>
      <c r="M206" s="221">
        <v>26484</v>
      </c>
      <c r="N206" s="171" t="s">
        <v>3050</v>
      </c>
      <c r="O206" s="167"/>
      <c r="P206" s="241" t="s">
        <v>299</v>
      </c>
      <c r="Q206" s="167" t="s">
        <v>288</v>
      </c>
      <c r="R206" s="173"/>
      <c r="S206" s="167"/>
      <c r="T206" s="167"/>
      <c r="U206" s="167"/>
      <c r="V206" s="167" t="s">
        <v>2504</v>
      </c>
      <c r="W206" s="167" t="s">
        <v>3051</v>
      </c>
      <c r="X206" s="167"/>
      <c r="Y206" s="181" t="s">
        <v>1347</v>
      </c>
      <c r="Z206" s="176" t="s">
        <v>3052</v>
      </c>
      <c r="AA206" s="836" t="s">
        <v>3053</v>
      </c>
      <c r="AB206" s="836"/>
      <c r="AC206" s="167"/>
      <c r="AD206" s="167"/>
      <c r="AE206" s="176"/>
      <c r="AF206" s="176"/>
      <c r="AG206" s="176"/>
      <c r="AH206" s="176"/>
      <c r="AI206" s="176"/>
      <c r="AJ206" s="181">
        <v>42736</v>
      </c>
      <c r="AK206" s="181">
        <v>42736</v>
      </c>
      <c r="AL206" s="181">
        <v>42794</v>
      </c>
      <c r="AM206" s="181"/>
      <c r="AN206" s="181"/>
      <c r="AO206" s="181"/>
      <c r="AP206" s="254"/>
      <c r="AQ206" s="254"/>
      <c r="AR206" s="254"/>
      <c r="AS206" s="167"/>
      <c r="AT206" s="167">
        <v>1227201611</v>
      </c>
      <c r="AU206" s="167"/>
      <c r="AV206" s="167"/>
      <c r="AW206" s="167"/>
      <c r="AX206" s="167" t="s">
        <v>3048</v>
      </c>
      <c r="BB206" s="179" t="s">
        <v>16139</v>
      </c>
    </row>
    <row r="207" spans="1:54" s="179" customFormat="1" ht="18" customHeight="1">
      <c r="A207" s="757">
        <v>4</v>
      </c>
      <c r="B207" s="167" t="s">
        <v>3054</v>
      </c>
      <c r="C207" s="167"/>
      <c r="D207" s="167"/>
      <c r="E207" s="167"/>
      <c r="F207" s="167"/>
      <c r="G207" s="167"/>
      <c r="H207" s="167"/>
      <c r="I207" s="176" t="s">
        <v>3055</v>
      </c>
      <c r="J207" s="167" t="s">
        <v>1385</v>
      </c>
      <c r="K207" s="167" t="s">
        <v>35</v>
      </c>
      <c r="L207" s="253" t="s">
        <v>2511</v>
      </c>
      <c r="M207" s="221">
        <v>28571</v>
      </c>
      <c r="N207" s="171" t="s">
        <v>3056</v>
      </c>
      <c r="O207" s="167"/>
      <c r="P207" s="241" t="s">
        <v>287</v>
      </c>
      <c r="Q207" s="167" t="s">
        <v>288</v>
      </c>
      <c r="R207" s="173"/>
      <c r="S207" s="167"/>
      <c r="T207" s="167"/>
      <c r="U207" s="167"/>
      <c r="V207" s="167" t="s">
        <v>2547</v>
      </c>
      <c r="W207" s="167" t="s">
        <v>3057</v>
      </c>
      <c r="X207" s="167"/>
      <c r="Y207" s="181" t="s">
        <v>126</v>
      </c>
      <c r="Z207" s="176" t="s">
        <v>3058</v>
      </c>
      <c r="AA207" s="836" t="s">
        <v>3059</v>
      </c>
      <c r="AB207" s="836"/>
      <c r="AC207" s="167"/>
      <c r="AD207" s="167"/>
      <c r="AE207" s="176"/>
      <c r="AF207" s="176"/>
      <c r="AG207" s="176"/>
      <c r="AH207" s="176"/>
      <c r="AI207" s="176"/>
      <c r="AJ207" s="181">
        <v>42736</v>
      </c>
      <c r="AK207" s="181">
        <v>42736</v>
      </c>
      <c r="AL207" s="181">
        <v>42794</v>
      </c>
      <c r="AM207" s="181"/>
      <c r="AN207" s="181"/>
      <c r="AO207" s="181"/>
      <c r="AP207" s="254"/>
      <c r="AQ207" s="254"/>
      <c r="AR207" s="254"/>
      <c r="AS207" s="167"/>
      <c r="AT207" s="167">
        <v>1227201603</v>
      </c>
      <c r="AU207" s="167"/>
      <c r="AV207" s="167"/>
      <c r="AW207" s="167"/>
      <c r="AX207" s="167" t="s">
        <v>3054</v>
      </c>
      <c r="BB207" s="179" t="s">
        <v>16139</v>
      </c>
    </row>
    <row r="208" spans="1:54" s="179" customFormat="1" ht="18" customHeight="1">
      <c r="A208" s="757">
        <v>5</v>
      </c>
      <c r="B208" s="168" t="s">
        <v>2012</v>
      </c>
      <c r="C208" s="968">
        <v>213</v>
      </c>
      <c r="D208" s="168">
        <v>2064</v>
      </c>
      <c r="E208" s="168"/>
      <c r="F208" s="168">
        <v>2064</v>
      </c>
      <c r="G208" s="168"/>
      <c r="H208" s="168"/>
      <c r="I208" s="204" t="s">
        <v>2014</v>
      </c>
      <c r="J208" s="167" t="s">
        <v>1385</v>
      </c>
      <c r="K208" s="167" t="s">
        <v>35</v>
      </c>
      <c r="L208" s="176" t="s">
        <v>1385</v>
      </c>
      <c r="M208" s="205">
        <v>29831</v>
      </c>
      <c r="N208" s="969" t="s">
        <v>2015</v>
      </c>
      <c r="O208" s="172" t="s">
        <v>84</v>
      </c>
      <c r="P208" s="206" t="s">
        <v>287</v>
      </c>
      <c r="Q208" s="167" t="s">
        <v>288</v>
      </c>
      <c r="R208" s="173"/>
      <c r="S208" s="167">
        <v>13000133176</v>
      </c>
      <c r="T208" s="167" t="s">
        <v>2016</v>
      </c>
      <c r="U208" s="167"/>
      <c r="V208" s="167" t="s">
        <v>1105</v>
      </c>
      <c r="W208" s="167" t="s">
        <v>2017</v>
      </c>
      <c r="X208" s="167"/>
      <c r="Y208" s="167"/>
      <c r="Z208" s="1149" t="s">
        <v>2018</v>
      </c>
      <c r="AA208" s="252" t="s">
        <v>2019</v>
      </c>
      <c r="AB208" s="252"/>
      <c r="AC208" s="167" t="s">
        <v>2020</v>
      </c>
      <c r="AD208" s="167" t="s">
        <v>146</v>
      </c>
      <c r="AE208" s="176" t="s">
        <v>2021</v>
      </c>
      <c r="AF208" s="176" t="s">
        <v>2022</v>
      </c>
      <c r="AG208" s="176"/>
      <c r="AH208" s="176"/>
      <c r="AI208" s="176"/>
      <c r="AJ208" s="181">
        <v>41883</v>
      </c>
      <c r="AK208" s="181">
        <v>42552</v>
      </c>
      <c r="AL208" s="970">
        <v>42794</v>
      </c>
      <c r="AM208" s="970"/>
      <c r="AN208" s="970"/>
      <c r="AO208" s="970"/>
      <c r="AP208" s="254" t="s">
        <v>35</v>
      </c>
      <c r="AQ208" s="254">
        <v>33</v>
      </c>
      <c r="AR208" s="254">
        <v>41</v>
      </c>
      <c r="AS208" s="168">
        <v>2064</v>
      </c>
      <c r="AT208" s="168" t="s">
        <v>2013</v>
      </c>
      <c r="AU208" s="168">
        <v>2064</v>
      </c>
      <c r="AV208" s="168"/>
      <c r="AW208" s="168"/>
      <c r="AX208" s="168" t="s">
        <v>2012</v>
      </c>
      <c r="BB208" s="179" t="s">
        <v>16138</v>
      </c>
    </row>
    <row r="209" spans="1:54" s="179" customFormat="1" ht="18" customHeight="1">
      <c r="A209" s="757">
        <v>6</v>
      </c>
      <c r="B209" s="167" t="s">
        <v>3060</v>
      </c>
      <c r="C209" s="168"/>
      <c r="D209" s="168"/>
      <c r="E209" s="167"/>
      <c r="F209" s="168"/>
      <c r="G209" s="168"/>
      <c r="H209" s="168"/>
      <c r="I209" s="176" t="s">
        <v>3062</v>
      </c>
      <c r="J209" s="167" t="s">
        <v>1385</v>
      </c>
      <c r="K209" s="167" t="s">
        <v>35</v>
      </c>
      <c r="L209" s="176" t="s">
        <v>1408</v>
      </c>
      <c r="M209" s="221">
        <v>28444</v>
      </c>
      <c r="N209" s="171" t="s">
        <v>3063</v>
      </c>
      <c r="O209" s="167"/>
      <c r="P209" s="241" t="s">
        <v>287</v>
      </c>
      <c r="Q209" s="167" t="s">
        <v>288</v>
      </c>
      <c r="R209" s="173"/>
      <c r="S209" s="167"/>
      <c r="T209" s="167"/>
      <c r="U209" s="167"/>
      <c r="V209" s="167" t="s">
        <v>1387</v>
      </c>
      <c r="W209" s="168" t="s">
        <v>3064</v>
      </c>
      <c r="X209" s="168"/>
      <c r="Y209" s="181" t="s">
        <v>126</v>
      </c>
      <c r="Z209" s="176" t="s">
        <v>3065</v>
      </c>
      <c r="AA209" s="836" t="s">
        <v>3066</v>
      </c>
      <c r="AB209" s="836"/>
      <c r="AC209" s="167"/>
      <c r="AD209" s="167"/>
      <c r="AE209" s="176"/>
      <c r="AF209" s="176"/>
      <c r="AG209" s="176"/>
      <c r="AH209" s="176"/>
      <c r="AI209" s="176"/>
      <c r="AJ209" s="181">
        <v>42646</v>
      </c>
      <c r="AK209" s="181">
        <v>42646</v>
      </c>
      <c r="AL209" s="181">
        <v>42794</v>
      </c>
      <c r="AM209" s="181"/>
      <c r="AN209" s="181"/>
      <c r="AO209" s="181"/>
      <c r="AP209" s="254"/>
      <c r="AQ209" s="254"/>
      <c r="AR209" s="254"/>
      <c r="AS209" s="168"/>
      <c r="AT209" s="167" t="s">
        <v>3061</v>
      </c>
      <c r="AU209" s="168"/>
      <c r="AV209" s="167"/>
      <c r="AW209" s="167"/>
      <c r="AX209" s="167" t="s">
        <v>3060</v>
      </c>
      <c r="BB209" s="179" t="s">
        <v>16137</v>
      </c>
    </row>
    <row r="210" spans="1:54" s="179" customFormat="1" ht="18" customHeight="1">
      <c r="A210" s="757">
        <v>7</v>
      </c>
      <c r="B210" s="168" t="s">
        <v>1891</v>
      </c>
      <c r="C210" s="168">
        <v>201</v>
      </c>
      <c r="D210" s="168">
        <v>2052</v>
      </c>
      <c r="E210" s="168"/>
      <c r="F210" s="168">
        <v>2052</v>
      </c>
      <c r="G210" s="168"/>
      <c r="H210" s="168"/>
      <c r="I210" s="204" t="s">
        <v>1893</v>
      </c>
      <c r="J210" s="167" t="s">
        <v>1385</v>
      </c>
      <c r="K210" s="167" t="s">
        <v>35</v>
      </c>
      <c r="L210" s="176" t="s">
        <v>529</v>
      </c>
      <c r="M210" s="221">
        <v>30838</v>
      </c>
      <c r="N210" s="171" t="s">
        <v>1894</v>
      </c>
      <c r="O210" s="167" t="s">
        <v>84</v>
      </c>
      <c r="P210" s="206" t="s">
        <v>287</v>
      </c>
      <c r="Q210" s="167" t="s">
        <v>288</v>
      </c>
      <c r="R210" s="173"/>
      <c r="S210" s="167">
        <v>13000132459</v>
      </c>
      <c r="T210" s="167" t="s">
        <v>1895</v>
      </c>
      <c r="U210" s="167"/>
      <c r="V210" s="167" t="s">
        <v>1105</v>
      </c>
      <c r="W210" s="167" t="s">
        <v>1896</v>
      </c>
      <c r="X210" s="167"/>
      <c r="Y210" s="167"/>
      <c r="Z210" s="1149" t="s">
        <v>1897</v>
      </c>
      <c r="AA210" s="252" t="s">
        <v>1898</v>
      </c>
      <c r="AB210" s="252"/>
      <c r="AC210" s="167" t="s">
        <v>1899</v>
      </c>
      <c r="AD210" s="167" t="s">
        <v>47</v>
      </c>
      <c r="AE210" s="176" t="s">
        <v>1900</v>
      </c>
      <c r="AF210" s="176" t="s">
        <v>1901</v>
      </c>
      <c r="AG210" s="176" t="s">
        <v>1902</v>
      </c>
      <c r="AH210" s="176"/>
      <c r="AI210" s="176"/>
      <c r="AJ210" s="181">
        <v>41883</v>
      </c>
      <c r="AK210" s="181">
        <v>42552</v>
      </c>
      <c r="AL210" s="181">
        <v>42794</v>
      </c>
      <c r="AM210" s="181"/>
      <c r="AN210" s="181"/>
      <c r="AO210" s="181"/>
      <c r="AP210" s="254" t="s">
        <v>35</v>
      </c>
      <c r="AQ210" s="254">
        <v>31</v>
      </c>
      <c r="AR210" s="254">
        <v>41</v>
      </c>
      <c r="AS210" s="168">
        <v>2052</v>
      </c>
      <c r="AT210" s="168" t="s">
        <v>1892</v>
      </c>
      <c r="AU210" s="168">
        <v>2052</v>
      </c>
      <c r="AV210" s="168"/>
      <c r="AW210" s="168"/>
      <c r="AX210" s="168" t="s">
        <v>1891</v>
      </c>
      <c r="BB210" s="179" t="s">
        <v>16136</v>
      </c>
    </row>
    <row r="211" spans="1:54" s="179" customFormat="1" ht="18" customHeight="1">
      <c r="A211" s="757">
        <v>8</v>
      </c>
      <c r="B211" s="168" t="s">
        <v>2192</v>
      </c>
      <c r="C211" s="168">
        <v>231</v>
      </c>
      <c r="D211" s="168">
        <v>2082</v>
      </c>
      <c r="E211" s="168"/>
      <c r="F211" s="168">
        <v>2082</v>
      </c>
      <c r="G211" s="168"/>
      <c r="H211" s="168"/>
      <c r="I211" s="689" t="s">
        <v>2194</v>
      </c>
      <c r="J211" s="167" t="s">
        <v>1385</v>
      </c>
      <c r="K211" s="167" t="s">
        <v>35</v>
      </c>
      <c r="L211" s="176" t="s">
        <v>2195</v>
      </c>
      <c r="M211" s="221">
        <v>31101</v>
      </c>
      <c r="N211" s="171" t="s">
        <v>2196</v>
      </c>
      <c r="O211" s="167" t="s">
        <v>84</v>
      </c>
      <c r="P211" s="241" t="s">
        <v>299</v>
      </c>
      <c r="Q211" s="167" t="s">
        <v>288</v>
      </c>
      <c r="R211" s="173"/>
      <c r="S211" s="167">
        <v>0</v>
      </c>
      <c r="T211" s="167" t="s">
        <v>2197</v>
      </c>
      <c r="U211" s="167"/>
      <c r="V211" s="167" t="s">
        <v>1387</v>
      </c>
      <c r="W211" s="167" t="s">
        <v>2198</v>
      </c>
      <c r="X211" s="167"/>
      <c r="Y211" s="167"/>
      <c r="Z211" s="176" t="s">
        <v>2199</v>
      </c>
      <c r="AA211" s="252" t="s">
        <v>2200</v>
      </c>
      <c r="AB211" s="252"/>
      <c r="AC211" s="167" t="s">
        <v>2201</v>
      </c>
      <c r="AD211" s="167" t="s">
        <v>146</v>
      </c>
      <c r="AE211" s="176" t="s">
        <v>2202</v>
      </c>
      <c r="AF211" s="176" t="s">
        <v>2203</v>
      </c>
      <c r="AG211" s="176"/>
      <c r="AH211" s="176"/>
      <c r="AI211" s="176"/>
      <c r="AJ211" s="181">
        <v>42109</v>
      </c>
      <c r="AK211" s="181">
        <v>42552</v>
      </c>
      <c r="AL211" s="181">
        <v>42794</v>
      </c>
      <c r="AM211" s="181"/>
      <c r="AN211" s="181"/>
      <c r="AO211" s="181"/>
      <c r="AP211" s="254" t="s">
        <v>35</v>
      </c>
      <c r="AQ211" s="254">
        <v>31</v>
      </c>
      <c r="AR211" s="254">
        <v>42</v>
      </c>
      <c r="AS211" s="168">
        <v>2082</v>
      </c>
      <c r="AT211" s="168" t="s">
        <v>2193</v>
      </c>
      <c r="AU211" s="168">
        <v>2082</v>
      </c>
      <c r="AV211" s="168"/>
      <c r="AW211" s="168"/>
      <c r="AX211" s="168" t="s">
        <v>2192</v>
      </c>
      <c r="BB211" s="179" t="s">
        <v>16135</v>
      </c>
    </row>
    <row r="212" spans="1:54" s="179" customFormat="1" ht="18" customHeight="1">
      <c r="A212" s="757">
        <v>9</v>
      </c>
      <c r="B212" s="168" t="s">
        <v>2261</v>
      </c>
      <c r="C212" s="168">
        <v>237</v>
      </c>
      <c r="D212" s="168">
        <v>2088</v>
      </c>
      <c r="E212" s="239"/>
      <c r="F212" s="168">
        <v>2088</v>
      </c>
      <c r="G212" s="168"/>
      <c r="H212" s="168"/>
      <c r="I212" s="176" t="s">
        <v>2263</v>
      </c>
      <c r="J212" s="167" t="s">
        <v>1385</v>
      </c>
      <c r="K212" s="167" t="s">
        <v>35</v>
      </c>
      <c r="L212" s="176" t="s">
        <v>286</v>
      </c>
      <c r="M212" s="221">
        <v>26461</v>
      </c>
      <c r="N212" s="171" t="s">
        <v>2264</v>
      </c>
      <c r="O212" s="167" t="s">
        <v>84</v>
      </c>
      <c r="P212" s="206" t="s">
        <v>299</v>
      </c>
      <c r="Q212" s="167" t="s">
        <v>288</v>
      </c>
      <c r="R212" s="173"/>
      <c r="S212" s="167">
        <v>0</v>
      </c>
      <c r="T212" s="167" t="s">
        <v>2265</v>
      </c>
      <c r="U212" s="167"/>
      <c r="V212" s="167" t="s">
        <v>1387</v>
      </c>
      <c r="W212" s="167" t="s">
        <v>2266</v>
      </c>
      <c r="X212" s="167"/>
      <c r="Y212" s="167"/>
      <c r="Z212" s="240" t="s">
        <v>2267</v>
      </c>
      <c r="AA212" s="252" t="s">
        <v>2268</v>
      </c>
      <c r="AB212" s="252"/>
      <c r="AC212" s="167" t="s">
        <v>2269</v>
      </c>
      <c r="AD212" s="167" t="s">
        <v>36</v>
      </c>
      <c r="AE212" s="176" t="s">
        <v>2270</v>
      </c>
      <c r="AF212" s="176" t="s">
        <v>2271</v>
      </c>
      <c r="AG212" s="176" t="s">
        <v>2272</v>
      </c>
      <c r="AH212" s="176" t="s">
        <v>2273</v>
      </c>
      <c r="AI212" s="176"/>
      <c r="AJ212" s="181">
        <v>42217</v>
      </c>
      <c r="AK212" s="181">
        <v>42552</v>
      </c>
      <c r="AL212" s="181">
        <v>42794</v>
      </c>
      <c r="AM212" s="181"/>
      <c r="AN212" s="181"/>
      <c r="AO212" s="181"/>
      <c r="AP212" s="254" t="s">
        <v>1460</v>
      </c>
      <c r="AQ212" s="254">
        <v>30</v>
      </c>
      <c r="AR212" s="254">
        <v>39</v>
      </c>
      <c r="AS212" s="168">
        <v>2088</v>
      </c>
      <c r="AT212" s="239" t="s">
        <v>2262</v>
      </c>
      <c r="AU212" s="168">
        <v>2088</v>
      </c>
      <c r="AV212" s="168"/>
      <c r="AW212" s="168"/>
      <c r="AX212" s="168" t="s">
        <v>2261</v>
      </c>
      <c r="BB212" s="179" t="s">
        <v>16134</v>
      </c>
    </row>
    <row r="213" spans="1:54" s="758" customFormat="1" ht="18" customHeight="1">
      <c r="A213" s="757">
        <v>10</v>
      </c>
      <c r="B213" s="1039"/>
      <c r="C213" s="1150"/>
      <c r="D213" s="1039">
        <v>2161</v>
      </c>
      <c r="E213" s="1039"/>
      <c r="F213" s="1039">
        <v>2161</v>
      </c>
      <c r="G213" s="1039"/>
      <c r="H213" s="1039"/>
      <c r="I213" s="1151" t="s">
        <v>12174</v>
      </c>
      <c r="J213" s="757" t="s">
        <v>1385</v>
      </c>
      <c r="K213" s="757" t="s">
        <v>35</v>
      </c>
      <c r="L213" s="1152" t="s">
        <v>286</v>
      </c>
      <c r="M213" s="1153">
        <v>34217</v>
      </c>
      <c r="N213" s="1154"/>
      <c r="O213" s="1155"/>
      <c r="P213" s="1156" t="s">
        <v>287</v>
      </c>
      <c r="Q213" s="757"/>
      <c r="R213" s="1157"/>
      <c r="S213" s="757"/>
      <c r="T213" s="757"/>
      <c r="U213" s="757"/>
      <c r="V213" s="757"/>
      <c r="W213" s="757"/>
      <c r="X213" s="757"/>
      <c r="Y213" s="757"/>
      <c r="Z213" s="1158" t="s">
        <v>12175</v>
      </c>
      <c r="AA213" s="1160" t="s">
        <v>12176</v>
      </c>
      <c r="AB213" s="1160"/>
      <c r="AC213" s="757"/>
      <c r="AD213" s="757"/>
      <c r="AE213" s="1152"/>
      <c r="AF213" s="1152"/>
      <c r="AG213" s="1152"/>
      <c r="AH213" s="1152"/>
      <c r="AI213" s="1152"/>
      <c r="AJ213" s="1040">
        <v>43075</v>
      </c>
      <c r="AK213" s="1040">
        <v>43075</v>
      </c>
      <c r="AL213" s="1159"/>
      <c r="AM213" s="1159"/>
      <c r="AN213" s="1159"/>
      <c r="AO213" s="1159"/>
      <c r="AP213" s="756"/>
      <c r="AQ213" s="756"/>
      <c r="AR213" s="756"/>
      <c r="AS213" s="1039">
        <v>2161</v>
      </c>
      <c r="AT213" s="1039"/>
      <c r="AU213" s="1039">
        <v>2161</v>
      </c>
      <c r="AV213" s="1039"/>
      <c r="AW213" s="1039"/>
      <c r="AX213" s="1039"/>
      <c r="BB213" s="758" t="s">
        <v>16157</v>
      </c>
    </row>
    <row r="214" spans="1:54" s="758" customFormat="1" ht="18" customHeight="1">
      <c r="A214" s="757">
        <v>11</v>
      </c>
      <c r="B214" s="1039"/>
      <c r="C214" s="1150"/>
      <c r="D214" s="1039">
        <v>2157</v>
      </c>
      <c r="E214" s="1039"/>
      <c r="F214" s="1039">
        <v>2157</v>
      </c>
      <c r="G214" s="1039"/>
      <c r="H214" s="1039"/>
      <c r="I214" s="1151" t="s">
        <v>11626</v>
      </c>
      <c r="J214" s="757" t="s">
        <v>1385</v>
      </c>
      <c r="K214" s="757" t="s">
        <v>35</v>
      </c>
      <c r="L214" s="1152"/>
      <c r="M214" s="1153"/>
      <c r="N214" s="1154"/>
      <c r="O214" s="1155"/>
      <c r="P214" s="1156" t="s">
        <v>287</v>
      </c>
      <c r="Q214" s="757"/>
      <c r="R214" s="1157"/>
      <c r="S214" s="757"/>
      <c r="T214" s="757"/>
      <c r="U214" s="757"/>
      <c r="V214" s="757"/>
      <c r="W214" s="757"/>
      <c r="X214" s="757"/>
      <c r="Y214" s="757"/>
      <c r="Z214" s="1158"/>
      <c r="AA214" s="1168"/>
      <c r="AB214" s="1168"/>
      <c r="AC214" s="757"/>
      <c r="AD214" s="757"/>
      <c r="AE214" s="1152"/>
      <c r="AF214" s="1152"/>
      <c r="AG214" s="1152"/>
      <c r="AH214" s="1152"/>
      <c r="AI214" s="1152"/>
      <c r="AJ214" s="1040">
        <v>43075</v>
      </c>
      <c r="AK214" s="1040">
        <v>43075</v>
      </c>
      <c r="AL214" s="1159"/>
      <c r="AM214" s="1159"/>
      <c r="AN214" s="1159"/>
      <c r="AO214" s="1159"/>
      <c r="AP214" s="756"/>
      <c r="AQ214" s="756"/>
      <c r="AR214" s="756"/>
      <c r="AS214" s="1039">
        <v>2157</v>
      </c>
      <c r="AT214" s="1039"/>
      <c r="AU214" s="1039">
        <v>2157</v>
      </c>
      <c r="AV214" s="1039"/>
      <c r="AW214" s="1039"/>
      <c r="AX214" s="1039"/>
      <c r="BB214" s="758" t="s">
        <v>16157</v>
      </c>
    </row>
    <row r="215" spans="1:54" s="179" customFormat="1" ht="18" customHeight="1">
      <c r="A215" s="757">
        <v>12</v>
      </c>
      <c r="B215" s="168"/>
      <c r="C215" s="968" t="s">
        <v>12159</v>
      </c>
      <c r="D215" s="168">
        <v>2153</v>
      </c>
      <c r="E215" s="168"/>
      <c r="F215" s="168">
        <v>2153</v>
      </c>
      <c r="G215" s="168"/>
      <c r="H215" s="168"/>
      <c r="I215" s="204" t="s">
        <v>11623</v>
      </c>
      <c r="J215" s="167" t="s">
        <v>1385</v>
      </c>
      <c r="K215" s="167" t="s">
        <v>35</v>
      </c>
      <c r="L215" s="176" t="s">
        <v>2511</v>
      </c>
      <c r="M215" s="205">
        <v>26798</v>
      </c>
      <c r="N215" s="969"/>
      <c r="O215" s="172"/>
      <c r="P215" s="206" t="s">
        <v>287</v>
      </c>
      <c r="Q215" s="167"/>
      <c r="R215" s="173"/>
      <c r="S215" s="167"/>
      <c r="T215" s="167"/>
      <c r="U215" s="167"/>
      <c r="V215" s="167"/>
      <c r="W215" s="167"/>
      <c r="X215" s="167"/>
      <c r="Y215" s="167"/>
      <c r="Z215" s="1187" t="s">
        <v>12248</v>
      </c>
      <c r="AA215" s="836" t="s">
        <v>12247</v>
      </c>
      <c r="AB215" s="836"/>
      <c r="AC215" s="167"/>
      <c r="AD215" s="167"/>
      <c r="AE215" s="176"/>
      <c r="AF215" s="176"/>
      <c r="AG215" s="176"/>
      <c r="AH215" s="176"/>
      <c r="AI215" s="176"/>
      <c r="AJ215" s="181">
        <v>43075</v>
      </c>
      <c r="AK215" s="181">
        <v>43075</v>
      </c>
      <c r="AL215" s="970"/>
      <c r="AM215" s="970"/>
      <c r="AN215" s="970"/>
      <c r="AO215" s="970"/>
      <c r="AP215" s="254"/>
      <c r="AQ215" s="254"/>
      <c r="AR215" s="254"/>
      <c r="AS215" s="168">
        <v>2153</v>
      </c>
      <c r="AT215" s="168"/>
      <c r="AU215" s="168">
        <v>2153</v>
      </c>
      <c r="AV215" s="168"/>
      <c r="AW215" s="168"/>
      <c r="AX215" s="168"/>
      <c r="BB215" s="179" t="s">
        <v>16133</v>
      </c>
    </row>
    <row r="216" spans="1:54" s="179" customFormat="1" ht="18" customHeight="1">
      <c r="A216" s="757">
        <v>13</v>
      </c>
      <c r="B216" s="168" t="s">
        <v>2249</v>
      </c>
      <c r="C216" s="968">
        <v>236</v>
      </c>
      <c r="D216" s="968">
        <v>2087</v>
      </c>
      <c r="E216" s="168"/>
      <c r="F216" s="968">
        <v>2087</v>
      </c>
      <c r="G216" s="968"/>
      <c r="H216" s="968"/>
      <c r="I216" s="243" t="s">
        <v>2251</v>
      </c>
      <c r="J216" s="167" t="s">
        <v>1385</v>
      </c>
      <c r="K216" s="167" t="s">
        <v>35</v>
      </c>
      <c r="L216" s="176" t="s">
        <v>1464</v>
      </c>
      <c r="M216" s="205">
        <v>25187</v>
      </c>
      <c r="N216" s="969" t="s">
        <v>2252</v>
      </c>
      <c r="O216" s="172" t="s">
        <v>84</v>
      </c>
      <c r="P216" s="241" t="s">
        <v>299</v>
      </c>
      <c r="Q216" s="167" t="s">
        <v>288</v>
      </c>
      <c r="R216" s="173"/>
      <c r="S216" s="167" t="s">
        <v>12132</v>
      </c>
      <c r="T216" s="167" t="s">
        <v>2253</v>
      </c>
      <c r="U216" s="167"/>
      <c r="V216" s="167" t="s">
        <v>1387</v>
      </c>
      <c r="W216" s="167" t="s">
        <v>2254</v>
      </c>
      <c r="X216" s="167"/>
      <c r="Y216" s="167" t="s">
        <v>2455</v>
      </c>
      <c r="Z216" s="1188" t="s">
        <v>2255</v>
      </c>
      <c r="AA216" s="252" t="s">
        <v>2256</v>
      </c>
      <c r="AB216" s="252"/>
      <c r="AC216" s="167" t="s">
        <v>2234</v>
      </c>
      <c r="AD216" s="167" t="s">
        <v>36</v>
      </c>
      <c r="AE216" s="176" t="s">
        <v>2257</v>
      </c>
      <c r="AF216" s="176" t="s">
        <v>2258</v>
      </c>
      <c r="AG216" s="176" t="s">
        <v>2259</v>
      </c>
      <c r="AH216" s="176" t="s">
        <v>2260</v>
      </c>
      <c r="AI216" s="176"/>
      <c r="AJ216" s="181">
        <v>42217</v>
      </c>
      <c r="AK216" s="177">
        <v>42887</v>
      </c>
      <c r="AL216" s="970">
        <v>42794</v>
      </c>
      <c r="AM216" s="970"/>
      <c r="AN216" s="970"/>
      <c r="AO216" s="970"/>
      <c r="AP216" s="254" t="s">
        <v>1502</v>
      </c>
      <c r="AQ216" s="254">
        <v>35</v>
      </c>
      <c r="AR216" s="254">
        <v>42</v>
      </c>
      <c r="AS216" s="968">
        <v>2087</v>
      </c>
      <c r="AT216" s="168" t="s">
        <v>2250</v>
      </c>
      <c r="AU216" s="968">
        <v>2087</v>
      </c>
      <c r="AV216" s="168"/>
      <c r="AW216" s="168"/>
      <c r="AX216" s="168" t="s">
        <v>2249</v>
      </c>
      <c r="BB216" s="179" t="s">
        <v>16132</v>
      </c>
    </row>
    <row r="217" spans="1:54" s="179" customFormat="1" ht="18" customHeight="1">
      <c r="A217" s="757">
        <v>14</v>
      </c>
      <c r="B217" s="168" t="s">
        <v>1846</v>
      </c>
      <c r="C217" s="168">
        <v>196</v>
      </c>
      <c r="D217" s="968">
        <v>2047</v>
      </c>
      <c r="E217" s="168"/>
      <c r="F217" s="968">
        <v>2047</v>
      </c>
      <c r="G217" s="968"/>
      <c r="H217" s="968"/>
      <c r="I217" s="204" t="s">
        <v>1848</v>
      </c>
      <c r="J217" s="167" t="s">
        <v>1385</v>
      </c>
      <c r="K217" s="167" t="s">
        <v>35</v>
      </c>
      <c r="L217" s="176" t="s">
        <v>286</v>
      </c>
      <c r="M217" s="205">
        <v>30397</v>
      </c>
      <c r="N217" s="969" t="s">
        <v>1849</v>
      </c>
      <c r="O217" s="172" t="s">
        <v>84</v>
      </c>
      <c r="P217" s="206" t="s">
        <v>287</v>
      </c>
      <c r="Q217" s="167" t="s">
        <v>288</v>
      </c>
      <c r="R217" s="173"/>
      <c r="S217" s="167">
        <v>13000132426</v>
      </c>
      <c r="T217" s="167" t="s">
        <v>1850</v>
      </c>
      <c r="U217" s="167"/>
      <c r="V217" s="167" t="s">
        <v>1387</v>
      </c>
      <c r="W217" s="167" t="s">
        <v>1851</v>
      </c>
      <c r="X217" s="167"/>
      <c r="Y217" s="167" t="s">
        <v>175</v>
      </c>
      <c r="Z217" s="1189" t="s">
        <v>1852</v>
      </c>
      <c r="AA217" s="252" t="s">
        <v>1853</v>
      </c>
      <c r="AB217" s="252"/>
      <c r="AC217" s="167" t="s">
        <v>1854</v>
      </c>
      <c r="AD217" s="167" t="s">
        <v>146</v>
      </c>
      <c r="AE217" s="176" t="s">
        <v>1855</v>
      </c>
      <c r="AF217" s="180" t="s">
        <v>1856</v>
      </c>
      <c r="AG217" s="176"/>
      <c r="AH217" s="176"/>
      <c r="AI217" s="176"/>
      <c r="AJ217" s="181">
        <v>41883</v>
      </c>
      <c r="AK217" s="177">
        <v>42887</v>
      </c>
      <c r="AL217" s="970">
        <v>42794</v>
      </c>
      <c r="AM217" s="970"/>
      <c r="AN217" s="970"/>
      <c r="AO217" s="970"/>
      <c r="AP217" s="254" t="s">
        <v>35</v>
      </c>
      <c r="AQ217" s="254">
        <v>32</v>
      </c>
      <c r="AR217" s="254">
        <v>41</v>
      </c>
      <c r="AS217" s="968">
        <v>2047</v>
      </c>
      <c r="AT217" s="168" t="s">
        <v>1847</v>
      </c>
      <c r="AU217" s="968">
        <v>2047</v>
      </c>
      <c r="AV217" s="168"/>
      <c r="AW217" s="168"/>
      <c r="AX217" s="168" t="s">
        <v>1846</v>
      </c>
      <c r="BB217" s="179" t="s">
        <v>16131</v>
      </c>
    </row>
    <row r="218" spans="1:54" s="179" customFormat="1" ht="18" customHeight="1">
      <c r="A218" s="757">
        <v>15</v>
      </c>
      <c r="B218" s="168" t="s">
        <v>2171</v>
      </c>
      <c r="C218" s="168">
        <v>229</v>
      </c>
      <c r="D218" s="168">
        <v>2080</v>
      </c>
      <c r="E218" s="168"/>
      <c r="F218" s="168">
        <v>2080</v>
      </c>
      <c r="G218" s="168"/>
      <c r="H218" s="168"/>
      <c r="I218" s="689" t="s">
        <v>2173</v>
      </c>
      <c r="J218" s="167" t="s">
        <v>1385</v>
      </c>
      <c r="K218" s="167" t="s">
        <v>35</v>
      </c>
      <c r="L218" s="176" t="s">
        <v>2174</v>
      </c>
      <c r="M218" s="205">
        <v>29359</v>
      </c>
      <c r="N218" s="969" t="str">
        <f t="shared" ref="N218:N223" si="3">DATEDIF(M218,$M$3,"Y") &amp; " TAHUN " &amp; DATEDIF(M218,$M$3,"YM") &amp; " BULAN " &amp; DATEDIF(M218,$M$3,"MD") &amp; " HARI "</f>
        <v xml:space="preserve">42 TAHUN 4 BULAN 13 HARI </v>
      </c>
      <c r="O218" s="172" t="s">
        <v>84</v>
      </c>
      <c r="P218" s="241" t="s">
        <v>9614</v>
      </c>
      <c r="Q218" s="167" t="s">
        <v>288</v>
      </c>
      <c r="R218" s="1285">
        <v>1710000705783</v>
      </c>
      <c r="S218" s="167" t="s">
        <v>12131</v>
      </c>
      <c r="T218" s="167" t="s">
        <v>2175</v>
      </c>
      <c r="U218" s="167"/>
      <c r="V218" s="167" t="s">
        <v>1387</v>
      </c>
      <c r="W218" s="167" t="s">
        <v>2176</v>
      </c>
      <c r="X218" s="167"/>
      <c r="Y218" s="167" t="s">
        <v>49</v>
      </c>
      <c r="Z218" s="1189" t="s">
        <v>2177</v>
      </c>
      <c r="AA218" s="252" t="s">
        <v>2178</v>
      </c>
      <c r="AB218" s="252"/>
      <c r="AC218" s="167" t="s">
        <v>2179</v>
      </c>
      <c r="AD218" s="167" t="s">
        <v>146</v>
      </c>
      <c r="AE218" s="176" t="s">
        <v>2180</v>
      </c>
      <c r="AF218" s="176" t="s">
        <v>2181</v>
      </c>
      <c r="AG218" s="176"/>
      <c r="AH218" s="176"/>
      <c r="AI218" s="176"/>
      <c r="AJ218" s="181">
        <v>42109</v>
      </c>
      <c r="AK218" s="177">
        <v>42887</v>
      </c>
      <c r="AL218" s="970">
        <v>42794</v>
      </c>
      <c r="AM218" s="970"/>
      <c r="AN218" s="970"/>
      <c r="AO218" s="970"/>
      <c r="AP218" s="254" t="s">
        <v>1395</v>
      </c>
      <c r="AQ218" s="254">
        <v>32</v>
      </c>
      <c r="AR218" s="254">
        <v>42</v>
      </c>
      <c r="AS218" s="168">
        <v>2080</v>
      </c>
      <c r="AT218" s="168" t="s">
        <v>2172</v>
      </c>
      <c r="AU218" s="168">
        <v>2080</v>
      </c>
      <c r="AV218" s="168"/>
      <c r="AW218" s="168"/>
      <c r="AX218" s="168" t="s">
        <v>2171</v>
      </c>
      <c r="BB218" s="179" t="s">
        <v>16130</v>
      </c>
    </row>
    <row r="219" spans="1:54" s="179" customFormat="1" ht="18" customHeight="1">
      <c r="A219" s="757">
        <v>16</v>
      </c>
      <c r="B219" s="168"/>
      <c r="C219" s="968" t="s">
        <v>12159</v>
      </c>
      <c r="D219" s="168">
        <v>2150</v>
      </c>
      <c r="E219" s="168"/>
      <c r="F219" s="168">
        <v>2150</v>
      </c>
      <c r="G219" s="168"/>
      <c r="H219" s="168"/>
      <c r="I219" s="204" t="s">
        <v>11620</v>
      </c>
      <c r="J219" s="167" t="s">
        <v>1385</v>
      </c>
      <c r="K219" s="167" t="s">
        <v>35</v>
      </c>
      <c r="L219" s="176" t="s">
        <v>2453</v>
      </c>
      <c r="M219" s="205">
        <v>27862</v>
      </c>
      <c r="N219" s="969" t="str">
        <f t="shared" si="3"/>
        <v xml:space="preserve">46 TAHUN 5 BULAN 19 HARI </v>
      </c>
      <c r="O219" s="172"/>
      <c r="P219" s="206" t="s">
        <v>9614</v>
      </c>
      <c r="Q219" s="167" t="s">
        <v>288</v>
      </c>
      <c r="R219" s="185" t="s">
        <v>12447</v>
      </c>
      <c r="S219" s="167"/>
      <c r="T219" s="167"/>
      <c r="U219" s="167"/>
      <c r="V219" s="167"/>
      <c r="W219" s="167"/>
      <c r="X219" s="167"/>
      <c r="Y219" s="167"/>
      <c r="Z219" s="1187" t="s">
        <v>12164</v>
      </c>
      <c r="AA219" s="836" t="s">
        <v>12160</v>
      </c>
      <c r="AB219" s="836"/>
      <c r="AC219" s="167"/>
      <c r="AD219" s="167"/>
      <c r="AE219" s="176"/>
      <c r="AF219" s="176"/>
      <c r="AG219" s="176"/>
      <c r="AH219" s="176"/>
      <c r="AI219" s="176"/>
      <c r="AJ219" s="181">
        <v>43075</v>
      </c>
      <c r="AK219" s="181">
        <v>43075</v>
      </c>
      <c r="AL219" s="970"/>
      <c r="AM219" s="970"/>
      <c r="AN219" s="970"/>
      <c r="AO219" s="970"/>
      <c r="AP219" s="254"/>
      <c r="AQ219" s="254"/>
      <c r="AR219" s="254"/>
      <c r="AS219" s="168">
        <v>2150</v>
      </c>
      <c r="AT219" s="168"/>
      <c r="AU219" s="168">
        <v>2150</v>
      </c>
      <c r="AV219" s="168" t="s">
        <v>10924</v>
      </c>
      <c r="AW219" s="168"/>
      <c r="AX219" s="168"/>
      <c r="BB219" s="179" t="s">
        <v>16129</v>
      </c>
    </row>
    <row r="220" spans="1:54" s="179" customFormat="1" ht="18" customHeight="1">
      <c r="A220" s="757">
        <v>17</v>
      </c>
      <c r="B220" s="168" t="s">
        <v>2285</v>
      </c>
      <c r="C220" s="968">
        <v>239</v>
      </c>
      <c r="D220" s="168">
        <v>2090</v>
      </c>
      <c r="E220" s="168"/>
      <c r="F220" s="168">
        <v>2090</v>
      </c>
      <c r="G220" s="168"/>
      <c r="H220" s="168"/>
      <c r="I220" s="243" t="s">
        <v>2287</v>
      </c>
      <c r="J220" s="167" t="s">
        <v>1385</v>
      </c>
      <c r="K220" s="167" t="s">
        <v>35</v>
      </c>
      <c r="L220" s="176" t="s">
        <v>286</v>
      </c>
      <c r="M220" s="205">
        <v>30822</v>
      </c>
      <c r="N220" s="969" t="str">
        <f t="shared" si="3"/>
        <v xml:space="preserve">38 TAHUN 4 BULAN 11 HARI </v>
      </c>
      <c r="O220" s="172" t="s">
        <v>84</v>
      </c>
      <c r="P220" s="206" t="s">
        <v>10277</v>
      </c>
      <c r="Q220" s="167" t="s">
        <v>288</v>
      </c>
      <c r="R220" s="1285">
        <v>9000027872960</v>
      </c>
      <c r="S220" s="167" t="s">
        <v>12133</v>
      </c>
      <c r="T220" s="167" t="s">
        <v>2288</v>
      </c>
      <c r="U220" s="167"/>
      <c r="V220" s="167" t="s">
        <v>1105</v>
      </c>
      <c r="W220" s="167" t="s">
        <v>2289</v>
      </c>
      <c r="X220" s="167"/>
      <c r="Y220" s="167" t="s">
        <v>126</v>
      </c>
      <c r="Z220" s="1188" t="s">
        <v>2290</v>
      </c>
      <c r="AA220" s="252" t="s">
        <v>2291</v>
      </c>
      <c r="AB220" s="252"/>
      <c r="AC220" s="167" t="s">
        <v>2292</v>
      </c>
      <c r="AD220" s="167" t="s">
        <v>47</v>
      </c>
      <c r="AE220" s="176" t="s">
        <v>2293</v>
      </c>
      <c r="AF220" s="180" t="s">
        <v>2294</v>
      </c>
      <c r="AG220" s="176" t="s">
        <v>2295</v>
      </c>
      <c r="AH220" s="176"/>
      <c r="AI220" s="176"/>
      <c r="AJ220" s="181">
        <v>42217</v>
      </c>
      <c r="AK220" s="177">
        <v>42887</v>
      </c>
      <c r="AL220" s="970">
        <v>42794</v>
      </c>
      <c r="AM220" s="970"/>
      <c r="AN220" s="970"/>
      <c r="AO220" s="970"/>
      <c r="AP220" s="254" t="s">
        <v>35</v>
      </c>
      <c r="AQ220" s="254">
        <v>32</v>
      </c>
      <c r="AR220" s="254">
        <v>40</v>
      </c>
      <c r="AS220" s="168">
        <v>2090</v>
      </c>
      <c r="AT220" s="168" t="s">
        <v>2286</v>
      </c>
      <c r="AU220" s="168">
        <v>2090</v>
      </c>
      <c r="AV220" s="168" t="s">
        <v>10924</v>
      </c>
      <c r="AW220" s="168"/>
      <c r="AX220" s="168" t="s">
        <v>2285</v>
      </c>
      <c r="BB220" s="179" t="s">
        <v>16128</v>
      </c>
    </row>
    <row r="221" spans="1:54" s="1251" customFormat="1" ht="18" customHeight="1">
      <c r="A221" s="757">
        <v>18</v>
      </c>
      <c r="B221" s="1244" t="s">
        <v>2000</v>
      </c>
      <c r="C221" s="1311">
        <v>212</v>
      </c>
      <c r="D221" s="1311">
        <v>2063</v>
      </c>
      <c r="E221" s="1244"/>
      <c r="F221" s="1311">
        <v>2063</v>
      </c>
      <c r="G221" s="1311"/>
      <c r="H221" s="1311"/>
      <c r="I221" s="1312" t="s">
        <v>2002</v>
      </c>
      <c r="J221" s="1243" t="s">
        <v>1385</v>
      </c>
      <c r="K221" s="1243" t="s">
        <v>35</v>
      </c>
      <c r="L221" s="1313" t="s">
        <v>1385</v>
      </c>
      <c r="M221" s="1314">
        <v>25452</v>
      </c>
      <c r="N221" s="1315" t="str">
        <f t="shared" si="3"/>
        <v xml:space="preserve">53 TAHUN 0 BULAN 25 HARI </v>
      </c>
      <c r="O221" s="1316" t="s">
        <v>84</v>
      </c>
      <c r="P221" s="1317" t="s">
        <v>9614</v>
      </c>
      <c r="Q221" s="1243" t="s">
        <v>288</v>
      </c>
      <c r="R221" s="1318">
        <v>1440009148575</v>
      </c>
      <c r="S221" s="1243">
        <v>13000133168</v>
      </c>
      <c r="T221" s="1243" t="s">
        <v>2003</v>
      </c>
      <c r="U221" s="1243"/>
      <c r="V221" s="1243" t="s">
        <v>1105</v>
      </c>
      <c r="W221" s="1243" t="s">
        <v>2004</v>
      </c>
      <c r="X221" s="1243"/>
      <c r="Y221" s="1243" t="s">
        <v>2455</v>
      </c>
      <c r="Z221" s="1319" t="s">
        <v>2005</v>
      </c>
      <c r="AA221" s="1320" t="s">
        <v>2006</v>
      </c>
      <c r="AB221" s="1320"/>
      <c r="AC221" s="1243" t="s">
        <v>2007</v>
      </c>
      <c r="AD221" s="1243" t="s">
        <v>36</v>
      </c>
      <c r="AE221" s="1313" t="s">
        <v>2008</v>
      </c>
      <c r="AF221" s="1313" t="s">
        <v>2009</v>
      </c>
      <c r="AG221" s="1313" t="s">
        <v>2010</v>
      </c>
      <c r="AH221" s="1313" t="s">
        <v>2011</v>
      </c>
      <c r="AI221" s="1313"/>
      <c r="AJ221" s="1321">
        <v>41883</v>
      </c>
      <c r="AK221" s="1322">
        <v>42887</v>
      </c>
      <c r="AL221" s="1323">
        <v>42794</v>
      </c>
      <c r="AM221" s="1323"/>
      <c r="AN221" s="1323"/>
      <c r="AO221" s="1323"/>
      <c r="AP221" s="1246" t="s">
        <v>1395</v>
      </c>
      <c r="AQ221" s="1246">
        <v>39</v>
      </c>
      <c r="AR221" s="1246">
        <v>39</v>
      </c>
      <c r="AS221" s="1311">
        <v>2063</v>
      </c>
      <c r="AT221" s="1244" t="s">
        <v>2001</v>
      </c>
      <c r="AU221" s="1311">
        <v>2063</v>
      </c>
      <c r="AV221" s="1244" t="s">
        <v>10924</v>
      </c>
      <c r="AW221" s="1244"/>
      <c r="AX221" s="1244" t="s">
        <v>2000</v>
      </c>
      <c r="BB221" s="1251" t="s">
        <v>16126</v>
      </c>
    </row>
    <row r="222" spans="1:54" s="179" customFormat="1" ht="18" customHeight="1">
      <c r="A222" s="757">
        <v>19</v>
      </c>
      <c r="B222" s="167" t="s">
        <v>2543</v>
      </c>
      <c r="C222" s="168">
        <v>271</v>
      </c>
      <c r="D222" s="168">
        <v>2122</v>
      </c>
      <c r="E222" s="167"/>
      <c r="F222" s="168">
        <v>2122</v>
      </c>
      <c r="G222" s="168"/>
      <c r="H222" s="168"/>
      <c r="I222" s="176" t="s">
        <v>2545</v>
      </c>
      <c r="J222" s="167" t="s">
        <v>1385</v>
      </c>
      <c r="K222" s="167" t="s">
        <v>35</v>
      </c>
      <c r="L222" s="253" t="s">
        <v>2546</v>
      </c>
      <c r="M222" s="221">
        <v>29120</v>
      </c>
      <c r="N222" s="969" t="str">
        <f t="shared" si="3"/>
        <v xml:space="preserve">43 TAHUN 0 BULAN 9 HARI </v>
      </c>
      <c r="O222" s="167"/>
      <c r="P222" s="241" t="s">
        <v>10277</v>
      </c>
      <c r="Q222" s="167" t="s">
        <v>288</v>
      </c>
      <c r="R222" s="1285">
        <v>1710002500588</v>
      </c>
      <c r="S222" s="167"/>
      <c r="T222" s="167"/>
      <c r="U222" s="167"/>
      <c r="V222" s="167" t="s">
        <v>2547</v>
      </c>
      <c r="W222" s="167" t="s">
        <v>2548</v>
      </c>
      <c r="X222" s="167"/>
      <c r="Y222" s="167"/>
      <c r="Z222" s="1189" t="s">
        <v>2549</v>
      </c>
      <c r="AA222" s="836" t="s">
        <v>2550</v>
      </c>
      <c r="AB222" s="836"/>
      <c r="AC222" s="167"/>
      <c r="AD222" s="167"/>
      <c r="AE222" s="176"/>
      <c r="AF222" s="176"/>
      <c r="AG222" s="176"/>
      <c r="AH222" s="176"/>
      <c r="AI222" s="176"/>
      <c r="AJ222" s="181">
        <v>42736</v>
      </c>
      <c r="AK222" s="177">
        <v>42887</v>
      </c>
      <c r="AL222" s="970">
        <v>42794</v>
      </c>
      <c r="AM222" s="970"/>
      <c r="AN222" s="970"/>
      <c r="AO222" s="970"/>
      <c r="AP222" s="254" t="s">
        <v>1460</v>
      </c>
      <c r="AQ222" s="254">
        <v>32</v>
      </c>
      <c r="AR222" s="254">
        <v>40</v>
      </c>
      <c r="AS222" s="168">
        <v>2122</v>
      </c>
      <c r="AT222" s="167" t="s">
        <v>2544</v>
      </c>
      <c r="AU222" s="168">
        <v>2122</v>
      </c>
      <c r="AV222" s="167" t="s">
        <v>10924</v>
      </c>
      <c r="AW222" s="167"/>
      <c r="AX222" s="167" t="s">
        <v>2543</v>
      </c>
      <c r="BB222" s="179" t="s">
        <v>16127</v>
      </c>
    </row>
    <row r="223" spans="1:54" s="1251" customFormat="1" ht="18" customHeight="1">
      <c r="A223" s="757">
        <v>20</v>
      </c>
      <c r="B223" s="1243" t="s">
        <v>2122</v>
      </c>
      <c r="C223" s="1311">
        <v>225</v>
      </c>
      <c r="D223" s="1244">
        <v>2076</v>
      </c>
      <c r="E223" s="1244"/>
      <c r="F223" s="1244">
        <v>2076</v>
      </c>
      <c r="G223" s="1244"/>
      <c r="H223" s="1244"/>
      <c r="I223" s="1423" t="s">
        <v>2124</v>
      </c>
      <c r="J223" s="1243" t="s">
        <v>1385</v>
      </c>
      <c r="K223" s="1243" t="s">
        <v>35</v>
      </c>
      <c r="L223" s="1313" t="s">
        <v>1385</v>
      </c>
      <c r="M223" s="1314">
        <v>27358</v>
      </c>
      <c r="N223" s="1315" t="str">
        <f t="shared" si="3"/>
        <v xml:space="preserve">47 TAHUN 10 BULAN 6 HARI </v>
      </c>
      <c r="O223" s="1316" t="s">
        <v>84</v>
      </c>
      <c r="P223" s="1317" t="s">
        <v>9614</v>
      </c>
      <c r="Q223" s="1243" t="s">
        <v>288</v>
      </c>
      <c r="R223" s="1318">
        <v>1710000217128</v>
      </c>
      <c r="S223" s="1243" t="s">
        <v>2125</v>
      </c>
      <c r="T223" s="1243" t="s">
        <v>2126</v>
      </c>
      <c r="U223" s="1243"/>
      <c r="V223" s="1243" t="s">
        <v>1387</v>
      </c>
      <c r="W223" s="1243" t="s">
        <v>2127</v>
      </c>
      <c r="X223" s="1243"/>
      <c r="Y223" s="1243" t="s">
        <v>126</v>
      </c>
      <c r="Z223" s="1319" t="s">
        <v>2128</v>
      </c>
      <c r="AA223" s="1424" t="s">
        <v>2129</v>
      </c>
      <c r="AB223" s="1424"/>
      <c r="AC223" s="1243" t="s">
        <v>2130</v>
      </c>
      <c r="AD223" s="1243" t="s">
        <v>47</v>
      </c>
      <c r="AE223" s="1313" t="s">
        <v>2131</v>
      </c>
      <c r="AF223" s="1313" t="s">
        <v>2132</v>
      </c>
      <c r="AG223" s="1313" t="s">
        <v>2133</v>
      </c>
      <c r="AH223" s="1313"/>
      <c r="AI223" s="1313"/>
      <c r="AJ223" s="1321">
        <v>41883</v>
      </c>
      <c r="AK223" s="1322">
        <v>42887</v>
      </c>
      <c r="AL223" s="1323">
        <v>42794</v>
      </c>
      <c r="AM223" s="1323"/>
      <c r="AN223" s="1323"/>
      <c r="AO223" s="1323"/>
      <c r="AP223" s="1246" t="s">
        <v>35</v>
      </c>
      <c r="AQ223" s="1246">
        <v>30</v>
      </c>
      <c r="AR223" s="1246">
        <v>41</v>
      </c>
      <c r="AS223" s="1244">
        <v>2076</v>
      </c>
      <c r="AT223" s="1244" t="s">
        <v>2123</v>
      </c>
      <c r="AU223" s="1244">
        <v>2076</v>
      </c>
      <c r="AV223" s="1243" t="s">
        <v>10924</v>
      </c>
      <c r="AW223" s="1243"/>
      <c r="AX223" s="1243" t="s">
        <v>2122</v>
      </c>
      <c r="BB223" s="1251" t="s">
        <v>16125</v>
      </c>
    </row>
    <row r="224" spans="1:54" s="179" customFormat="1" ht="18" customHeight="1">
      <c r="A224" s="757">
        <v>21</v>
      </c>
      <c r="B224" s="714"/>
      <c r="C224" s="968"/>
      <c r="D224" s="968">
        <v>2139</v>
      </c>
      <c r="E224" s="1428"/>
      <c r="F224" s="968">
        <v>2139</v>
      </c>
      <c r="G224" s="968"/>
      <c r="H224" s="968"/>
      <c r="I224" s="1429" t="s">
        <v>2638</v>
      </c>
      <c r="J224" s="167" t="s">
        <v>1385</v>
      </c>
      <c r="K224" s="167" t="s">
        <v>35</v>
      </c>
      <c r="L224" s="1430" t="s">
        <v>1385</v>
      </c>
      <c r="M224" s="221">
        <v>27983</v>
      </c>
      <c r="N224" s="969" t="str">
        <f t="shared" ref="N224:N229" si="4">DATEDIF(M224,$M$3,"Y") &amp; " TAHUN " &amp; DATEDIF(M224,$M$3,"YM") &amp; " BULAN " &amp; DATEDIF(M224,$M$3,"MD") &amp; " HARI "</f>
        <v xml:space="preserve">46 TAHUN 1 BULAN 20 HARI </v>
      </c>
      <c r="O224" s="133"/>
      <c r="P224" s="167" t="s">
        <v>10277</v>
      </c>
      <c r="Q224" s="167" t="s">
        <v>288</v>
      </c>
      <c r="R224" s="1285">
        <v>1710003039511</v>
      </c>
      <c r="S224" s="167" t="s">
        <v>12134</v>
      </c>
      <c r="T224" s="167" t="s">
        <v>12148</v>
      </c>
      <c r="U224" s="167"/>
      <c r="V224" s="1431" t="s">
        <v>2512</v>
      </c>
      <c r="W224" s="1432" t="s">
        <v>2639</v>
      </c>
      <c r="X224" s="1432"/>
      <c r="Y224" s="167"/>
      <c r="Z224" s="1433" t="s">
        <v>2640</v>
      </c>
      <c r="AA224" s="1432" t="s">
        <v>2641</v>
      </c>
      <c r="AB224" s="1432"/>
      <c r="AC224" s="1432" t="s">
        <v>2642</v>
      </c>
      <c r="AD224" s="169"/>
      <c r="AE224" s="170"/>
      <c r="AF224" s="169"/>
      <c r="AG224" s="169"/>
      <c r="AH224" s="169"/>
      <c r="AI224" s="181"/>
      <c r="AJ224" s="181">
        <v>42533</v>
      </c>
      <c r="AK224" s="177">
        <v>42887</v>
      </c>
      <c r="AL224" s="970">
        <v>43566</v>
      </c>
      <c r="AM224" s="970"/>
      <c r="AN224" s="970"/>
      <c r="AO224" s="970"/>
      <c r="AP224" s="254"/>
      <c r="AQ224" s="254"/>
      <c r="AR224" s="254"/>
      <c r="AS224" s="968">
        <v>2139</v>
      </c>
      <c r="AT224" s="1428" t="s">
        <v>2637</v>
      </c>
      <c r="AU224" s="968">
        <v>2139</v>
      </c>
      <c r="AV224" s="714" t="s">
        <v>10924</v>
      </c>
      <c r="AW224" s="714"/>
      <c r="AX224" s="714"/>
      <c r="BB224" s="179" t="s">
        <v>16124</v>
      </c>
    </row>
    <row r="225" spans="1:54" s="179" customFormat="1" ht="18" customHeight="1">
      <c r="A225" s="757">
        <v>22</v>
      </c>
      <c r="B225" s="168" t="s">
        <v>2050</v>
      </c>
      <c r="C225" s="168">
        <v>217</v>
      </c>
      <c r="D225" s="168">
        <v>2068</v>
      </c>
      <c r="E225" s="239"/>
      <c r="F225" s="168">
        <v>2068</v>
      </c>
      <c r="G225" s="168"/>
      <c r="H225" s="168"/>
      <c r="I225" s="176" t="s">
        <v>2052</v>
      </c>
      <c r="J225" s="167" t="s">
        <v>1385</v>
      </c>
      <c r="K225" s="167" t="s">
        <v>35</v>
      </c>
      <c r="L225" s="176" t="s">
        <v>181</v>
      </c>
      <c r="M225" s="205">
        <v>29333</v>
      </c>
      <c r="N225" s="969" t="str">
        <f t="shared" si="4"/>
        <v xml:space="preserve">42 TAHUN 5 BULAN 9 HARI </v>
      </c>
      <c r="O225" s="172" t="s">
        <v>84</v>
      </c>
      <c r="P225" s="206" t="s">
        <v>10277</v>
      </c>
      <c r="Q225" s="167" t="s">
        <v>288</v>
      </c>
      <c r="R225" s="173">
        <v>9000026286451</v>
      </c>
      <c r="S225" s="167">
        <v>14032540933</v>
      </c>
      <c r="T225" s="167" t="s">
        <v>2053</v>
      </c>
      <c r="U225" s="167"/>
      <c r="V225" s="167" t="s">
        <v>1105</v>
      </c>
      <c r="W225" s="167" t="s">
        <v>2054</v>
      </c>
      <c r="X225" s="167"/>
      <c r="Y225" s="167"/>
      <c r="Z225" s="1189" t="s">
        <v>2055</v>
      </c>
      <c r="AA225" s="252" t="s">
        <v>2056</v>
      </c>
      <c r="AB225" s="252"/>
      <c r="AC225" s="167" t="s">
        <v>2057</v>
      </c>
      <c r="AD225" s="167" t="s">
        <v>55</v>
      </c>
      <c r="AE225" s="176" t="s">
        <v>2058</v>
      </c>
      <c r="AF225" s="176"/>
      <c r="AG225" s="176"/>
      <c r="AH225" s="176"/>
      <c r="AI225" s="176"/>
      <c r="AJ225" s="181">
        <v>41883</v>
      </c>
      <c r="AK225" s="177">
        <v>42887</v>
      </c>
      <c r="AL225" s="970" t="s">
        <v>13610</v>
      </c>
      <c r="AM225" s="970"/>
      <c r="AN225" s="970"/>
      <c r="AO225" s="970"/>
      <c r="AP225" s="254" t="s">
        <v>35</v>
      </c>
      <c r="AQ225" s="254">
        <v>33</v>
      </c>
      <c r="AR225" s="254">
        <v>42</v>
      </c>
      <c r="AS225" s="168">
        <v>2068</v>
      </c>
      <c r="AT225" s="239" t="s">
        <v>2051</v>
      </c>
      <c r="AU225" s="168">
        <v>2068</v>
      </c>
      <c r="AV225" s="168" t="s">
        <v>10924</v>
      </c>
      <c r="AW225" s="168"/>
      <c r="AX225" s="168" t="s">
        <v>2050</v>
      </c>
      <c r="BB225" s="179" t="s">
        <v>16123</v>
      </c>
    </row>
    <row r="226" spans="1:54" s="179" customFormat="1" ht="18" customHeight="1">
      <c r="A226" s="757">
        <v>23</v>
      </c>
      <c r="B226" s="714"/>
      <c r="C226" s="968" t="s">
        <v>14602</v>
      </c>
      <c r="D226" s="168">
        <v>2142</v>
      </c>
      <c r="E226" s="1451"/>
      <c r="F226" s="168">
        <v>2142</v>
      </c>
      <c r="G226" s="168"/>
      <c r="H226" s="168"/>
      <c r="I226" s="1478" t="s">
        <v>2657</v>
      </c>
      <c r="J226" s="167" t="s">
        <v>1385</v>
      </c>
      <c r="K226" s="167" t="s">
        <v>35</v>
      </c>
      <c r="L226" s="1430" t="s">
        <v>1385</v>
      </c>
      <c r="M226" s="221">
        <v>33269</v>
      </c>
      <c r="N226" s="969" t="str">
        <f t="shared" si="4"/>
        <v xml:space="preserve">31 TAHUN 8 BULAN 0 HARI </v>
      </c>
      <c r="O226" s="133"/>
      <c r="P226" s="167" t="s">
        <v>10277</v>
      </c>
      <c r="Q226" s="167" t="s">
        <v>288</v>
      </c>
      <c r="R226" s="168" t="s">
        <v>2658</v>
      </c>
      <c r="S226" s="167" t="s">
        <v>12135</v>
      </c>
      <c r="T226" s="167" t="s">
        <v>12150</v>
      </c>
      <c r="U226" s="167"/>
      <c r="V226" s="1431" t="s">
        <v>2512</v>
      </c>
      <c r="W226" s="1432" t="s">
        <v>2659</v>
      </c>
      <c r="X226" s="1432"/>
      <c r="Y226" s="167" t="s">
        <v>126</v>
      </c>
      <c r="Z226" s="1452" t="s">
        <v>2660</v>
      </c>
      <c r="AA226" s="1432" t="s">
        <v>2661</v>
      </c>
      <c r="AB226" s="1432"/>
      <c r="AC226" s="1453" t="s">
        <v>2662</v>
      </c>
      <c r="AD226" s="169"/>
      <c r="AE226" s="170"/>
      <c r="AF226" s="169"/>
      <c r="AG226" s="169"/>
      <c r="AH226" s="169"/>
      <c r="AI226" s="181"/>
      <c r="AJ226" s="144">
        <v>42933</v>
      </c>
      <c r="AK226" s="144">
        <v>42933</v>
      </c>
      <c r="AL226" s="970">
        <v>43566</v>
      </c>
      <c r="AM226" s="970">
        <v>43232</v>
      </c>
      <c r="AN226" s="970">
        <v>43566</v>
      </c>
      <c r="AO226" s="970"/>
      <c r="AP226" s="254"/>
      <c r="AQ226" s="254"/>
      <c r="AR226" s="254"/>
      <c r="AS226" s="168">
        <v>2142</v>
      </c>
      <c r="AT226" s="1451" t="s">
        <v>2656</v>
      </c>
      <c r="AU226" s="168">
        <v>2142</v>
      </c>
      <c r="AV226" s="714" t="s">
        <v>14481</v>
      </c>
      <c r="AW226" s="714" t="s">
        <v>10924</v>
      </c>
      <c r="AX226" s="714"/>
      <c r="AY226" s="1467">
        <v>43040</v>
      </c>
      <c r="BB226" s="179" t="s">
        <v>16155</v>
      </c>
    </row>
    <row r="227" spans="1:54" s="179" customFormat="1" ht="18" customHeight="1">
      <c r="A227" s="757">
        <v>24</v>
      </c>
      <c r="B227" s="168" t="s">
        <v>1503</v>
      </c>
      <c r="C227" s="968">
        <v>161</v>
      </c>
      <c r="D227" s="168">
        <v>2012</v>
      </c>
      <c r="E227" s="239"/>
      <c r="F227" s="168">
        <v>2012</v>
      </c>
      <c r="G227" s="168"/>
      <c r="H227" s="168"/>
      <c r="I227" s="236" t="s">
        <v>1505</v>
      </c>
      <c r="J227" s="167" t="s">
        <v>1385</v>
      </c>
      <c r="K227" s="167" t="s">
        <v>35</v>
      </c>
      <c r="L227" s="176" t="s">
        <v>1506</v>
      </c>
      <c r="M227" s="205">
        <v>28183</v>
      </c>
      <c r="N227" s="969" t="str">
        <f t="shared" si="4"/>
        <v xml:space="preserve">45 TAHUN 7 BULAN 4 HARI </v>
      </c>
      <c r="O227" s="172" t="s">
        <v>84</v>
      </c>
      <c r="P227" s="206" t="s">
        <v>9614</v>
      </c>
      <c r="Q227" s="167" t="s">
        <v>288</v>
      </c>
      <c r="R227" s="1285">
        <v>1400010794528</v>
      </c>
      <c r="S227" s="167">
        <v>14032540545</v>
      </c>
      <c r="T227" s="167" t="s">
        <v>1507</v>
      </c>
      <c r="U227" s="167"/>
      <c r="V227" s="167" t="s">
        <v>1387</v>
      </c>
      <c r="W227" s="167" t="s">
        <v>1508</v>
      </c>
      <c r="X227" s="167"/>
      <c r="Y227" s="167" t="s">
        <v>126</v>
      </c>
      <c r="Z227" s="1189" t="s">
        <v>1509</v>
      </c>
      <c r="AA227" s="252" t="s">
        <v>1510</v>
      </c>
      <c r="AB227" s="252"/>
      <c r="AC227" s="167" t="s">
        <v>1511</v>
      </c>
      <c r="AD227" s="167" t="s">
        <v>36</v>
      </c>
      <c r="AE227" s="176" t="s">
        <v>1512</v>
      </c>
      <c r="AF227" s="176" t="s">
        <v>1513</v>
      </c>
      <c r="AG227" s="176" t="s">
        <v>1514</v>
      </c>
      <c r="AH227" s="176" t="s">
        <v>1515</v>
      </c>
      <c r="AI227" s="176"/>
      <c r="AJ227" s="181">
        <v>41883</v>
      </c>
      <c r="AK227" s="177">
        <v>42887</v>
      </c>
      <c r="AL227" s="970" t="s">
        <v>13610</v>
      </c>
      <c r="AM227" s="970" t="s">
        <v>13610</v>
      </c>
      <c r="AN227" s="970" t="s">
        <v>13610</v>
      </c>
      <c r="AO227" s="970"/>
      <c r="AP227" s="254" t="s">
        <v>1502</v>
      </c>
      <c r="AQ227" s="254">
        <v>33</v>
      </c>
      <c r="AR227" s="254">
        <v>41</v>
      </c>
      <c r="AS227" s="168">
        <v>2012</v>
      </c>
      <c r="AT227" s="239" t="s">
        <v>1504</v>
      </c>
      <c r="AU227" s="168">
        <v>2012</v>
      </c>
      <c r="AV227" s="168" t="s">
        <v>10924</v>
      </c>
      <c r="AW227" s="168"/>
      <c r="AX227" s="168" t="s">
        <v>1503</v>
      </c>
      <c r="BB227" s="179" t="s">
        <v>16156</v>
      </c>
    </row>
    <row r="228" spans="1:54" s="179" customFormat="1" ht="18" customHeight="1">
      <c r="A228" s="757">
        <v>25</v>
      </c>
      <c r="B228" s="168" t="s">
        <v>1718</v>
      </c>
      <c r="C228" s="968">
        <v>182</v>
      </c>
      <c r="D228" s="968">
        <v>2033</v>
      </c>
      <c r="E228" s="168"/>
      <c r="F228" s="968">
        <v>2033</v>
      </c>
      <c r="G228" s="968"/>
      <c r="H228" s="968"/>
      <c r="I228" s="236" t="s">
        <v>1720</v>
      </c>
      <c r="J228" s="167" t="s">
        <v>1385</v>
      </c>
      <c r="K228" s="167" t="s">
        <v>35</v>
      </c>
      <c r="L228" s="176" t="s">
        <v>1385</v>
      </c>
      <c r="M228" s="205">
        <v>29043</v>
      </c>
      <c r="N228" s="969" t="str">
        <f t="shared" si="4"/>
        <v xml:space="preserve">43 TAHUN 2 BULAN 24 HARI </v>
      </c>
      <c r="O228" s="172" t="s">
        <v>84</v>
      </c>
      <c r="P228" s="206" t="s">
        <v>9614</v>
      </c>
      <c r="Q228" s="167" t="s">
        <v>288</v>
      </c>
      <c r="R228" s="1285">
        <v>1440009148518</v>
      </c>
      <c r="S228" s="167">
        <v>13000133077</v>
      </c>
      <c r="T228" s="167" t="s">
        <v>1721</v>
      </c>
      <c r="U228" s="167"/>
      <c r="V228" s="167" t="s">
        <v>1387</v>
      </c>
      <c r="W228" s="167" t="s">
        <v>1722</v>
      </c>
      <c r="X228" s="167"/>
      <c r="Y228" s="167" t="s">
        <v>175</v>
      </c>
      <c r="Z228" s="1477" t="s">
        <v>1723</v>
      </c>
      <c r="AA228" s="252" t="s">
        <v>1724</v>
      </c>
      <c r="AB228" s="252"/>
      <c r="AC228" s="167" t="s">
        <v>1725</v>
      </c>
      <c r="AD228" s="167" t="s">
        <v>146</v>
      </c>
      <c r="AE228" s="176" t="s">
        <v>1726</v>
      </c>
      <c r="AF228" s="176" t="s">
        <v>1727</v>
      </c>
      <c r="AG228" s="1189"/>
      <c r="AH228" s="176"/>
      <c r="AI228" s="176"/>
      <c r="AJ228" s="181">
        <v>41883</v>
      </c>
      <c r="AK228" s="177">
        <v>42887</v>
      </c>
      <c r="AL228" s="970" t="s">
        <v>13610</v>
      </c>
      <c r="AM228" s="970" t="s">
        <v>13610</v>
      </c>
      <c r="AN228" s="970" t="s">
        <v>13610</v>
      </c>
      <c r="AO228" s="970"/>
      <c r="AP228" s="254" t="s">
        <v>35</v>
      </c>
      <c r="AQ228" s="254">
        <v>32</v>
      </c>
      <c r="AR228" s="254">
        <v>31</v>
      </c>
      <c r="AS228" s="968">
        <v>2033</v>
      </c>
      <c r="AT228" s="168" t="s">
        <v>1719</v>
      </c>
      <c r="AU228" s="968">
        <v>2033</v>
      </c>
      <c r="AV228" s="168" t="s">
        <v>10924</v>
      </c>
      <c r="AW228" s="168"/>
      <c r="AX228" s="168" t="s">
        <v>1718</v>
      </c>
      <c r="BB228" s="179" t="s">
        <v>16122</v>
      </c>
    </row>
    <row r="229" spans="1:54" s="179" customFormat="1" ht="18" customHeight="1">
      <c r="A229" s="757">
        <v>26</v>
      </c>
      <c r="B229" s="168" t="s">
        <v>1648</v>
      </c>
      <c r="C229" s="168">
        <v>175</v>
      </c>
      <c r="D229" s="168">
        <v>2026</v>
      </c>
      <c r="E229" s="168">
        <v>2026</v>
      </c>
      <c r="F229" s="168">
        <v>2026</v>
      </c>
      <c r="G229" s="168"/>
      <c r="H229" s="168"/>
      <c r="I229" s="236" t="s">
        <v>1650</v>
      </c>
      <c r="J229" s="167" t="s">
        <v>1385</v>
      </c>
      <c r="K229" s="167" t="s">
        <v>35</v>
      </c>
      <c r="L229" s="176" t="s">
        <v>1506</v>
      </c>
      <c r="M229" s="205">
        <v>29365</v>
      </c>
      <c r="N229" s="969" t="str">
        <f t="shared" si="4"/>
        <v xml:space="preserve">42 TAHUN 4 BULAN 7 HARI </v>
      </c>
      <c r="O229" s="172" t="s">
        <v>84</v>
      </c>
      <c r="P229" s="206" t="s">
        <v>9614</v>
      </c>
      <c r="Q229" s="167" t="s">
        <v>288</v>
      </c>
      <c r="R229" s="173">
        <v>1400010823590</v>
      </c>
      <c r="S229" s="167">
        <v>14032540552</v>
      </c>
      <c r="T229" s="167" t="s">
        <v>1651</v>
      </c>
      <c r="U229" s="167"/>
      <c r="V229" s="167" t="s">
        <v>1387</v>
      </c>
      <c r="W229" s="167" t="s">
        <v>1652</v>
      </c>
      <c r="X229" s="167"/>
      <c r="Y229" s="167" t="s">
        <v>175</v>
      </c>
      <c r="Z229" s="1189" t="s">
        <v>1509</v>
      </c>
      <c r="AA229" s="252" t="s">
        <v>1653</v>
      </c>
      <c r="AB229" s="252"/>
      <c r="AC229" s="167" t="s">
        <v>1654</v>
      </c>
      <c r="AD229" s="167" t="s">
        <v>146</v>
      </c>
      <c r="AE229" s="176" t="s">
        <v>1655</v>
      </c>
      <c r="AF229" s="176" t="s">
        <v>1656</v>
      </c>
      <c r="AG229" s="176"/>
      <c r="AH229" s="176"/>
      <c r="AI229" s="176"/>
      <c r="AJ229" s="181">
        <v>41883</v>
      </c>
      <c r="AK229" s="177">
        <v>42887</v>
      </c>
      <c r="AL229" s="970" t="s">
        <v>13610</v>
      </c>
      <c r="AM229" s="970" t="s">
        <v>13610</v>
      </c>
      <c r="AN229" s="970" t="s">
        <v>13610</v>
      </c>
      <c r="AO229" s="970"/>
      <c r="AP229" s="254" t="s">
        <v>1395</v>
      </c>
      <c r="AQ229" s="254">
        <v>35</v>
      </c>
      <c r="AR229" s="254">
        <v>40</v>
      </c>
      <c r="AS229" s="168">
        <v>2026</v>
      </c>
      <c r="AT229" s="168" t="s">
        <v>1649</v>
      </c>
      <c r="AU229" s="168">
        <v>2026</v>
      </c>
      <c r="AV229" s="168" t="s">
        <v>10924</v>
      </c>
      <c r="AW229" s="168"/>
      <c r="AX229" s="168" t="s">
        <v>1648</v>
      </c>
      <c r="BB229" s="179" t="s">
        <v>16159</v>
      </c>
    </row>
    <row r="230" spans="1:54" s="179" customFormat="1" ht="18" customHeight="1">
      <c r="A230" s="757">
        <v>27</v>
      </c>
      <c r="B230" s="168"/>
      <c r="C230" s="968" t="s">
        <v>14606</v>
      </c>
      <c r="D230" s="168">
        <v>2154</v>
      </c>
      <c r="E230" s="968" t="s">
        <v>12491</v>
      </c>
      <c r="F230" s="168">
        <v>2154</v>
      </c>
      <c r="G230" s="168"/>
      <c r="H230" s="168"/>
      <c r="I230" s="43" t="s">
        <v>12312</v>
      </c>
      <c r="J230" s="167" t="s">
        <v>1385</v>
      </c>
      <c r="K230" s="167" t="s">
        <v>35</v>
      </c>
      <c r="L230" s="176" t="s">
        <v>2511</v>
      </c>
      <c r="M230" s="205">
        <v>30135</v>
      </c>
      <c r="N230" s="969" t="str">
        <f t="shared" ref="N230:N240" si="5">DATEDIF(M230,$M$3,"Y") &amp; " TAHUN " &amp; DATEDIF(M230,$M$3,"YM") &amp; " BULAN " &amp; DATEDIF(M230,$M$3,"MD") &amp; " HARI "</f>
        <v xml:space="preserve">40 TAHUN 2 BULAN 28 HARI </v>
      </c>
      <c r="O230" s="172"/>
      <c r="P230" s="206" t="s">
        <v>10277</v>
      </c>
      <c r="Q230" s="167" t="s">
        <v>288</v>
      </c>
      <c r="R230" s="173">
        <v>1710003613422</v>
      </c>
      <c r="S230" s="167" t="s">
        <v>14935</v>
      </c>
      <c r="T230" s="167" t="s">
        <v>15055</v>
      </c>
      <c r="U230" s="167"/>
      <c r="V230" s="167"/>
      <c r="W230" s="167"/>
      <c r="X230" s="167"/>
      <c r="Y230" s="167"/>
      <c r="Z230" s="1187" t="s">
        <v>12236</v>
      </c>
      <c r="AA230" s="836" t="s">
        <v>12237</v>
      </c>
      <c r="AB230" s="836"/>
      <c r="AC230" s="167"/>
      <c r="AD230" s="167"/>
      <c r="AE230" s="176"/>
      <c r="AF230" s="176"/>
      <c r="AG230" s="176"/>
      <c r="AH230" s="176"/>
      <c r="AI230" s="176"/>
      <c r="AJ230" s="181">
        <v>43075</v>
      </c>
      <c r="AK230" s="181">
        <v>43075</v>
      </c>
      <c r="AL230" s="970">
        <v>43419</v>
      </c>
      <c r="AM230" s="970">
        <v>43420</v>
      </c>
      <c r="AN230" s="970">
        <v>43769</v>
      </c>
      <c r="AO230" s="970">
        <v>43769</v>
      </c>
      <c r="AP230" s="254"/>
      <c r="AQ230" s="254"/>
      <c r="AR230" s="254"/>
      <c r="AS230" s="168">
        <v>2154</v>
      </c>
      <c r="AT230" s="168" t="s">
        <v>12491</v>
      </c>
      <c r="AU230" s="168">
        <v>2154</v>
      </c>
      <c r="AV230" s="168" t="s">
        <v>14481</v>
      </c>
      <c r="AW230" s="168"/>
      <c r="AX230" s="168"/>
      <c r="AY230" s="1507">
        <v>43160</v>
      </c>
      <c r="AZ230" s="179" t="s">
        <v>14622</v>
      </c>
      <c r="BB230" s="179" t="s">
        <v>16158</v>
      </c>
    </row>
    <row r="231" spans="1:54" s="161" customFormat="1" ht="18" customHeight="1">
      <c r="A231" s="757">
        <v>28</v>
      </c>
      <c r="B231" s="158"/>
      <c r="C231" s="1499"/>
      <c r="D231" s="158">
        <v>2183</v>
      </c>
      <c r="E231" s="158">
        <v>2183</v>
      </c>
      <c r="F231" s="158">
        <v>2183</v>
      </c>
      <c r="G231" s="158"/>
      <c r="H231" s="158"/>
      <c r="I231" s="1500" t="s">
        <v>15225</v>
      </c>
      <c r="J231" s="678" t="s">
        <v>1385</v>
      </c>
      <c r="K231" s="678" t="s">
        <v>35</v>
      </c>
      <c r="L231" s="1402" t="s">
        <v>1385</v>
      </c>
      <c r="M231" s="1501">
        <v>35629</v>
      </c>
      <c r="N231" s="1502" t="str">
        <f t="shared" si="5"/>
        <v xml:space="preserve">25 TAHUN 2 BULAN 13 HARI </v>
      </c>
      <c r="O231" s="1503" t="s">
        <v>84</v>
      </c>
      <c r="P231" s="1403" t="s">
        <v>10277</v>
      </c>
      <c r="Q231" s="678"/>
      <c r="R231" s="1038"/>
      <c r="S231" s="678"/>
      <c r="T231" s="678"/>
      <c r="U231" s="678"/>
      <c r="V231" s="678"/>
      <c r="W231" s="158"/>
      <c r="X231" s="158"/>
      <c r="Y231" s="678"/>
      <c r="Z231" s="1504" t="s">
        <v>15226</v>
      </c>
      <c r="AA231" s="1505" t="s">
        <v>15227</v>
      </c>
      <c r="AB231" s="1505"/>
      <c r="AC231" s="158" t="s">
        <v>282</v>
      </c>
      <c r="AD231" s="678"/>
      <c r="AE231" s="1402"/>
      <c r="AF231" s="1402"/>
      <c r="AG231" s="1402"/>
      <c r="AH231" s="1402"/>
      <c r="AI231" s="1402"/>
      <c r="AJ231" s="160">
        <v>43613</v>
      </c>
      <c r="AK231" s="160">
        <v>43613</v>
      </c>
      <c r="AL231" s="1404"/>
      <c r="AM231" s="1404"/>
      <c r="AN231" s="1404"/>
      <c r="AO231" s="1404"/>
      <c r="AP231" s="155"/>
      <c r="AQ231" s="155"/>
      <c r="AR231" s="155"/>
      <c r="AS231" s="158"/>
      <c r="AT231" s="158"/>
      <c r="AU231" s="158">
        <v>2183</v>
      </c>
      <c r="AV231" s="158"/>
      <c r="AW231" s="158"/>
      <c r="AX231" s="158"/>
      <c r="AY231" s="1506"/>
      <c r="BB231" s="161" t="s">
        <v>16160</v>
      </c>
    </row>
    <row r="232" spans="1:54" s="760" customFormat="1" ht="18" customHeight="1">
      <c r="A232" s="757">
        <v>29</v>
      </c>
      <c r="B232" s="767" t="s">
        <v>1597</v>
      </c>
      <c r="C232" s="1563">
        <v>170</v>
      </c>
      <c r="D232" s="1563">
        <v>2021</v>
      </c>
      <c r="E232" s="1563" t="s">
        <v>1598</v>
      </c>
      <c r="F232" s="1563">
        <v>2021</v>
      </c>
      <c r="G232" s="1563"/>
      <c r="H232" s="1563"/>
      <c r="I232" s="1564" t="s">
        <v>1599</v>
      </c>
      <c r="J232" s="768" t="s">
        <v>1385</v>
      </c>
      <c r="K232" s="768" t="s">
        <v>35</v>
      </c>
      <c r="L232" s="1339" t="s">
        <v>286</v>
      </c>
      <c r="M232" s="1565">
        <v>21033</v>
      </c>
      <c r="N232" s="1566" t="str">
        <f t="shared" si="5"/>
        <v xml:space="preserve">65 TAHUN 2 BULAN 0 HARI </v>
      </c>
      <c r="O232" s="769" t="s">
        <v>84</v>
      </c>
      <c r="P232" s="1567" t="s">
        <v>9614</v>
      </c>
      <c r="Q232" s="768" t="s">
        <v>288</v>
      </c>
      <c r="R232" s="1568">
        <v>1440009150746</v>
      </c>
      <c r="S232" s="768" t="s">
        <v>14823</v>
      </c>
      <c r="T232" s="768" t="s">
        <v>14982</v>
      </c>
      <c r="U232" s="768"/>
      <c r="V232" s="768" t="s">
        <v>1387</v>
      </c>
      <c r="W232" s="768" t="s">
        <v>1600</v>
      </c>
      <c r="X232" s="768"/>
      <c r="Y232" s="768" t="s">
        <v>126</v>
      </c>
      <c r="Z232" s="1569" t="s">
        <v>1601</v>
      </c>
      <c r="AA232" s="1570" t="s">
        <v>1602</v>
      </c>
      <c r="AB232" s="1570"/>
      <c r="AC232" s="768" t="s">
        <v>1603</v>
      </c>
      <c r="AD232" s="768" t="s">
        <v>146</v>
      </c>
      <c r="AE232" s="1339" t="s">
        <v>1604</v>
      </c>
      <c r="AF232" s="1339" t="s">
        <v>1605</v>
      </c>
      <c r="AG232" s="1339"/>
      <c r="AH232" s="1339"/>
      <c r="AI232" s="1339"/>
      <c r="AJ232" s="770">
        <v>41883</v>
      </c>
      <c r="AK232" s="1571">
        <v>42887</v>
      </c>
      <c r="AL232" s="1572" t="s">
        <v>13610</v>
      </c>
      <c r="AM232" s="1572" t="s">
        <v>13610</v>
      </c>
      <c r="AN232" s="1572" t="s">
        <v>13610</v>
      </c>
      <c r="AO232" s="1572"/>
      <c r="AP232" s="1117" t="s">
        <v>1395</v>
      </c>
      <c r="AQ232" s="1117">
        <v>33</v>
      </c>
      <c r="AR232" s="1117">
        <v>39</v>
      </c>
      <c r="AS232" s="1563">
        <v>2021</v>
      </c>
      <c r="AT232" s="767" t="s">
        <v>1598</v>
      </c>
      <c r="AU232" s="1563">
        <v>2021</v>
      </c>
      <c r="AV232" s="767" t="s">
        <v>10924</v>
      </c>
      <c r="AW232" s="767"/>
      <c r="AX232" s="767" t="s">
        <v>1597</v>
      </c>
      <c r="BB232" s="760" t="s">
        <v>16150</v>
      </c>
    </row>
    <row r="233" spans="1:54" s="760" customFormat="1" ht="18" customHeight="1">
      <c r="A233" s="757">
        <v>30</v>
      </c>
      <c r="B233" s="767" t="s">
        <v>1755</v>
      </c>
      <c r="C233" s="1563">
        <v>186</v>
      </c>
      <c r="D233" s="1563">
        <v>2037</v>
      </c>
      <c r="E233" s="1563" t="s">
        <v>1756</v>
      </c>
      <c r="F233" s="1563">
        <v>2037</v>
      </c>
      <c r="G233" s="1563"/>
      <c r="H233" s="1563"/>
      <c r="I233" s="1573" t="s">
        <v>1757</v>
      </c>
      <c r="J233" s="768" t="s">
        <v>1385</v>
      </c>
      <c r="K233" s="768" t="s">
        <v>35</v>
      </c>
      <c r="L233" s="1339" t="s">
        <v>147</v>
      </c>
      <c r="M233" s="1565">
        <v>22772</v>
      </c>
      <c r="N233" s="1566" t="str">
        <f t="shared" si="5"/>
        <v xml:space="preserve">60 TAHUN 4 BULAN 25 HARI </v>
      </c>
      <c r="O233" s="769" t="s">
        <v>84</v>
      </c>
      <c r="P233" s="1567" t="s">
        <v>10277</v>
      </c>
      <c r="Q233" s="768" t="s">
        <v>288</v>
      </c>
      <c r="R233" s="1568">
        <v>1440009150738</v>
      </c>
      <c r="S233" s="768" t="s">
        <v>14837</v>
      </c>
      <c r="T233" s="768" t="s">
        <v>14993</v>
      </c>
      <c r="U233" s="768"/>
      <c r="V233" s="768" t="s">
        <v>1116</v>
      </c>
      <c r="W233" s="768" t="s">
        <v>1758</v>
      </c>
      <c r="X233" s="768"/>
      <c r="Y233" s="768" t="s">
        <v>1347</v>
      </c>
      <c r="Z233" s="1574" t="s">
        <v>1759</v>
      </c>
      <c r="AA233" s="1570" t="s">
        <v>1760</v>
      </c>
      <c r="AB233" s="1570"/>
      <c r="AC233" s="768" t="s">
        <v>1761</v>
      </c>
      <c r="AD233" s="768" t="s">
        <v>47</v>
      </c>
      <c r="AE233" s="1339" t="s">
        <v>1762</v>
      </c>
      <c r="AF233" s="1339" t="s">
        <v>1763</v>
      </c>
      <c r="AG233" s="1339" t="s">
        <v>1764</v>
      </c>
      <c r="AH233" s="1339"/>
      <c r="AI233" s="1339"/>
      <c r="AJ233" s="770">
        <v>41883</v>
      </c>
      <c r="AK233" s="1571">
        <v>42887</v>
      </c>
      <c r="AL233" s="1572" t="s">
        <v>13610</v>
      </c>
      <c r="AM233" s="1572" t="s">
        <v>13610</v>
      </c>
      <c r="AN233" s="1572" t="s">
        <v>13610</v>
      </c>
      <c r="AO233" s="1572"/>
      <c r="AP233" s="1117" t="s">
        <v>35</v>
      </c>
      <c r="AQ233" s="1117">
        <v>33</v>
      </c>
      <c r="AR233" s="1117">
        <v>39</v>
      </c>
      <c r="AS233" s="1563">
        <v>2037</v>
      </c>
      <c r="AT233" s="767" t="s">
        <v>1756</v>
      </c>
      <c r="AU233" s="1563">
        <v>2037</v>
      </c>
      <c r="AV233" s="767" t="s">
        <v>10924</v>
      </c>
      <c r="AW233" s="767"/>
      <c r="AX233" s="767" t="s">
        <v>1755</v>
      </c>
      <c r="BB233" s="760" t="s">
        <v>16150</v>
      </c>
    </row>
    <row r="234" spans="1:54" s="760" customFormat="1" ht="18" customHeight="1">
      <c r="A234" s="757">
        <v>31</v>
      </c>
      <c r="B234" s="767" t="s">
        <v>1765</v>
      </c>
      <c r="C234" s="767">
        <v>187</v>
      </c>
      <c r="D234" s="767">
        <v>2038</v>
      </c>
      <c r="E234" s="1563" t="s">
        <v>1766</v>
      </c>
      <c r="F234" s="767">
        <v>2038</v>
      </c>
      <c r="G234" s="767"/>
      <c r="H234" s="767"/>
      <c r="I234" s="1573" t="s">
        <v>1767</v>
      </c>
      <c r="J234" s="768" t="s">
        <v>1385</v>
      </c>
      <c r="K234" s="768" t="s">
        <v>35</v>
      </c>
      <c r="L234" s="1339" t="s">
        <v>1768</v>
      </c>
      <c r="M234" s="1565">
        <v>23186</v>
      </c>
      <c r="N234" s="1566" t="str">
        <f t="shared" si="5"/>
        <v xml:space="preserve">59 TAHUN 3 BULAN 7 HARI </v>
      </c>
      <c r="O234" s="769" t="s">
        <v>84</v>
      </c>
      <c r="P234" s="1567" t="s">
        <v>10277</v>
      </c>
      <c r="Q234" s="768" t="s">
        <v>288</v>
      </c>
      <c r="R234" s="1568">
        <v>1440009150555</v>
      </c>
      <c r="S234" s="768" t="s">
        <v>14838</v>
      </c>
      <c r="T234" s="768" t="s">
        <v>14994</v>
      </c>
      <c r="U234" s="768"/>
      <c r="V234" s="768" t="s">
        <v>1105</v>
      </c>
      <c r="W234" s="768" t="s">
        <v>1769</v>
      </c>
      <c r="X234" s="768"/>
      <c r="Y234" s="768" t="s">
        <v>126</v>
      </c>
      <c r="Z234" s="1574" t="s">
        <v>1732</v>
      </c>
      <c r="AA234" s="1575" t="s">
        <v>12639</v>
      </c>
      <c r="AB234" s="1575"/>
      <c r="AC234" s="768" t="s">
        <v>1770</v>
      </c>
      <c r="AD234" s="768" t="s">
        <v>146</v>
      </c>
      <c r="AE234" s="1339" t="s">
        <v>1771</v>
      </c>
      <c r="AF234" s="1339" t="s">
        <v>1772</v>
      </c>
      <c r="AG234" s="1339" t="s">
        <v>1773</v>
      </c>
      <c r="AH234" s="1339"/>
      <c r="AI234" s="1339"/>
      <c r="AJ234" s="770">
        <v>41883</v>
      </c>
      <c r="AK234" s="1571">
        <v>42887</v>
      </c>
      <c r="AL234" s="1572" t="s">
        <v>13610</v>
      </c>
      <c r="AM234" s="1572" t="s">
        <v>13610</v>
      </c>
      <c r="AN234" s="1572" t="s">
        <v>13610</v>
      </c>
      <c r="AO234" s="1572"/>
      <c r="AP234" s="1117" t="s">
        <v>1502</v>
      </c>
      <c r="AQ234" s="1117">
        <v>41</v>
      </c>
      <c r="AR234" s="1117">
        <v>42</v>
      </c>
      <c r="AS234" s="767">
        <v>2038</v>
      </c>
      <c r="AT234" s="767" t="s">
        <v>1766</v>
      </c>
      <c r="AU234" s="767">
        <v>2038</v>
      </c>
      <c r="AV234" s="767" t="s">
        <v>10924</v>
      </c>
      <c r="AW234" s="767"/>
      <c r="AX234" s="767" t="s">
        <v>1765</v>
      </c>
      <c r="BB234" s="760" t="s">
        <v>16150</v>
      </c>
    </row>
    <row r="235" spans="1:54" s="760" customFormat="1" ht="18" customHeight="1">
      <c r="A235" s="757">
        <v>32</v>
      </c>
      <c r="B235" s="767" t="s">
        <v>1792</v>
      </c>
      <c r="C235" s="767">
        <v>190</v>
      </c>
      <c r="D235" s="1563">
        <v>2041</v>
      </c>
      <c r="E235" s="1563" t="s">
        <v>1793</v>
      </c>
      <c r="F235" s="1563">
        <v>2041</v>
      </c>
      <c r="G235" s="1563"/>
      <c r="H235" s="1563"/>
      <c r="I235" s="1573" t="s">
        <v>1794</v>
      </c>
      <c r="J235" s="768" t="s">
        <v>1385</v>
      </c>
      <c r="K235" s="768" t="s">
        <v>35</v>
      </c>
      <c r="L235" s="1339" t="s">
        <v>286</v>
      </c>
      <c r="M235" s="1565">
        <v>22218</v>
      </c>
      <c r="N235" s="1566" t="str">
        <f t="shared" si="5"/>
        <v xml:space="preserve">61 TAHUN 11 BULAN 2 HARI </v>
      </c>
      <c r="O235" s="769" t="s">
        <v>84</v>
      </c>
      <c r="P235" s="1567" t="s">
        <v>10277</v>
      </c>
      <c r="Q235" s="768" t="s">
        <v>288</v>
      </c>
      <c r="R235" s="1568">
        <v>1440009148500</v>
      </c>
      <c r="S235" s="768" t="s">
        <v>14841</v>
      </c>
      <c r="T235" s="768" t="s">
        <v>14997</v>
      </c>
      <c r="U235" s="768"/>
      <c r="V235" s="768" t="s">
        <v>1105</v>
      </c>
      <c r="W235" s="768" t="s">
        <v>1795</v>
      </c>
      <c r="X235" s="768"/>
      <c r="Y235" s="768" t="s">
        <v>2455</v>
      </c>
      <c r="Z235" s="1574" t="s">
        <v>1796</v>
      </c>
      <c r="AA235" s="1570" t="s">
        <v>1797</v>
      </c>
      <c r="AB235" s="1570"/>
      <c r="AC235" s="768" t="s">
        <v>1798</v>
      </c>
      <c r="AD235" s="768" t="s">
        <v>146</v>
      </c>
      <c r="AE235" s="1339" t="s">
        <v>1799</v>
      </c>
      <c r="AF235" s="1339" t="s">
        <v>1800</v>
      </c>
      <c r="AG235" s="1339"/>
      <c r="AH235" s="1339"/>
      <c r="AI235" s="1339"/>
      <c r="AJ235" s="770">
        <v>41883</v>
      </c>
      <c r="AK235" s="1571">
        <v>42887</v>
      </c>
      <c r="AL235" s="1572" t="s">
        <v>13610</v>
      </c>
      <c r="AM235" s="1572" t="s">
        <v>13610</v>
      </c>
      <c r="AN235" s="1572" t="s">
        <v>13610</v>
      </c>
      <c r="AO235" s="1572"/>
      <c r="AP235" s="1117" t="s">
        <v>1460</v>
      </c>
      <c r="AQ235" s="1117">
        <v>32</v>
      </c>
      <c r="AR235" s="1117">
        <v>40</v>
      </c>
      <c r="AS235" s="1563">
        <v>2041</v>
      </c>
      <c r="AT235" s="767" t="s">
        <v>1793</v>
      </c>
      <c r="AU235" s="1563">
        <v>2041</v>
      </c>
      <c r="AV235" s="767" t="s">
        <v>10924</v>
      </c>
      <c r="AW235" s="767"/>
      <c r="AX235" s="767" t="s">
        <v>1792</v>
      </c>
      <c r="BB235" s="760" t="s">
        <v>16150</v>
      </c>
    </row>
    <row r="236" spans="1:54" s="760" customFormat="1" ht="18" customHeight="1">
      <c r="A236" s="757">
        <v>33</v>
      </c>
      <c r="B236" s="767" t="s">
        <v>1865</v>
      </c>
      <c r="C236" s="1563">
        <v>198</v>
      </c>
      <c r="D236" s="1563">
        <v>2049</v>
      </c>
      <c r="E236" s="1563" t="s">
        <v>1866</v>
      </c>
      <c r="F236" s="1563">
        <v>2049</v>
      </c>
      <c r="G236" s="1563"/>
      <c r="H236" s="1563"/>
      <c r="I236" s="1573" t="s">
        <v>1867</v>
      </c>
      <c r="J236" s="768" t="s">
        <v>1385</v>
      </c>
      <c r="K236" s="768" t="s">
        <v>35</v>
      </c>
      <c r="L236" s="1339" t="s">
        <v>694</v>
      </c>
      <c r="M236" s="1565">
        <v>23036</v>
      </c>
      <c r="N236" s="1566" t="str">
        <f t="shared" si="5"/>
        <v xml:space="preserve">59 TAHUN 8 BULAN 6 HARI </v>
      </c>
      <c r="O236" s="769" t="s">
        <v>84</v>
      </c>
      <c r="P236" s="1567" t="s">
        <v>10277</v>
      </c>
      <c r="Q236" s="768" t="s">
        <v>288</v>
      </c>
      <c r="R236" s="1568">
        <v>1440009150548</v>
      </c>
      <c r="S236" s="768" t="s">
        <v>14848</v>
      </c>
      <c r="T236" s="768" t="s">
        <v>15004</v>
      </c>
      <c r="U236" s="768"/>
      <c r="V236" s="768" t="s">
        <v>1387</v>
      </c>
      <c r="W236" s="768" t="s">
        <v>1868</v>
      </c>
      <c r="X236" s="768"/>
      <c r="Y236" s="768">
        <v>0</v>
      </c>
      <c r="Z236" s="1574" t="s">
        <v>1869</v>
      </c>
      <c r="AA236" s="1570" t="s">
        <v>1870</v>
      </c>
      <c r="AB236" s="1570"/>
      <c r="AC236" s="768" t="s">
        <v>1871</v>
      </c>
      <c r="AD236" s="768" t="s">
        <v>47</v>
      </c>
      <c r="AE236" s="1339" t="s">
        <v>1872</v>
      </c>
      <c r="AF236" s="1339" t="s">
        <v>1873</v>
      </c>
      <c r="AG236" s="1339" t="s">
        <v>1874</v>
      </c>
      <c r="AH236" s="1339"/>
      <c r="AI236" s="1339"/>
      <c r="AJ236" s="770">
        <v>41883</v>
      </c>
      <c r="AK236" s="1571">
        <v>42887</v>
      </c>
      <c r="AL236" s="1572" t="s">
        <v>13610</v>
      </c>
      <c r="AM236" s="1572" t="s">
        <v>13610</v>
      </c>
      <c r="AN236" s="1572" t="s">
        <v>13610</v>
      </c>
      <c r="AO236" s="1572"/>
      <c r="AP236" s="1117" t="s">
        <v>35</v>
      </c>
      <c r="AQ236" s="1117">
        <v>32</v>
      </c>
      <c r="AR236" s="1117">
        <v>41</v>
      </c>
      <c r="AS236" s="1563">
        <v>2049</v>
      </c>
      <c r="AT236" s="767" t="s">
        <v>1866</v>
      </c>
      <c r="AU236" s="1563">
        <v>2049</v>
      </c>
      <c r="AV236" s="767" t="s">
        <v>10924</v>
      </c>
      <c r="AW236" s="767"/>
      <c r="AX236" s="767" t="s">
        <v>1865</v>
      </c>
      <c r="BB236" s="760" t="s">
        <v>16150</v>
      </c>
    </row>
    <row r="237" spans="1:54" s="760" customFormat="1" ht="18" customHeight="1">
      <c r="A237" s="757">
        <v>34</v>
      </c>
      <c r="B237" s="767" t="s">
        <v>1981</v>
      </c>
      <c r="C237" s="1563">
        <v>210</v>
      </c>
      <c r="D237" s="1563">
        <v>2061</v>
      </c>
      <c r="E237" s="1563" t="s">
        <v>1982</v>
      </c>
      <c r="F237" s="1563">
        <v>2061</v>
      </c>
      <c r="G237" s="1563"/>
      <c r="H237" s="1563"/>
      <c r="I237" s="1573" t="s">
        <v>1983</v>
      </c>
      <c r="J237" s="768" t="s">
        <v>1385</v>
      </c>
      <c r="K237" s="768" t="s">
        <v>35</v>
      </c>
      <c r="L237" s="1339" t="s">
        <v>339</v>
      </c>
      <c r="M237" s="1565">
        <v>22838</v>
      </c>
      <c r="N237" s="1566" t="str">
        <f t="shared" si="5"/>
        <v xml:space="preserve">60 TAHUN 2 BULAN 20 HARI </v>
      </c>
      <c r="O237" s="769" t="s">
        <v>84</v>
      </c>
      <c r="P237" s="1567" t="s">
        <v>10277</v>
      </c>
      <c r="Q237" s="768" t="s">
        <v>288</v>
      </c>
      <c r="R237" s="1568">
        <v>1440009150860</v>
      </c>
      <c r="S237" s="768" t="s">
        <v>14859</v>
      </c>
      <c r="T237" s="768" t="s">
        <v>15015</v>
      </c>
      <c r="U237" s="768"/>
      <c r="V237" s="768" t="s">
        <v>1105</v>
      </c>
      <c r="W237" s="768" t="s">
        <v>1984</v>
      </c>
      <c r="X237" s="768"/>
      <c r="Y237" s="768">
        <v>0</v>
      </c>
      <c r="Z237" s="1574" t="s">
        <v>1985</v>
      </c>
      <c r="AA237" s="1570" t="s">
        <v>1986</v>
      </c>
      <c r="AB237" s="1570"/>
      <c r="AC237" s="768" t="s">
        <v>1987</v>
      </c>
      <c r="AD237" s="768" t="s">
        <v>47</v>
      </c>
      <c r="AE237" s="1339" t="s">
        <v>1988</v>
      </c>
      <c r="AF237" s="1339" t="s">
        <v>1989</v>
      </c>
      <c r="AG237" s="1339" t="s">
        <v>1990</v>
      </c>
      <c r="AH237" s="1339"/>
      <c r="AI237" s="1339"/>
      <c r="AJ237" s="770">
        <v>41883</v>
      </c>
      <c r="AK237" s="1571">
        <v>42887</v>
      </c>
      <c r="AL237" s="1572" t="s">
        <v>13610</v>
      </c>
      <c r="AM237" s="1572" t="s">
        <v>13610</v>
      </c>
      <c r="AN237" s="1572" t="s">
        <v>13610</v>
      </c>
      <c r="AO237" s="1572"/>
      <c r="AP237" s="1117" t="s">
        <v>35</v>
      </c>
      <c r="AQ237" s="1117">
        <v>32</v>
      </c>
      <c r="AR237" s="1117">
        <v>41</v>
      </c>
      <c r="AS237" s="1563">
        <v>2061</v>
      </c>
      <c r="AT237" s="767" t="s">
        <v>1982</v>
      </c>
      <c r="AU237" s="1563">
        <v>2061</v>
      </c>
      <c r="AV237" s="767" t="s">
        <v>10924</v>
      </c>
      <c r="AW237" s="767"/>
      <c r="AX237" s="767" t="s">
        <v>1981</v>
      </c>
      <c r="BB237" s="760" t="s">
        <v>16150</v>
      </c>
    </row>
    <row r="238" spans="1:54" s="760" customFormat="1" ht="18" customHeight="1">
      <c r="A238" s="757">
        <v>35</v>
      </c>
      <c r="B238" s="767" t="s">
        <v>2320</v>
      </c>
      <c r="C238" s="1563">
        <v>242</v>
      </c>
      <c r="D238" s="1563">
        <v>2093</v>
      </c>
      <c r="E238" s="1563" t="s">
        <v>2321</v>
      </c>
      <c r="F238" s="1563">
        <v>2093</v>
      </c>
      <c r="G238" s="1563"/>
      <c r="H238" s="1563"/>
      <c r="I238" s="1576" t="s">
        <v>2322</v>
      </c>
      <c r="J238" s="768" t="s">
        <v>1385</v>
      </c>
      <c r="K238" s="768" t="s">
        <v>35</v>
      </c>
      <c r="L238" s="1339" t="s">
        <v>1777</v>
      </c>
      <c r="M238" s="1565">
        <v>22438</v>
      </c>
      <c r="N238" s="1566" t="str">
        <f t="shared" si="5"/>
        <v xml:space="preserve">61 TAHUN 3 BULAN 25 HARI </v>
      </c>
      <c r="O238" s="769" t="s">
        <v>84</v>
      </c>
      <c r="P238" s="1567" t="s">
        <v>10277</v>
      </c>
      <c r="Q238" s="768" t="s">
        <v>288</v>
      </c>
      <c r="R238" s="1568">
        <v>1440009150431</v>
      </c>
      <c r="S238" s="768" t="s">
        <v>14879</v>
      </c>
      <c r="T238" s="768" t="s">
        <v>2323</v>
      </c>
      <c r="U238" s="768"/>
      <c r="V238" s="768" t="s">
        <v>1105</v>
      </c>
      <c r="W238" s="768" t="s">
        <v>2324</v>
      </c>
      <c r="X238" s="768"/>
      <c r="Y238" s="768" t="s">
        <v>126</v>
      </c>
      <c r="Z238" s="1569" t="s">
        <v>2325</v>
      </c>
      <c r="AA238" s="1570" t="s">
        <v>2326</v>
      </c>
      <c r="AB238" s="1570"/>
      <c r="AC238" s="768" t="s">
        <v>2327</v>
      </c>
      <c r="AD238" s="768" t="s">
        <v>146</v>
      </c>
      <c r="AE238" s="1339" t="s">
        <v>2328</v>
      </c>
      <c r="AF238" s="1339" t="s">
        <v>2329</v>
      </c>
      <c r="AG238" s="1339"/>
      <c r="AH238" s="1339"/>
      <c r="AI238" s="1339"/>
      <c r="AJ238" s="770">
        <v>42217</v>
      </c>
      <c r="AK238" s="1571">
        <v>42887</v>
      </c>
      <c r="AL238" s="1572" t="s">
        <v>13610</v>
      </c>
      <c r="AM238" s="1572" t="s">
        <v>13610</v>
      </c>
      <c r="AN238" s="1572" t="s">
        <v>13610</v>
      </c>
      <c r="AO238" s="1572"/>
      <c r="AP238" s="1117" t="s">
        <v>1502</v>
      </c>
      <c r="AQ238" s="1117">
        <v>42</v>
      </c>
      <c r="AR238" s="1117">
        <v>42</v>
      </c>
      <c r="AS238" s="1563">
        <v>2093</v>
      </c>
      <c r="AT238" s="767" t="s">
        <v>2321</v>
      </c>
      <c r="AU238" s="1563">
        <v>2093</v>
      </c>
      <c r="AV238" s="767" t="s">
        <v>10924</v>
      </c>
      <c r="AW238" s="767"/>
      <c r="AX238" s="767" t="s">
        <v>2320</v>
      </c>
      <c r="BB238" s="760" t="s">
        <v>16150</v>
      </c>
    </row>
    <row r="239" spans="1:54" s="179" customFormat="1" ht="18" customHeight="1">
      <c r="A239" s="757">
        <v>36</v>
      </c>
      <c r="B239" s="714" t="s">
        <v>2621</v>
      </c>
      <c r="C239" s="968">
        <v>285</v>
      </c>
      <c r="D239" s="168">
        <v>2136</v>
      </c>
      <c r="E239" s="968" t="s">
        <v>12916</v>
      </c>
      <c r="F239" s="168">
        <v>2136</v>
      </c>
      <c r="G239" s="168"/>
      <c r="H239" s="168"/>
      <c r="I239" s="250" t="s">
        <v>2622</v>
      </c>
      <c r="J239" s="167" t="s">
        <v>1385</v>
      </c>
      <c r="K239" s="167" t="s">
        <v>35</v>
      </c>
      <c r="L239" s="1559" t="s">
        <v>2174</v>
      </c>
      <c r="M239" s="221">
        <v>28889</v>
      </c>
      <c r="N239" s="969" t="str">
        <f t="shared" si="5"/>
        <v xml:space="preserve">43 TAHUN 7 BULAN 28 HARI </v>
      </c>
      <c r="O239" s="133"/>
      <c r="P239" s="167" t="s">
        <v>10277</v>
      </c>
      <c r="Q239" s="167" t="s">
        <v>288</v>
      </c>
      <c r="R239" s="1285">
        <v>1710002938564</v>
      </c>
      <c r="S239" s="167" t="s">
        <v>14921</v>
      </c>
      <c r="T239" s="167" t="s">
        <v>12147</v>
      </c>
      <c r="U239" s="167"/>
      <c r="V239" s="167" t="s">
        <v>425</v>
      </c>
      <c r="W239" s="168" t="s">
        <v>2623</v>
      </c>
      <c r="X239" s="168"/>
      <c r="Y239" s="167" t="s">
        <v>126</v>
      </c>
      <c r="Z239" s="1560" t="s">
        <v>2624</v>
      </c>
      <c r="AA239" s="929" t="s">
        <v>2625</v>
      </c>
      <c r="AB239" s="929"/>
      <c r="AC239" s="1561" t="s">
        <v>2626</v>
      </c>
      <c r="AD239" s="169"/>
      <c r="AE239" s="170"/>
      <c r="AF239" s="169"/>
      <c r="AG239" s="169"/>
      <c r="AH239" s="169"/>
      <c r="AI239" s="181"/>
      <c r="AJ239" s="181">
        <v>42872</v>
      </c>
      <c r="AK239" s="177">
        <v>42887</v>
      </c>
      <c r="AL239" s="970" t="s">
        <v>13610</v>
      </c>
      <c r="AM239" s="970" t="s">
        <v>13610</v>
      </c>
      <c r="AN239" s="970" t="s">
        <v>13610</v>
      </c>
      <c r="AO239" s="970">
        <v>43403</v>
      </c>
      <c r="AP239" s="254" t="s">
        <v>1395</v>
      </c>
      <c r="AQ239" s="254">
        <v>32</v>
      </c>
      <c r="AR239" s="254">
        <v>42</v>
      </c>
      <c r="AS239" s="168">
        <v>2136</v>
      </c>
      <c r="AT239" s="1562" t="s">
        <v>12916</v>
      </c>
      <c r="AU239" s="168">
        <v>2136</v>
      </c>
      <c r="AV239" s="714" t="s">
        <v>10924</v>
      </c>
      <c r="AW239" s="714"/>
      <c r="AX239" s="714" t="s">
        <v>2621</v>
      </c>
      <c r="BB239" s="179" t="s">
        <v>16151</v>
      </c>
    </row>
    <row r="240" spans="1:54" s="179" customFormat="1" ht="18" customHeight="1">
      <c r="A240" s="757">
        <v>37</v>
      </c>
      <c r="B240" s="168" t="s">
        <v>2112</v>
      </c>
      <c r="C240" s="968">
        <v>224</v>
      </c>
      <c r="D240" s="968">
        <v>2075</v>
      </c>
      <c r="E240" s="968" t="s">
        <v>2113</v>
      </c>
      <c r="F240" s="968">
        <v>2075</v>
      </c>
      <c r="G240" s="968"/>
      <c r="H240" s="968"/>
      <c r="I240" s="238" t="s">
        <v>2114</v>
      </c>
      <c r="J240" s="167" t="s">
        <v>1385</v>
      </c>
      <c r="K240" s="167" t="s">
        <v>35</v>
      </c>
      <c r="L240" s="176" t="s">
        <v>1385</v>
      </c>
      <c r="M240" s="205">
        <v>28005</v>
      </c>
      <c r="N240" s="969" t="str">
        <f t="shared" si="5"/>
        <v xml:space="preserve">46 TAHUN 0 BULAN 29 HARI </v>
      </c>
      <c r="O240" s="172" t="s">
        <v>84</v>
      </c>
      <c r="P240" s="206" t="s">
        <v>9614</v>
      </c>
      <c r="Q240" s="167" t="s">
        <v>288</v>
      </c>
      <c r="R240" s="1285">
        <v>310009947485</v>
      </c>
      <c r="S240" s="167" t="s">
        <v>2115</v>
      </c>
      <c r="T240" s="167" t="s">
        <v>2116</v>
      </c>
      <c r="U240" s="167"/>
      <c r="V240" s="167" t="s">
        <v>1387</v>
      </c>
      <c r="W240" s="167" t="s">
        <v>2117</v>
      </c>
      <c r="X240" s="167"/>
      <c r="Y240" s="167" t="s">
        <v>126</v>
      </c>
      <c r="Z240" s="1189" t="s">
        <v>2118</v>
      </c>
      <c r="AA240" s="252">
        <v>3519040406780000</v>
      </c>
      <c r="AB240" s="252"/>
      <c r="AC240" s="167" t="s">
        <v>2119</v>
      </c>
      <c r="AD240" s="167" t="s">
        <v>146</v>
      </c>
      <c r="AE240" s="176" t="s">
        <v>2120</v>
      </c>
      <c r="AF240" s="176" t="s">
        <v>2121</v>
      </c>
      <c r="AG240" s="176"/>
      <c r="AH240" s="176"/>
      <c r="AI240" s="176"/>
      <c r="AJ240" s="181">
        <v>41974</v>
      </c>
      <c r="AK240" s="177">
        <v>42887</v>
      </c>
      <c r="AL240" s="970" t="s">
        <v>13610</v>
      </c>
      <c r="AM240" s="970" t="s">
        <v>13610</v>
      </c>
      <c r="AN240" s="970" t="s">
        <v>13610</v>
      </c>
      <c r="AO240" s="970"/>
      <c r="AP240" s="254" t="s">
        <v>35</v>
      </c>
      <c r="AQ240" s="254">
        <v>34</v>
      </c>
      <c r="AR240" s="254">
        <v>41</v>
      </c>
      <c r="AS240" s="968">
        <v>2075</v>
      </c>
      <c r="AT240" s="168" t="s">
        <v>2113</v>
      </c>
      <c r="AU240" s="968">
        <v>2075</v>
      </c>
      <c r="AV240" s="168" t="s">
        <v>10924</v>
      </c>
      <c r="AW240" s="168"/>
      <c r="AX240" s="168" t="s">
        <v>2112</v>
      </c>
      <c r="BB240" s="179" t="s">
        <v>16151</v>
      </c>
    </row>
    <row r="241" spans="1:54" s="179" customFormat="1">
      <c r="A241" s="757">
        <v>38</v>
      </c>
      <c r="B241" s="714" t="s">
        <v>2589</v>
      </c>
      <c r="C241" s="968">
        <v>278</v>
      </c>
      <c r="D241" s="968">
        <v>2129</v>
      </c>
      <c r="E241" s="968" t="s">
        <v>12505</v>
      </c>
      <c r="F241" s="968">
        <v>2129</v>
      </c>
      <c r="G241" s="968"/>
      <c r="H241" s="968"/>
      <c r="I241" s="250" t="s">
        <v>2590</v>
      </c>
      <c r="J241" s="167" t="s">
        <v>1385</v>
      </c>
      <c r="K241" s="167" t="s">
        <v>35</v>
      </c>
      <c r="L241" s="178" t="s">
        <v>1385</v>
      </c>
      <c r="M241" s="716">
        <v>26330</v>
      </c>
      <c r="N241" s="969" t="str">
        <f t="shared" ref="N241:N246" si="6">DATEDIF(M241,$M$3,"Y") &amp; " TAHUN " &amp; DATEDIF(M241,$M$3,"YM") &amp; " BULAN " &amp; DATEDIF(M241,$M$3,"MD") &amp; " HARI "</f>
        <v xml:space="preserve">50 TAHUN 8 BULAN 0 HARI </v>
      </c>
      <c r="O241" s="178"/>
      <c r="P241" s="167" t="s">
        <v>9614</v>
      </c>
      <c r="Q241" s="167" t="s">
        <v>288</v>
      </c>
      <c r="R241" s="1285">
        <v>1710002358813</v>
      </c>
      <c r="S241" s="254" t="s">
        <v>14914</v>
      </c>
      <c r="T241" s="254" t="s">
        <v>12145</v>
      </c>
      <c r="U241" s="178"/>
      <c r="V241" s="167" t="s">
        <v>289</v>
      </c>
      <c r="W241" s="717" t="s">
        <v>2591</v>
      </c>
      <c r="X241" s="717"/>
      <c r="Y241" s="167" t="s">
        <v>126</v>
      </c>
      <c r="Z241" s="1662" t="s">
        <v>2592</v>
      </c>
      <c r="AA241" s="874" t="s">
        <v>2593</v>
      </c>
      <c r="AB241" s="874"/>
      <c r="AC241" s="717" t="s">
        <v>2594</v>
      </c>
      <c r="AD241" s="178"/>
      <c r="AE241" s="178"/>
      <c r="AF241" s="178"/>
      <c r="AG241" s="178"/>
      <c r="AH241" s="178"/>
      <c r="AI241" s="178"/>
      <c r="AJ241" s="181">
        <v>42872</v>
      </c>
      <c r="AK241" s="177">
        <v>42887</v>
      </c>
      <c r="AL241" s="970" t="s">
        <v>13610</v>
      </c>
      <c r="AM241" s="970" t="s">
        <v>13610</v>
      </c>
      <c r="AN241" s="970" t="s">
        <v>13610</v>
      </c>
      <c r="AO241" s="970" t="s">
        <v>14559</v>
      </c>
      <c r="AP241" s="254" t="s">
        <v>1395</v>
      </c>
      <c r="AQ241" s="254">
        <v>38</v>
      </c>
      <c r="AR241" s="254">
        <v>42</v>
      </c>
      <c r="AS241" s="968">
        <v>2129</v>
      </c>
      <c r="AT241" s="168" t="s">
        <v>12505</v>
      </c>
      <c r="AU241" s="968">
        <v>2129</v>
      </c>
      <c r="AV241" s="714" t="s">
        <v>14481</v>
      </c>
      <c r="AW241" s="714"/>
      <c r="AX241" s="714" t="s">
        <v>2589</v>
      </c>
      <c r="BB241" s="179" t="s">
        <v>16154</v>
      </c>
    </row>
    <row r="242" spans="1:54" s="179" customFormat="1" ht="18" customHeight="1">
      <c r="A242" s="757">
        <v>39</v>
      </c>
      <c r="B242" s="168"/>
      <c r="C242" s="968"/>
      <c r="D242" s="168">
        <v>2188</v>
      </c>
      <c r="E242" s="168">
        <v>2188</v>
      </c>
      <c r="F242" s="168">
        <v>2188</v>
      </c>
      <c r="G242" s="168"/>
      <c r="H242" s="168"/>
      <c r="I242" s="204" t="s">
        <v>15216</v>
      </c>
      <c r="J242" s="167" t="s">
        <v>1385</v>
      </c>
      <c r="K242" s="167" t="s">
        <v>35</v>
      </c>
      <c r="L242" s="176" t="s">
        <v>1408</v>
      </c>
      <c r="M242" s="205">
        <v>29174</v>
      </c>
      <c r="N242" s="969" t="str">
        <f t="shared" si="6"/>
        <v xml:space="preserve">42 TAHUN 10 BULAN 16 HARI </v>
      </c>
      <c r="O242" s="172" t="s">
        <v>84</v>
      </c>
      <c r="P242" s="206" t="s">
        <v>10277</v>
      </c>
      <c r="Q242" s="167" t="s">
        <v>288</v>
      </c>
      <c r="R242" s="185" t="s">
        <v>17789</v>
      </c>
      <c r="S242" s="167"/>
      <c r="T242" s="167"/>
      <c r="U242" s="167"/>
      <c r="V242" s="167"/>
      <c r="W242" s="168"/>
      <c r="X242" s="168"/>
      <c r="Y242" s="167"/>
      <c r="Z242" s="1187" t="s">
        <v>15217</v>
      </c>
      <c r="AA242" s="836" t="s">
        <v>3066</v>
      </c>
      <c r="AB242" s="836"/>
      <c r="AC242" s="168"/>
      <c r="AD242" s="167"/>
      <c r="AE242" s="176"/>
      <c r="AF242" s="176"/>
      <c r="AG242" s="176"/>
      <c r="AH242" s="176"/>
      <c r="AI242" s="176"/>
      <c r="AJ242" s="181">
        <v>43613</v>
      </c>
      <c r="AK242" s="181">
        <v>43613</v>
      </c>
      <c r="AL242" s="970"/>
      <c r="AM242" s="970"/>
      <c r="AN242" s="970"/>
      <c r="AO242" s="970"/>
      <c r="AP242" s="254"/>
      <c r="AQ242" s="254"/>
      <c r="AR242" s="254"/>
      <c r="AS242" s="168"/>
      <c r="AT242" s="168"/>
      <c r="AU242" s="168">
        <v>2188</v>
      </c>
      <c r="AV242" s="168"/>
      <c r="AW242" s="168"/>
      <c r="AX242" s="168"/>
      <c r="AY242" s="1507"/>
      <c r="BB242" s="179" t="s">
        <v>16154</v>
      </c>
    </row>
    <row r="243" spans="1:54" s="179" customFormat="1" ht="18" customHeight="1">
      <c r="A243" s="117">
        <v>98</v>
      </c>
      <c r="B243" s="167" t="s">
        <v>2529</v>
      </c>
      <c r="C243" s="968">
        <v>269</v>
      </c>
      <c r="D243" s="168">
        <v>2120</v>
      </c>
      <c r="E243" s="968" t="s">
        <v>2530</v>
      </c>
      <c r="F243" s="168">
        <v>2120</v>
      </c>
      <c r="G243" s="168"/>
      <c r="H243" s="168"/>
      <c r="I243" s="176" t="s">
        <v>2531</v>
      </c>
      <c r="J243" s="167" t="s">
        <v>1385</v>
      </c>
      <c r="K243" s="167" t="s">
        <v>35</v>
      </c>
      <c r="L243" s="253" t="s">
        <v>2511</v>
      </c>
      <c r="M243" s="221">
        <v>25711</v>
      </c>
      <c r="N243" s="969" t="str">
        <f t="shared" si="6"/>
        <v xml:space="preserve">52 TAHUN 4 BULAN 8 HARI </v>
      </c>
      <c r="O243" s="167"/>
      <c r="P243" s="241" t="s">
        <v>9614</v>
      </c>
      <c r="Q243" s="167" t="s">
        <v>288</v>
      </c>
      <c r="R243" s="1285">
        <v>1710002503418</v>
      </c>
      <c r="S243" s="167" t="s">
        <v>14906</v>
      </c>
      <c r="T243" s="167" t="s">
        <v>15036</v>
      </c>
      <c r="U243" s="167"/>
      <c r="V243" s="167" t="s">
        <v>2504</v>
      </c>
      <c r="W243" s="167" t="s">
        <v>2532</v>
      </c>
      <c r="X243" s="167"/>
      <c r="Y243" s="167"/>
      <c r="Z243" s="1189" t="s">
        <v>2533</v>
      </c>
      <c r="AA243" s="836" t="s">
        <v>2534</v>
      </c>
      <c r="AB243" s="836"/>
      <c r="AC243" s="167"/>
      <c r="AD243" s="167"/>
      <c r="AE243" s="176"/>
      <c r="AF243" s="176"/>
      <c r="AG243" s="176"/>
      <c r="AH243" s="176"/>
      <c r="AI243" s="176"/>
      <c r="AJ243" s="181">
        <v>42736</v>
      </c>
      <c r="AK243" s="177">
        <v>42887</v>
      </c>
      <c r="AL243" s="970" t="s">
        <v>13610</v>
      </c>
      <c r="AM243" s="970" t="s">
        <v>13610</v>
      </c>
      <c r="AN243" s="970" t="s">
        <v>13610</v>
      </c>
      <c r="AO243" s="970"/>
      <c r="AP243" s="254" t="s">
        <v>1502</v>
      </c>
      <c r="AQ243" s="254">
        <v>33</v>
      </c>
      <c r="AR243" s="254">
        <v>40</v>
      </c>
      <c r="AS243" s="168">
        <v>2120</v>
      </c>
      <c r="AT243" s="167" t="s">
        <v>2530</v>
      </c>
      <c r="AU243" s="168">
        <v>2120</v>
      </c>
      <c r="AV243" s="167" t="s">
        <v>10924</v>
      </c>
      <c r="AW243" s="167"/>
      <c r="AX243" s="167" t="s">
        <v>2529</v>
      </c>
    </row>
    <row r="244" spans="1:54" s="179" customFormat="1" ht="18" customHeight="1">
      <c r="A244" s="167">
        <v>158</v>
      </c>
      <c r="B244" s="168"/>
      <c r="C244" s="968"/>
      <c r="D244" s="168">
        <v>2193</v>
      </c>
      <c r="E244" s="968" t="s">
        <v>16278</v>
      </c>
      <c r="F244" s="168">
        <v>2193</v>
      </c>
      <c r="G244" s="168"/>
      <c r="H244" s="168"/>
      <c r="I244" s="204" t="s">
        <v>16164</v>
      </c>
      <c r="J244" s="167" t="s">
        <v>1385</v>
      </c>
      <c r="K244" s="167" t="s">
        <v>35</v>
      </c>
      <c r="L244" s="176" t="s">
        <v>1385</v>
      </c>
      <c r="M244" s="205">
        <v>35734</v>
      </c>
      <c r="N244" s="969" t="str">
        <f t="shared" si="6"/>
        <v xml:space="preserve">24 TAHUN 11 BULAN 0 HARI </v>
      </c>
      <c r="O244" s="172" t="s">
        <v>84</v>
      </c>
      <c r="P244" s="206" t="s">
        <v>10277</v>
      </c>
      <c r="Q244" s="167"/>
      <c r="R244" s="185"/>
      <c r="S244" s="167"/>
      <c r="T244" s="167"/>
      <c r="U244" s="167"/>
      <c r="V244" s="167"/>
      <c r="W244" s="168"/>
      <c r="X244" s="168"/>
      <c r="Y244" s="167" t="s">
        <v>175</v>
      </c>
      <c r="Z244" s="1187" t="s">
        <v>16295</v>
      </c>
      <c r="AA244" s="836" t="s">
        <v>16296</v>
      </c>
      <c r="AB244" s="836"/>
      <c r="AC244" s="168" t="s">
        <v>16319</v>
      </c>
      <c r="AD244" s="167"/>
      <c r="AE244" s="176"/>
      <c r="AF244" s="176"/>
      <c r="AG244" s="176"/>
      <c r="AH244" s="176"/>
      <c r="AI244" s="176"/>
      <c r="AJ244" s="181">
        <v>43710</v>
      </c>
      <c r="AK244" s="181"/>
      <c r="AL244" s="970"/>
      <c r="AM244" s="970"/>
      <c r="AN244" s="970"/>
      <c r="AO244" s="970"/>
      <c r="AP244" s="254"/>
      <c r="AQ244" s="254"/>
      <c r="AR244" s="254"/>
      <c r="AS244" s="168"/>
      <c r="AT244" s="168"/>
      <c r="AU244" s="168">
        <v>2193</v>
      </c>
      <c r="AV244" s="168"/>
      <c r="AW244" s="168"/>
      <c r="AX244" s="168"/>
      <c r="AY244" s="1507"/>
    </row>
    <row r="245" spans="1:54" s="179" customFormat="1" ht="18" customHeight="1">
      <c r="A245" s="167">
        <v>162</v>
      </c>
      <c r="B245" s="168"/>
      <c r="C245" s="968"/>
      <c r="D245" s="168">
        <v>2197</v>
      </c>
      <c r="E245" s="968" t="s">
        <v>16282</v>
      </c>
      <c r="F245" s="168">
        <v>2197</v>
      </c>
      <c r="G245" s="168"/>
      <c r="H245" s="168"/>
      <c r="I245" s="204" t="s">
        <v>16167</v>
      </c>
      <c r="J245" s="167" t="s">
        <v>1385</v>
      </c>
      <c r="K245" s="167" t="s">
        <v>35</v>
      </c>
      <c r="L245" s="176" t="s">
        <v>16287</v>
      </c>
      <c r="M245" s="205">
        <v>33864</v>
      </c>
      <c r="N245" s="969" t="str">
        <f t="shared" si="6"/>
        <v xml:space="preserve">30 TAHUN 0 BULAN 14 HARI </v>
      </c>
      <c r="O245" s="172" t="s">
        <v>84</v>
      </c>
      <c r="P245" s="206" t="s">
        <v>10277</v>
      </c>
      <c r="Q245" s="167"/>
      <c r="R245" s="185"/>
      <c r="S245" s="167"/>
      <c r="T245" s="167"/>
      <c r="U245" s="167"/>
      <c r="V245" s="167"/>
      <c r="W245" s="168"/>
      <c r="X245" s="168"/>
      <c r="Y245" s="167" t="s">
        <v>49</v>
      </c>
      <c r="Z245" s="1187" t="s">
        <v>16302</v>
      </c>
      <c r="AA245" s="836" t="s">
        <v>16303</v>
      </c>
      <c r="AB245" s="836"/>
      <c r="AC245" s="168" t="s">
        <v>16323</v>
      </c>
      <c r="AD245" s="167"/>
      <c r="AE245" s="176"/>
      <c r="AF245" s="176"/>
      <c r="AG245" s="176"/>
      <c r="AH245" s="176"/>
      <c r="AI245" s="176"/>
      <c r="AJ245" s="181">
        <v>43710</v>
      </c>
      <c r="AK245" s="181"/>
      <c r="AL245" s="970"/>
      <c r="AM245" s="970"/>
      <c r="AN245" s="970"/>
      <c r="AO245" s="970"/>
      <c r="AP245" s="254"/>
      <c r="AQ245" s="254"/>
      <c r="AR245" s="254"/>
      <c r="AS245" s="168"/>
      <c r="AT245" s="168"/>
      <c r="AU245" s="168">
        <v>2197</v>
      </c>
      <c r="AV245" s="168"/>
      <c r="AW245" s="168"/>
      <c r="AX245" s="168"/>
      <c r="AY245" s="1507"/>
    </row>
    <row r="246" spans="1:54" s="179" customFormat="1" ht="18" customHeight="1">
      <c r="A246" s="167">
        <v>94</v>
      </c>
      <c r="B246" s="167" t="s">
        <v>2500</v>
      </c>
      <c r="C246" s="168">
        <v>265</v>
      </c>
      <c r="D246" s="168">
        <v>2116</v>
      </c>
      <c r="E246" s="968" t="s">
        <v>2501</v>
      </c>
      <c r="F246" s="168">
        <v>2116</v>
      </c>
      <c r="G246" s="168"/>
      <c r="H246" s="168"/>
      <c r="I246" s="176" t="s">
        <v>2502</v>
      </c>
      <c r="J246" s="167" t="s">
        <v>1385</v>
      </c>
      <c r="K246" s="167" t="s">
        <v>35</v>
      </c>
      <c r="L246" s="176" t="s">
        <v>2503</v>
      </c>
      <c r="M246" s="221">
        <v>29443</v>
      </c>
      <c r="N246" s="969" t="str">
        <f t="shared" si="6"/>
        <v xml:space="preserve">42 TAHUN 1 BULAN 21 HARI </v>
      </c>
      <c r="O246" s="167"/>
      <c r="P246" s="241" t="s">
        <v>9614</v>
      </c>
      <c r="Q246" s="167" t="s">
        <v>288</v>
      </c>
      <c r="R246" s="1285">
        <v>1710002260829</v>
      </c>
      <c r="S246" s="167" t="s">
        <v>14902</v>
      </c>
      <c r="T246" s="167" t="s">
        <v>15033</v>
      </c>
      <c r="U246" s="167"/>
      <c r="V246" s="167" t="s">
        <v>2504</v>
      </c>
      <c r="W246" s="167" t="s">
        <v>2505</v>
      </c>
      <c r="X246" s="167"/>
      <c r="Y246" s="167" t="s">
        <v>126</v>
      </c>
      <c r="Z246" s="1189" t="s">
        <v>2506</v>
      </c>
      <c r="AA246" s="836" t="s">
        <v>2507</v>
      </c>
      <c r="AB246" s="836"/>
      <c r="AC246" s="167"/>
      <c r="AD246" s="167"/>
      <c r="AE246" s="176"/>
      <c r="AF246" s="176"/>
      <c r="AG246" s="176"/>
      <c r="AH246" s="176"/>
      <c r="AI246" s="176"/>
      <c r="AJ246" s="181">
        <v>42644</v>
      </c>
      <c r="AK246" s="177">
        <v>42887</v>
      </c>
      <c r="AL246" s="970" t="s">
        <v>13610</v>
      </c>
      <c r="AM246" s="970" t="s">
        <v>13610</v>
      </c>
      <c r="AN246" s="970" t="s">
        <v>13610</v>
      </c>
      <c r="AO246" s="970"/>
      <c r="AP246" s="254" t="s">
        <v>1460</v>
      </c>
      <c r="AQ246" s="254">
        <v>29</v>
      </c>
      <c r="AR246" s="254">
        <v>39</v>
      </c>
      <c r="AS246" s="168">
        <v>2116</v>
      </c>
      <c r="AT246" s="167" t="s">
        <v>2501</v>
      </c>
      <c r="AU246" s="168">
        <v>2116</v>
      </c>
      <c r="AV246" s="167" t="s">
        <v>10924</v>
      </c>
      <c r="AW246" s="167"/>
      <c r="AX246" s="167" t="s">
        <v>2500</v>
      </c>
    </row>
    <row r="247" spans="1:54" s="760" customFormat="1" ht="18" customHeight="1">
      <c r="A247" s="768">
        <v>114</v>
      </c>
      <c r="B247" s="767" t="s">
        <v>2663</v>
      </c>
      <c r="C247" s="767" t="s">
        <v>14644</v>
      </c>
      <c r="D247" s="767">
        <v>2143</v>
      </c>
      <c r="E247" s="1563" t="s">
        <v>2664</v>
      </c>
      <c r="F247" s="767">
        <v>2143</v>
      </c>
      <c r="G247" s="767"/>
      <c r="H247" s="767"/>
      <c r="I247" s="1573" t="s">
        <v>2665</v>
      </c>
      <c r="J247" s="768" t="s">
        <v>1385</v>
      </c>
      <c r="K247" s="768" t="s">
        <v>35</v>
      </c>
      <c r="L247" s="1339" t="s">
        <v>1385</v>
      </c>
      <c r="M247" s="1565">
        <v>23316</v>
      </c>
      <c r="N247" s="1566" t="str">
        <f t="shared" ref="N247:N252" si="7">DATEDIF(M247,$M$3,"Y") &amp; " TAHUN " &amp; DATEDIF(M247,$M$3,"YM") &amp; " BULAN " &amp; DATEDIF(M247,$M$3,"MD") &amp; " HARI "</f>
        <v xml:space="preserve">58 TAHUN 11 BULAN 0 HARI </v>
      </c>
      <c r="O247" s="769" t="s">
        <v>84</v>
      </c>
      <c r="P247" s="1567" t="s">
        <v>10277</v>
      </c>
      <c r="Q247" s="768" t="s">
        <v>288</v>
      </c>
      <c r="R247" s="1568">
        <v>1440011756837</v>
      </c>
      <c r="S247" s="768" t="s">
        <v>14926</v>
      </c>
      <c r="T247" s="768" t="s">
        <v>15046</v>
      </c>
      <c r="U247" s="768"/>
      <c r="V247" s="768" t="s">
        <v>1116</v>
      </c>
      <c r="W247" s="768" t="s">
        <v>2666</v>
      </c>
      <c r="X247" s="768"/>
      <c r="Y247" s="768" t="s">
        <v>126</v>
      </c>
      <c r="Z247" s="1745" t="s">
        <v>2667</v>
      </c>
      <c r="AA247" s="1570" t="s">
        <v>2668</v>
      </c>
      <c r="AB247" s="1570"/>
      <c r="AC247" s="767" t="s">
        <v>2669</v>
      </c>
      <c r="AD247" s="768" t="s">
        <v>36</v>
      </c>
      <c r="AE247" s="1339" t="s">
        <v>2670</v>
      </c>
      <c r="AF247" s="1339" t="s">
        <v>2671</v>
      </c>
      <c r="AG247" s="1339" t="s">
        <v>2672</v>
      </c>
      <c r="AH247" s="1339" t="s">
        <v>2673</v>
      </c>
      <c r="AI247" s="1339"/>
      <c r="AJ247" s="770">
        <v>41883</v>
      </c>
      <c r="AK247" s="1571">
        <v>42887</v>
      </c>
      <c r="AL247" s="1572">
        <v>43566</v>
      </c>
      <c r="AM247" s="1572"/>
      <c r="AN247" s="1572"/>
      <c r="AO247" s="770"/>
      <c r="AP247" s="1746"/>
      <c r="AQ247" s="1117"/>
      <c r="AR247" s="1117"/>
      <c r="AS247" s="767">
        <v>2143</v>
      </c>
      <c r="AT247" s="767" t="s">
        <v>2664</v>
      </c>
      <c r="AU247" s="767">
        <v>2143</v>
      </c>
      <c r="AV247" s="767" t="s">
        <v>14481</v>
      </c>
      <c r="AW247" s="767"/>
      <c r="AX247" s="767" t="s">
        <v>2663</v>
      </c>
      <c r="AY247" s="1747">
        <v>42979</v>
      </c>
    </row>
    <row r="248" spans="1:54" s="1854" customFormat="1" ht="20.25" customHeight="1">
      <c r="A248" s="1834">
        <v>110</v>
      </c>
      <c r="B248" s="1835"/>
      <c r="C248" s="1836" t="s">
        <v>14645</v>
      </c>
      <c r="D248" s="1836">
        <v>2137</v>
      </c>
      <c r="E248" s="1836" t="s">
        <v>2627</v>
      </c>
      <c r="F248" s="1836">
        <v>2137</v>
      </c>
      <c r="G248" s="1836"/>
      <c r="H248" s="1836"/>
      <c r="I248" s="1837" t="s">
        <v>2628</v>
      </c>
      <c r="J248" s="1834" t="s">
        <v>1385</v>
      </c>
      <c r="K248" s="1834" t="s">
        <v>35</v>
      </c>
      <c r="L248" s="1838" t="s">
        <v>1408</v>
      </c>
      <c r="M248" s="1839">
        <v>26486</v>
      </c>
      <c r="N248" s="1840" t="str">
        <f t="shared" si="7"/>
        <v xml:space="preserve">50 TAHUN 2 BULAN 25 HARI </v>
      </c>
      <c r="O248" s="1841" t="s">
        <v>7114</v>
      </c>
      <c r="P248" s="1834" t="s">
        <v>10277</v>
      </c>
      <c r="Q248" s="1834" t="s">
        <v>288</v>
      </c>
      <c r="R248" s="1842">
        <v>9000016113749</v>
      </c>
      <c r="S248" s="1834" t="s">
        <v>14922</v>
      </c>
      <c r="T248" s="1834" t="s">
        <v>15044</v>
      </c>
      <c r="U248" s="1834"/>
      <c r="V248" s="1843" t="s">
        <v>2512</v>
      </c>
      <c r="W248" s="1844" t="s">
        <v>2629</v>
      </c>
      <c r="X248" s="1844"/>
      <c r="Y248" s="1834" t="s">
        <v>126</v>
      </c>
      <c r="Z248" s="1845" t="s">
        <v>2630</v>
      </c>
      <c r="AA248" s="1844" t="s">
        <v>2631</v>
      </c>
      <c r="AB248" s="1846">
        <f>VLOOKUP(D248,[2]AMT!$A$11:$AF$172,9,FALSE)</f>
        <v>85233538336</v>
      </c>
      <c r="AC248" s="1844" t="s">
        <v>2632</v>
      </c>
      <c r="AD248" s="1847"/>
      <c r="AE248" s="1848"/>
      <c r="AF248" s="1847"/>
      <c r="AG248" s="1847"/>
      <c r="AH248" s="1847"/>
      <c r="AI248" s="1849"/>
      <c r="AJ248" s="1849">
        <v>42933</v>
      </c>
      <c r="AK248" s="1849">
        <v>42933</v>
      </c>
      <c r="AL248" s="1850">
        <v>43231</v>
      </c>
      <c r="AM248" s="1850">
        <v>43232</v>
      </c>
      <c r="AN248" s="1850">
        <v>43566</v>
      </c>
      <c r="AO248" s="1850"/>
      <c r="AP248" s="1851"/>
      <c r="AQ248" s="1851"/>
      <c r="AR248" s="1851"/>
      <c r="AS248" s="1836">
        <v>2137</v>
      </c>
      <c r="AT248" s="1852" t="s">
        <v>2627</v>
      </c>
      <c r="AU248" s="1836">
        <v>2137</v>
      </c>
      <c r="AV248" s="1835" t="s">
        <v>10924</v>
      </c>
      <c r="AW248" s="1835" t="s">
        <v>14560</v>
      </c>
      <c r="AX248" s="1835"/>
      <c r="AY248" s="1853">
        <v>43040</v>
      </c>
    </row>
    <row r="249" spans="1:54" s="179" customFormat="1" ht="18" customHeight="1">
      <c r="A249" s="167">
        <v>162</v>
      </c>
      <c r="B249" s="168"/>
      <c r="C249" s="968" t="s">
        <v>17147</v>
      </c>
      <c r="D249" s="168">
        <v>2201</v>
      </c>
      <c r="E249" s="968" t="s">
        <v>16286</v>
      </c>
      <c r="F249" s="168">
        <v>2201</v>
      </c>
      <c r="G249" s="168"/>
      <c r="H249" s="168"/>
      <c r="I249" s="204" t="s">
        <v>16171</v>
      </c>
      <c r="J249" s="167" t="s">
        <v>1385</v>
      </c>
      <c r="K249" s="167" t="s">
        <v>35</v>
      </c>
      <c r="L249" s="176" t="s">
        <v>339</v>
      </c>
      <c r="M249" s="205">
        <v>34342</v>
      </c>
      <c r="N249" s="969" t="str">
        <f t="shared" si="7"/>
        <v xml:space="preserve">28 TAHUN 8 BULAN 23 HARI </v>
      </c>
      <c r="O249" s="172" t="s">
        <v>84</v>
      </c>
      <c r="P249" s="206" t="s">
        <v>10277</v>
      </c>
      <c r="Q249" s="167" t="s">
        <v>288</v>
      </c>
      <c r="R249" s="185" t="s">
        <v>17790</v>
      </c>
      <c r="S249" s="168" t="s">
        <v>16665</v>
      </c>
      <c r="T249" s="168" t="s">
        <v>16678</v>
      </c>
      <c r="U249" s="167"/>
      <c r="V249" s="167"/>
      <c r="W249" s="168"/>
      <c r="X249" s="168"/>
      <c r="Y249" s="167" t="s">
        <v>16328</v>
      </c>
      <c r="Z249" s="1187" t="s">
        <v>16310</v>
      </c>
      <c r="AA249" s="836" t="s">
        <v>16311</v>
      </c>
      <c r="AB249" s="1831" t="str">
        <f>VLOOKUP(D249,[2]AMT!$A$11:$AF$172,9,FALSE)</f>
        <v>081315584476</v>
      </c>
      <c r="AC249" s="168" t="s">
        <v>16327</v>
      </c>
      <c r="AD249" s="167"/>
      <c r="AE249" s="176"/>
      <c r="AF249" s="176"/>
      <c r="AG249" s="176"/>
      <c r="AH249" s="176"/>
      <c r="AI249" s="176"/>
      <c r="AJ249" s="181">
        <v>43710</v>
      </c>
      <c r="AK249" s="181">
        <v>43710</v>
      </c>
      <c r="AL249" s="970"/>
      <c r="AM249" s="970"/>
      <c r="AN249" s="970"/>
      <c r="AO249" s="970"/>
      <c r="AP249" s="254"/>
      <c r="AQ249" s="254"/>
      <c r="AR249" s="254"/>
      <c r="AS249" s="168"/>
      <c r="AT249" s="168"/>
      <c r="AU249" s="168">
        <v>2201</v>
      </c>
      <c r="AV249" s="168"/>
      <c r="AW249" s="168"/>
      <c r="AX249" s="168"/>
    </row>
    <row r="250" spans="1:54" s="179" customFormat="1" ht="18" customHeight="1">
      <c r="A250" s="117">
        <v>52</v>
      </c>
      <c r="B250" s="168" t="s">
        <v>2023</v>
      </c>
      <c r="C250" s="168">
        <v>214</v>
      </c>
      <c r="D250" s="968">
        <v>2065</v>
      </c>
      <c r="E250" s="968" t="s">
        <v>2024</v>
      </c>
      <c r="F250" s="968">
        <v>2065</v>
      </c>
      <c r="G250" s="968"/>
      <c r="H250" s="968"/>
      <c r="I250" s="176" t="s">
        <v>2025</v>
      </c>
      <c r="J250" s="167" t="s">
        <v>1385</v>
      </c>
      <c r="K250" s="167" t="s">
        <v>35</v>
      </c>
      <c r="L250" s="176" t="s">
        <v>582</v>
      </c>
      <c r="M250" s="205">
        <v>26714</v>
      </c>
      <c r="N250" s="969" t="str">
        <f t="shared" si="7"/>
        <v xml:space="preserve">49 TAHUN 7 BULAN 12 HARI </v>
      </c>
      <c r="O250" s="1832" t="s">
        <v>7114</v>
      </c>
      <c r="P250" s="206" t="s">
        <v>9614</v>
      </c>
      <c r="Q250" s="167" t="s">
        <v>288</v>
      </c>
      <c r="R250" s="1285">
        <v>1400005394037</v>
      </c>
      <c r="S250" s="167" t="s">
        <v>14861</v>
      </c>
      <c r="T250" s="167" t="s">
        <v>15017</v>
      </c>
      <c r="U250" s="167"/>
      <c r="V250" s="167" t="s">
        <v>1387</v>
      </c>
      <c r="W250" s="167" t="s">
        <v>2026</v>
      </c>
      <c r="X250" s="167"/>
      <c r="Y250" s="167" t="s">
        <v>126</v>
      </c>
      <c r="Z250" s="1864" t="s">
        <v>2027</v>
      </c>
      <c r="AA250" s="1865" t="s">
        <v>2028</v>
      </c>
      <c r="AB250" s="1831">
        <f>VLOOKUP(D250,[2]AMT!$A$11:$AF$172,9,FALSE)</f>
        <v>87852611118</v>
      </c>
      <c r="AC250" s="167" t="s">
        <v>2029</v>
      </c>
      <c r="AD250" s="167" t="s">
        <v>146</v>
      </c>
      <c r="AE250" s="176" t="s">
        <v>2030</v>
      </c>
      <c r="AF250" s="180" t="s">
        <v>2031</v>
      </c>
      <c r="AG250" s="176"/>
      <c r="AH250" s="176"/>
      <c r="AI250" s="176"/>
      <c r="AJ250" s="181">
        <v>41883</v>
      </c>
      <c r="AK250" s="177">
        <v>42887</v>
      </c>
      <c r="AL250" s="970" t="s">
        <v>13610</v>
      </c>
      <c r="AM250" s="970" t="s">
        <v>13610</v>
      </c>
      <c r="AN250" s="970" t="s">
        <v>13610</v>
      </c>
      <c r="AO250" s="970"/>
      <c r="AP250" s="254" t="s">
        <v>1460</v>
      </c>
      <c r="AQ250" s="254">
        <v>29</v>
      </c>
      <c r="AR250" s="254">
        <v>40</v>
      </c>
      <c r="AS250" s="968">
        <v>2065</v>
      </c>
      <c r="AT250" s="168" t="s">
        <v>2024</v>
      </c>
      <c r="AU250" s="968">
        <v>2065</v>
      </c>
      <c r="AV250" s="168" t="s">
        <v>10924</v>
      </c>
      <c r="AW250" s="168"/>
      <c r="AX250" s="168" t="s">
        <v>2023</v>
      </c>
    </row>
    <row r="251" spans="1:54" s="179" customFormat="1" ht="18.75" customHeight="1">
      <c r="A251" s="117">
        <v>86</v>
      </c>
      <c r="B251" s="167" t="s">
        <v>2450</v>
      </c>
      <c r="C251" s="968">
        <v>257</v>
      </c>
      <c r="D251" s="168">
        <v>2108</v>
      </c>
      <c r="E251" s="968" t="s">
        <v>2451</v>
      </c>
      <c r="F251" s="168">
        <v>2108</v>
      </c>
      <c r="G251" s="168"/>
      <c r="H251" s="168"/>
      <c r="I251" s="176" t="s">
        <v>2452</v>
      </c>
      <c r="J251" s="167" t="s">
        <v>1385</v>
      </c>
      <c r="K251" s="167" t="s">
        <v>35</v>
      </c>
      <c r="L251" s="176" t="s">
        <v>2453</v>
      </c>
      <c r="M251" s="221">
        <v>26034</v>
      </c>
      <c r="N251" s="969" t="str">
        <f t="shared" si="7"/>
        <v xml:space="preserve">51 TAHUN 5 BULAN 20 HARI </v>
      </c>
      <c r="O251" s="1832" t="s">
        <v>7114</v>
      </c>
      <c r="P251" s="241" t="s">
        <v>9614</v>
      </c>
      <c r="Q251" s="167" t="s">
        <v>288</v>
      </c>
      <c r="R251" s="1285">
        <v>1710002245028</v>
      </c>
      <c r="S251" s="167" t="s">
        <v>14894</v>
      </c>
      <c r="T251" s="167" t="s">
        <v>12138</v>
      </c>
      <c r="U251" s="167"/>
      <c r="V251" s="167" t="s">
        <v>1387</v>
      </c>
      <c r="W251" s="168" t="s">
        <v>2454</v>
      </c>
      <c r="X251" s="168"/>
      <c r="Y251" s="167" t="s">
        <v>126</v>
      </c>
      <c r="Z251" s="1189" t="s">
        <v>2456</v>
      </c>
      <c r="AA251" s="836" t="s">
        <v>2457</v>
      </c>
      <c r="AB251" s="1831">
        <f>VLOOKUP(D251,[2]AMT!$A$11:$AF$172,9,FALSE)</f>
        <v>81335170499</v>
      </c>
      <c r="AC251" s="167">
        <v>81335170499</v>
      </c>
      <c r="AD251" s="167"/>
      <c r="AE251" s="176"/>
      <c r="AF251" s="176"/>
      <c r="AG251" s="176"/>
      <c r="AH251" s="176"/>
      <c r="AI251" s="176"/>
      <c r="AJ251" s="181">
        <v>42646</v>
      </c>
      <c r="AK251" s="177">
        <v>42887</v>
      </c>
      <c r="AL251" s="970" t="s">
        <v>13610</v>
      </c>
      <c r="AM251" s="970" t="s">
        <v>13610</v>
      </c>
      <c r="AN251" s="970" t="s">
        <v>13610</v>
      </c>
      <c r="AO251" s="970"/>
      <c r="AP251" s="254" t="s">
        <v>1460</v>
      </c>
      <c r="AQ251" s="254">
        <v>41</v>
      </c>
      <c r="AR251" s="254">
        <v>31</v>
      </c>
      <c r="AS251" s="168">
        <v>2108</v>
      </c>
      <c r="AT251" s="167" t="s">
        <v>2451</v>
      </c>
      <c r="AU251" s="168">
        <v>2108</v>
      </c>
      <c r="AV251" s="167" t="s">
        <v>10924</v>
      </c>
      <c r="AW251" s="167"/>
      <c r="AX251" s="167" t="s">
        <v>2450</v>
      </c>
    </row>
    <row r="252" spans="1:54" s="179" customFormat="1" ht="18" customHeight="1">
      <c r="A252" s="104">
        <v>143</v>
      </c>
      <c r="B252" s="168"/>
      <c r="C252" s="968" t="s">
        <v>14607</v>
      </c>
      <c r="D252" s="168">
        <v>2179</v>
      </c>
      <c r="E252" s="968" t="s">
        <v>14479</v>
      </c>
      <c r="F252" s="168">
        <v>2179</v>
      </c>
      <c r="G252" s="168"/>
      <c r="H252" s="168"/>
      <c r="I252" s="204" t="s">
        <v>14204</v>
      </c>
      <c r="J252" s="167" t="s">
        <v>1385</v>
      </c>
      <c r="K252" s="167" t="s">
        <v>35</v>
      </c>
      <c r="L252" s="176" t="s">
        <v>1408</v>
      </c>
      <c r="M252" s="205">
        <v>34108</v>
      </c>
      <c r="N252" s="969" t="str">
        <f t="shared" si="7"/>
        <v xml:space="preserve">29 TAHUN 4 BULAN 12 HARI </v>
      </c>
      <c r="O252" s="1832" t="s">
        <v>7114</v>
      </c>
      <c r="P252" s="206" t="s">
        <v>10277</v>
      </c>
      <c r="Q252" s="167" t="s">
        <v>288</v>
      </c>
      <c r="R252" s="185" t="s">
        <v>14212</v>
      </c>
      <c r="S252" s="167" t="s">
        <v>14958</v>
      </c>
      <c r="T252" s="167" t="s">
        <v>15072</v>
      </c>
      <c r="U252" s="167"/>
      <c r="V252" s="167" t="s">
        <v>7258</v>
      </c>
      <c r="W252" s="168" t="s">
        <v>14205</v>
      </c>
      <c r="X252" s="168"/>
      <c r="Y252" s="167" t="s">
        <v>175</v>
      </c>
      <c r="Z252" s="1187" t="s">
        <v>14206</v>
      </c>
      <c r="AA252" s="836" t="s">
        <v>14207</v>
      </c>
      <c r="AB252" s="1831">
        <f>VLOOKUP(D252,[2]AMT!$A$11:$AF$172,9,FALSE)</f>
        <v>81216912388</v>
      </c>
      <c r="AC252" s="168">
        <v>81216912388</v>
      </c>
      <c r="AD252" s="167" t="s">
        <v>82</v>
      </c>
      <c r="AE252" s="176"/>
      <c r="AF252" s="176"/>
      <c r="AG252" s="176"/>
      <c r="AH252" s="176"/>
      <c r="AI252" s="176"/>
      <c r="AJ252" s="181">
        <v>43455</v>
      </c>
      <c r="AK252" s="181">
        <v>43455</v>
      </c>
      <c r="AL252" s="970">
        <v>43799</v>
      </c>
      <c r="AM252" s="970"/>
      <c r="AN252" s="970"/>
      <c r="AO252" s="970"/>
      <c r="AP252" s="254"/>
      <c r="AQ252" s="254"/>
      <c r="AR252" s="254"/>
      <c r="AS252" s="168"/>
      <c r="AT252" s="168" t="s">
        <v>14479</v>
      </c>
      <c r="AU252" s="168">
        <v>2179</v>
      </c>
      <c r="AV252" s="168"/>
      <c r="AW252" s="168"/>
      <c r="AX252" s="168"/>
      <c r="AY252" s="1507">
        <v>43556</v>
      </c>
      <c r="AZ252" s="179" t="s">
        <v>14621</v>
      </c>
    </row>
    <row r="253" spans="1:54" s="179" customFormat="1" ht="18" customHeight="1">
      <c r="A253" s="167">
        <v>12</v>
      </c>
      <c r="B253" s="168" t="s">
        <v>1516</v>
      </c>
      <c r="C253" s="968">
        <v>162</v>
      </c>
      <c r="D253" s="968">
        <v>2013</v>
      </c>
      <c r="E253" s="968" t="s">
        <v>1517</v>
      </c>
      <c r="F253" s="968">
        <v>2013</v>
      </c>
      <c r="G253" s="968"/>
      <c r="H253" s="968"/>
      <c r="I253" s="240" t="s">
        <v>1518</v>
      </c>
      <c r="J253" s="167" t="s">
        <v>1385</v>
      </c>
      <c r="K253" s="167" t="s">
        <v>35</v>
      </c>
      <c r="L253" s="176" t="s">
        <v>1464</v>
      </c>
      <c r="M253" s="205">
        <v>23743</v>
      </c>
      <c r="N253" s="969" t="str">
        <f t="shared" ref="N253:N258" si="8">DATEDIF(M253,$M$3,"Y") &amp; " TAHUN " &amp; DATEDIF(M253,$M$3,"YM") &amp; " BULAN " &amp; DATEDIF(M253,$M$3,"MD") &amp; " HARI "</f>
        <v xml:space="preserve">57 TAHUN 9 BULAN 0 HARI </v>
      </c>
      <c r="O253" s="1832" t="s">
        <v>7114</v>
      </c>
      <c r="P253" s="206" t="s">
        <v>9614</v>
      </c>
      <c r="Q253" s="167" t="s">
        <v>288</v>
      </c>
      <c r="R253" s="1285">
        <v>1440009148112</v>
      </c>
      <c r="S253" s="167" t="s">
        <v>14815</v>
      </c>
      <c r="T253" s="167" t="s">
        <v>14975</v>
      </c>
      <c r="U253" s="167" t="s">
        <v>17025</v>
      </c>
      <c r="V253" s="167" t="s">
        <v>1387</v>
      </c>
      <c r="W253" s="167" t="s">
        <v>1519</v>
      </c>
      <c r="X253" s="167"/>
      <c r="Y253" s="167" t="s">
        <v>126</v>
      </c>
      <c r="Z253" s="1188" t="s">
        <v>1520</v>
      </c>
      <c r="AA253" s="252" t="s">
        <v>1521</v>
      </c>
      <c r="AB253" s="1831">
        <f>VLOOKUP(D253,[2]AMT!$A$11:$AF$172,9,FALSE)</f>
        <v>81216912388</v>
      </c>
      <c r="AC253" s="167" t="s">
        <v>1522</v>
      </c>
      <c r="AD253" s="167" t="s">
        <v>146</v>
      </c>
      <c r="AE253" s="176" t="s">
        <v>1523</v>
      </c>
      <c r="AF253" s="176" t="s">
        <v>1524</v>
      </c>
      <c r="AG253" s="176"/>
      <c r="AH253" s="176"/>
      <c r="AI253" s="176"/>
      <c r="AJ253" s="181">
        <v>41883</v>
      </c>
      <c r="AK253" s="177">
        <v>42887</v>
      </c>
      <c r="AL253" s="970" t="s">
        <v>13610</v>
      </c>
      <c r="AM253" s="970" t="s">
        <v>13610</v>
      </c>
      <c r="AN253" s="970" t="s">
        <v>13610</v>
      </c>
      <c r="AO253" s="970"/>
      <c r="AP253" s="254" t="s">
        <v>1395</v>
      </c>
      <c r="AQ253" s="254">
        <v>33</v>
      </c>
      <c r="AR253" s="254">
        <v>39</v>
      </c>
      <c r="AS253" s="968">
        <v>2013</v>
      </c>
      <c r="AT253" s="168" t="s">
        <v>1517</v>
      </c>
      <c r="AU253" s="968">
        <v>2013</v>
      </c>
      <c r="AV253" s="168" t="s">
        <v>10924</v>
      </c>
      <c r="AW253" s="168"/>
      <c r="AX253" s="168" t="s">
        <v>1516</v>
      </c>
    </row>
    <row r="254" spans="1:54" s="179" customFormat="1" ht="18" customHeight="1">
      <c r="A254" s="174">
        <v>21</v>
      </c>
      <c r="B254" s="168" t="s">
        <v>1617</v>
      </c>
      <c r="C254" s="168">
        <v>172</v>
      </c>
      <c r="D254" s="968">
        <v>2023</v>
      </c>
      <c r="E254" s="968" t="s">
        <v>1618</v>
      </c>
      <c r="F254" s="968">
        <v>2023</v>
      </c>
      <c r="G254" s="968"/>
      <c r="H254" s="968"/>
      <c r="I254" s="237" t="s">
        <v>1619</v>
      </c>
      <c r="J254" s="167" t="s">
        <v>1385</v>
      </c>
      <c r="K254" s="167" t="s">
        <v>35</v>
      </c>
      <c r="L254" s="176" t="s">
        <v>286</v>
      </c>
      <c r="M254" s="205">
        <v>26645</v>
      </c>
      <c r="N254" s="969" t="str">
        <f t="shared" si="8"/>
        <v xml:space="preserve">49 TAHUN 9 BULAN 19 HARI </v>
      </c>
      <c r="O254" s="1832" t="s">
        <v>7114</v>
      </c>
      <c r="P254" s="206" t="s">
        <v>9614</v>
      </c>
      <c r="Q254" s="167" t="s">
        <v>288</v>
      </c>
      <c r="R254" s="1285">
        <v>1440011756704</v>
      </c>
      <c r="S254" s="167" t="s">
        <v>14825</v>
      </c>
      <c r="T254" s="167" t="s">
        <v>14984</v>
      </c>
      <c r="U254" s="167"/>
      <c r="V254" s="167" t="s">
        <v>1387</v>
      </c>
      <c r="W254" s="167" t="s">
        <v>1620</v>
      </c>
      <c r="X254" s="167"/>
      <c r="Y254" s="167" t="s">
        <v>126</v>
      </c>
      <c r="Z254" s="1911" t="s">
        <v>1621</v>
      </c>
      <c r="AA254" s="252" t="s">
        <v>1622</v>
      </c>
      <c r="AB254" s="1831">
        <f>VLOOKUP(D254,[2]AMT!$A$11:$AF$172,9,FALSE)</f>
        <v>81359804584</v>
      </c>
      <c r="AC254" s="167" t="s">
        <v>1623</v>
      </c>
      <c r="AD254" s="167" t="s">
        <v>36</v>
      </c>
      <c r="AE254" s="176" t="s">
        <v>1624</v>
      </c>
      <c r="AF254" s="176" t="s">
        <v>1625</v>
      </c>
      <c r="AG254" s="176" t="s">
        <v>1626</v>
      </c>
      <c r="AH254" s="176" t="s">
        <v>1627</v>
      </c>
      <c r="AI254" s="176"/>
      <c r="AJ254" s="181">
        <v>41883</v>
      </c>
      <c r="AK254" s="177">
        <v>42887</v>
      </c>
      <c r="AL254" s="970" t="s">
        <v>13610</v>
      </c>
      <c r="AM254" s="970" t="s">
        <v>13610</v>
      </c>
      <c r="AN254" s="970" t="s">
        <v>13610</v>
      </c>
      <c r="AO254" s="970"/>
      <c r="AP254" s="254" t="s">
        <v>1395</v>
      </c>
      <c r="AQ254" s="254">
        <v>35</v>
      </c>
      <c r="AR254" s="254">
        <v>42</v>
      </c>
      <c r="AS254" s="968">
        <v>2023</v>
      </c>
      <c r="AT254" s="168" t="s">
        <v>1618</v>
      </c>
      <c r="AU254" s="968">
        <v>2023</v>
      </c>
      <c r="AV254" s="168" t="s">
        <v>10924</v>
      </c>
      <c r="AW254" s="168"/>
      <c r="AX254" s="168" t="s">
        <v>1617</v>
      </c>
    </row>
    <row r="255" spans="1:54" s="179" customFormat="1" ht="18" customHeight="1">
      <c r="A255" s="167">
        <v>22</v>
      </c>
      <c r="B255" s="168" t="s">
        <v>1628</v>
      </c>
      <c r="C255" s="968">
        <v>173</v>
      </c>
      <c r="D255" s="168">
        <v>2024</v>
      </c>
      <c r="E255" s="968" t="s">
        <v>1629</v>
      </c>
      <c r="F255" s="168">
        <v>2024</v>
      </c>
      <c r="G255" s="168"/>
      <c r="H255" s="168"/>
      <c r="I255" s="240" t="s">
        <v>1630</v>
      </c>
      <c r="J255" s="167" t="s">
        <v>1385</v>
      </c>
      <c r="K255" s="167" t="s">
        <v>35</v>
      </c>
      <c r="L255" s="176" t="s">
        <v>1408</v>
      </c>
      <c r="M255" s="205">
        <v>23532</v>
      </c>
      <c r="N255" s="969" t="str">
        <f t="shared" si="8"/>
        <v xml:space="preserve">58 TAHUN 3 BULAN 27 HARI </v>
      </c>
      <c r="O255" s="1832" t="s">
        <v>7114</v>
      </c>
      <c r="P255" s="206" t="s">
        <v>9614</v>
      </c>
      <c r="Q255" s="167" t="s">
        <v>288</v>
      </c>
      <c r="R255" s="1285">
        <v>1440009147924</v>
      </c>
      <c r="S255" s="167" t="s">
        <v>14826</v>
      </c>
      <c r="T255" s="167" t="s">
        <v>14985</v>
      </c>
      <c r="U255" s="167" t="s">
        <v>17029</v>
      </c>
      <c r="V255" s="167" t="s">
        <v>1387</v>
      </c>
      <c r="W255" s="167" t="s">
        <v>1631</v>
      </c>
      <c r="X255" s="167"/>
      <c r="Y255" s="167" t="s">
        <v>126</v>
      </c>
      <c r="Z255" s="1188" t="s">
        <v>1632</v>
      </c>
      <c r="AA255" s="252" t="s">
        <v>1633</v>
      </c>
      <c r="AB255" s="1831">
        <f>VLOOKUP(D255,[2]AMT!$A$11:$AF$172,9,FALSE)</f>
        <v>81335684413</v>
      </c>
      <c r="AC255" s="167" t="s">
        <v>1634</v>
      </c>
      <c r="AD255" s="167" t="s">
        <v>36</v>
      </c>
      <c r="AE255" s="176" t="s">
        <v>1635</v>
      </c>
      <c r="AF255" s="176" t="s">
        <v>1636</v>
      </c>
      <c r="AG255" s="176" t="s">
        <v>1637</v>
      </c>
      <c r="AH255" s="176" t="s">
        <v>1638</v>
      </c>
      <c r="AI255" s="176"/>
      <c r="AJ255" s="181">
        <v>41883</v>
      </c>
      <c r="AK255" s="177">
        <v>42887</v>
      </c>
      <c r="AL255" s="970" t="s">
        <v>13610</v>
      </c>
      <c r="AM255" s="970" t="s">
        <v>13610</v>
      </c>
      <c r="AN255" s="970" t="s">
        <v>13610</v>
      </c>
      <c r="AO255" s="970"/>
      <c r="AP255" s="254" t="s">
        <v>35</v>
      </c>
      <c r="AQ255" s="254">
        <v>32</v>
      </c>
      <c r="AR255" s="254">
        <v>40</v>
      </c>
      <c r="AS255" s="168">
        <v>2024</v>
      </c>
      <c r="AT255" s="168" t="s">
        <v>1629</v>
      </c>
      <c r="AU255" s="168">
        <v>2024</v>
      </c>
      <c r="AV255" s="168" t="s">
        <v>14481</v>
      </c>
      <c r="AW255" s="168"/>
      <c r="AX255" s="168" t="s">
        <v>1628</v>
      </c>
    </row>
    <row r="256" spans="1:54" s="179" customFormat="1" ht="18" customHeight="1">
      <c r="A256" s="167">
        <v>70</v>
      </c>
      <c r="B256" s="168" t="s">
        <v>2308</v>
      </c>
      <c r="C256" s="168">
        <v>241</v>
      </c>
      <c r="D256" s="168">
        <v>2092</v>
      </c>
      <c r="E256" s="968" t="s">
        <v>2309</v>
      </c>
      <c r="F256" s="168">
        <v>2092</v>
      </c>
      <c r="G256" s="168"/>
      <c r="H256" s="168"/>
      <c r="I256" s="243" t="s">
        <v>2310</v>
      </c>
      <c r="J256" s="167" t="s">
        <v>1385</v>
      </c>
      <c r="K256" s="167" t="s">
        <v>35</v>
      </c>
      <c r="L256" s="176" t="s">
        <v>1777</v>
      </c>
      <c r="M256" s="205">
        <v>23719</v>
      </c>
      <c r="N256" s="969" t="str">
        <f t="shared" si="8"/>
        <v xml:space="preserve">57 TAHUN 9 BULAN 23 HARI </v>
      </c>
      <c r="O256" s="1832" t="s">
        <v>7114</v>
      </c>
      <c r="P256" s="206" t="s">
        <v>10277</v>
      </c>
      <c r="Q256" s="167" t="s">
        <v>288</v>
      </c>
      <c r="R256" s="1285">
        <v>1440009150456</v>
      </c>
      <c r="S256" s="167" t="s">
        <v>14878</v>
      </c>
      <c r="T256" s="167" t="s">
        <v>2311</v>
      </c>
      <c r="U256" s="167"/>
      <c r="V256" s="167" t="s">
        <v>1116</v>
      </c>
      <c r="W256" s="167" t="s">
        <v>2312</v>
      </c>
      <c r="X256" s="167"/>
      <c r="Y256" s="167" t="s">
        <v>126</v>
      </c>
      <c r="Z256" s="1188" t="s">
        <v>2313</v>
      </c>
      <c r="AA256" s="252" t="s">
        <v>2314</v>
      </c>
      <c r="AB256" s="1831">
        <f>VLOOKUP(D256,[2]AMT!$A$11:$AF$172,9,FALSE)</f>
        <v>81359612283</v>
      </c>
      <c r="AC256" s="167" t="s">
        <v>2315</v>
      </c>
      <c r="AD256" s="167" t="s">
        <v>36</v>
      </c>
      <c r="AE256" s="176" t="s">
        <v>2316</v>
      </c>
      <c r="AF256" s="176" t="s">
        <v>2317</v>
      </c>
      <c r="AG256" s="176" t="s">
        <v>2318</v>
      </c>
      <c r="AH256" s="176" t="s">
        <v>2319</v>
      </c>
      <c r="AI256" s="176"/>
      <c r="AJ256" s="181">
        <v>42217</v>
      </c>
      <c r="AK256" s="177">
        <v>42887</v>
      </c>
      <c r="AL256" s="970" t="s">
        <v>13610</v>
      </c>
      <c r="AM256" s="970" t="s">
        <v>13610</v>
      </c>
      <c r="AN256" s="970" t="s">
        <v>13610</v>
      </c>
      <c r="AO256" s="970"/>
      <c r="AP256" s="254" t="s">
        <v>35</v>
      </c>
      <c r="AQ256" s="254">
        <v>33</v>
      </c>
      <c r="AR256" s="254">
        <v>38</v>
      </c>
      <c r="AS256" s="168">
        <v>2092</v>
      </c>
      <c r="AT256" s="168" t="s">
        <v>2309</v>
      </c>
      <c r="AU256" s="168">
        <v>2092</v>
      </c>
      <c r="AV256" s="168" t="s">
        <v>10924</v>
      </c>
      <c r="AW256" s="168"/>
      <c r="AX256" s="168" t="s">
        <v>2308</v>
      </c>
    </row>
    <row r="257" spans="1:52" s="179" customFormat="1" ht="18" customHeight="1">
      <c r="A257" s="167">
        <v>114</v>
      </c>
      <c r="B257" s="168"/>
      <c r="C257" s="968" t="s">
        <v>14601</v>
      </c>
      <c r="D257" s="168">
        <v>2147</v>
      </c>
      <c r="E257" s="968" t="s">
        <v>12504</v>
      </c>
      <c r="F257" s="168">
        <v>2147</v>
      </c>
      <c r="G257" s="168"/>
      <c r="H257" s="168"/>
      <c r="I257" s="204" t="s">
        <v>11617</v>
      </c>
      <c r="J257" s="167" t="s">
        <v>1385</v>
      </c>
      <c r="K257" s="167" t="s">
        <v>35</v>
      </c>
      <c r="L257" s="176" t="s">
        <v>2511</v>
      </c>
      <c r="M257" s="205">
        <v>26058</v>
      </c>
      <c r="N257" s="969" t="str">
        <f t="shared" si="8"/>
        <v xml:space="preserve">51 TAHUN 4 BULAN 26 HARI </v>
      </c>
      <c r="O257" s="1832" t="s">
        <v>7114</v>
      </c>
      <c r="P257" s="206" t="s">
        <v>9614</v>
      </c>
      <c r="Q257" s="167" t="s">
        <v>288</v>
      </c>
      <c r="R257" s="185" t="s">
        <v>12445</v>
      </c>
      <c r="S257" s="167" t="s">
        <v>14930</v>
      </c>
      <c r="T257" s="167" t="s">
        <v>15050</v>
      </c>
      <c r="U257" s="167"/>
      <c r="V257" s="167"/>
      <c r="W257" s="167"/>
      <c r="X257" s="167"/>
      <c r="Y257" s="167" t="s">
        <v>126</v>
      </c>
      <c r="Z257" s="1187" t="s">
        <v>12168</v>
      </c>
      <c r="AA257" s="836" t="s">
        <v>11647</v>
      </c>
      <c r="AB257" s="1831">
        <f>VLOOKUP(D257,[2]AMT!$A$11:$AF$172,9,FALSE)</f>
        <v>82302552309</v>
      </c>
      <c r="AC257" s="168" t="s">
        <v>11648</v>
      </c>
      <c r="AD257" s="167"/>
      <c r="AE257" s="176"/>
      <c r="AF257" s="176"/>
      <c r="AG257" s="176"/>
      <c r="AH257" s="176"/>
      <c r="AI257" s="176"/>
      <c r="AJ257" s="181">
        <v>43075</v>
      </c>
      <c r="AK257" s="181">
        <v>43075</v>
      </c>
      <c r="AL257" s="970">
        <v>43419</v>
      </c>
      <c r="AM257" s="970">
        <v>43420</v>
      </c>
      <c r="AN257" s="970">
        <v>43769</v>
      </c>
      <c r="AO257" s="970">
        <v>43769</v>
      </c>
      <c r="AP257" s="254"/>
      <c r="AQ257" s="254"/>
      <c r="AR257" s="254"/>
      <c r="AS257" s="168">
        <v>2147</v>
      </c>
      <c r="AT257" s="168" t="s">
        <v>12504</v>
      </c>
      <c r="AU257" s="168">
        <v>2147</v>
      </c>
      <c r="AV257" s="168" t="s">
        <v>10924</v>
      </c>
      <c r="AW257" s="168"/>
      <c r="AX257" s="168"/>
      <c r="AY257" s="1507">
        <v>43160</v>
      </c>
      <c r="AZ257" s="179" t="s">
        <v>14622</v>
      </c>
    </row>
    <row r="258" spans="1:52" s="179" customFormat="1" ht="22.5" customHeight="1">
      <c r="A258" s="174">
        <v>125</v>
      </c>
      <c r="B258" s="168"/>
      <c r="C258" s="968" t="s">
        <v>14614</v>
      </c>
      <c r="D258" s="168">
        <v>2163</v>
      </c>
      <c r="E258" s="968" t="s">
        <v>12506</v>
      </c>
      <c r="F258" s="168">
        <v>2163</v>
      </c>
      <c r="G258" s="168"/>
      <c r="H258" s="168"/>
      <c r="I258" s="204" t="s">
        <v>11631</v>
      </c>
      <c r="J258" s="167" t="s">
        <v>1385</v>
      </c>
      <c r="K258" s="167" t="s">
        <v>35</v>
      </c>
      <c r="L258" s="176" t="s">
        <v>9033</v>
      </c>
      <c r="M258" s="205">
        <v>31060</v>
      </c>
      <c r="N258" s="969" t="str">
        <f t="shared" si="8"/>
        <v xml:space="preserve">37 TAHUN 8 BULAN 18 HARI </v>
      </c>
      <c r="O258" s="1832" t="s">
        <v>7114</v>
      </c>
      <c r="P258" s="206" t="s">
        <v>10277</v>
      </c>
      <c r="Q258" s="167" t="s">
        <v>288</v>
      </c>
      <c r="R258" s="173">
        <v>1710003585505</v>
      </c>
      <c r="S258" s="167" t="s">
        <v>14942</v>
      </c>
      <c r="T258" s="167" t="s">
        <v>15060</v>
      </c>
      <c r="U258" s="167"/>
      <c r="V258" s="167"/>
      <c r="W258" s="167"/>
      <c r="X258" s="167"/>
      <c r="Y258" s="167" t="s">
        <v>126</v>
      </c>
      <c r="Z258" s="1187" t="s">
        <v>12161</v>
      </c>
      <c r="AA258" s="836" t="s">
        <v>11664</v>
      </c>
      <c r="AB258" s="1831">
        <f>VLOOKUP(D258,[2]AMT!$A$11:$AF$172,9,FALSE)</f>
        <v>81219682469</v>
      </c>
      <c r="AC258" s="168">
        <v>81219682469</v>
      </c>
      <c r="AD258" s="167"/>
      <c r="AE258" s="176"/>
      <c r="AF258" s="176"/>
      <c r="AG258" s="176"/>
      <c r="AH258" s="176"/>
      <c r="AI258" s="176"/>
      <c r="AJ258" s="181">
        <v>43075</v>
      </c>
      <c r="AK258" s="181">
        <v>43075</v>
      </c>
      <c r="AL258" s="970">
        <v>43419</v>
      </c>
      <c r="AM258" s="970">
        <v>43420</v>
      </c>
      <c r="AN258" s="970">
        <v>43769</v>
      </c>
      <c r="AO258" s="970">
        <v>43769</v>
      </c>
      <c r="AP258" s="254"/>
      <c r="AQ258" s="254"/>
      <c r="AR258" s="254"/>
      <c r="AS258" s="168">
        <v>2163</v>
      </c>
      <c r="AT258" s="168" t="s">
        <v>12506</v>
      </c>
      <c r="AU258" s="168">
        <v>2163</v>
      </c>
      <c r="AV258" s="168" t="s">
        <v>10924</v>
      </c>
      <c r="AW258" s="168"/>
      <c r="AX258" s="168"/>
      <c r="AY258" s="1507">
        <v>43160</v>
      </c>
      <c r="AZ258" s="179" t="s">
        <v>14622</v>
      </c>
    </row>
    <row r="259" spans="1:52" s="758" customFormat="1" ht="18" customHeight="1">
      <c r="A259" s="757">
        <v>62</v>
      </c>
      <c r="B259" s="1039" t="s">
        <v>2215</v>
      </c>
      <c r="C259" s="1150">
        <v>233</v>
      </c>
      <c r="D259" s="1039">
        <v>2084</v>
      </c>
      <c r="E259" s="1150" t="s">
        <v>2216</v>
      </c>
      <c r="F259" s="1039">
        <v>2084</v>
      </c>
      <c r="G259" s="1039" t="s">
        <v>17272</v>
      </c>
      <c r="H259" s="1039"/>
      <c r="I259" s="1940" t="s">
        <v>2217</v>
      </c>
      <c r="J259" s="757" t="s">
        <v>1385</v>
      </c>
      <c r="K259" s="757" t="s">
        <v>35</v>
      </c>
      <c r="L259" s="1152" t="s">
        <v>2218</v>
      </c>
      <c r="M259" s="1153">
        <v>29836</v>
      </c>
      <c r="N259" s="1154" t="str">
        <f t="shared" ref="N259:N266" si="9">DATEDIF(M259,$M$3,"Y") &amp; " TAHUN " &amp; DATEDIF(M259,$M$3,"YM") &amp; " BULAN " &amp; DATEDIF(M259,$M$3,"MD") &amp; " HARI "</f>
        <v xml:space="preserve">41 TAHUN 0 BULAN 24 HARI </v>
      </c>
      <c r="O259" s="1941" t="s">
        <v>7114</v>
      </c>
      <c r="P259" s="1156" t="s">
        <v>10277</v>
      </c>
      <c r="Q259" s="757" t="s">
        <v>288</v>
      </c>
      <c r="R259" s="1942">
        <v>1710000771561</v>
      </c>
      <c r="S259" s="757" t="s">
        <v>14873</v>
      </c>
      <c r="T259" s="757" t="s">
        <v>2220</v>
      </c>
      <c r="U259" s="757"/>
      <c r="V259" s="757" t="s">
        <v>1387</v>
      </c>
      <c r="W259" s="757" t="s">
        <v>2221</v>
      </c>
      <c r="X259" s="757"/>
      <c r="Y259" s="757" t="s">
        <v>126</v>
      </c>
      <c r="Z259" s="1943" t="s">
        <v>2222</v>
      </c>
      <c r="AA259" s="1168" t="s">
        <v>2223</v>
      </c>
      <c r="AB259" s="1944">
        <f>VLOOKUP(D259,[2]AMT!$A$11:$AF$172,9,FALSE)</f>
        <v>81233918522</v>
      </c>
      <c r="AC259" s="757" t="s">
        <v>2224</v>
      </c>
      <c r="AD259" s="757" t="s">
        <v>146</v>
      </c>
      <c r="AE259" s="1152" t="s">
        <v>2225</v>
      </c>
      <c r="AF259" s="1945" t="s">
        <v>2226</v>
      </c>
      <c r="AG259" s="1152"/>
      <c r="AH259" s="1152"/>
      <c r="AI259" s="1152"/>
      <c r="AJ259" s="1040">
        <v>42109</v>
      </c>
      <c r="AK259" s="1946">
        <v>42887</v>
      </c>
      <c r="AL259" s="1159" t="s">
        <v>13610</v>
      </c>
      <c r="AM259" s="1159" t="s">
        <v>13610</v>
      </c>
      <c r="AN259" s="1159" t="s">
        <v>13610</v>
      </c>
      <c r="AO259" s="1159"/>
      <c r="AP259" s="756" t="s">
        <v>35</v>
      </c>
      <c r="AQ259" s="756">
        <v>30</v>
      </c>
      <c r="AR259" s="756">
        <v>40</v>
      </c>
      <c r="AS259" s="1039">
        <v>2084</v>
      </c>
      <c r="AT259" s="1039" t="s">
        <v>2216</v>
      </c>
      <c r="AU259" s="1039">
        <v>2084</v>
      </c>
      <c r="AV259" s="1039" t="s">
        <v>10924</v>
      </c>
      <c r="AW259" s="1039"/>
      <c r="AX259" s="1039" t="s">
        <v>2215</v>
      </c>
    </row>
    <row r="260" spans="1:52" s="179" customFormat="1" ht="18" customHeight="1">
      <c r="A260" s="174">
        <v>83</v>
      </c>
      <c r="B260" s="167" t="s">
        <v>2476</v>
      </c>
      <c r="C260" s="968">
        <v>261</v>
      </c>
      <c r="D260" s="168">
        <v>2112</v>
      </c>
      <c r="E260" s="968" t="s">
        <v>2477</v>
      </c>
      <c r="F260" s="168">
        <v>2112</v>
      </c>
      <c r="G260" s="168"/>
      <c r="H260" s="168"/>
      <c r="I260" s="176" t="s">
        <v>2478</v>
      </c>
      <c r="J260" s="167" t="s">
        <v>1385</v>
      </c>
      <c r="K260" s="167" t="s">
        <v>35</v>
      </c>
      <c r="L260" s="176" t="s">
        <v>1385</v>
      </c>
      <c r="M260" s="221">
        <v>30448</v>
      </c>
      <c r="N260" s="969" t="str">
        <f t="shared" si="9"/>
        <v xml:space="preserve">39 TAHUN 4 BULAN 19 HARI </v>
      </c>
      <c r="O260" s="1832" t="s">
        <v>7114</v>
      </c>
      <c r="P260" s="241" t="s">
        <v>10277</v>
      </c>
      <c r="Q260" s="167" t="s">
        <v>288</v>
      </c>
      <c r="R260" s="1285">
        <v>1710002264136</v>
      </c>
      <c r="S260" s="167" t="s">
        <v>14898</v>
      </c>
      <c r="T260" s="167" t="s">
        <v>12141</v>
      </c>
      <c r="U260" s="167"/>
      <c r="V260" s="167" t="s">
        <v>1105</v>
      </c>
      <c r="W260" s="168" t="s">
        <v>2479</v>
      </c>
      <c r="X260" s="168"/>
      <c r="Y260" s="167" t="s">
        <v>126</v>
      </c>
      <c r="Z260" s="1189" t="s">
        <v>2480</v>
      </c>
      <c r="AA260" s="836" t="s">
        <v>2481</v>
      </c>
      <c r="AB260" s="1831">
        <f>VLOOKUP(D260,[2]AMT!$A$11:$AF$172,9,FALSE)</f>
        <v>81359888705</v>
      </c>
      <c r="AC260" s="167">
        <v>81359888705</v>
      </c>
      <c r="AD260" s="167"/>
      <c r="AE260" s="176"/>
      <c r="AF260" s="176"/>
      <c r="AG260" s="176"/>
      <c r="AH260" s="176"/>
      <c r="AI260" s="176"/>
      <c r="AJ260" s="181">
        <v>42646</v>
      </c>
      <c r="AK260" s="177">
        <v>42887</v>
      </c>
      <c r="AL260" s="970" t="s">
        <v>13610</v>
      </c>
      <c r="AM260" s="970" t="s">
        <v>13610</v>
      </c>
      <c r="AN260" s="970" t="s">
        <v>13610</v>
      </c>
      <c r="AO260" s="970"/>
      <c r="AP260" s="254" t="s">
        <v>35</v>
      </c>
      <c r="AQ260" s="254">
        <v>34</v>
      </c>
      <c r="AR260" s="254">
        <v>40</v>
      </c>
      <c r="AS260" s="168">
        <v>2112</v>
      </c>
      <c r="AT260" s="167" t="s">
        <v>2477</v>
      </c>
      <c r="AU260" s="168">
        <v>2112</v>
      </c>
      <c r="AV260" s="167" t="s">
        <v>10924</v>
      </c>
      <c r="AW260" s="167"/>
      <c r="AX260" s="167" t="s">
        <v>2476</v>
      </c>
    </row>
    <row r="261" spans="1:52" s="179" customFormat="1" ht="18" customHeight="1">
      <c r="A261" s="174">
        <v>131</v>
      </c>
      <c r="B261" s="168"/>
      <c r="C261" s="968" t="s">
        <v>14605</v>
      </c>
      <c r="D261" s="168">
        <v>2177</v>
      </c>
      <c r="E261" s="968" t="s">
        <v>14477</v>
      </c>
      <c r="F261" s="168">
        <v>2177</v>
      </c>
      <c r="G261" s="168"/>
      <c r="H261" s="168">
        <v>2177</v>
      </c>
      <c r="I261" s="204" t="s">
        <v>14070</v>
      </c>
      <c r="J261" s="167" t="s">
        <v>1385</v>
      </c>
      <c r="K261" s="167" t="s">
        <v>35</v>
      </c>
      <c r="L261" s="176" t="s">
        <v>1385</v>
      </c>
      <c r="M261" s="205">
        <v>32016</v>
      </c>
      <c r="N261" s="969" t="str">
        <f t="shared" si="9"/>
        <v xml:space="preserve">35 TAHUN 1 BULAN 4 HARI </v>
      </c>
      <c r="O261" s="1832" t="s">
        <v>7114</v>
      </c>
      <c r="P261" s="206" t="s">
        <v>10277</v>
      </c>
      <c r="Q261" s="167" t="s">
        <v>288</v>
      </c>
      <c r="R261" s="185">
        <v>1710004959824</v>
      </c>
      <c r="S261" s="167" t="s">
        <v>14956</v>
      </c>
      <c r="T261" s="167" t="s">
        <v>15070</v>
      </c>
      <c r="U261" s="167"/>
      <c r="V261" s="167"/>
      <c r="W261" s="167"/>
      <c r="X261" s="167"/>
      <c r="Y261" s="167" t="s">
        <v>175</v>
      </c>
      <c r="Z261" s="1187" t="s">
        <v>14195</v>
      </c>
      <c r="AA261" s="836" t="s">
        <v>14596</v>
      </c>
      <c r="AB261" s="1831">
        <f>VLOOKUP(D261,[2]AMT!$A$11:$AF$172,9,FALSE)</f>
        <v>81216912388</v>
      </c>
      <c r="AC261" s="168" t="s">
        <v>14196</v>
      </c>
      <c r="AD261" s="167" t="s">
        <v>146</v>
      </c>
      <c r="AE261" s="176" t="s">
        <v>14197</v>
      </c>
      <c r="AF261" s="176" t="s">
        <v>14198</v>
      </c>
      <c r="AG261" s="176"/>
      <c r="AH261" s="176"/>
      <c r="AI261" s="176"/>
      <c r="AJ261" s="181">
        <v>43455</v>
      </c>
      <c r="AK261" s="181">
        <v>43455</v>
      </c>
      <c r="AL261" s="970">
        <v>43799</v>
      </c>
      <c r="AM261" s="970"/>
      <c r="AN261" s="970"/>
      <c r="AO261" s="970"/>
      <c r="AP261" s="254"/>
      <c r="AQ261" s="254"/>
      <c r="AR261" s="254"/>
      <c r="AS261" s="168"/>
      <c r="AT261" s="168" t="s">
        <v>14477</v>
      </c>
      <c r="AU261" s="168">
        <v>2177</v>
      </c>
      <c r="AV261" s="168"/>
      <c r="AW261" s="168"/>
      <c r="AX261" s="168"/>
      <c r="AY261" s="1507">
        <v>43556</v>
      </c>
      <c r="AZ261" s="179" t="s">
        <v>14621</v>
      </c>
    </row>
    <row r="262" spans="1:52" s="179" customFormat="1" ht="18" customHeight="1">
      <c r="A262" s="174">
        <v>39</v>
      </c>
      <c r="B262" s="168" t="s">
        <v>1883</v>
      </c>
      <c r="C262" s="968">
        <v>200</v>
      </c>
      <c r="D262" s="968">
        <v>2051</v>
      </c>
      <c r="E262" s="968" t="s">
        <v>1884</v>
      </c>
      <c r="F262" s="968">
        <v>2051</v>
      </c>
      <c r="G262" s="968"/>
      <c r="H262" s="968" t="s">
        <v>17302</v>
      </c>
      <c r="I262" s="224" t="s">
        <v>1885</v>
      </c>
      <c r="J262" s="167" t="s">
        <v>1385</v>
      </c>
      <c r="K262" s="167" t="s">
        <v>35</v>
      </c>
      <c r="L262" s="176" t="s">
        <v>1385</v>
      </c>
      <c r="M262" s="205">
        <v>30805</v>
      </c>
      <c r="N262" s="969" t="str">
        <f t="shared" si="9"/>
        <v xml:space="preserve">38 TAHUN 4 BULAN 28 HARI </v>
      </c>
      <c r="O262" s="1832" t="s">
        <v>7114</v>
      </c>
      <c r="P262" s="206" t="s">
        <v>10277</v>
      </c>
      <c r="Q262" s="167" t="s">
        <v>288</v>
      </c>
      <c r="R262" s="1285">
        <v>1710000246846</v>
      </c>
      <c r="S262" s="167" t="s">
        <v>14850</v>
      </c>
      <c r="T262" s="167" t="s">
        <v>15006</v>
      </c>
      <c r="U262" s="167"/>
      <c r="V262" s="167" t="s">
        <v>1387</v>
      </c>
      <c r="W262" s="167" t="s">
        <v>1886</v>
      </c>
      <c r="X262" s="167"/>
      <c r="Y262" s="167" t="s">
        <v>126</v>
      </c>
      <c r="Z262" s="2055" t="s">
        <v>1887</v>
      </c>
      <c r="AA262" s="836" t="s">
        <v>12640</v>
      </c>
      <c r="AB262" s="1831">
        <f>VLOOKUP(D262,[2]AMT!$A$11:$AF$172,9,FALSE)</f>
        <v>82226456787</v>
      </c>
      <c r="AC262" s="167" t="s">
        <v>1888</v>
      </c>
      <c r="AD262" s="167" t="s">
        <v>146</v>
      </c>
      <c r="AE262" s="176" t="s">
        <v>1889</v>
      </c>
      <c r="AF262" s="176" t="s">
        <v>1890</v>
      </c>
      <c r="AG262" s="176"/>
      <c r="AH262" s="176"/>
      <c r="AI262" s="176"/>
      <c r="AJ262" s="181">
        <v>41883</v>
      </c>
      <c r="AK262" s="177">
        <v>42887</v>
      </c>
      <c r="AL262" s="970" t="s">
        <v>13610</v>
      </c>
      <c r="AM262" s="970" t="s">
        <v>13610</v>
      </c>
      <c r="AN262" s="970" t="s">
        <v>13610</v>
      </c>
      <c r="AO262" s="970"/>
      <c r="AP262" s="254" t="s">
        <v>35</v>
      </c>
      <c r="AQ262" s="254">
        <v>30</v>
      </c>
      <c r="AR262" s="254">
        <v>41</v>
      </c>
      <c r="AS262" s="968">
        <v>2051</v>
      </c>
      <c r="AT262" s="168" t="s">
        <v>1884</v>
      </c>
      <c r="AU262" s="968">
        <v>2051</v>
      </c>
      <c r="AV262" s="168" t="s">
        <v>10924</v>
      </c>
      <c r="AW262" s="168"/>
      <c r="AX262" s="168" t="s">
        <v>1883</v>
      </c>
    </row>
    <row r="263" spans="1:52" s="2012" customFormat="1" ht="18" customHeight="1">
      <c r="A263" s="1993">
        <v>90</v>
      </c>
      <c r="B263" s="1993" t="s">
        <v>2551</v>
      </c>
      <c r="C263" s="2042">
        <v>272</v>
      </c>
      <c r="D263" s="2042">
        <v>2123</v>
      </c>
      <c r="E263" s="2042" t="s">
        <v>2552</v>
      </c>
      <c r="F263" s="2042">
        <v>2123</v>
      </c>
      <c r="G263" s="2042"/>
      <c r="H263" s="2042" t="s">
        <v>17302</v>
      </c>
      <c r="I263" s="2006" t="s">
        <v>2553</v>
      </c>
      <c r="J263" s="1993" t="s">
        <v>1385</v>
      </c>
      <c r="K263" s="1993" t="s">
        <v>35</v>
      </c>
      <c r="L263" s="2043" t="s">
        <v>180</v>
      </c>
      <c r="M263" s="2044">
        <v>28561</v>
      </c>
      <c r="N263" s="2045" t="str">
        <f t="shared" si="9"/>
        <v xml:space="preserve">44 TAHUN 6 BULAN 19 HARI </v>
      </c>
      <c r="O263" s="2046" t="s">
        <v>7114</v>
      </c>
      <c r="P263" s="2047" t="s">
        <v>9614</v>
      </c>
      <c r="Q263" s="1993" t="s">
        <v>288</v>
      </c>
      <c r="R263" s="2048">
        <v>1710002499534</v>
      </c>
      <c r="S263" s="1993" t="s">
        <v>14908</v>
      </c>
      <c r="T263" s="1993" t="s">
        <v>15038</v>
      </c>
      <c r="U263" s="1993"/>
      <c r="V263" s="1993" t="s">
        <v>2461</v>
      </c>
      <c r="W263" s="1993" t="s">
        <v>2554</v>
      </c>
      <c r="X263" s="1993"/>
      <c r="Y263" s="1993" t="s">
        <v>126</v>
      </c>
      <c r="Z263" s="2049" t="s">
        <v>2555</v>
      </c>
      <c r="AA263" s="2050" t="s">
        <v>2556</v>
      </c>
      <c r="AB263" s="2051">
        <f>VLOOKUP(D263,[2]AMT!$A$11:$AF$172,9,FALSE)</f>
        <v>81234864733</v>
      </c>
      <c r="AC263" s="1993">
        <v>81234864733</v>
      </c>
      <c r="AD263" s="1993"/>
      <c r="AE263" s="2006"/>
      <c r="AF263" s="2006"/>
      <c r="AG263" s="2006"/>
      <c r="AH263" s="2006"/>
      <c r="AI263" s="2006"/>
      <c r="AJ263" s="2008">
        <v>42736</v>
      </c>
      <c r="AK263" s="2052">
        <v>42887</v>
      </c>
      <c r="AL263" s="2053" t="s">
        <v>13610</v>
      </c>
      <c r="AM263" s="2053" t="s">
        <v>13610</v>
      </c>
      <c r="AN263" s="2053" t="s">
        <v>13610</v>
      </c>
      <c r="AO263" s="2053"/>
      <c r="AP263" s="2054" t="s">
        <v>1502</v>
      </c>
      <c r="AQ263" s="2054">
        <v>38</v>
      </c>
      <c r="AR263" s="2054">
        <v>42</v>
      </c>
      <c r="AS263" s="2042">
        <v>2123</v>
      </c>
      <c r="AT263" s="1993" t="s">
        <v>2552</v>
      </c>
      <c r="AU263" s="2042">
        <v>2123</v>
      </c>
      <c r="AV263" s="1993" t="s">
        <v>10924</v>
      </c>
      <c r="AW263" s="1993"/>
      <c r="AX263" s="1993" t="s">
        <v>2551</v>
      </c>
    </row>
    <row r="264" spans="1:52" s="179" customFormat="1" ht="18" customHeight="1">
      <c r="A264" s="174">
        <v>105</v>
      </c>
      <c r="B264" s="168"/>
      <c r="C264" s="968" t="s">
        <v>14608</v>
      </c>
      <c r="D264" s="168">
        <v>2144</v>
      </c>
      <c r="E264" s="968" t="s">
        <v>12493</v>
      </c>
      <c r="F264" s="168">
        <v>2144</v>
      </c>
      <c r="G264" s="168"/>
      <c r="H264" s="168" t="s">
        <v>17302</v>
      </c>
      <c r="I264" s="204" t="s">
        <v>11616</v>
      </c>
      <c r="J264" s="167" t="s">
        <v>1385</v>
      </c>
      <c r="K264" s="167" t="s">
        <v>35</v>
      </c>
      <c r="L264" s="176" t="s">
        <v>11637</v>
      </c>
      <c r="M264" s="205">
        <v>28732</v>
      </c>
      <c r="N264" s="969" t="str">
        <f t="shared" si="9"/>
        <v xml:space="preserve">44 TAHUN 1 BULAN 1 HARI </v>
      </c>
      <c r="O264" s="1832" t="s">
        <v>7114</v>
      </c>
      <c r="P264" s="206" t="s">
        <v>9614</v>
      </c>
      <c r="Q264" s="167" t="s">
        <v>288</v>
      </c>
      <c r="R264" s="185" t="s">
        <v>12443</v>
      </c>
      <c r="S264" s="167" t="s">
        <v>14927</v>
      </c>
      <c r="T264" s="167" t="s">
        <v>15047</v>
      </c>
      <c r="U264" s="167"/>
      <c r="V264" s="167"/>
      <c r="W264" s="167"/>
      <c r="X264" s="167"/>
      <c r="Y264" s="167" t="s">
        <v>126</v>
      </c>
      <c r="Z264" s="1187" t="s">
        <v>12169</v>
      </c>
      <c r="AA264" s="836" t="s">
        <v>11642</v>
      </c>
      <c r="AB264" s="1831">
        <f>VLOOKUP(D264,[2]AMT!$A$11:$AF$172,9,FALSE)</f>
        <v>81348189291</v>
      </c>
      <c r="AC264" s="168" t="s">
        <v>11644</v>
      </c>
      <c r="AD264" s="167"/>
      <c r="AE264" s="176"/>
      <c r="AF264" s="176"/>
      <c r="AG264" s="176"/>
      <c r="AH264" s="176"/>
      <c r="AI264" s="176"/>
      <c r="AJ264" s="181">
        <v>43075</v>
      </c>
      <c r="AK264" s="181">
        <v>43075</v>
      </c>
      <c r="AL264" s="970">
        <v>43419</v>
      </c>
      <c r="AM264" s="970">
        <v>43420</v>
      </c>
      <c r="AN264" s="970">
        <v>43769</v>
      </c>
      <c r="AO264" s="970">
        <v>43769</v>
      </c>
      <c r="AP264" s="1936"/>
      <c r="AQ264" s="254"/>
      <c r="AR264" s="254"/>
      <c r="AS264" s="168">
        <v>2144</v>
      </c>
      <c r="AT264" s="168" t="s">
        <v>12493</v>
      </c>
      <c r="AU264" s="168">
        <v>2144</v>
      </c>
      <c r="AV264" s="168" t="s">
        <v>14481</v>
      </c>
      <c r="AW264" s="168"/>
      <c r="AX264" s="168"/>
      <c r="AY264" s="1507">
        <v>43160</v>
      </c>
      <c r="AZ264" s="179" t="s">
        <v>14622</v>
      </c>
    </row>
    <row r="265" spans="1:52" s="179" customFormat="1" ht="18" customHeight="1">
      <c r="A265" s="174">
        <v>109</v>
      </c>
      <c r="B265" s="168"/>
      <c r="C265" s="968" t="s">
        <v>14603</v>
      </c>
      <c r="D265" s="168">
        <v>2149</v>
      </c>
      <c r="E265" s="968" t="s">
        <v>12490</v>
      </c>
      <c r="F265" s="168">
        <v>2149</v>
      </c>
      <c r="G265" s="168"/>
      <c r="H265" s="168" t="s">
        <v>17302</v>
      </c>
      <c r="I265" s="204" t="s">
        <v>11619</v>
      </c>
      <c r="J265" s="167" t="s">
        <v>1385</v>
      </c>
      <c r="K265" s="167" t="s">
        <v>35</v>
      </c>
      <c r="L265" s="176" t="s">
        <v>2511</v>
      </c>
      <c r="M265" s="205">
        <v>31690</v>
      </c>
      <c r="N265" s="969" t="str">
        <f t="shared" si="9"/>
        <v xml:space="preserve">35 TAHUN 11 BULAN 26 HARI </v>
      </c>
      <c r="O265" s="1832" t="s">
        <v>7114</v>
      </c>
      <c r="P265" s="206" t="s">
        <v>9614</v>
      </c>
      <c r="Q265" s="167" t="s">
        <v>288</v>
      </c>
      <c r="R265" s="173">
        <v>1710003582965</v>
      </c>
      <c r="S265" s="167" t="s">
        <v>14932</v>
      </c>
      <c r="T265" s="167" t="s">
        <v>15052</v>
      </c>
      <c r="U265" s="167"/>
      <c r="V265" s="167"/>
      <c r="W265" s="167"/>
      <c r="X265" s="167"/>
      <c r="Y265" s="167" t="s">
        <v>126</v>
      </c>
      <c r="Z265" s="1187" t="s">
        <v>12167</v>
      </c>
      <c r="AA265" s="836" t="s">
        <v>11651</v>
      </c>
      <c r="AB265" s="1831">
        <f>VLOOKUP(D265,[2]AMT!$A$11:$AF$172,9,FALSE)</f>
        <v>82231597161</v>
      </c>
      <c r="AC265" s="168" t="s">
        <v>11652</v>
      </c>
      <c r="AD265" s="167"/>
      <c r="AE265" s="176"/>
      <c r="AF265" s="176"/>
      <c r="AG265" s="176"/>
      <c r="AH265" s="176"/>
      <c r="AI265" s="176"/>
      <c r="AJ265" s="181">
        <v>43075</v>
      </c>
      <c r="AK265" s="181">
        <v>43075</v>
      </c>
      <c r="AL265" s="970">
        <v>43419</v>
      </c>
      <c r="AM265" s="970">
        <v>43420</v>
      </c>
      <c r="AN265" s="970">
        <v>43769</v>
      </c>
      <c r="AO265" s="970">
        <v>43769</v>
      </c>
      <c r="AP265" s="254"/>
      <c r="AQ265" s="254"/>
      <c r="AR265" s="254"/>
      <c r="AS265" s="168">
        <v>2149</v>
      </c>
      <c r="AT265" s="168" t="s">
        <v>12490</v>
      </c>
      <c r="AU265" s="168">
        <v>2149</v>
      </c>
      <c r="AV265" s="168" t="s">
        <v>10924</v>
      </c>
      <c r="AW265" s="168"/>
      <c r="AX265" s="168"/>
      <c r="AY265" s="1507">
        <v>43160</v>
      </c>
      <c r="AZ265" s="179" t="s">
        <v>14622</v>
      </c>
    </row>
    <row r="266" spans="1:52" s="179" customFormat="1" ht="18" customHeight="1">
      <c r="A266" s="174">
        <v>125</v>
      </c>
      <c r="B266" s="168"/>
      <c r="C266" s="968" t="s">
        <v>14599</v>
      </c>
      <c r="D266" s="168">
        <v>2171</v>
      </c>
      <c r="E266" s="968" t="s">
        <v>14471</v>
      </c>
      <c r="F266" s="168">
        <v>2171</v>
      </c>
      <c r="G266" s="168"/>
      <c r="H266" s="168"/>
      <c r="I266" s="204" t="s">
        <v>14067</v>
      </c>
      <c r="J266" s="167" t="s">
        <v>1385</v>
      </c>
      <c r="K266" s="167" t="s">
        <v>35</v>
      </c>
      <c r="L266" s="176" t="s">
        <v>7124</v>
      </c>
      <c r="M266" s="205">
        <v>31578</v>
      </c>
      <c r="N266" s="969" t="str">
        <f t="shared" si="9"/>
        <v xml:space="preserve">36 TAHUN 3 BULAN 16 HARI </v>
      </c>
      <c r="O266" s="1832" t="s">
        <v>7114</v>
      </c>
      <c r="P266" s="206" t="s">
        <v>10277</v>
      </c>
      <c r="Q266" s="167" t="s">
        <v>288</v>
      </c>
      <c r="R266" s="185">
        <v>1710005074326</v>
      </c>
      <c r="S266" s="167" t="s">
        <v>14950</v>
      </c>
      <c r="T266" s="167" t="s">
        <v>15066</v>
      </c>
      <c r="U266" s="167"/>
      <c r="V266" s="167"/>
      <c r="W266" s="167"/>
      <c r="X266" s="167"/>
      <c r="Y266" s="167" t="s">
        <v>175</v>
      </c>
      <c r="Z266" s="1187" t="s">
        <v>14166</v>
      </c>
      <c r="AA266" s="836" t="s">
        <v>14167</v>
      </c>
      <c r="AB266" s="1831">
        <f>VLOOKUP(D266,[2]AMT!$A$11:$AF$172,9,FALSE)</f>
        <v>82233867178</v>
      </c>
      <c r="AC266" s="168" t="s">
        <v>14168</v>
      </c>
      <c r="AD266" s="167"/>
      <c r="AE266" s="176"/>
      <c r="AF266" s="176"/>
      <c r="AG266" s="176"/>
      <c r="AH266" s="176"/>
      <c r="AI266" s="176"/>
      <c r="AJ266" s="181">
        <v>43455</v>
      </c>
      <c r="AK266" s="181">
        <v>43455</v>
      </c>
      <c r="AL266" s="970">
        <v>43799</v>
      </c>
      <c r="AM266" s="970"/>
      <c r="AN266" s="970"/>
      <c r="AO266" s="970"/>
      <c r="AP266" s="254"/>
      <c r="AQ266" s="254"/>
      <c r="AR266" s="254"/>
      <c r="AS266" s="168"/>
      <c r="AT266" s="168" t="s">
        <v>14471</v>
      </c>
      <c r="AU266" s="168">
        <v>2171</v>
      </c>
      <c r="AV266" s="168"/>
      <c r="AW266" s="168"/>
      <c r="AX266" s="168"/>
      <c r="AY266" s="1507">
        <v>43556</v>
      </c>
      <c r="AZ266" s="179" t="s">
        <v>14621</v>
      </c>
    </row>
    <row r="267" spans="1:52" s="179" customFormat="1" ht="18" customHeight="1">
      <c r="A267" s="167">
        <v>40</v>
      </c>
      <c r="B267" s="168" t="s">
        <v>1912</v>
      </c>
      <c r="C267" s="968">
        <v>203</v>
      </c>
      <c r="D267" s="168">
        <v>2054</v>
      </c>
      <c r="E267" s="968" t="s">
        <v>1913</v>
      </c>
      <c r="F267" s="168">
        <v>2054</v>
      </c>
      <c r="G267" s="168"/>
      <c r="H267" s="168"/>
      <c r="I267" s="242" t="s">
        <v>1914</v>
      </c>
      <c r="J267" s="167" t="s">
        <v>1385</v>
      </c>
      <c r="K267" s="167" t="s">
        <v>35</v>
      </c>
      <c r="L267" s="250" t="s">
        <v>1915</v>
      </c>
      <c r="M267" s="205">
        <v>30116</v>
      </c>
      <c r="N267" s="969" t="str">
        <f t="shared" ref="N267:N272" si="10">DATEDIF(M267,$M$3,"Y") &amp; " TAHUN " &amp; DATEDIF(M267,$M$3,"YM") &amp; " BULAN " &amp; DATEDIF(M267,$M$3,"MD") &amp; " HARI "</f>
        <v xml:space="preserve">40 TAHUN 3 BULAN 17 HARI </v>
      </c>
      <c r="O267" s="1832" t="s">
        <v>7114</v>
      </c>
      <c r="P267" s="206" t="s">
        <v>10277</v>
      </c>
      <c r="Q267" s="167" t="s">
        <v>288</v>
      </c>
      <c r="R267" s="1285">
        <v>1440014653163</v>
      </c>
      <c r="S267" s="167" t="s">
        <v>14852</v>
      </c>
      <c r="T267" s="167" t="s">
        <v>15008</v>
      </c>
      <c r="U267" s="167"/>
      <c r="V267" s="167" t="s">
        <v>1387</v>
      </c>
      <c r="W267" s="167" t="s">
        <v>1916</v>
      </c>
      <c r="X267" s="167"/>
      <c r="Y267" s="167" t="s">
        <v>126</v>
      </c>
      <c r="Z267" s="2055" t="s">
        <v>1917</v>
      </c>
      <c r="AA267" s="973" t="s">
        <v>1918</v>
      </c>
      <c r="AB267" s="1831">
        <f>VLOOKUP(D267,[2]AMT!$A$11:$AF$172,9,FALSE)</f>
        <v>85257309660</v>
      </c>
      <c r="AC267" s="167" t="s">
        <v>1919</v>
      </c>
      <c r="AD267" s="167" t="s">
        <v>36</v>
      </c>
      <c r="AE267" s="176" t="s">
        <v>1920</v>
      </c>
      <c r="AF267" s="176" t="s">
        <v>1921</v>
      </c>
      <c r="AG267" s="176" t="s">
        <v>1922</v>
      </c>
      <c r="AH267" s="176" t="s">
        <v>1923</v>
      </c>
      <c r="AI267" s="176"/>
      <c r="AJ267" s="181">
        <v>41883</v>
      </c>
      <c r="AK267" s="177">
        <v>42887</v>
      </c>
      <c r="AL267" s="970" t="s">
        <v>13610</v>
      </c>
      <c r="AM267" s="970" t="s">
        <v>13610</v>
      </c>
      <c r="AN267" s="970" t="s">
        <v>13610</v>
      </c>
      <c r="AO267" s="970"/>
      <c r="AP267" s="254" t="s">
        <v>1395</v>
      </c>
      <c r="AQ267" s="254">
        <v>32</v>
      </c>
      <c r="AR267" s="254">
        <v>43</v>
      </c>
      <c r="AS267" s="168">
        <v>2054</v>
      </c>
      <c r="AT267" s="168" t="s">
        <v>1913</v>
      </c>
      <c r="AU267" s="168">
        <v>2054</v>
      </c>
      <c r="AV267" s="168" t="s">
        <v>10924</v>
      </c>
      <c r="AW267" s="168"/>
      <c r="AX267" s="168" t="s">
        <v>1912</v>
      </c>
    </row>
    <row r="268" spans="1:52" s="179" customFormat="1" ht="18" customHeight="1">
      <c r="A268" s="167">
        <v>52</v>
      </c>
      <c r="B268" s="168" t="s">
        <v>2074</v>
      </c>
      <c r="C268" s="168">
        <v>220</v>
      </c>
      <c r="D268" s="968">
        <v>2071</v>
      </c>
      <c r="E268" s="968" t="s">
        <v>2075</v>
      </c>
      <c r="F268" s="968">
        <v>2071</v>
      </c>
      <c r="G268" s="968"/>
      <c r="H268" s="968"/>
      <c r="I268" s="242" t="s">
        <v>2076</v>
      </c>
      <c r="J268" s="167" t="s">
        <v>1385</v>
      </c>
      <c r="K268" s="167" t="s">
        <v>35</v>
      </c>
      <c r="L268" s="176" t="s">
        <v>694</v>
      </c>
      <c r="M268" s="205">
        <v>30656</v>
      </c>
      <c r="N268" s="969" t="str">
        <f t="shared" si="10"/>
        <v xml:space="preserve">38 TAHUN 9 BULAN 25 HARI </v>
      </c>
      <c r="O268" s="1832" t="s">
        <v>7114</v>
      </c>
      <c r="P268" s="206" t="s">
        <v>10277</v>
      </c>
      <c r="Q268" s="167" t="s">
        <v>288</v>
      </c>
      <c r="R268" s="1285">
        <v>1420013432165</v>
      </c>
      <c r="S268" s="167" t="s">
        <v>14866</v>
      </c>
      <c r="T268" s="167" t="s">
        <v>15022</v>
      </c>
      <c r="U268" s="167"/>
      <c r="V268" s="167" t="s">
        <v>1105</v>
      </c>
      <c r="W268" s="167" t="s">
        <v>2077</v>
      </c>
      <c r="X268" s="167"/>
      <c r="Y268" s="167" t="s">
        <v>126</v>
      </c>
      <c r="Z268" s="1189" t="s">
        <v>2078</v>
      </c>
      <c r="AA268" s="252" t="s">
        <v>2079</v>
      </c>
      <c r="AB268" s="1831">
        <f>VLOOKUP(D268,[2]AMT!$A$11:$AF$172,9,FALSE)</f>
        <v>81358451469</v>
      </c>
      <c r="AC268" s="167" t="s">
        <v>2080</v>
      </c>
      <c r="AD268" s="167" t="s">
        <v>146</v>
      </c>
      <c r="AE268" s="176" t="s">
        <v>2081</v>
      </c>
      <c r="AF268" s="176" t="s">
        <v>2082</v>
      </c>
      <c r="AG268" s="176"/>
      <c r="AH268" s="176"/>
      <c r="AI268" s="176"/>
      <c r="AJ268" s="181">
        <v>41913</v>
      </c>
      <c r="AK268" s="177">
        <v>42887</v>
      </c>
      <c r="AL268" s="970" t="s">
        <v>13610</v>
      </c>
      <c r="AM268" s="970" t="s">
        <v>13610</v>
      </c>
      <c r="AN268" s="970" t="s">
        <v>13610</v>
      </c>
      <c r="AO268" s="970"/>
      <c r="AP268" s="254" t="s">
        <v>1395</v>
      </c>
      <c r="AQ268" s="254">
        <v>31</v>
      </c>
      <c r="AR268" s="254">
        <v>40</v>
      </c>
      <c r="AS268" s="968">
        <v>2071</v>
      </c>
      <c r="AT268" s="168" t="s">
        <v>2075</v>
      </c>
      <c r="AU268" s="968">
        <v>2071</v>
      </c>
      <c r="AV268" s="168" t="s">
        <v>10924</v>
      </c>
      <c r="AW268" s="168"/>
      <c r="AX268" s="168" t="s">
        <v>2074</v>
      </c>
    </row>
    <row r="269" spans="1:52" s="179" customFormat="1" ht="18" customHeight="1">
      <c r="A269" s="167">
        <v>102</v>
      </c>
      <c r="B269" s="714" t="s">
        <v>5067</v>
      </c>
      <c r="C269" s="968" t="s">
        <v>14601</v>
      </c>
      <c r="D269" s="968">
        <v>2141</v>
      </c>
      <c r="E269" s="968" t="s">
        <v>2650</v>
      </c>
      <c r="F269" s="968">
        <v>2141</v>
      </c>
      <c r="G269" s="968" t="s">
        <v>17272</v>
      </c>
      <c r="H269" s="968" t="s">
        <v>17302</v>
      </c>
      <c r="I269" s="1429" t="s">
        <v>2651</v>
      </c>
      <c r="J269" s="167" t="s">
        <v>1385</v>
      </c>
      <c r="K269" s="167" t="s">
        <v>35</v>
      </c>
      <c r="L269" s="1430" t="s">
        <v>9761</v>
      </c>
      <c r="M269" s="221">
        <v>33709</v>
      </c>
      <c r="N269" s="969" t="str">
        <f t="shared" si="10"/>
        <v xml:space="preserve">30 TAHUN 5 BULAN 16 HARI </v>
      </c>
      <c r="O269" s="1832" t="s">
        <v>7114</v>
      </c>
      <c r="P269" s="167" t="s">
        <v>9614</v>
      </c>
      <c r="Q269" s="167" t="s">
        <v>288</v>
      </c>
      <c r="R269" s="168" t="s">
        <v>2652</v>
      </c>
      <c r="S269" s="167" t="s">
        <v>14925</v>
      </c>
      <c r="T269" s="167" t="s">
        <v>15045</v>
      </c>
      <c r="U269" s="167"/>
      <c r="V269" s="1431" t="s">
        <v>2512</v>
      </c>
      <c r="W269" s="1432" t="s">
        <v>2653</v>
      </c>
      <c r="X269" s="1432"/>
      <c r="Y269" s="167" t="s">
        <v>126</v>
      </c>
      <c r="Z269" s="1433" t="s">
        <v>9768</v>
      </c>
      <c r="AA269" s="1432" t="s">
        <v>2654</v>
      </c>
      <c r="AB269" s="1831">
        <f>VLOOKUP(D269,[2]AMT!$A$11:$AF$172,9,FALSE)</f>
        <v>82234922014</v>
      </c>
      <c r="AC269" s="1432" t="s">
        <v>2655</v>
      </c>
      <c r="AD269" s="169"/>
      <c r="AE269" s="170"/>
      <c r="AF269" s="169"/>
      <c r="AG269" s="169"/>
      <c r="AH269" s="169"/>
      <c r="AI269" s="181"/>
      <c r="AJ269" s="181">
        <v>42933</v>
      </c>
      <c r="AK269" s="181">
        <v>42933</v>
      </c>
      <c r="AL269" s="970">
        <v>43231</v>
      </c>
      <c r="AM269" s="970">
        <v>43232</v>
      </c>
      <c r="AN269" s="970">
        <v>43566</v>
      </c>
      <c r="AO269" s="970"/>
      <c r="AP269" s="254"/>
      <c r="AQ269" s="254"/>
      <c r="AR269" s="254"/>
      <c r="AS269" s="968">
        <v>2141</v>
      </c>
      <c r="AT269" s="1428" t="s">
        <v>2650</v>
      </c>
      <c r="AU269" s="968">
        <v>2141</v>
      </c>
      <c r="AV269" s="714" t="s">
        <v>10924</v>
      </c>
      <c r="AW269" s="714" t="s">
        <v>10924</v>
      </c>
      <c r="AX269" s="714"/>
      <c r="AY269" s="1507">
        <v>43040</v>
      </c>
    </row>
    <row r="270" spans="1:52" s="179" customFormat="1" ht="18" customHeight="1">
      <c r="A270" s="174">
        <v>145</v>
      </c>
      <c r="B270" s="714" t="s">
        <v>8273</v>
      </c>
      <c r="C270" s="968" t="s">
        <v>17147</v>
      </c>
      <c r="D270" s="168">
        <v>2202</v>
      </c>
      <c r="E270" s="968" t="s">
        <v>17509</v>
      </c>
      <c r="F270" s="168">
        <v>2202</v>
      </c>
      <c r="G270" s="168"/>
      <c r="H270" s="168"/>
      <c r="I270" s="204" t="s">
        <v>17485</v>
      </c>
      <c r="J270" s="167" t="s">
        <v>1385</v>
      </c>
      <c r="K270" s="167" t="s">
        <v>35</v>
      </c>
      <c r="L270" s="176" t="s">
        <v>328</v>
      </c>
      <c r="M270" s="205">
        <v>34972</v>
      </c>
      <c r="N270" s="969" t="str">
        <f t="shared" si="10"/>
        <v xml:space="preserve">27 TAHUN 0 BULAN 1 HARI </v>
      </c>
      <c r="O270" s="172" t="s">
        <v>84</v>
      </c>
      <c r="P270" s="206" t="s">
        <v>9614</v>
      </c>
      <c r="Q270" s="167" t="s">
        <v>288</v>
      </c>
      <c r="R270" s="185" t="s">
        <v>17784</v>
      </c>
      <c r="S270" s="167"/>
      <c r="T270" s="167"/>
      <c r="U270" s="167"/>
      <c r="V270" s="167" t="s">
        <v>4314</v>
      </c>
      <c r="W270" s="168" t="s">
        <v>17503</v>
      </c>
      <c r="X270" s="2160">
        <v>46159</v>
      </c>
      <c r="Y270" s="167" t="s">
        <v>16328</v>
      </c>
      <c r="Z270" s="1187" t="s">
        <v>17491</v>
      </c>
      <c r="AA270" s="836" t="s">
        <v>17497</v>
      </c>
      <c r="AB270" s="836"/>
      <c r="AC270" s="168"/>
      <c r="AD270" s="167"/>
      <c r="AE270" s="176"/>
      <c r="AF270" s="176"/>
      <c r="AG270" s="176"/>
      <c r="AH270" s="176"/>
      <c r="AI270" s="176"/>
      <c r="AJ270" s="181">
        <v>44348</v>
      </c>
      <c r="AK270" s="181">
        <v>44348</v>
      </c>
      <c r="AL270" s="970"/>
      <c r="AM270" s="970"/>
      <c r="AN270" s="970"/>
      <c r="AO270" s="970"/>
      <c r="AP270" s="254"/>
      <c r="AQ270" s="254"/>
      <c r="AR270" s="254"/>
      <c r="AS270" s="168"/>
      <c r="AT270" s="168"/>
      <c r="AU270" s="168"/>
      <c r="AV270" s="168"/>
      <c r="AW270" s="168"/>
      <c r="AX270" s="168"/>
    </row>
    <row r="271" spans="1:52" s="179" customFormat="1" ht="18" customHeight="1">
      <c r="A271" s="167">
        <v>76</v>
      </c>
      <c r="B271" s="168" t="s">
        <v>2426</v>
      </c>
      <c r="C271" s="968">
        <v>254</v>
      </c>
      <c r="D271" s="968">
        <v>2105</v>
      </c>
      <c r="E271" s="968" t="s">
        <v>2427</v>
      </c>
      <c r="F271" s="968">
        <v>2105</v>
      </c>
      <c r="G271" s="968" t="s">
        <v>17271</v>
      </c>
      <c r="H271" s="968" t="s">
        <v>17302</v>
      </c>
      <c r="I271" s="246" t="s">
        <v>2428</v>
      </c>
      <c r="J271" s="167" t="s">
        <v>1385</v>
      </c>
      <c r="K271" s="167" t="s">
        <v>35</v>
      </c>
      <c r="L271" s="176" t="s">
        <v>1385</v>
      </c>
      <c r="M271" s="205">
        <v>26335</v>
      </c>
      <c r="N271" s="969" t="str">
        <f t="shared" si="10"/>
        <v xml:space="preserve">50 TAHUN 7 BULAN 25 HARI </v>
      </c>
      <c r="O271" s="1832" t="s">
        <v>7114</v>
      </c>
      <c r="P271" s="241" t="s">
        <v>10277</v>
      </c>
      <c r="Q271" s="167" t="s">
        <v>288</v>
      </c>
      <c r="R271" s="1285">
        <v>9000034022906</v>
      </c>
      <c r="S271" s="167" t="s">
        <v>14891</v>
      </c>
      <c r="T271" s="167" t="s">
        <v>2429</v>
      </c>
      <c r="U271" s="167"/>
      <c r="V271" s="167"/>
      <c r="W271" s="168" t="s">
        <v>2430</v>
      </c>
      <c r="X271" s="168"/>
      <c r="Y271" s="167" t="s">
        <v>126</v>
      </c>
      <c r="Z271" s="1188" t="s">
        <v>2431</v>
      </c>
      <c r="AA271" s="836" t="s">
        <v>2432</v>
      </c>
      <c r="AB271" s="1831">
        <f>VLOOKUP(D271,[2]AMT!$A$11:$AF$172,9,FALSE)</f>
        <v>81254167876</v>
      </c>
      <c r="AC271" s="168" t="s">
        <v>2433</v>
      </c>
      <c r="AD271" s="167" t="s">
        <v>47</v>
      </c>
      <c r="AE271" s="176" t="s">
        <v>2434</v>
      </c>
      <c r="AF271" s="176" t="s">
        <v>2435</v>
      </c>
      <c r="AG271" s="176" t="s">
        <v>2436</v>
      </c>
      <c r="AH271" s="176"/>
      <c r="AI271" s="176"/>
      <c r="AJ271" s="181">
        <v>42334</v>
      </c>
      <c r="AK271" s="177">
        <v>42887</v>
      </c>
      <c r="AL271" s="970" t="s">
        <v>13610</v>
      </c>
      <c r="AM271" s="970" t="s">
        <v>13610</v>
      </c>
      <c r="AN271" s="970" t="s">
        <v>13610</v>
      </c>
      <c r="AO271" s="970"/>
      <c r="AP271" s="254" t="s">
        <v>35</v>
      </c>
      <c r="AQ271" s="254">
        <v>31</v>
      </c>
      <c r="AR271" s="254">
        <v>41</v>
      </c>
      <c r="AS271" s="968">
        <v>2105</v>
      </c>
      <c r="AT271" s="239" t="s">
        <v>2427</v>
      </c>
      <c r="AU271" s="968">
        <v>2105</v>
      </c>
      <c r="AV271" s="168" t="s">
        <v>10924</v>
      </c>
      <c r="AW271" s="168"/>
      <c r="AX271" s="168" t="s">
        <v>2426</v>
      </c>
    </row>
    <row r="272" spans="1:52" s="179" customFormat="1" ht="18" customHeight="1">
      <c r="A272" s="174">
        <v>33</v>
      </c>
      <c r="B272" s="168" t="s">
        <v>1810</v>
      </c>
      <c r="C272" s="968">
        <v>192</v>
      </c>
      <c r="D272" s="968">
        <v>2043</v>
      </c>
      <c r="E272" s="968" t="s">
        <v>1811</v>
      </c>
      <c r="F272" s="968">
        <v>2043</v>
      </c>
      <c r="G272" s="968"/>
      <c r="H272" s="968"/>
      <c r="I272" s="204" t="s">
        <v>1812</v>
      </c>
      <c r="J272" s="167" t="s">
        <v>1385</v>
      </c>
      <c r="K272" s="167" t="s">
        <v>35</v>
      </c>
      <c r="L272" s="176" t="s">
        <v>339</v>
      </c>
      <c r="M272" s="205">
        <v>28913</v>
      </c>
      <c r="N272" s="969" t="str">
        <f t="shared" si="10"/>
        <v xml:space="preserve">43 TAHUN 7 BULAN 4 HARI </v>
      </c>
      <c r="O272" s="1832" t="s">
        <v>7114</v>
      </c>
      <c r="P272" s="206" t="s">
        <v>10277</v>
      </c>
      <c r="Q272" s="167" t="s">
        <v>288</v>
      </c>
      <c r="R272" s="1285">
        <v>1440009150621</v>
      </c>
      <c r="S272" s="167" t="s">
        <v>14843</v>
      </c>
      <c r="T272" s="167" t="s">
        <v>14999</v>
      </c>
      <c r="U272" s="167" t="s">
        <v>17034</v>
      </c>
      <c r="V272" s="167" t="s">
        <v>1116</v>
      </c>
      <c r="W272" s="167" t="s">
        <v>1813</v>
      </c>
      <c r="X272" s="167"/>
      <c r="Y272" s="167" t="s">
        <v>126</v>
      </c>
      <c r="Z272" s="1189" t="s">
        <v>1814</v>
      </c>
      <c r="AA272" s="252" t="s">
        <v>1815</v>
      </c>
      <c r="AB272" s="1831">
        <f>VLOOKUP(D272,[2]AMT!$A$11:$AF$172,9,FALSE)</f>
        <v>8125972773</v>
      </c>
      <c r="AC272" s="167" t="s">
        <v>1816</v>
      </c>
      <c r="AD272" s="167" t="s">
        <v>47</v>
      </c>
      <c r="AE272" s="176" t="s">
        <v>1817</v>
      </c>
      <c r="AF272" s="176" t="s">
        <v>1818</v>
      </c>
      <c r="AG272" s="176" t="s">
        <v>1819</v>
      </c>
      <c r="AH272" s="176"/>
      <c r="AI272" s="176"/>
      <c r="AJ272" s="181">
        <v>41883</v>
      </c>
      <c r="AK272" s="177">
        <v>42887</v>
      </c>
      <c r="AL272" s="970" t="s">
        <v>13610</v>
      </c>
      <c r="AM272" s="970" t="s">
        <v>13610</v>
      </c>
      <c r="AN272" s="970" t="s">
        <v>13610</v>
      </c>
      <c r="AO272" s="970"/>
      <c r="AP272" s="254" t="s">
        <v>1395</v>
      </c>
      <c r="AQ272" s="254">
        <v>36</v>
      </c>
      <c r="AR272" s="254">
        <v>41</v>
      </c>
      <c r="AS272" s="968">
        <v>2043</v>
      </c>
      <c r="AT272" s="168" t="s">
        <v>1811</v>
      </c>
      <c r="AU272" s="968">
        <v>2043</v>
      </c>
      <c r="AV272" s="168" t="s">
        <v>10924</v>
      </c>
      <c r="AW272" s="168"/>
      <c r="AX272" s="168" t="s">
        <v>1810</v>
      </c>
    </row>
    <row r="273" spans="1:52" s="179" customFormat="1" ht="18" customHeight="1">
      <c r="A273" s="167">
        <v>146</v>
      </c>
      <c r="B273" s="714" t="s">
        <v>7254</v>
      </c>
      <c r="C273" s="968" t="s">
        <v>17147</v>
      </c>
      <c r="D273" s="168">
        <v>2209</v>
      </c>
      <c r="E273" s="968" t="s">
        <v>17611</v>
      </c>
      <c r="F273" s="168">
        <v>2209</v>
      </c>
      <c r="G273" s="168"/>
      <c r="H273" s="168"/>
      <c r="I273" s="204" t="s">
        <v>17623</v>
      </c>
      <c r="J273" s="167" t="s">
        <v>1385</v>
      </c>
      <c r="K273" s="167" t="s">
        <v>35</v>
      </c>
      <c r="L273" s="176" t="s">
        <v>328</v>
      </c>
      <c r="M273" s="205">
        <v>35135</v>
      </c>
      <c r="N273" s="969" t="str">
        <f t="shared" ref="N273:N278" si="11">DATEDIF(M273,$M$3,"Y") &amp; " TAHUN " &amp; DATEDIF(M273,$M$3,"YM") &amp; " BULAN " &amp; DATEDIF(M273,$M$3,"MD") &amp; " HARI "</f>
        <v xml:space="preserve">26 TAHUN 6 BULAN 20 HARI </v>
      </c>
      <c r="O273" s="172" t="s">
        <v>84</v>
      </c>
      <c r="P273" s="206" t="s">
        <v>10277</v>
      </c>
      <c r="Q273" s="167" t="s">
        <v>288</v>
      </c>
      <c r="R273" s="185" t="s">
        <v>17765</v>
      </c>
      <c r="S273" s="167"/>
      <c r="T273" s="167" t="s">
        <v>18095</v>
      </c>
      <c r="U273" s="167"/>
      <c r="V273" s="167"/>
      <c r="W273" s="168"/>
      <c r="X273" s="168"/>
      <c r="Y273" s="167"/>
      <c r="Z273" s="1187" t="s">
        <v>17629</v>
      </c>
      <c r="AA273" s="836" t="s">
        <v>17635</v>
      </c>
      <c r="AB273" s="836"/>
      <c r="AC273" s="168"/>
      <c r="AD273" s="167"/>
      <c r="AE273" s="176"/>
      <c r="AF273" s="176"/>
      <c r="AG273" s="176"/>
      <c r="AH273" s="176"/>
      <c r="AI273" s="176"/>
      <c r="AJ273" s="181">
        <v>44434</v>
      </c>
      <c r="AK273" s="181">
        <v>44434</v>
      </c>
      <c r="AL273" s="970"/>
      <c r="AM273" s="970"/>
      <c r="AN273" s="970"/>
      <c r="AO273" s="970"/>
      <c r="AP273" s="254"/>
      <c r="AQ273" s="254"/>
      <c r="AR273" s="254"/>
      <c r="AS273" s="168"/>
      <c r="AT273" s="168"/>
      <c r="AU273" s="168"/>
      <c r="AV273" s="168"/>
      <c r="AW273" s="168"/>
      <c r="AX273" s="168"/>
    </row>
    <row r="274" spans="1:52" s="179" customFormat="1" ht="18" customHeight="1">
      <c r="A274" s="174">
        <v>1</v>
      </c>
      <c r="B274" s="968" t="s">
        <v>1382</v>
      </c>
      <c r="C274" s="968">
        <v>150</v>
      </c>
      <c r="D274" s="968">
        <v>2001</v>
      </c>
      <c r="E274" s="968" t="s">
        <v>1383</v>
      </c>
      <c r="F274" s="968">
        <v>2001</v>
      </c>
      <c r="G274" s="968"/>
      <c r="H274" s="968" t="s">
        <v>17302</v>
      </c>
      <c r="I274" s="2185" t="s">
        <v>1384</v>
      </c>
      <c r="J274" s="174" t="s">
        <v>1385</v>
      </c>
      <c r="K274" s="174" t="s">
        <v>35</v>
      </c>
      <c r="L274" s="2186" t="s">
        <v>1386</v>
      </c>
      <c r="M274" s="2187">
        <v>26040</v>
      </c>
      <c r="N274" s="969" t="str">
        <f t="shared" si="11"/>
        <v xml:space="preserve">51 TAHUN 5 BULAN 14 HARI </v>
      </c>
      <c r="O274" s="1832" t="s">
        <v>7114</v>
      </c>
      <c r="P274" s="2188" t="s">
        <v>9614</v>
      </c>
      <c r="Q274" s="174" t="s">
        <v>288</v>
      </c>
      <c r="R274" s="1285">
        <v>9000015989412</v>
      </c>
      <c r="S274" s="174" t="s">
        <v>14804</v>
      </c>
      <c r="T274" s="174" t="s">
        <v>14965</v>
      </c>
      <c r="U274" s="174"/>
      <c r="V274" s="174" t="s">
        <v>1387</v>
      </c>
      <c r="W274" s="174" t="s">
        <v>1388</v>
      </c>
      <c r="X274" s="174"/>
      <c r="Y274" s="167" t="s">
        <v>126</v>
      </c>
      <c r="Z274" s="180" t="s">
        <v>1389</v>
      </c>
      <c r="AA274" s="1831" t="s">
        <v>12638</v>
      </c>
      <c r="AB274" s="1831">
        <f>VLOOKUP(D274,[2]AMT!$A$11:$AF$172,9,FALSE)</f>
        <v>81231023456</v>
      </c>
      <c r="AC274" s="174" t="s">
        <v>1390</v>
      </c>
      <c r="AD274" s="174" t="s">
        <v>36</v>
      </c>
      <c r="AE274" s="2186" t="s">
        <v>1391</v>
      </c>
      <c r="AF274" s="2186" t="s">
        <v>1392</v>
      </c>
      <c r="AG274" s="2186" t="s">
        <v>1393</v>
      </c>
      <c r="AH274" s="2186" t="s">
        <v>1394</v>
      </c>
      <c r="AI274" s="2186"/>
      <c r="AJ274" s="177">
        <v>41883</v>
      </c>
      <c r="AK274" s="177">
        <v>42887</v>
      </c>
      <c r="AL274" s="970" t="s">
        <v>13610</v>
      </c>
      <c r="AM274" s="970" t="s">
        <v>13610</v>
      </c>
      <c r="AN274" s="970" t="s">
        <v>13610</v>
      </c>
      <c r="AO274" s="970"/>
      <c r="AP274" s="254" t="s">
        <v>1395</v>
      </c>
      <c r="AQ274" s="254">
        <v>38</v>
      </c>
      <c r="AR274" s="254">
        <v>42</v>
      </c>
      <c r="AS274" s="968">
        <v>2001</v>
      </c>
      <c r="AT274" s="968" t="s">
        <v>1383</v>
      </c>
      <c r="AU274" s="968">
        <v>2001</v>
      </c>
      <c r="AV274" s="968" t="s">
        <v>10924</v>
      </c>
      <c r="AW274" s="968"/>
      <c r="AX274" s="968" t="s">
        <v>1382</v>
      </c>
    </row>
    <row r="275" spans="1:52" s="179" customFormat="1" ht="18" customHeight="1">
      <c r="A275" s="167">
        <v>60</v>
      </c>
      <c r="B275" s="168" t="s">
        <v>2274</v>
      </c>
      <c r="C275" s="168">
        <v>238</v>
      </c>
      <c r="D275" s="968">
        <v>2089</v>
      </c>
      <c r="E275" s="968" t="s">
        <v>2275</v>
      </c>
      <c r="F275" s="968">
        <v>2089</v>
      </c>
      <c r="G275" s="968"/>
      <c r="H275" s="968" t="s">
        <v>17302</v>
      </c>
      <c r="I275" s="243" t="s">
        <v>2276</v>
      </c>
      <c r="J275" s="167" t="s">
        <v>1385</v>
      </c>
      <c r="K275" s="167" t="s">
        <v>35</v>
      </c>
      <c r="L275" s="176" t="s">
        <v>1777</v>
      </c>
      <c r="M275" s="205">
        <v>25204</v>
      </c>
      <c r="N275" s="969" t="str">
        <f t="shared" si="11"/>
        <v xml:space="preserve">53 TAHUN 9 BULAN 0 HARI </v>
      </c>
      <c r="O275" s="1832" t="s">
        <v>7114</v>
      </c>
      <c r="P275" s="241" t="s">
        <v>9614</v>
      </c>
      <c r="Q275" s="167" t="s">
        <v>288</v>
      </c>
      <c r="R275" s="1285">
        <v>9000024557812</v>
      </c>
      <c r="S275" s="167" t="s">
        <v>14876</v>
      </c>
      <c r="T275" s="167" t="s">
        <v>2278</v>
      </c>
      <c r="U275" s="167"/>
      <c r="V275" s="167" t="s">
        <v>1387</v>
      </c>
      <c r="W275" s="167" t="s">
        <v>2279</v>
      </c>
      <c r="X275" s="167"/>
      <c r="Y275" s="167" t="s">
        <v>126</v>
      </c>
      <c r="Z275" s="1188" t="s">
        <v>2280</v>
      </c>
      <c r="AA275" s="836" t="s">
        <v>14705</v>
      </c>
      <c r="AB275" s="1831">
        <f>VLOOKUP(D275,[2]AMT!$A$11:$AF$172,9,FALSE)</f>
        <v>85335743081</v>
      </c>
      <c r="AC275" s="167" t="s">
        <v>2281</v>
      </c>
      <c r="AD275" s="167" t="s">
        <v>47</v>
      </c>
      <c r="AE275" s="176" t="s">
        <v>2282</v>
      </c>
      <c r="AF275" s="176" t="s">
        <v>2283</v>
      </c>
      <c r="AG275" s="180" t="s">
        <v>2284</v>
      </c>
      <c r="AH275" s="176"/>
      <c r="AI275" s="176"/>
      <c r="AJ275" s="181">
        <v>42217</v>
      </c>
      <c r="AK275" s="177">
        <v>42887</v>
      </c>
      <c r="AL275" s="970" t="s">
        <v>13610</v>
      </c>
      <c r="AM275" s="970" t="s">
        <v>13610</v>
      </c>
      <c r="AN275" s="970" t="s">
        <v>13610</v>
      </c>
      <c r="AO275" s="970"/>
      <c r="AP275" s="254" t="s">
        <v>1502</v>
      </c>
      <c r="AQ275" s="254">
        <v>36</v>
      </c>
      <c r="AR275" s="254">
        <v>42</v>
      </c>
      <c r="AS275" s="968">
        <v>2089</v>
      </c>
      <c r="AT275" s="168" t="s">
        <v>2275</v>
      </c>
      <c r="AU275" s="968">
        <v>2089</v>
      </c>
      <c r="AV275" s="168" t="s">
        <v>10924</v>
      </c>
      <c r="AW275" s="168"/>
      <c r="AX275" s="168" t="s">
        <v>2274</v>
      </c>
    </row>
    <row r="276" spans="1:52" s="179" customFormat="1" ht="18" customHeight="1">
      <c r="A276" s="174">
        <v>101</v>
      </c>
      <c r="B276" s="714" t="s">
        <v>5079</v>
      </c>
      <c r="C276" s="968" t="s">
        <v>14604</v>
      </c>
      <c r="D276" s="168">
        <v>2151</v>
      </c>
      <c r="E276" s="968" t="s">
        <v>12496</v>
      </c>
      <c r="F276" s="168">
        <v>2151</v>
      </c>
      <c r="G276" s="168"/>
      <c r="H276" s="168"/>
      <c r="I276" s="204" t="s">
        <v>11621</v>
      </c>
      <c r="J276" s="167" t="s">
        <v>1385</v>
      </c>
      <c r="K276" s="167" t="s">
        <v>35</v>
      </c>
      <c r="L276" s="176" t="s">
        <v>1385</v>
      </c>
      <c r="M276" s="205">
        <v>32007</v>
      </c>
      <c r="N276" s="969" t="str">
        <f t="shared" si="11"/>
        <v xml:space="preserve">35 TAHUN 1 BULAN 13 HARI </v>
      </c>
      <c r="O276" s="1832" t="s">
        <v>7114</v>
      </c>
      <c r="P276" s="206" t="s">
        <v>9614</v>
      </c>
      <c r="Q276" s="167" t="s">
        <v>288</v>
      </c>
      <c r="R276" s="173">
        <v>1710003586693</v>
      </c>
      <c r="S276" s="167" t="s">
        <v>14933</v>
      </c>
      <c r="T276" s="167" t="s">
        <v>15053</v>
      </c>
      <c r="U276" s="167"/>
      <c r="V276" s="167"/>
      <c r="W276" s="167"/>
      <c r="X276" s="167"/>
      <c r="Y276" s="167" t="s">
        <v>126</v>
      </c>
      <c r="Z276" s="1187" t="s">
        <v>12171</v>
      </c>
      <c r="AA276" s="836" t="s">
        <v>11653</v>
      </c>
      <c r="AB276" s="1831">
        <f>VLOOKUP(D276,[2]AMT!$A$11:$AF$172,9,FALSE)</f>
        <v>82112069584</v>
      </c>
      <c r="AC276" s="168" t="s">
        <v>11654</v>
      </c>
      <c r="AD276" s="167"/>
      <c r="AE276" s="176"/>
      <c r="AF276" s="176"/>
      <c r="AG276" s="176"/>
      <c r="AH276" s="176"/>
      <c r="AI276" s="176"/>
      <c r="AJ276" s="181">
        <v>43075</v>
      </c>
      <c r="AK276" s="181">
        <v>43075</v>
      </c>
      <c r="AL276" s="970">
        <v>43419</v>
      </c>
      <c r="AM276" s="970">
        <v>43420</v>
      </c>
      <c r="AN276" s="970">
        <v>43769</v>
      </c>
      <c r="AO276" s="970">
        <v>43769</v>
      </c>
      <c r="AP276" s="254"/>
      <c r="AQ276" s="254"/>
      <c r="AR276" s="254"/>
      <c r="AS276" s="168">
        <v>2151</v>
      </c>
      <c r="AT276" s="168" t="s">
        <v>12496</v>
      </c>
      <c r="AU276" s="168">
        <v>2151</v>
      </c>
      <c r="AV276" s="168" t="s">
        <v>10924</v>
      </c>
      <c r="AW276" s="168"/>
      <c r="AX276" s="168"/>
      <c r="AY276" s="1507">
        <v>43160</v>
      </c>
      <c r="AZ276" s="179" t="s">
        <v>14622</v>
      </c>
    </row>
    <row r="277" spans="1:52" s="179" customFormat="1" ht="18" customHeight="1">
      <c r="A277" s="167">
        <v>137</v>
      </c>
      <c r="B277" s="714" t="s">
        <v>8281</v>
      </c>
      <c r="C277" s="968" t="s">
        <v>17147</v>
      </c>
      <c r="D277" s="168">
        <v>2203</v>
      </c>
      <c r="E277" s="968" t="s">
        <v>17510</v>
      </c>
      <c r="F277" s="168">
        <v>2203</v>
      </c>
      <c r="G277" s="168"/>
      <c r="H277" s="168"/>
      <c r="I277" s="204" t="s">
        <v>17486</v>
      </c>
      <c r="J277" s="167" t="s">
        <v>1385</v>
      </c>
      <c r="K277" s="167" t="s">
        <v>35</v>
      </c>
      <c r="L277" s="176" t="s">
        <v>1464</v>
      </c>
      <c r="M277" s="205">
        <v>33044</v>
      </c>
      <c r="N277" s="969" t="str">
        <f t="shared" si="11"/>
        <v xml:space="preserve">32 TAHUN 3 BULAN 11 HARI </v>
      </c>
      <c r="O277" s="172" t="s">
        <v>84</v>
      </c>
      <c r="P277" s="206" t="s">
        <v>10277</v>
      </c>
      <c r="Q277" s="167" t="s">
        <v>288</v>
      </c>
      <c r="R277" s="185" t="s">
        <v>17785</v>
      </c>
      <c r="S277" s="167"/>
      <c r="T277" s="2219" t="s">
        <v>18115</v>
      </c>
      <c r="U277" s="167"/>
      <c r="V277" s="167" t="s">
        <v>4922</v>
      </c>
      <c r="W277" s="168" t="s">
        <v>17504</v>
      </c>
      <c r="X277" s="2160">
        <v>45097</v>
      </c>
      <c r="Y277" s="167" t="s">
        <v>175</v>
      </c>
      <c r="Z277" s="1187" t="s">
        <v>17492</v>
      </c>
      <c r="AA277" s="836" t="s">
        <v>17498</v>
      </c>
      <c r="AB277" s="836"/>
      <c r="AC277" s="168"/>
      <c r="AD277" s="167"/>
      <c r="AE277" s="176"/>
      <c r="AF277" s="176"/>
      <c r="AG277" s="176"/>
      <c r="AH277" s="176"/>
      <c r="AI277" s="176"/>
      <c r="AJ277" s="181">
        <v>44348</v>
      </c>
      <c r="AK277" s="181">
        <v>44348</v>
      </c>
      <c r="AL277" s="970"/>
      <c r="AM277" s="970"/>
      <c r="AN277" s="970"/>
      <c r="AO277" s="970"/>
      <c r="AP277" s="254"/>
      <c r="AQ277" s="254"/>
      <c r="AR277" s="254"/>
      <c r="AS277" s="168"/>
      <c r="AT277" s="168"/>
      <c r="AU277" s="168"/>
      <c r="AV277" s="168"/>
      <c r="AW277" s="168"/>
      <c r="AX277" s="168"/>
    </row>
    <row r="278" spans="1:52" s="179" customFormat="1" ht="18" customHeight="1">
      <c r="A278" s="174">
        <v>2</v>
      </c>
      <c r="B278" s="168" t="s">
        <v>1405</v>
      </c>
      <c r="C278" s="968">
        <v>152</v>
      </c>
      <c r="D278" s="968">
        <v>2003</v>
      </c>
      <c r="E278" s="968" t="s">
        <v>1406</v>
      </c>
      <c r="F278" s="968">
        <v>2003</v>
      </c>
      <c r="G278" s="968"/>
      <c r="H278" s="968" t="s">
        <v>17302</v>
      </c>
      <c r="I278" s="240" t="s">
        <v>1407</v>
      </c>
      <c r="J278" s="167" t="s">
        <v>1385</v>
      </c>
      <c r="K278" s="167" t="s">
        <v>35</v>
      </c>
      <c r="L278" s="176" t="s">
        <v>1408</v>
      </c>
      <c r="M278" s="205">
        <v>24261</v>
      </c>
      <c r="N278" s="969" t="str">
        <f t="shared" si="11"/>
        <v xml:space="preserve">56 TAHUN 3 BULAN 28 HARI </v>
      </c>
      <c r="O278" s="1832" t="s">
        <v>7114</v>
      </c>
      <c r="P278" s="206" t="s">
        <v>9614</v>
      </c>
      <c r="Q278" s="167" t="s">
        <v>288</v>
      </c>
      <c r="R278" s="1285">
        <v>1440009147874</v>
      </c>
      <c r="S278" s="167" t="s">
        <v>14806</v>
      </c>
      <c r="T278" s="167" t="s">
        <v>14967</v>
      </c>
      <c r="U278" s="167" t="s">
        <v>17022</v>
      </c>
      <c r="V278" s="167" t="s">
        <v>1387</v>
      </c>
      <c r="W278" s="167" t="s">
        <v>1409</v>
      </c>
      <c r="X278" s="167"/>
      <c r="Y278" s="167" t="s">
        <v>126</v>
      </c>
      <c r="Z278" s="1188" t="s">
        <v>1410</v>
      </c>
      <c r="AA278" s="252" t="s">
        <v>1411</v>
      </c>
      <c r="AB278" s="1831">
        <f>VLOOKUP(D278,[2]AMT!$A$11:$AF$172,9,FALSE)</f>
        <v>85335830003</v>
      </c>
      <c r="AC278" s="167" t="s">
        <v>1412</v>
      </c>
      <c r="AD278" s="167" t="s">
        <v>36</v>
      </c>
      <c r="AE278" s="176" t="s">
        <v>1413</v>
      </c>
      <c r="AF278" s="176" t="s">
        <v>1414</v>
      </c>
      <c r="AG278" s="1189" t="s">
        <v>1415</v>
      </c>
      <c r="AH278" s="176" t="s">
        <v>1416</v>
      </c>
      <c r="AI278" s="176"/>
      <c r="AJ278" s="181">
        <v>41883</v>
      </c>
      <c r="AK278" s="177">
        <v>42887</v>
      </c>
      <c r="AL278" s="970" t="s">
        <v>13610</v>
      </c>
      <c r="AM278" s="970" t="s">
        <v>13610</v>
      </c>
      <c r="AN278" s="970" t="s">
        <v>13610</v>
      </c>
      <c r="AO278" s="970"/>
      <c r="AP278" s="254" t="s">
        <v>1395</v>
      </c>
      <c r="AQ278" s="254"/>
      <c r="AR278" s="254">
        <v>42</v>
      </c>
      <c r="AS278" s="968">
        <v>2003</v>
      </c>
      <c r="AT278" s="168" t="s">
        <v>1406</v>
      </c>
      <c r="AU278" s="968">
        <v>2003</v>
      </c>
      <c r="AV278" s="168" t="s">
        <v>14481</v>
      </c>
      <c r="AW278" s="168"/>
      <c r="AX278" s="168" t="s">
        <v>1405</v>
      </c>
    </row>
    <row r="279" spans="1:52">
      <c r="R279" s="1285"/>
    </row>
    <row r="280" spans="1:52">
      <c r="R280" s="185"/>
    </row>
    <row r="281" spans="1:52">
      <c r="R281" s="173"/>
    </row>
    <row r="282" spans="1:52">
      <c r="R282" s="1942"/>
    </row>
    <row r="283" spans="1:52">
      <c r="R283" s="1285"/>
    </row>
    <row r="284" spans="1:52">
      <c r="R284" s="185"/>
    </row>
    <row r="285" spans="1:52">
      <c r="R285" s="1842">
        <v>9000016113749</v>
      </c>
    </row>
    <row r="286" spans="1:52">
      <c r="R286" s="2048">
        <v>1710002499534</v>
      </c>
    </row>
    <row r="298" spans="13:13">
      <c r="M298" s="1222" t="s">
        <v>17608</v>
      </c>
    </row>
  </sheetData>
  <autoFilter ref="A5:AH158"/>
  <mergeCells count="39">
    <mergeCell ref="V5:V6"/>
    <mergeCell ref="W5:W6"/>
    <mergeCell ref="Y5:Y6"/>
    <mergeCell ref="Z5:Z6"/>
    <mergeCell ref="AA5:AA6"/>
    <mergeCell ref="X5:X6"/>
    <mergeCell ref="P5:P6"/>
    <mergeCell ref="Q5:Q6"/>
    <mergeCell ref="S5:S6"/>
    <mergeCell ref="T5:T6"/>
    <mergeCell ref="U5:U6"/>
    <mergeCell ref="R5:R6"/>
    <mergeCell ref="O5:O6"/>
    <mergeCell ref="J5:J6"/>
    <mergeCell ref="K5:K6"/>
    <mergeCell ref="L5:L6"/>
    <mergeCell ref="M5:M6"/>
    <mergeCell ref="N5:N6"/>
    <mergeCell ref="A2:I2"/>
    <mergeCell ref="A5:A6"/>
    <mergeCell ref="B5:B6"/>
    <mergeCell ref="D5:D6"/>
    <mergeCell ref="I5:I6"/>
    <mergeCell ref="E5:E6"/>
    <mergeCell ref="F5:F6"/>
    <mergeCell ref="AX5:AX6"/>
    <mergeCell ref="AC5:AC6"/>
    <mergeCell ref="AH5:AH6"/>
    <mergeCell ref="AT5:AT6"/>
    <mergeCell ref="AQ5:AQ6"/>
    <mergeCell ref="AE5:AE6"/>
    <mergeCell ref="AF5:AF6"/>
    <mergeCell ref="AG5:AG6"/>
    <mergeCell ref="AV5:AV6"/>
    <mergeCell ref="AP5:AP6"/>
    <mergeCell ref="AU5:AU6"/>
    <mergeCell ref="AR5:AR6"/>
    <mergeCell ref="AS5:AS6"/>
    <mergeCell ref="AW5:AW6"/>
  </mergeCells>
  <pageMargins left="0" right="0" top="0" bottom="0" header="0.31496062992125984" footer="0.31496062992125984"/>
  <pageSetup scale="28" orientation="landscape" horizontalDpi="360" verticalDpi="36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>
    <tabColor rgb="FF00B050"/>
  </sheetPr>
  <dimension ref="A1:AO235"/>
  <sheetViews>
    <sheetView tabSelected="1" topLeftCell="A161" zoomScale="98" zoomScaleNormal="98" workbookViewId="0">
      <selection activeCell="K171" sqref="K171"/>
    </sheetView>
  </sheetViews>
  <sheetFormatPr defaultRowHeight="12.75"/>
  <cols>
    <col min="1" max="1" width="7.5703125" style="87" customWidth="1"/>
    <col min="2" max="2" width="9.140625" style="87" customWidth="1"/>
    <col min="3" max="3" width="9.140625" style="87" hidden="1" customWidth="1"/>
    <col min="4" max="4" width="9.140625" style="87"/>
    <col min="5" max="5" width="9.140625" style="87" customWidth="1"/>
    <col min="6" max="6" width="9.140625" style="87" hidden="1" customWidth="1"/>
    <col min="7" max="7" width="24.28515625" style="87" customWidth="1"/>
    <col min="8" max="8" width="15.28515625" style="87" customWidth="1"/>
    <col min="9" max="9" width="9.140625" style="87" customWidth="1"/>
    <col min="10" max="10" width="12.28515625" style="87" customWidth="1"/>
    <col min="11" max="11" width="23" style="87" customWidth="1"/>
    <col min="12" max="12" width="23.28515625" style="87" customWidth="1"/>
    <col min="13" max="15" width="9.140625" style="87" customWidth="1"/>
    <col min="16" max="16" width="15.28515625" style="87" customWidth="1"/>
    <col min="17" max="17" width="17.42578125" style="87" customWidth="1"/>
    <col min="18" max="18" width="17.28515625" style="190" customWidth="1"/>
    <col min="19" max="19" width="18.85546875" style="87" customWidth="1"/>
    <col min="20" max="20" width="9.140625" style="87" customWidth="1"/>
    <col min="21" max="21" width="14.28515625" style="87" customWidth="1"/>
    <col min="22" max="22" width="14.28515625" style="1369" customWidth="1"/>
    <col min="23" max="23" width="11.140625" style="87" customWidth="1"/>
    <col min="24" max="24" width="62.28515625" style="87" customWidth="1"/>
    <col min="25" max="25" width="17.28515625" style="1049" customWidth="1"/>
    <col min="26" max="26" width="14.42578125" style="87" customWidth="1"/>
    <col min="27" max="27" width="9.140625" style="87" customWidth="1"/>
    <col min="28" max="28" width="26.85546875" style="87" customWidth="1"/>
    <col min="29" max="29" width="35.140625" style="87" customWidth="1"/>
    <col min="30" max="30" width="28" style="87" customWidth="1"/>
    <col min="31" max="31" width="32.28515625" style="87" customWidth="1"/>
    <col min="32" max="32" width="9.140625" style="87" customWidth="1"/>
    <col min="33" max="35" width="13.85546875" style="87" customWidth="1"/>
    <col min="36" max="36" width="13.7109375" style="87" customWidth="1"/>
    <col min="37" max="40" width="9.140625" style="87" customWidth="1"/>
    <col min="41" max="16384" width="9.140625" style="87"/>
  </cols>
  <sheetData>
    <row r="1" spans="1:40" ht="15.75">
      <c r="A1" s="84" t="s">
        <v>260</v>
      </c>
      <c r="B1" s="85"/>
      <c r="C1" s="85"/>
      <c r="D1" s="85"/>
      <c r="E1" s="85"/>
      <c r="F1" s="85"/>
      <c r="G1" s="86"/>
      <c r="AK1" s="85"/>
      <c r="AL1" s="85"/>
      <c r="AM1" s="85"/>
      <c r="AN1" s="85"/>
    </row>
    <row r="2" spans="1:40" ht="15.75" customHeight="1">
      <c r="A2" s="2423" t="s">
        <v>261</v>
      </c>
      <c r="B2" s="2423"/>
      <c r="C2" s="2423"/>
      <c r="D2" s="2423"/>
      <c r="E2" s="2423"/>
      <c r="F2" s="2423"/>
      <c r="G2" s="2423"/>
      <c r="K2" s="88"/>
    </row>
    <row r="3" spans="1:40" ht="15.75">
      <c r="A3" s="84" t="s">
        <v>3067</v>
      </c>
      <c r="B3" s="85"/>
      <c r="C3" s="85"/>
      <c r="D3" s="85"/>
      <c r="E3" s="85"/>
      <c r="F3" s="85"/>
      <c r="G3" s="86"/>
      <c r="K3" s="630">
        <v>44835</v>
      </c>
      <c r="AK3" s="85"/>
      <c r="AL3" s="85"/>
      <c r="AM3" s="85"/>
      <c r="AN3" s="85"/>
    </row>
    <row r="4" spans="1:40" ht="16.5" thickBot="1">
      <c r="A4" s="84"/>
      <c r="B4" s="85"/>
      <c r="C4" s="85"/>
      <c r="D4" s="85"/>
      <c r="E4" s="85"/>
      <c r="F4" s="85"/>
      <c r="G4" s="86"/>
      <c r="AK4" s="85"/>
      <c r="AL4" s="85"/>
      <c r="AM4" s="85"/>
      <c r="AN4" s="85"/>
    </row>
    <row r="5" spans="1:40" ht="12.75" customHeight="1">
      <c r="A5" s="2417" t="s">
        <v>2</v>
      </c>
      <c r="B5" s="2417" t="s">
        <v>3</v>
      </c>
      <c r="C5" s="2417" t="s">
        <v>1381</v>
      </c>
      <c r="D5" s="2417" t="s">
        <v>265</v>
      </c>
      <c r="E5" s="2417" t="s">
        <v>263</v>
      </c>
      <c r="F5" s="191"/>
      <c r="G5" s="2441" t="s">
        <v>4</v>
      </c>
      <c r="H5" s="2421" t="s">
        <v>266</v>
      </c>
      <c r="I5" s="2417" t="s">
        <v>6</v>
      </c>
      <c r="J5" s="2443" t="s">
        <v>8</v>
      </c>
      <c r="K5" s="2445" t="s">
        <v>9</v>
      </c>
      <c r="L5" s="2431" t="s">
        <v>10</v>
      </c>
      <c r="M5" s="2417" t="s">
        <v>11</v>
      </c>
      <c r="N5" s="2417" t="s">
        <v>12</v>
      </c>
      <c r="O5" s="2417" t="s">
        <v>13</v>
      </c>
      <c r="P5" s="2419" t="s">
        <v>14</v>
      </c>
      <c r="Q5" s="2421" t="s">
        <v>267</v>
      </c>
      <c r="R5" s="2421" t="s">
        <v>268</v>
      </c>
      <c r="S5" s="2417" t="s">
        <v>17</v>
      </c>
      <c r="T5" s="2421" t="s">
        <v>269</v>
      </c>
      <c r="U5" s="2417" t="s">
        <v>270</v>
      </c>
      <c r="V5" s="2421" t="s">
        <v>15595</v>
      </c>
      <c r="W5" s="2421" t="s">
        <v>18</v>
      </c>
      <c r="X5" s="2417" t="s">
        <v>19</v>
      </c>
      <c r="Y5" s="2419" t="s">
        <v>20</v>
      </c>
      <c r="Z5" s="2419" t="s">
        <v>21</v>
      </c>
      <c r="AA5" s="89" t="s">
        <v>7</v>
      </c>
      <c r="AB5" s="2436" t="s">
        <v>271</v>
      </c>
      <c r="AC5" s="2419" t="s">
        <v>272</v>
      </c>
      <c r="AD5" s="2419" t="s">
        <v>273</v>
      </c>
      <c r="AE5" s="2419" t="s">
        <v>274</v>
      </c>
      <c r="AF5" s="255"/>
      <c r="AG5" s="91"/>
      <c r="AH5" s="92" t="s">
        <v>23</v>
      </c>
      <c r="AI5" s="92"/>
      <c r="AJ5" s="93"/>
      <c r="AK5" s="2417" t="s">
        <v>3</v>
      </c>
      <c r="AL5" s="2417" t="s">
        <v>263</v>
      </c>
      <c r="AM5" s="2417" t="s">
        <v>3</v>
      </c>
      <c r="AN5" s="2417" t="s">
        <v>10927</v>
      </c>
    </row>
    <row r="6" spans="1:40" ht="25.5" customHeight="1" thickBot="1">
      <c r="A6" s="2418"/>
      <c r="B6" s="2418"/>
      <c r="C6" s="2418"/>
      <c r="D6" s="2418"/>
      <c r="E6" s="2418"/>
      <c r="F6" s="192"/>
      <c r="G6" s="2442"/>
      <c r="H6" s="2422"/>
      <c r="I6" s="2418"/>
      <c r="J6" s="2444"/>
      <c r="K6" s="2446"/>
      <c r="L6" s="2432"/>
      <c r="M6" s="2418"/>
      <c r="N6" s="2418"/>
      <c r="O6" s="2418"/>
      <c r="P6" s="2420"/>
      <c r="Q6" s="2422"/>
      <c r="R6" s="2422"/>
      <c r="S6" s="2418"/>
      <c r="T6" s="2422"/>
      <c r="U6" s="2418"/>
      <c r="V6" s="2422"/>
      <c r="W6" s="2422"/>
      <c r="X6" s="2418"/>
      <c r="Y6" s="2420"/>
      <c r="Z6" s="2420"/>
      <c r="AA6" s="94" t="s">
        <v>26</v>
      </c>
      <c r="AB6" s="2437"/>
      <c r="AC6" s="2420"/>
      <c r="AD6" s="2420"/>
      <c r="AE6" s="2420"/>
      <c r="AF6" s="256"/>
      <c r="AG6" s="96" t="s">
        <v>276</v>
      </c>
      <c r="AH6" s="97" t="s">
        <v>277</v>
      </c>
      <c r="AI6" s="97"/>
      <c r="AJ6" s="98" t="s">
        <v>278</v>
      </c>
      <c r="AK6" s="2418"/>
      <c r="AL6" s="2418"/>
      <c r="AM6" s="2418"/>
      <c r="AN6" s="2418"/>
    </row>
    <row r="7" spans="1:40">
      <c r="A7" s="106"/>
      <c r="B7" s="102"/>
      <c r="C7" s="102"/>
      <c r="D7" s="102"/>
      <c r="E7" s="102"/>
      <c r="F7" s="102"/>
      <c r="G7" s="194"/>
      <c r="H7" s="106"/>
      <c r="I7" s="106"/>
      <c r="J7" s="194"/>
      <c r="K7" s="257"/>
      <c r="L7" s="257"/>
      <c r="M7" s="258"/>
      <c r="N7" s="259"/>
      <c r="O7" s="106"/>
      <c r="P7" s="108"/>
      <c r="Q7" s="106"/>
      <c r="R7" s="106"/>
      <c r="S7" s="104"/>
      <c r="T7" s="106"/>
      <c r="U7" s="106"/>
      <c r="V7" s="114"/>
      <c r="W7" s="106"/>
      <c r="X7" s="194"/>
      <c r="Y7" s="108"/>
      <c r="Z7" s="106"/>
      <c r="AA7" s="106"/>
      <c r="AB7" s="194"/>
      <c r="AC7" s="194"/>
      <c r="AD7" s="194"/>
      <c r="AE7" s="194"/>
      <c r="AF7" s="194"/>
      <c r="AG7" s="113"/>
      <c r="AH7" s="114"/>
      <c r="AI7" s="114"/>
      <c r="AJ7" s="115"/>
      <c r="AK7" s="102"/>
      <c r="AL7" s="102"/>
      <c r="AM7" s="102"/>
      <c r="AN7" s="102"/>
    </row>
    <row r="8" spans="1:40" ht="18" customHeight="1">
      <c r="A8" s="117">
        <v>1</v>
      </c>
      <c r="B8" s="134" t="s">
        <v>3077</v>
      </c>
      <c r="C8" s="134">
        <v>287</v>
      </c>
      <c r="D8" s="134">
        <v>3002</v>
      </c>
      <c r="E8" s="264" t="s">
        <v>1351</v>
      </c>
      <c r="F8" s="264"/>
      <c r="G8" s="812" t="s">
        <v>3078</v>
      </c>
      <c r="H8" s="117" t="s">
        <v>906</v>
      </c>
      <c r="I8" s="117" t="s">
        <v>35</v>
      </c>
      <c r="J8" s="266" t="s">
        <v>181</v>
      </c>
      <c r="K8" s="267">
        <v>23558</v>
      </c>
      <c r="L8" s="171" t="str">
        <f>DATEDIF(K8,$K$3,"Y") &amp; " TAHUN " &amp; DATEDIF(K8,$K$3,"YM") &amp; " BULAN " &amp; DATEDIF(K8,$K$3,"MD") &amp; " HARI "</f>
        <v xml:space="preserve">58 TAHUN 3 BULAN 1 HARI </v>
      </c>
      <c r="M8" s="120" t="s">
        <v>84</v>
      </c>
      <c r="N8" s="268" t="s">
        <v>299</v>
      </c>
      <c r="O8" s="117" t="s">
        <v>288</v>
      </c>
      <c r="P8" s="140">
        <v>1400005397287</v>
      </c>
      <c r="Q8" s="121" t="s">
        <v>15115</v>
      </c>
      <c r="R8" s="121" t="s">
        <v>3079</v>
      </c>
      <c r="S8" s="117" t="s">
        <v>12355</v>
      </c>
      <c r="T8" s="117" t="s">
        <v>1093</v>
      </c>
      <c r="U8" s="117" t="s">
        <v>15869</v>
      </c>
      <c r="V8" s="144">
        <v>43646</v>
      </c>
      <c r="W8" s="117" t="s">
        <v>86</v>
      </c>
      <c r="X8" s="266" t="s">
        <v>11453</v>
      </c>
      <c r="Y8" s="283" t="s">
        <v>11454</v>
      </c>
      <c r="Z8" s="270" t="s">
        <v>3080</v>
      </c>
      <c r="AA8" s="269" t="s">
        <v>47</v>
      </c>
      <c r="AB8" s="271" t="s">
        <v>3081</v>
      </c>
      <c r="AC8" s="272" t="s">
        <v>3082</v>
      </c>
      <c r="AD8" s="271" t="s">
        <v>3083</v>
      </c>
      <c r="AE8" s="271" t="s">
        <v>3084</v>
      </c>
      <c r="AF8" s="271"/>
      <c r="AG8" s="222">
        <v>41883</v>
      </c>
      <c r="AH8" s="124">
        <v>42552</v>
      </c>
      <c r="AI8" s="124">
        <v>42887</v>
      </c>
      <c r="AJ8" s="144" t="s">
        <v>13610</v>
      </c>
      <c r="AK8" s="134">
        <v>3002</v>
      </c>
      <c r="AL8" s="134" t="s">
        <v>1351</v>
      </c>
      <c r="AM8" s="134" t="s">
        <v>3077</v>
      </c>
      <c r="AN8" s="134" t="s">
        <v>10924</v>
      </c>
    </row>
    <row r="9" spans="1:40" ht="18" customHeight="1">
      <c r="A9" s="117">
        <v>2</v>
      </c>
      <c r="B9" s="134" t="s">
        <v>3085</v>
      </c>
      <c r="C9" s="264">
        <v>288</v>
      </c>
      <c r="D9" s="264">
        <v>3003</v>
      </c>
      <c r="E9" s="264" t="s">
        <v>3086</v>
      </c>
      <c r="F9" s="264"/>
      <c r="G9" s="812" t="s">
        <v>3087</v>
      </c>
      <c r="H9" s="117" t="s">
        <v>906</v>
      </c>
      <c r="I9" s="117" t="s">
        <v>35</v>
      </c>
      <c r="J9" s="266" t="s">
        <v>906</v>
      </c>
      <c r="K9" s="267">
        <v>28775</v>
      </c>
      <c r="L9" s="137" t="str">
        <f t="shared" ref="L9:L56" si="0">DATEDIF(K9,$K$3,"Y") &amp; " TAHUN " &amp; DATEDIF(K9,$K$3,"YM") &amp; " BULAN " &amp; DATEDIF(K9,$K$3,"MD") &amp; " HARI "</f>
        <v xml:space="preserve">43 TAHUN 11 BULAN 19 HARI </v>
      </c>
      <c r="M9" s="120" t="s">
        <v>84</v>
      </c>
      <c r="N9" s="268" t="s">
        <v>299</v>
      </c>
      <c r="O9" s="117" t="s">
        <v>288</v>
      </c>
      <c r="P9" s="140">
        <v>1400010311877</v>
      </c>
      <c r="Q9" s="121" t="s">
        <v>3088</v>
      </c>
      <c r="R9" s="121" t="s">
        <v>3089</v>
      </c>
      <c r="S9" s="167" t="s">
        <v>17067</v>
      </c>
      <c r="T9" s="117" t="s">
        <v>1093</v>
      </c>
      <c r="U9" s="117" t="s">
        <v>15870</v>
      </c>
      <c r="V9" s="144">
        <v>43750</v>
      </c>
      <c r="W9" s="117"/>
      <c r="X9" s="266" t="s">
        <v>3090</v>
      </c>
      <c r="Y9" s="283" t="s">
        <v>3091</v>
      </c>
      <c r="Z9" s="270" t="s">
        <v>3092</v>
      </c>
      <c r="AA9" s="269" t="s">
        <v>146</v>
      </c>
      <c r="AB9" s="271" t="s">
        <v>3093</v>
      </c>
      <c r="AC9" s="272" t="s">
        <v>3094</v>
      </c>
      <c r="AD9" s="273"/>
      <c r="AE9" s="273"/>
      <c r="AF9" s="273"/>
      <c r="AG9" s="222">
        <v>41883</v>
      </c>
      <c r="AH9" s="124">
        <v>42552</v>
      </c>
      <c r="AI9" s="124">
        <v>42887</v>
      </c>
      <c r="AJ9" s="144" t="s">
        <v>13610</v>
      </c>
      <c r="AK9" s="264">
        <v>3003</v>
      </c>
      <c r="AL9" s="134" t="s">
        <v>3086</v>
      </c>
      <c r="AM9" s="134" t="s">
        <v>3085</v>
      </c>
      <c r="AN9" s="134" t="s">
        <v>10924</v>
      </c>
    </row>
    <row r="10" spans="1:40" ht="18" customHeight="1">
      <c r="A10" s="117">
        <v>3</v>
      </c>
      <c r="B10" s="134" t="s">
        <v>3103</v>
      </c>
      <c r="C10" s="264">
        <v>290</v>
      </c>
      <c r="D10" s="264">
        <v>3005</v>
      </c>
      <c r="E10" s="264" t="s">
        <v>3104</v>
      </c>
      <c r="F10" s="264"/>
      <c r="G10" s="812" t="s">
        <v>3105</v>
      </c>
      <c r="H10" s="117" t="s">
        <v>906</v>
      </c>
      <c r="I10" s="117" t="s">
        <v>35</v>
      </c>
      <c r="J10" s="266" t="s">
        <v>286</v>
      </c>
      <c r="K10" s="267">
        <v>27202</v>
      </c>
      <c r="L10" s="137" t="str">
        <f t="shared" si="0"/>
        <v xml:space="preserve">48 TAHUN 3 BULAN 9 HARI </v>
      </c>
      <c r="M10" s="120" t="s">
        <v>84</v>
      </c>
      <c r="N10" s="268" t="s">
        <v>299</v>
      </c>
      <c r="O10" s="117" t="s">
        <v>288</v>
      </c>
      <c r="P10" s="140">
        <v>1400005425187</v>
      </c>
      <c r="Q10" s="121" t="s">
        <v>3106</v>
      </c>
      <c r="R10" s="121" t="s">
        <v>3107</v>
      </c>
      <c r="S10" s="117"/>
      <c r="T10" s="117" t="s">
        <v>1093</v>
      </c>
      <c r="U10" s="117" t="s">
        <v>15872</v>
      </c>
      <c r="V10" s="144">
        <v>43607</v>
      </c>
      <c r="W10" s="117" t="s">
        <v>126</v>
      </c>
      <c r="X10" s="266" t="s">
        <v>11455</v>
      </c>
      <c r="Y10" s="1615" t="s">
        <v>3108</v>
      </c>
      <c r="Z10" s="270" t="s">
        <v>3109</v>
      </c>
      <c r="AA10" s="269" t="s">
        <v>146</v>
      </c>
      <c r="AB10" s="271" t="s">
        <v>3110</v>
      </c>
      <c r="AC10" s="272" t="s">
        <v>3111</v>
      </c>
      <c r="AD10" s="271" t="s">
        <v>3112</v>
      </c>
      <c r="AE10" s="273"/>
      <c r="AF10" s="273"/>
      <c r="AG10" s="222">
        <v>41883</v>
      </c>
      <c r="AH10" s="124">
        <v>42552</v>
      </c>
      <c r="AI10" s="124">
        <v>42887</v>
      </c>
      <c r="AJ10" s="144" t="s">
        <v>13610</v>
      </c>
      <c r="AK10" s="264">
        <v>3005</v>
      </c>
      <c r="AL10" s="134" t="s">
        <v>3104</v>
      </c>
      <c r="AM10" s="134" t="s">
        <v>3103</v>
      </c>
      <c r="AN10" s="134" t="s">
        <v>10924</v>
      </c>
    </row>
    <row r="11" spans="1:40" ht="18" customHeight="1">
      <c r="A11" s="117">
        <v>4</v>
      </c>
      <c r="B11" s="134" t="s">
        <v>3133</v>
      </c>
      <c r="C11" s="134">
        <v>293</v>
      </c>
      <c r="D11" s="134">
        <v>3008</v>
      </c>
      <c r="E11" s="264" t="s">
        <v>470</v>
      </c>
      <c r="F11" s="264"/>
      <c r="G11" s="812" t="s">
        <v>3134</v>
      </c>
      <c r="H11" s="117" t="s">
        <v>906</v>
      </c>
      <c r="I11" s="117" t="s">
        <v>35</v>
      </c>
      <c r="J11" s="266" t="s">
        <v>694</v>
      </c>
      <c r="K11" s="148">
        <v>30616</v>
      </c>
      <c r="L11" s="137" t="str">
        <f t="shared" si="0"/>
        <v xml:space="preserve">38 TAHUN 11 BULAN 4 HARI </v>
      </c>
      <c r="M11" s="120" t="s">
        <v>84</v>
      </c>
      <c r="N11" s="268" t="s">
        <v>299</v>
      </c>
      <c r="O11" s="117" t="s">
        <v>288</v>
      </c>
      <c r="P11" s="140">
        <v>1420010212008</v>
      </c>
      <c r="Q11" s="121" t="s">
        <v>15117</v>
      </c>
      <c r="R11" s="121" t="s">
        <v>3135</v>
      </c>
      <c r="S11" s="167" t="s">
        <v>17069</v>
      </c>
      <c r="T11" s="117" t="s">
        <v>1093</v>
      </c>
      <c r="U11" s="117" t="s">
        <v>15875</v>
      </c>
      <c r="V11" s="144">
        <v>44131</v>
      </c>
      <c r="W11" s="117"/>
      <c r="X11" s="266" t="s">
        <v>3136</v>
      </c>
      <c r="Y11" s="1615" t="s">
        <v>3137</v>
      </c>
      <c r="Z11" s="270" t="s">
        <v>3138</v>
      </c>
      <c r="AA11" s="269" t="s">
        <v>47</v>
      </c>
      <c r="AB11" s="271" t="s">
        <v>3139</v>
      </c>
      <c r="AC11" s="272" t="s">
        <v>3140</v>
      </c>
      <c r="AD11" s="271" t="s">
        <v>3141</v>
      </c>
      <c r="AE11" s="273"/>
      <c r="AF11" s="273"/>
      <c r="AG11" s="222">
        <v>41883</v>
      </c>
      <c r="AH11" s="124">
        <v>42552</v>
      </c>
      <c r="AI11" s="124">
        <v>42887</v>
      </c>
      <c r="AJ11" s="144" t="s">
        <v>13610</v>
      </c>
      <c r="AK11" s="134">
        <v>3008</v>
      </c>
      <c r="AL11" s="134" t="s">
        <v>470</v>
      </c>
      <c r="AM11" s="134" t="s">
        <v>3133</v>
      </c>
      <c r="AN11" s="134" t="s">
        <v>10924</v>
      </c>
    </row>
    <row r="12" spans="1:40" ht="18" customHeight="1">
      <c r="A12" s="117">
        <v>5</v>
      </c>
      <c r="B12" s="134" t="s">
        <v>3142</v>
      </c>
      <c r="C12" s="264">
        <v>294</v>
      </c>
      <c r="D12" s="264">
        <v>3009</v>
      </c>
      <c r="E12" s="264" t="s">
        <v>3143</v>
      </c>
      <c r="F12" s="264"/>
      <c r="G12" s="135" t="s">
        <v>10219</v>
      </c>
      <c r="H12" s="117" t="s">
        <v>906</v>
      </c>
      <c r="I12" s="117" t="s">
        <v>35</v>
      </c>
      <c r="J12" s="266" t="s">
        <v>906</v>
      </c>
      <c r="K12" s="267">
        <v>32008</v>
      </c>
      <c r="L12" s="137" t="str">
        <f t="shared" si="0"/>
        <v xml:space="preserve">35 TAHUN 1 BULAN 12 HARI </v>
      </c>
      <c r="M12" s="120" t="s">
        <v>84</v>
      </c>
      <c r="N12" s="268" t="s">
        <v>299</v>
      </c>
      <c r="O12" s="117" t="s">
        <v>288</v>
      </c>
      <c r="P12" s="140">
        <v>1400013821252</v>
      </c>
      <c r="Q12" s="121" t="s">
        <v>3144</v>
      </c>
      <c r="R12" s="121" t="s">
        <v>3145</v>
      </c>
      <c r="S12" s="167" t="s">
        <v>17070</v>
      </c>
      <c r="T12" s="117" t="s">
        <v>1093</v>
      </c>
      <c r="U12" s="117" t="s">
        <v>15876</v>
      </c>
      <c r="V12" s="144">
        <v>43331</v>
      </c>
      <c r="W12" s="117" t="s">
        <v>86</v>
      </c>
      <c r="X12" s="266" t="s">
        <v>11457</v>
      </c>
      <c r="Y12" s="1615" t="s">
        <v>3146</v>
      </c>
      <c r="Z12" s="269" t="s">
        <v>3147</v>
      </c>
      <c r="AA12" s="269" t="s">
        <v>82</v>
      </c>
      <c r="AB12" s="143"/>
      <c r="AC12" s="266"/>
      <c r="AD12" s="266"/>
      <c r="AE12" s="266"/>
      <c r="AF12" s="266"/>
      <c r="AG12" s="222">
        <v>41883</v>
      </c>
      <c r="AH12" s="124">
        <v>42552</v>
      </c>
      <c r="AI12" s="124">
        <v>42887</v>
      </c>
      <c r="AJ12" s="144" t="s">
        <v>13610</v>
      </c>
      <c r="AK12" s="264">
        <v>3009</v>
      </c>
      <c r="AL12" s="276" t="s">
        <v>3143</v>
      </c>
      <c r="AM12" s="134" t="s">
        <v>3142</v>
      </c>
      <c r="AN12" s="134" t="s">
        <v>10924</v>
      </c>
    </row>
    <row r="13" spans="1:40" ht="18" customHeight="1">
      <c r="A13" s="117">
        <v>6</v>
      </c>
      <c r="B13" s="134" t="s">
        <v>3164</v>
      </c>
      <c r="C13" s="134">
        <v>297</v>
      </c>
      <c r="D13" s="134">
        <v>3012</v>
      </c>
      <c r="E13" s="264" t="s">
        <v>579</v>
      </c>
      <c r="F13" s="264" t="s">
        <v>17302</v>
      </c>
      <c r="G13" s="812" t="s">
        <v>3165</v>
      </c>
      <c r="H13" s="117" t="s">
        <v>906</v>
      </c>
      <c r="I13" s="117" t="s">
        <v>35</v>
      </c>
      <c r="J13" s="266" t="s">
        <v>328</v>
      </c>
      <c r="K13" s="148">
        <v>26306</v>
      </c>
      <c r="L13" s="137" t="str">
        <f t="shared" si="0"/>
        <v xml:space="preserve">50 TAHUN 8 BULAN 23 HARI </v>
      </c>
      <c r="M13" s="120" t="s">
        <v>84</v>
      </c>
      <c r="N13" s="268" t="s">
        <v>299</v>
      </c>
      <c r="O13" s="117" t="s">
        <v>288</v>
      </c>
      <c r="P13" s="140">
        <v>1400010810159</v>
      </c>
      <c r="Q13" s="121" t="s">
        <v>15118</v>
      </c>
      <c r="R13" s="121" t="s">
        <v>3166</v>
      </c>
      <c r="S13" s="117" t="s">
        <v>12356</v>
      </c>
      <c r="T13" s="117" t="s">
        <v>1093</v>
      </c>
      <c r="U13" s="117" t="s">
        <v>15879</v>
      </c>
      <c r="V13" s="144">
        <v>44204</v>
      </c>
      <c r="W13" s="117"/>
      <c r="X13" s="266" t="s">
        <v>3167</v>
      </c>
      <c r="Y13" s="283" t="s">
        <v>3168</v>
      </c>
      <c r="Z13" s="270" t="s">
        <v>3169</v>
      </c>
      <c r="AA13" s="269" t="s">
        <v>36</v>
      </c>
      <c r="AB13" s="271" t="s">
        <v>3170</v>
      </c>
      <c r="AC13" s="272" t="s">
        <v>3171</v>
      </c>
      <c r="AD13" s="271" t="s">
        <v>3172</v>
      </c>
      <c r="AE13" s="271" t="s">
        <v>3173</v>
      </c>
      <c r="AF13" s="271"/>
      <c r="AG13" s="222">
        <v>41883</v>
      </c>
      <c r="AH13" s="124">
        <v>42552</v>
      </c>
      <c r="AI13" s="124">
        <v>42887</v>
      </c>
      <c r="AJ13" s="144" t="s">
        <v>13610</v>
      </c>
      <c r="AK13" s="134">
        <v>3012</v>
      </c>
      <c r="AL13" s="118" t="s">
        <v>579</v>
      </c>
      <c r="AM13" s="134" t="s">
        <v>3164</v>
      </c>
      <c r="AN13" s="134" t="s">
        <v>10924</v>
      </c>
    </row>
    <row r="14" spans="1:40" ht="18" customHeight="1">
      <c r="A14" s="117">
        <v>7</v>
      </c>
      <c r="B14" s="134" t="s">
        <v>3174</v>
      </c>
      <c r="C14" s="264">
        <v>298</v>
      </c>
      <c r="D14" s="264">
        <v>3013</v>
      </c>
      <c r="E14" s="264" t="s">
        <v>3175</v>
      </c>
      <c r="F14" s="264"/>
      <c r="G14" s="812" t="s">
        <v>3176</v>
      </c>
      <c r="H14" s="117" t="s">
        <v>906</v>
      </c>
      <c r="I14" s="117" t="s">
        <v>35</v>
      </c>
      <c r="J14" s="266" t="s">
        <v>906</v>
      </c>
      <c r="K14" s="267">
        <v>30165</v>
      </c>
      <c r="L14" s="137" t="str">
        <f t="shared" si="0"/>
        <v xml:space="preserve">40 TAHUN 1 BULAN 29 HARI </v>
      </c>
      <c r="M14" s="120" t="s">
        <v>84</v>
      </c>
      <c r="N14" s="268" t="s">
        <v>299</v>
      </c>
      <c r="O14" s="117" t="s">
        <v>288</v>
      </c>
      <c r="P14" s="140">
        <v>1400013478376</v>
      </c>
      <c r="Q14" s="121" t="s">
        <v>3177</v>
      </c>
      <c r="R14" s="121" t="s">
        <v>3178</v>
      </c>
      <c r="S14" s="117" t="s">
        <v>12357</v>
      </c>
      <c r="T14" s="117" t="s">
        <v>1093</v>
      </c>
      <c r="U14" s="117" t="s">
        <v>15880</v>
      </c>
      <c r="V14" s="144">
        <v>44775</v>
      </c>
      <c r="W14" s="117"/>
      <c r="X14" s="266" t="s">
        <v>3179</v>
      </c>
      <c r="Y14" s="1616" t="s">
        <v>3180</v>
      </c>
      <c r="Z14" s="270" t="s">
        <v>3181</v>
      </c>
      <c r="AA14" s="269" t="s">
        <v>146</v>
      </c>
      <c r="AB14" s="271" t="s">
        <v>3182</v>
      </c>
      <c r="AC14" s="272" t="s">
        <v>3183</v>
      </c>
      <c r="AD14" s="273"/>
      <c r="AE14" s="273"/>
      <c r="AF14" s="273"/>
      <c r="AG14" s="222">
        <v>41883</v>
      </c>
      <c r="AH14" s="124">
        <v>42552</v>
      </c>
      <c r="AI14" s="124">
        <v>42887</v>
      </c>
      <c r="AJ14" s="144" t="s">
        <v>13610</v>
      </c>
      <c r="AK14" s="264">
        <v>3013</v>
      </c>
      <c r="AL14" s="276" t="s">
        <v>3175</v>
      </c>
      <c r="AM14" s="134" t="s">
        <v>3174</v>
      </c>
      <c r="AN14" s="134" t="s">
        <v>10924</v>
      </c>
    </row>
    <row r="15" spans="1:40" ht="18" customHeight="1">
      <c r="A15" s="117">
        <v>8</v>
      </c>
      <c r="B15" s="134" t="s">
        <v>3184</v>
      </c>
      <c r="C15" s="134">
        <v>299</v>
      </c>
      <c r="D15" s="134">
        <v>3014</v>
      </c>
      <c r="E15" s="264" t="s">
        <v>296</v>
      </c>
      <c r="F15" s="264" t="s">
        <v>17302</v>
      </c>
      <c r="G15" s="812" t="s">
        <v>3185</v>
      </c>
      <c r="H15" s="117" t="s">
        <v>906</v>
      </c>
      <c r="I15" s="117" t="s">
        <v>35</v>
      </c>
      <c r="J15" s="266" t="s">
        <v>694</v>
      </c>
      <c r="K15" s="148">
        <v>26964</v>
      </c>
      <c r="L15" s="137" t="str">
        <f t="shared" si="0"/>
        <v xml:space="preserve">48 TAHUN 11 BULAN 4 HARI </v>
      </c>
      <c r="M15" s="120" t="s">
        <v>84</v>
      </c>
      <c r="N15" s="268" t="s">
        <v>299</v>
      </c>
      <c r="O15" s="117" t="s">
        <v>288</v>
      </c>
      <c r="P15" s="140">
        <v>1420010471356</v>
      </c>
      <c r="Q15" s="121" t="s">
        <v>15119</v>
      </c>
      <c r="R15" s="121" t="s">
        <v>3186</v>
      </c>
      <c r="S15" s="117"/>
      <c r="T15" s="117" t="s">
        <v>1093</v>
      </c>
      <c r="U15" s="117" t="s">
        <v>15881</v>
      </c>
      <c r="V15" s="144">
        <v>44131</v>
      </c>
      <c r="W15" s="117" t="s">
        <v>86</v>
      </c>
      <c r="X15" s="266" t="s">
        <v>11462</v>
      </c>
      <c r="Y15" s="283" t="s">
        <v>17126</v>
      </c>
      <c r="Z15" s="270" t="s">
        <v>3187</v>
      </c>
      <c r="AA15" s="269" t="s">
        <v>47</v>
      </c>
      <c r="AB15" s="271" t="s">
        <v>3188</v>
      </c>
      <c r="AC15" s="272" t="s">
        <v>3189</v>
      </c>
      <c r="AD15" s="272" t="s">
        <v>3190</v>
      </c>
      <c r="AE15" s="273"/>
      <c r="AF15" s="273"/>
      <c r="AG15" s="222">
        <v>41883</v>
      </c>
      <c r="AH15" s="124">
        <v>42552</v>
      </c>
      <c r="AI15" s="124">
        <v>42887</v>
      </c>
      <c r="AJ15" s="144" t="s">
        <v>13610</v>
      </c>
      <c r="AK15" s="134">
        <v>3014</v>
      </c>
      <c r="AL15" s="134" t="s">
        <v>296</v>
      </c>
      <c r="AM15" s="134" t="s">
        <v>3184</v>
      </c>
      <c r="AN15" s="134" t="s">
        <v>10924</v>
      </c>
    </row>
    <row r="16" spans="1:40" ht="18" customHeight="1">
      <c r="A16" s="117">
        <v>9</v>
      </c>
      <c r="B16" s="134" t="s">
        <v>3191</v>
      </c>
      <c r="C16" s="264">
        <v>300</v>
      </c>
      <c r="D16" s="264">
        <v>3015</v>
      </c>
      <c r="E16" s="264" t="s">
        <v>3192</v>
      </c>
      <c r="F16" s="264" t="s">
        <v>17302</v>
      </c>
      <c r="G16" s="812" t="s">
        <v>3193</v>
      </c>
      <c r="H16" s="117" t="s">
        <v>906</v>
      </c>
      <c r="I16" s="117" t="s">
        <v>35</v>
      </c>
      <c r="J16" s="266" t="s">
        <v>1464</v>
      </c>
      <c r="K16" s="267">
        <v>27910</v>
      </c>
      <c r="L16" s="137" t="str">
        <f t="shared" si="0"/>
        <v xml:space="preserve">46 TAHUN 4 BULAN 1 HARI </v>
      </c>
      <c r="M16" s="120" t="s">
        <v>84</v>
      </c>
      <c r="N16" s="268" t="s">
        <v>299</v>
      </c>
      <c r="O16" s="117" t="s">
        <v>288</v>
      </c>
      <c r="P16" s="140">
        <v>1400005432472</v>
      </c>
      <c r="Q16" s="121" t="s">
        <v>15120</v>
      </c>
      <c r="R16" s="121" t="s">
        <v>3194</v>
      </c>
      <c r="S16" s="117" t="s">
        <v>12358</v>
      </c>
      <c r="T16" s="117" t="s">
        <v>1093</v>
      </c>
      <c r="U16" s="117" t="s">
        <v>15882</v>
      </c>
      <c r="V16" s="144">
        <v>43981</v>
      </c>
      <c r="W16" s="117" t="s">
        <v>1347</v>
      </c>
      <c r="X16" s="266" t="s">
        <v>11463</v>
      </c>
      <c r="Y16" s="283" t="s">
        <v>17127</v>
      </c>
      <c r="Z16" s="270" t="s">
        <v>3195</v>
      </c>
      <c r="AA16" s="269" t="s">
        <v>55</v>
      </c>
      <c r="AB16" s="271" t="s">
        <v>3196</v>
      </c>
      <c r="AC16" s="273"/>
      <c r="AD16" s="273"/>
      <c r="AE16" s="273"/>
      <c r="AF16" s="273"/>
      <c r="AG16" s="222">
        <v>41883</v>
      </c>
      <c r="AH16" s="124">
        <v>42552</v>
      </c>
      <c r="AI16" s="124">
        <v>42887</v>
      </c>
      <c r="AJ16" s="144" t="s">
        <v>13610</v>
      </c>
      <c r="AK16" s="264">
        <v>3015</v>
      </c>
      <c r="AL16" s="134" t="s">
        <v>3192</v>
      </c>
      <c r="AM16" s="134" t="s">
        <v>3191</v>
      </c>
      <c r="AN16" s="134" t="s">
        <v>10924</v>
      </c>
    </row>
    <row r="17" spans="1:40" ht="18" customHeight="1">
      <c r="A17" s="117">
        <v>10</v>
      </c>
      <c r="B17" s="134" t="s">
        <v>3197</v>
      </c>
      <c r="C17" s="134">
        <v>301</v>
      </c>
      <c r="D17" s="134">
        <v>3016</v>
      </c>
      <c r="E17" s="264" t="s">
        <v>402</v>
      </c>
      <c r="F17" s="264" t="s">
        <v>17302</v>
      </c>
      <c r="G17" s="812" t="s">
        <v>3198</v>
      </c>
      <c r="H17" s="117" t="s">
        <v>906</v>
      </c>
      <c r="I17" s="117" t="s">
        <v>35</v>
      </c>
      <c r="J17" s="266" t="s">
        <v>3199</v>
      </c>
      <c r="K17" s="148">
        <v>28205</v>
      </c>
      <c r="L17" s="137" t="str">
        <f t="shared" si="0"/>
        <v xml:space="preserve">45 TAHUN 6 BULAN 10 HARI </v>
      </c>
      <c r="M17" s="120" t="s">
        <v>84</v>
      </c>
      <c r="N17" s="268" t="s">
        <v>299</v>
      </c>
      <c r="O17" s="117" t="s">
        <v>288</v>
      </c>
      <c r="P17" s="140">
        <v>1350007592932</v>
      </c>
      <c r="Q17" s="121" t="s">
        <v>3200</v>
      </c>
      <c r="R17" s="121" t="s">
        <v>3201</v>
      </c>
      <c r="S17" s="117"/>
      <c r="T17" s="117" t="s">
        <v>1093</v>
      </c>
      <c r="U17" s="117" t="s">
        <v>15883</v>
      </c>
      <c r="V17" s="144">
        <v>44641</v>
      </c>
      <c r="W17" s="117"/>
      <c r="X17" s="266" t="s">
        <v>3202</v>
      </c>
      <c r="Y17" s="283" t="s">
        <v>3203</v>
      </c>
      <c r="Z17" s="270" t="s">
        <v>3204</v>
      </c>
      <c r="AA17" s="269" t="s">
        <v>47</v>
      </c>
      <c r="AB17" s="271" t="s">
        <v>3205</v>
      </c>
      <c r="AC17" s="272" t="s">
        <v>3206</v>
      </c>
      <c r="AD17" s="271" t="s">
        <v>3207</v>
      </c>
      <c r="AE17" s="273"/>
      <c r="AF17" s="273"/>
      <c r="AG17" s="222">
        <v>41883</v>
      </c>
      <c r="AH17" s="124">
        <v>42552</v>
      </c>
      <c r="AI17" s="124">
        <v>42887</v>
      </c>
      <c r="AJ17" s="144" t="s">
        <v>13610</v>
      </c>
      <c r="AK17" s="134">
        <v>3016</v>
      </c>
      <c r="AL17" s="264" t="s">
        <v>402</v>
      </c>
      <c r="AM17" s="134" t="s">
        <v>3197</v>
      </c>
      <c r="AN17" s="134" t="s">
        <v>10924</v>
      </c>
    </row>
    <row r="18" spans="1:40" ht="18" customHeight="1">
      <c r="A18" s="117">
        <v>11</v>
      </c>
      <c r="B18" s="134" t="s">
        <v>3208</v>
      </c>
      <c r="C18" s="264">
        <v>302</v>
      </c>
      <c r="D18" s="264">
        <v>3017</v>
      </c>
      <c r="E18" s="264" t="s">
        <v>487</v>
      </c>
      <c r="F18" s="264"/>
      <c r="G18" s="812" t="s">
        <v>3209</v>
      </c>
      <c r="H18" s="117" t="s">
        <v>906</v>
      </c>
      <c r="I18" s="117" t="s">
        <v>35</v>
      </c>
      <c r="J18" s="266" t="s">
        <v>906</v>
      </c>
      <c r="K18" s="267">
        <v>28727</v>
      </c>
      <c r="L18" s="137" t="str">
        <f t="shared" si="0"/>
        <v xml:space="preserve">44 TAHUN 1 BULAN 6 HARI </v>
      </c>
      <c r="M18" s="120" t="s">
        <v>84</v>
      </c>
      <c r="N18" s="268" t="s">
        <v>299</v>
      </c>
      <c r="O18" s="117" t="s">
        <v>288</v>
      </c>
      <c r="P18" s="140">
        <v>1400007315568</v>
      </c>
      <c r="Q18" s="121" t="s">
        <v>3210</v>
      </c>
      <c r="R18" s="121" t="s">
        <v>3211</v>
      </c>
      <c r="S18" s="117" t="s">
        <v>12359</v>
      </c>
      <c r="T18" s="117" t="s">
        <v>1093</v>
      </c>
      <c r="U18" s="117" t="s">
        <v>15884</v>
      </c>
      <c r="V18" s="144">
        <v>43702</v>
      </c>
      <c r="W18" s="117" t="s">
        <v>1347</v>
      </c>
      <c r="X18" s="266" t="s">
        <v>10237</v>
      </c>
      <c r="Y18" s="1618" t="s">
        <v>3212</v>
      </c>
      <c r="Z18" s="270" t="s">
        <v>3213</v>
      </c>
      <c r="AA18" s="269" t="s">
        <v>146</v>
      </c>
      <c r="AB18" s="277" t="s">
        <v>3214</v>
      </c>
      <c r="AC18" s="278" t="s">
        <v>3215</v>
      </c>
      <c r="AD18" s="273"/>
      <c r="AE18" s="273"/>
      <c r="AF18" s="273"/>
      <c r="AG18" s="222">
        <v>41883</v>
      </c>
      <c r="AH18" s="124">
        <v>42552</v>
      </c>
      <c r="AI18" s="124">
        <v>42887</v>
      </c>
      <c r="AJ18" s="144" t="s">
        <v>13610</v>
      </c>
      <c r="AK18" s="264">
        <v>3017</v>
      </c>
      <c r="AL18" s="264" t="s">
        <v>487</v>
      </c>
      <c r="AM18" s="134" t="s">
        <v>3208</v>
      </c>
      <c r="AN18" s="134" t="s">
        <v>10924</v>
      </c>
    </row>
    <row r="19" spans="1:40" ht="18" customHeight="1">
      <c r="A19" s="117">
        <v>12</v>
      </c>
      <c r="B19" s="134" t="s">
        <v>3216</v>
      </c>
      <c r="C19" s="134">
        <v>303</v>
      </c>
      <c r="D19" s="134">
        <v>3018</v>
      </c>
      <c r="E19" s="264" t="s">
        <v>3217</v>
      </c>
      <c r="F19" s="264" t="s">
        <v>17302</v>
      </c>
      <c r="G19" s="812" t="s">
        <v>3218</v>
      </c>
      <c r="H19" s="117" t="s">
        <v>906</v>
      </c>
      <c r="I19" s="117" t="s">
        <v>35</v>
      </c>
      <c r="J19" s="266" t="s">
        <v>389</v>
      </c>
      <c r="K19" s="267">
        <v>22827</v>
      </c>
      <c r="L19" s="1425" t="str">
        <f t="shared" si="0"/>
        <v xml:space="preserve">60 TAHUN 3 BULAN 1 HARI </v>
      </c>
      <c r="M19" s="120" t="s">
        <v>84</v>
      </c>
      <c r="N19" s="268" t="s">
        <v>299</v>
      </c>
      <c r="O19" s="117" t="s">
        <v>288</v>
      </c>
      <c r="P19" s="140">
        <v>1400010873629</v>
      </c>
      <c r="Q19" s="121" t="s">
        <v>15121</v>
      </c>
      <c r="R19" s="121" t="s">
        <v>3219</v>
      </c>
      <c r="S19" s="167" t="s">
        <v>17071</v>
      </c>
      <c r="T19" s="117" t="s">
        <v>1093</v>
      </c>
      <c r="U19" s="117" t="s">
        <v>15885</v>
      </c>
      <c r="V19" s="144">
        <v>44012</v>
      </c>
      <c r="W19" s="117" t="s">
        <v>86</v>
      </c>
      <c r="X19" s="266" t="s">
        <v>11464</v>
      </c>
      <c r="Y19" s="1615" t="s">
        <v>3220</v>
      </c>
      <c r="Z19" s="270" t="s">
        <v>3221</v>
      </c>
      <c r="AA19" s="269" t="s">
        <v>47</v>
      </c>
      <c r="AB19" s="271" t="s">
        <v>3222</v>
      </c>
      <c r="AC19" s="272" t="s">
        <v>3223</v>
      </c>
      <c r="AD19" s="272" t="s">
        <v>3224</v>
      </c>
      <c r="AE19" s="272" t="s">
        <v>3225</v>
      </c>
      <c r="AF19" s="272"/>
      <c r="AG19" s="222">
        <v>41883</v>
      </c>
      <c r="AH19" s="124">
        <v>42552</v>
      </c>
      <c r="AI19" s="124">
        <v>42887</v>
      </c>
      <c r="AJ19" s="144" t="s">
        <v>13610</v>
      </c>
      <c r="AK19" s="134">
        <v>3018</v>
      </c>
      <c r="AL19" s="134" t="s">
        <v>3217</v>
      </c>
      <c r="AM19" s="134" t="s">
        <v>3216</v>
      </c>
      <c r="AN19" s="134" t="s">
        <v>10924</v>
      </c>
    </row>
    <row r="20" spans="1:40" ht="18" customHeight="1">
      <c r="A20" s="117">
        <v>13</v>
      </c>
      <c r="B20" s="134" t="s">
        <v>3226</v>
      </c>
      <c r="C20" s="264">
        <v>304</v>
      </c>
      <c r="D20" s="264">
        <v>3019</v>
      </c>
      <c r="E20" s="264" t="s">
        <v>3227</v>
      </c>
      <c r="F20" s="264" t="s">
        <v>17302</v>
      </c>
      <c r="G20" s="812" t="s">
        <v>3228</v>
      </c>
      <c r="H20" s="117" t="s">
        <v>906</v>
      </c>
      <c r="I20" s="117" t="s">
        <v>35</v>
      </c>
      <c r="J20" s="266" t="s">
        <v>582</v>
      </c>
      <c r="K20" s="267">
        <v>26402</v>
      </c>
      <c r="L20" s="137" t="str">
        <f t="shared" si="0"/>
        <v xml:space="preserve">50 TAHUN 5 BULAN 18 HARI </v>
      </c>
      <c r="M20" s="120" t="s">
        <v>84</v>
      </c>
      <c r="N20" s="268" t="s">
        <v>299</v>
      </c>
      <c r="O20" s="117" t="s">
        <v>288</v>
      </c>
      <c r="P20" s="140">
        <v>1400010943968</v>
      </c>
      <c r="Q20" s="121" t="s">
        <v>15122</v>
      </c>
      <c r="R20" s="121" t="s">
        <v>3229</v>
      </c>
      <c r="S20" s="768" t="s">
        <v>14059</v>
      </c>
      <c r="T20" s="117" t="s">
        <v>1093</v>
      </c>
      <c r="U20" s="117" t="s">
        <v>15886</v>
      </c>
      <c r="V20" s="144">
        <v>43568</v>
      </c>
      <c r="W20" s="117" t="s">
        <v>126</v>
      </c>
      <c r="X20" s="266" t="s">
        <v>11465</v>
      </c>
      <c r="Y20" s="1615" t="s">
        <v>3230</v>
      </c>
      <c r="Z20" s="270" t="s">
        <v>3231</v>
      </c>
      <c r="AA20" s="269" t="s">
        <v>55</v>
      </c>
      <c r="AB20" s="272" t="s">
        <v>3232</v>
      </c>
      <c r="AC20" s="272" t="s">
        <v>3233</v>
      </c>
      <c r="AD20" s="273"/>
      <c r="AE20" s="273"/>
      <c r="AF20" s="273"/>
      <c r="AG20" s="222">
        <v>41883</v>
      </c>
      <c r="AH20" s="124">
        <v>42552</v>
      </c>
      <c r="AI20" s="124">
        <v>42887</v>
      </c>
      <c r="AJ20" s="144" t="s">
        <v>13610</v>
      </c>
      <c r="AK20" s="264">
        <v>3019</v>
      </c>
      <c r="AL20" s="264" t="s">
        <v>3227</v>
      </c>
      <c r="AM20" s="134" t="s">
        <v>3226</v>
      </c>
      <c r="AN20" s="134" t="s">
        <v>10924</v>
      </c>
    </row>
    <row r="21" spans="1:40" ht="18" customHeight="1">
      <c r="A21" s="117">
        <v>14</v>
      </c>
      <c r="B21" s="134" t="s">
        <v>3251</v>
      </c>
      <c r="C21" s="134">
        <v>307</v>
      </c>
      <c r="D21" s="134">
        <v>3022</v>
      </c>
      <c r="E21" s="264" t="s">
        <v>772</v>
      </c>
      <c r="F21" s="264" t="s">
        <v>17302</v>
      </c>
      <c r="G21" s="266" t="s">
        <v>3252</v>
      </c>
      <c r="H21" s="117" t="s">
        <v>906</v>
      </c>
      <c r="I21" s="117" t="s">
        <v>35</v>
      </c>
      <c r="J21" s="266" t="s">
        <v>906</v>
      </c>
      <c r="K21" s="267">
        <v>28326</v>
      </c>
      <c r="L21" s="137" t="str">
        <f t="shared" si="0"/>
        <v xml:space="preserve">45 TAHUN 2 BULAN 11 HARI </v>
      </c>
      <c r="M21" s="120" t="s">
        <v>84</v>
      </c>
      <c r="N21" s="268" t="s">
        <v>299</v>
      </c>
      <c r="O21" s="117" t="s">
        <v>288</v>
      </c>
      <c r="P21" s="140">
        <v>1400013901815</v>
      </c>
      <c r="Q21" s="121" t="s">
        <v>15124</v>
      </c>
      <c r="R21" s="121" t="s">
        <v>3253</v>
      </c>
      <c r="S21" s="117" t="s">
        <v>12360</v>
      </c>
      <c r="T21" s="117" t="s">
        <v>1093</v>
      </c>
      <c r="U21" s="117" t="s">
        <v>15888</v>
      </c>
      <c r="V21" s="144">
        <v>43301</v>
      </c>
      <c r="W21" s="117" t="s">
        <v>2455</v>
      </c>
      <c r="X21" s="266" t="s">
        <v>3254</v>
      </c>
      <c r="Y21" s="1615" t="s">
        <v>3255</v>
      </c>
      <c r="Z21" s="270" t="s">
        <v>3256</v>
      </c>
      <c r="AA21" s="269" t="s">
        <v>36</v>
      </c>
      <c r="AB21" s="273" t="s">
        <v>3257</v>
      </c>
      <c r="AC21" s="273" t="s">
        <v>3258</v>
      </c>
      <c r="AD21" s="273" t="s">
        <v>3259</v>
      </c>
      <c r="AE21" s="273" t="s">
        <v>3260</v>
      </c>
      <c r="AF21" s="273"/>
      <c r="AG21" s="222">
        <v>41883</v>
      </c>
      <c r="AH21" s="124">
        <v>42552</v>
      </c>
      <c r="AI21" s="124">
        <v>42887</v>
      </c>
      <c r="AJ21" s="144" t="s">
        <v>13610</v>
      </c>
      <c r="AK21" s="134">
        <v>3022</v>
      </c>
      <c r="AL21" s="264" t="s">
        <v>772</v>
      </c>
      <c r="AM21" s="134" t="s">
        <v>3251</v>
      </c>
      <c r="AN21" s="134" t="s">
        <v>10924</v>
      </c>
    </row>
    <row r="22" spans="1:40" ht="18" customHeight="1">
      <c r="A22" s="117">
        <v>15</v>
      </c>
      <c r="B22" s="134" t="s">
        <v>3261</v>
      </c>
      <c r="C22" s="264">
        <v>308</v>
      </c>
      <c r="D22" s="264">
        <v>3023</v>
      </c>
      <c r="E22" s="264" t="s">
        <v>3262</v>
      </c>
      <c r="F22" s="264"/>
      <c r="G22" s="812" t="s">
        <v>11466</v>
      </c>
      <c r="H22" s="117" t="s">
        <v>906</v>
      </c>
      <c r="I22" s="117" t="s">
        <v>35</v>
      </c>
      <c r="J22" s="266" t="s">
        <v>3263</v>
      </c>
      <c r="K22" s="267">
        <v>29701</v>
      </c>
      <c r="L22" s="137" t="str">
        <f t="shared" si="0"/>
        <v xml:space="preserve">41 TAHUN 5 BULAN 6 HARI </v>
      </c>
      <c r="M22" s="120" t="s">
        <v>84</v>
      </c>
      <c r="N22" s="268" t="s">
        <v>299</v>
      </c>
      <c r="O22" s="117" t="s">
        <v>288</v>
      </c>
      <c r="P22" s="140">
        <v>1400005407201</v>
      </c>
      <c r="Q22" s="121" t="s">
        <v>15125</v>
      </c>
      <c r="R22" s="121" t="s">
        <v>3264</v>
      </c>
      <c r="S22" s="117" t="s">
        <v>12361</v>
      </c>
      <c r="T22" s="117" t="s">
        <v>1093</v>
      </c>
      <c r="U22" s="117" t="s">
        <v>15889</v>
      </c>
      <c r="V22" s="144">
        <v>44311</v>
      </c>
      <c r="W22" s="117" t="s">
        <v>2447</v>
      </c>
      <c r="X22" s="266" t="s">
        <v>3265</v>
      </c>
      <c r="Y22" s="1615" t="s">
        <v>3266</v>
      </c>
      <c r="Z22" s="270" t="s">
        <v>3267</v>
      </c>
      <c r="AA22" s="269" t="s">
        <v>47</v>
      </c>
      <c r="AB22" s="271" t="s">
        <v>3268</v>
      </c>
      <c r="AC22" s="272" t="s">
        <v>3269</v>
      </c>
      <c r="AD22" s="273" t="s">
        <v>11467</v>
      </c>
      <c r="AE22" s="273"/>
      <c r="AF22" s="273"/>
      <c r="AG22" s="222">
        <v>41883</v>
      </c>
      <c r="AH22" s="124">
        <v>42552</v>
      </c>
      <c r="AI22" s="124">
        <v>42887</v>
      </c>
      <c r="AJ22" s="144" t="s">
        <v>13610</v>
      </c>
      <c r="AK22" s="264">
        <v>3023</v>
      </c>
      <c r="AL22" s="134" t="s">
        <v>3262</v>
      </c>
      <c r="AM22" s="134" t="s">
        <v>3261</v>
      </c>
      <c r="AN22" s="134" t="s">
        <v>10924</v>
      </c>
    </row>
    <row r="23" spans="1:40" ht="18" customHeight="1">
      <c r="A23" s="117">
        <v>16</v>
      </c>
      <c r="B23" s="134" t="s">
        <v>3278</v>
      </c>
      <c r="C23" s="264">
        <v>310</v>
      </c>
      <c r="D23" s="264">
        <v>3025</v>
      </c>
      <c r="E23" s="264" t="s">
        <v>451</v>
      </c>
      <c r="F23" s="264"/>
      <c r="G23" s="812" t="s">
        <v>3279</v>
      </c>
      <c r="H23" s="117" t="s">
        <v>906</v>
      </c>
      <c r="I23" s="117" t="s">
        <v>35</v>
      </c>
      <c r="J23" s="266" t="s">
        <v>1385</v>
      </c>
      <c r="K23" s="267">
        <v>24000</v>
      </c>
      <c r="L23" s="171" t="str">
        <f t="shared" si="0"/>
        <v xml:space="preserve">57 TAHUN 0 BULAN 16 HARI </v>
      </c>
      <c r="M23" s="120" t="s">
        <v>84</v>
      </c>
      <c r="N23" s="268" t="s">
        <v>299</v>
      </c>
      <c r="O23" s="117" t="s">
        <v>288</v>
      </c>
      <c r="P23" s="140">
        <v>1400005427662</v>
      </c>
      <c r="Q23" s="121" t="s">
        <v>3280</v>
      </c>
      <c r="R23" s="74" t="s">
        <v>18160</v>
      </c>
      <c r="S23" s="167" t="s">
        <v>17073</v>
      </c>
      <c r="T23" s="117" t="s">
        <v>1093</v>
      </c>
      <c r="U23" s="117" t="s">
        <v>15891</v>
      </c>
      <c r="V23" s="144">
        <v>44454</v>
      </c>
      <c r="W23" s="117" t="s">
        <v>7267</v>
      </c>
      <c r="X23" s="266" t="s">
        <v>3281</v>
      </c>
      <c r="Y23" s="1615" t="s">
        <v>3282</v>
      </c>
      <c r="Z23" s="270" t="s">
        <v>3283</v>
      </c>
      <c r="AA23" s="269" t="s">
        <v>36</v>
      </c>
      <c r="AB23" s="271" t="s">
        <v>3284</v>
      </c>
      <c r="AC23" s="272" t="s">
        <v>3285</v>
      </c>
      <c r="AD23" s="271" t="s">
        <v>3286</v>
      </c>
      <c r="AE23" s="271" t="s">
        <v>3287</v>
      </c>
      <c r="AF23" s="271"/>
      <c r="AG23" s="222">
        <v>41883</v>
      </c>
      <c r="AH23" s="124">
        <v>42552</v>
      </c>
      <c r="AI23" s="124">
        <v>42887</v>
      </c>
      <c r="AJ23" s="144" t="s">
        <v>13610</v>
      </c>
      <c r="AK23" s="264">
        <v>3025</v>
      </c>
      <c r="AL23" s="134" t="s">
        <v>451</v>
      </c>
      <c r="AM23" s="134" t="s">
        <v>3278</v>
      </c>
      <c r="AN23" s="134" t="s">
        <v>10924</v>
      </c>
    </row>
    <row r="24" spans="1:40" ht="18" customHeight="1">
      <c r="A24" s="117">
        <v>17</v>
      </c>
      <c r="B24" s="134" t="s">
        <v>3298</v>
      </c>
      <c r="C24" s="264">
        <v>312</v>
      </c>
      <c r="D24" s="264">
        <v>3027</v>
      </c>
      <c r="E24" s="264" t="s">
        <v>3299</v>
      </c>
      <c r="F24" s="264" t="s">
        <v>17302</v>
      </c>
      <c r="G24" s="812" t="s">
        <v>3300</v>
      </c>
      <c r="H24" s="117" t="s">
        <v>906</v>
      </c>
      <c r="I24" s="117" t="s">
        <v>35</v>
      </c>
      <c r="J24" s="266" t="s">
        <v>906</v>
      </c>
      <c r="K24" s="267">
        <v>30117</v>
      </c>
      <c r="L24" s="137" t="str">
        <f t="shared" si="0"/>
        <v xml:space="preserve">40 TAHUN 3 BULAN 16 HARI </v>
      </c>
      <c r="M24" s="120" t="s">
        <v>84</v>
      </c>
      <c r="N24" s="268" t="s">
        <v>299</v>
      </c>
      <c r="O24" s="117" t="s">
        <v>288</v>
      </c>
      <c r="P24" s="140">
        <v>1400010893718</v>
      </c>
      <c r="Q24" s="121" t="s">
        <v>3301</v>
      </c>
      <c r="R24" s="121" t="s">
        <v>15073</v>
      </c>
      <c r="S24" s="117"/>
      <c r="T24" s="117" t="s">
        <v>1093</v>
      </c>
      <c r="U24" s="117" t="s">
        <v>15893</v>
      </c>
      <c r="V24" s="144">
        <v>43997</v>
      </c>
      <c r="W24" s="117"/>
      <c r="X24" s="266" t="s">
        <v>3302</v>
      </c>
      <c r="Y24" s="1615" t="s">
        <v>3303</v>
      </c>
      <c r="Z24" s="270" t="s">
        <v>3304</v>
      </c>
      <c r="AA24" s="269" t="s">
        <v>146</v>
      </c>
      <c r="AB24" s="271" t="s">
        <v>3305</v>
      </c>
      <c r="AC24" s="272" t="s">
        <v>3306</v>
      </c>
      <c r="AD24" s="273"/>
      <c r="AE24" s="273"/>
      <c r="AF24" s="273"/>
      <c r="AG24" s="222">
        <v>41883</v>
      </c>
      <c r="AH24" s="124">
        <v>42552</v>
      </c>
      <c r="AI24" s="124">
        <v>42887</v>
      </c>
      <c r="AJ24" s="144" t="s">
        <v>13610</v>
      </c>
      <c r="AK24" s="264">
        <v>3027</v>
      </c>
      <c r="AL24" s="264" t="s">
        <v>3299</v>
      </c>
      <c r="AM24" s="134" t="s">
        <v>3298</v>
      </c>
      <c r="AN24" s="168"/>
    </row>
    <row r="25" spans="1:40" ht="18" customHeight="1">
      <c r="A25" s="117">
        <v>18</v>
      </c>
      <c r="B25" s="134" t="s">
        <v>3307</v>
      </c>
      <c r="C25" s="134">
        <v>313</v>
      </c>
      <c r="D25" s="134">
        <v>3028</v>
      </c>
      <c r="E25" s="264" t="s">
        <v>680</v>
      </c>
      <c r="F25" s="264" t="s">
        <v>17302</v>
      </c>
      <c r="G25" s="977" t="s">
        <v>3308</v>
      </c>
      <c r="H25" s="117" t="s">
        <v>906</v>
      </c>
      <c r="I25" s="117" t="s">
        <v>35</v>
      </c>
      <c r="J25" s="266" t="s">
        <v>147</v>
      </c>
      <c r="K25" s="267">
        <v>25227</v>
      </c>
      <c r="L25" s="171" t="str">
        <f t="shared" si="0"/>
        <v xml:space="preserve">53 TAHUN 8 BULAN 7 HARI </v>
      </c>
      <c r="M25" s="120" t="s">
        <v>84</v>
      </c>
      <c r="N25" s="268" t="s">
        <v>299</v>
      </c>
      <c r="O25" s="117" t="s">
        <v>288</v>
      </c>
      <c r="P25" s="140">
        <v>1400005424446</v>
      </c>
      <c r="Q25" s="121" t="s">
        <v>3309</v>
      </c>
      <c r="R25" s="121" t="s">
        <v>15074</v>
      </c>
      <c r="S25" s="117"/>
      <c r="T25" s="117" t="s">
        <v>1093</v>
      </c>
      <c r="U25" s="117" t="s">
        <v>15894</v>
      </c>
      <c r="V25" s="144">
        <v>43489</v>
      </c>
      <c r="W25" s="117"/>
      <c r="X25" s="266" t="s">
        <v>3310</v>
      </c>
      <c r="Y25" s="1615" t="s">
        <v>3311</v>
      </c>
      <c r="Z25" s="270" t="s">
        <v>3312</v>
      </c>
      <c r="AA25" s="269" t="s">
        <v>36</v>
      </c>
      <c r="AB25" s="271" t="s">
        <v>3313</v>
      </c>
      <c r="AC25" s="272" t="s">
        <v>3314</v>
      </c>
      <c r="AD25" s="272" t="s">
        <v>3315</v>
      </c>
      <c r="AE25" s="271" t="s">
        <v>3316</v>
      </c>
      <c r="AF25" s="271"/>
      <c r="AG25" s="222">
        <v>41883</v>
      </c>
      <c r="AH25" s="124">
        <v>42552</v>
      </c>
      <c r="AI25" s="124">
        <v>42887</v>
      </c>
      <c r="AJ25" s="144" t="s">
        <v>13610</v>
      </c>
      <c r="AK25" s="134">
        <v>3028</v>
      </c>
      <c r="AL25" s="134" t="s">
        <v>680</v>
      </c>
      <c r="AM25" s="134" t="s">
        <v>3307</v>
      </c>
      <c r="AN25" s="168"/>
    </row>
    <row r="26" spans="1:40" ht="18" customHeight="1">
      <c r="A26" s="117">
        <v>19</v>
      </c>
      <c r="B26" s="134" t="s">
        <v>3317</v>
      </c>
      <c r="C26" s="264">
        <v>314</v>
      </c>
      <c r="D26" s="264">
        <v>3029</v>
      </c>
      <c r="E26" s="264" t="s">
        <v>536</v>
      </c>
      <c r="F26" s="264"/>
      <c r="G26" s="812" t="s">
        <v>10238</v>
      </c>
      <c r="H26" s="117" t="s">
        <v>906</v>
      </c>
      <c r="I26" s="117" t="s">
        <v>35</v>
      </c>
      <c r="J26" s="266" t="s">
        <v>1506</v>
      </c>
      <c r="K26" s="267">
        <v>25454</v>
      </c>
      <c r="L26" s="171" t="str">
        <f t="shared" si="0"/>
        <v xml:space="preserve">53 TAHUN 0 BULAN 23 HARI </v>
      </c>
      <c r="M26" s="120" t="s">
        <v>84</v>
      </c>
      <c r="N26" s="268" t="s">
        <v>299</v>
      </c>
      <c r="O26" s="117" t="s">
        <v>288</v>
      </c>
      <c r="P26" s="140">
        <v>1400012158938</v>
      </c>
      <c r="Q26" s="121" t="s">
        <v>3318</v>
      </c>
      <c r="R26" s="121" t="s">
        <v>3319</v>
      </c>
      <c r="S26" s="167" t="s">
        <v>17074</v>
      </c>
      <c r="T26" s="117" t="s">
        <v>1093</v>
      </c>
      <c r="U26" s="117" t="s">
        <v>15895</v>
      </c>
      <c r="V26" s="144">
        <v>44458</v>
      </c>
      <c r="W26" s="117" t="s">
        <v>126</v>
      </c>
      <c r="X26" s="266" t="s">
        <v>3320</v>
      </c>
      <c r="Y26" s="1615" t="s">
        <v>3321</v>
      </c>
      <c r="Z26" s="274" t="s">
        <v>3322</v>
      </c>
      <c r="AA26" s="269" t="s">
        <v>146</v>
      </c>
      <c r="AB26" s="271" t="s">
        <v>3323</v>
      </c>
      <c r="AC26" s="272" t="s">
        <v>3324</v>
      </c>
      <c r="AD26" s="275"/>
      <c r="AE26" s="275"/>
      <c r="AF26" s="275"/>
      <c r="AG26" s="222">
        <v>41883</v>
      </c>
      <c r="AH26" s="124">
        <v>42552</v>
      </c>
      <c r="AI26" s="124">
        <v>42887</v>
      </c>
      <c r="AJ26" s="144" t="s">
        <v>13610</v>
      </c>
      <c r="AK26" s="264">
        <v>3029</v>
      </c>
      <c r="AL26" s="276" t="s">
        <v>536</v>
      </c>
      <c r="AM26" s="134" t="s">
        <v>3317</v>
      </c>
      <c r="AN26" s="134" t="s">
        <v>10924</v>
      </c>
    </row>
    <row r="27" spans="1:40" ht="18" customHeight="1">
      <c r="A27" s="117">
        <v>20</v>
      </c>
      <c r="B27" s="134" t="s">
        <v>3325</v>
      </c>
      <c r="C27" s="134">
        <v>315</v>
      </c>
      <c r="D27" s="134">
        <v>3030</v>
      </c>
      <c r="E27" s="264" t="s">
        <v>3326</v>
      </c>
      <c r="F27" s="264"/>
      <c r="G27" s="812" t="s">
        <v>3327</v>
      </c>
      <c r="H27" s="117" t="s">
        <v>906</v>
      </c>
      <c r="I27" s="117" t="s">
        <v>35</v>
      </c>
      <c r="J27" s="266" t="s">
        <v>906</v>
      </c>
      <c r="K27" s="267">
        <v>25934</v>
      </c>
      <c r="L27" s="137" t="str">
        <f t="shared" si="0"/>
        <v xml:space="preserve">51 TAHUN 9 BULAN 0 HARI </v>
      </c>
      <c r="M27" s="120" t="s">
        <v>84</v>
      </c>
      <c r="N27" s="268" t="s">
        <v>299</v>
      </c>
      <c r="O27" s="117" t="s">
        <v>288</v>
      </c>
      <c r="P27" s="140">
        <v>1400013693198</v>
      </c>
      <c r="Q27" s="121" t="s">
        <v>3328</v>
      </c>
      <c r="R27" s="121" t="s">
        <v>3329</v>
      </c>
      <c r="S27" s="768" t="s">
        <v>13261</v>
      </c>
      <c r="T27" s="117" t="s">
        <v>1093</v>
      </c>
      <c r="U27" s="117" t="s">
        <v>15896</v>
      </c>
      <c r="V27" s="144">
        <v>43556</v>
      </c>
      <c r="W27" s="117" t="s">
        <v>126</v>
      </c>
      <c r="X27" s="266" t="s">
        <v>10239</v>
      </c>
      <c r="Y27" s="1616" t="s">
        <v>3330</v>
      </c>
      <c r="Z27" s="270" t="s">
        <v>3331</v>
      </c>
      <c r="AA27" s="269" t="s">
        <v>47</v>
      </c>
      <c r="AB27" s="279" t="s">
        <v>3332</v>
      </c>
      <c r="AC27" s="273" t="s">
        <v>3333</v>
      </c>
      <c r="AD27" s="273" t="s">
        <v>3334</v>
      </c>
      <c r="AE27" s="273"/>
      <c r="AF27" s="273"/>
      <c r="AG27" s="222">
        <v>41883</v>
      </c>
      <c r="AH27" s="124">
        <v>42552</v>
      </c>
      <c r="AI27" s="124">
        <v>42887</v>
      </c>
      <c r="AJ27" s="144" t="s">
        <v>13610</v>
      </c>
      <c r="AK27" s="134">
        <v>3030</v>
      </c>
      <c r="AL27" s="276" t="s">
        <v>3326</v>
      </c>
      <c r="AM27" s="134" t="s">
        <v>3325</v>
      </c>
      <c r="AN27" s="134" t="s">
        <v>10924</v>
      </c>
    </row>
    <row r="28" spans="1:40" ht="18" customHeight="1">
      <c r="A28" s="117">
        <v>21</v>
      </c>
      <c r="B28" s="134" t="s">
        <v>3335</v>
      </c>
      <c r="C28" s="264">
        <v>316</v>
      </c>
      <c r="D28" s="264">
        <v>3031</v>
      </c>
      <c r="E28" s="264" t="s">
        <v>671</v>
      </c>
      <c r="F28" s="264" t="s">
        <v>17302</v>
      </c>
      <c r="G28" s="812" t="s">
        <v>3336</v>
      </c>
      <c r="H28" s="117" t="s">
        <v>906</v>
      </c>
      <c r="I28" s="117" t="s">
        <v>35</v>
      </c>
      <c r="J28" s="266" t="s">
        <v>286</v>
      </c>
      <c r="K28" s="267">
        <v>22282</v>
      </c>
      <c r="L28" s="1425" t="str">
        <f t="shared" si="0"/>
        <v xml:space="preserve">61 TAHUN 9 BULAN 0 HARI </v>
      </c>
      <c r="M28" s="120" t="s">
        <v>84</v>
      </c>
      <c r="N28" s="268" t="s">
        <v>299</v>
      </c>
      <c r="O28" s="117" t="s">
        <v>288</v>
      </c>
      <c r="P28" s="140">
        <v>1410011496437</v>
      </c>
      <c r="Q28" s="121" t="s">
        <v>15127</v>
      </c>
      <c r="R28" s="121" t="s">
        <v>3337</v>
      </c>
      <c r="S28" s="117"/>
      <c r="T28" s="117" t="s">
        <v>1093</v>
      </c>
      <c r="U28" s="117" t="s">
        <v>15897</v>
      </c>
      <c r="V28" s="144">
        <v>43160</v>
      </c>
      <c r="W28" s="117" t="s">
        <v>86</v>
      </c>
      <c r="X28" s="266" t="s">
        <v>3338</v>
      </c>
      <c r="Y28" s="283" t="s">
        <v>3339</v>
      </c>
      <c r="Z28" s="270" t="s">
        <v>15955</v>
      </c>
      <c r="AA28" s="269" t="s">
        <v>146</v>
      </c>
      <c r="AB28" s="271" t="s">
        <v>364</v>
      </c>
      <c r="AC28" s="272" t="s">
        <v>3340</v>
      </c>
      <c r="AD28" s="273"/>
      <c r="AE28" s="273"/>
      <c r="AF28" s="273"/>
      <c r="AG28" s="222">
        <v>41883</v>
      </c>
      <c r="AH28" s="124">
        <v>42552</v>
      </c>
      <c r="AI28" s="124">
        <v>42887</v>
      </c>
      <c r="AJ28" s="144" t="s">
        <v>13610</v>
      </c>
      <c r="AK28" s="264">
        <v>3031</v>
      </c>
      <c r="AL28" s="276" t="s">
        <v>671</v>
      </c>
      <c r="AM28" s="134" t="s">
        <v>3335</v>
      </c>
      <c r="AN28" s="134" t="s">
        <v>10924</v>
      </c>
    </row>
    <row r="29" spans="1:40" ht="18" customHeight="1">
      <c r="A29" s="117">
        <v>22</v>
      </c>
      <c r="B29" s="134" t="s">
        <v>3341</v>
      </c>
      <c r="C29" s="134">
        <v>317</v>
      </c>
      <c r="D29" s="134">
        <v>3032</v>
      </c>
      <c r="E29" s="264" t="s">
        <v>3342</v>
      </c>
      <c r="F29" s="264" t="s">
        <v>17302</v>
      </c>
      <c r="G29" s="812" t="s">
        <v>3343</v>
      </c>
      <c r="H29" s="117" t="s">
        <v>906</v>
      </c>
      <c r="I29" s="117" t="s">
        <v>35</v>
      </c>
      <c r="J29" s="266" t="s">
        <v>529</v>
      </c>
      <c r="K29" s="267">
        <v>23375</v>
      </c>
      <c r="L29" s="1425" t="str">
        <f t="shared" si="0"/>
        <v xml:space="preserve">58 TAHUN 9 BULAN 1 HARI </v>
      </c>
      <c r="M29" s="120" t="s">
        <v>84</v>
      </c>
      <c r="N29" s="268" t="s">
        <v>299</v>
      </c>
      <c r="O29" s="117" t="s">
        <v>288</v>
      </c>
      <c r="P29" s="140">
        <v>1400005427472</v>
      </c>
      <c r="Q29" s="121" t="s">
        <v>3344</v>
      </c>
      <c r="R29" s="121" t="s">
        <v>3345</v>
      </c>
      <c r="S29" s="117" t="s">
        <v>12363</v>
      </c>
      <c r="T29" s="117" t="s">
        <v>1093</v>
      </c>
      <c r="U29" s="117" t="s">
        <v>15898</v>
      </c>
      <c r="V29" s="144">
        <v>44560</v>
      </c>
      <c r="W29" s="117" t="s">
        <v>7267</v>
      </c>
      <c r="X29" s="266" t="s">
        <v>3346</v>
      </c>
      <c r="Y29" s="1615" t="s">
        <v>3347</v>
      </c>
      <c r="Z29" s="270" t="s">
        <v>3348</v>
      </c>
      <c r="AA29" s="269" t="s">
        <v>146</v>
      </c>
      <c r="AB29" s="271" t="s">
        <v>3349</v>
      </c>
      <c r="AC29" s="272" t="s">
        <v>3350</v>
      </c>
      <c r="AD29" s="273"/>
      <c r="AE29" s="273"/>
      <c r="AF29" s="273"/>
      <c r="AG29" s="222">
        <v>41883</v>
      </c>
      <c r="AH29" s="124">
        <v>42552</v>
      </c>
      <c r="AI29" s="124">
        <v>42887</v>
      </c>
      <c r="AJ29" s="144" t="s">
        <v>13610</v>
      </c>
      <c r="AK29" s="134">
        <v>3032</v>
      </c>
      <c r="AL29" s="134" t="s">
        <v>3342</v>
      </c>
      <c r="AM29" s="134" t="s">
        <v>3341</v>
      </c>
      <c r="AN29" s="134" t="s">
        <v>10924</v>
      </c>
    </row>
    <row r="30" spans="1:40" ht="18" customHeight="1">
      <c r="A30" s="117">
        <v>23</v>
      </c>
      <c r="B30" s="134" t="s">
        <v>3360</v>
      </c>
      <c r="C30" s="134">
        <v>319</v>
      </c>
      <c r="D30" s="134">
        <v>3034</v>
      </c>
      <c r="E30" s="264" t="s">
        <v>789</v>
      </c>
      <c r="F30" s="264"/>
      <c r="G30" s="266" t="s">
        <v>3361</v>
      </c>
      <c r="H30" s="117" t="s">
        <v>906</v>
      </c>
      <c r="I30" s="117" t="s">
        <v>35</v>
      </c>
      <c r="J30" s="266" t="s">
        <v>906</v>
      </c>
      <c r="K30" s="267">
        <v>27654</v>
      </c>
      <c r="L30" s="137" t="str">
        <f t="shared" si="0"/>
        <v xml:space="preserve">47 TAHUN 0 BULAN 14 HARI </v>
      </c>
      <c r="M30" s="120" t="s">
        <v>84</v>
      </c>
      <c r="N30" s="268" t="s">
        <v>299</v>
      </c>
      <c r="O30" s="117" t="s">
        <v>288</v>
      </c>
      <c r="P30" s="140">
        <v>1400013849253</v>
      </c>
      <c r="Q30" s="121" t="s">
        <v>15129</v>
      </c>
      <c r="R30" s="121" t="s">
        <v>3362</v>
      </c>
      <c r="S30" s="117"/>
      <c r="T30" s="117" t="s">
        <v>1093</v>
      </c>
      <c r="U30" s="117" t="s">
        <v>15900</v>
      </c>
      <c r="V30" s="144">
        <v>43725</v>
      </c>
      <c r="W30" s="117" t="s">
        <v>86</v>
      </c>
      <c r="X30" s="266" t="s">
        <v>3363</v>
      </c>
      <c r="Y30" s="1615" t="s">
        <v>3364</v>
      </c>
      <c r="Z30" s="270" t="s">
        <v>3365</v>
      </c>
      <c r="AA30" s="269" t="s">
        <v>47</v>
      </c>
      <c r="AB30" s="279" t="s">
        <v>3366</v>
      </c>
      <c r="AC30" s="273" t="s">
        <v>3367</v>
      </c>
      <c r="AD30" s="279" t="s">
        <v>3368</v>
      </c>
      <c r="AE30" s="273"/>
      <c r="AF30" s="273"/>
      <c r="AG30" s="222">
        <v>41883</v>
      </c>
      <c r="AH30" s="124">
        <v>42552</v>
      </c>
      <c r="AI30" s="124">
        <v>42887</v>
      </c>
      <c r="AJ30" s="144" t="s">
        <v>13610</v>
      </c>
      <c r="AK30" s="134">
        <v>3034</v>
      </c>
      <c r="AL30" s="264" t="s">
        <v>789</v>
      </c>
      <c r="AM30" s="134" t="s">
        <v>3360</v>
      </c>
      <c r="AN30" s="134" t="s">
        <v>10924</v>
      </c>
    </row>
    <row r="31" spans="1:40" ht="18" customHeight="1">
      <c r="A31" s="117">
        <v>24</v>
      </c>
      <c r="B31" s="134" t="s">
        <v>3378</v>
      </c>
      <c r="C31" s="134">
        <v>321</v>
      </c>
      <c r="D31" s="134">
        <v>3036</v>
      </c>
      <c r="E31" s="264" t="s">
        <v>3379</v>
      </c>
      <c r="F31" s="264"/>
      <c r="G31" s="812" t="s">
        <v>3380</v>
      </c>
      <c r="H31" s="117" t="s">
        <v>906</v>
      </c>
      <c r="I31" s="117" t="s">
        <v>35</v>
      </c>
      <c r="J31" s="266" t="s">
        <v>1506</v>
      </c>
      <c r="K31" s="267">
        <v>23817</v>
      </c>
      <c r="L31" s="171" t="str">
        <f t="shared" si="0"/>
        <v xml:space="preserve">57 TAHUN 6 BULAN 15 HARI </v>
      </c>
      <c r="M31" s="120" t="s">
        <v>84</v>
      </c>
      <c r="N31" s="268" t="s">
        <v>299</v>
      </c>
      <c r="O31" s="117" t="s">
        <v>288</v>
      </c>
      <c r="P31" s="140">
        <v>1400010607704</v>
      </c>
      <c r="Q31" s="121" t="s">
        <v>3381</v>
      </c>
      <c r="R31" s="121" t="s">
        <v>3382</v>
      </c>
      <c r="S31" s="117"/>
      <c r="T31" s="117" t="s">
        <v>1093</v>
      </c>
      <c r="U31" s="117" t="s">
        <v>15902</v>
      </c>
      <c r="V31" s="144">
        <v>43906</v>
      </c>
      <c r="W31" s="117" t="s">
        <v>126</v>
      </c>
      <c r="X31" s="266" t="s">
        <v>3383</v>
      </c>
      <c r="Y31" s="1615" t="s">
        <v>3384</v>
      </c>
      <c r="Z31" s="270" t="s">
        <v>3385</v>
      </c>
      <c r="AA31" s="269" t="s">
        <v>47</v>
      </c>
      <c r="AB31" s="271" t="s">
        <v>3386</v>
      </c>
      <c r="AC31" s="272" t="s">
        <v>3387</v>
      </c>
      <c r="AD31" s="271" t="s">
        <v>3388</v>
      </c>
      <c r="AE31" s="273"/>
      <c r="AF31" s="273"/>
      <c r="AG31" s="222">
        <v>41883</v>
      </c>
      <c r="AH31" s="124">
        <v>42552</v>
      </c>
      <c r="AI31" s="124">
        <v>42887</v>
      </c>
      <c r="AJ31" s="144" t="s">
        <v>13610</v>
      </c>
      <c r="AK31" s="134">
        <v>3036</v>
      </c>
      <c r="AL31" s="134" t="s">
        <v>3379</v>
      </c>
      <c r="AM31" s="134" t="s">
        <v>3378</v>
      </c>
      <c r="AN31" s="134" t="s">
        <v>10924</v>
      </c>
    </row>
    <row r="32" spans="1:40" ht="18" customHeight="1">
      <c r="A32" s="117">
        <v>25</v>
      </c>
      <c r="B32" s="134" t="s">
        <v>3389</v>
      </c>
      <c r="C32" s="264">
        <v>322</v>
      </c>
      <c r="D32" s="264">
        <v>3037</v>
      </c>
      <c r="E32" s="264" t="s">
        <v>358</v>
      </c>
      <c r="F32" s="264"/>
      <c r="G32" s="812" t="s">
        <v>3390</v>
      </c>
      <c r="H32" s="117" t="s">
        <v>906</v>
      </c>
      <c r="I32" s="117" t="s">
        <v>35</v>
      </c>
      <c r="J32" s="266" t="s">
        <v>3391</v>
      </c>
      <c r="K32" s="267">
        <v>21931</v>
      </c>
      <c r="L32" s="1425" t="str">
        <f t="shared" si="0"/>
        <v xml:space="preserve">62 TAHUN 8 BULAN 15 HARI </v>
      </c>
      <c r="M32" s="120" t="s">
        <v>84</v>
      </c>
      <c r="N32" s="268" t="s">
        <v>299</v>
      </c>
      <c r="O32" s="117" t="s">
        <v>288</v>
      </c>
      <c r="P32" s="140">
        <v>1440012374614</v>
      </c>
      <c r="Q32" s="121" t="s">
        <v>3392</v>
      </c>
      <c r="R32" s="121" t="s">
        <v>3393</v>
      </c>
      <c r="S32" s="167" t="s">
        <v>17075</v>
      </c>
      <c r="T32" s="117" t="s">
        <v>1093</v>
      </c>
      <c r="U32" s="117" t="s">
        <v>15903</v>
      </c>
      <c r="V32" s="144">
        <v>43481</v>
      </c>
      <c r="W32" s="117" t="s">
        <v>126</v>
      </c>
      <c r="X32" s="266" t="s">
        <v>3394</v>
      </c>
      <c r="Y32" s="1615" t="s">
        <v>3395</v>
      </c>
      <c r="Z32" s="270" t="s">
        <v>15956</v>
      </c>
      <c r="AA32" s="269" t="s">
        <v>47</v>
      </c>
      <c r="AB32" s="279" t="s">
        <v>3396</v>
      </c>
      <c r="AC32" s="273" t="s">
        <v>3397</v>
      </c>
      <c r="AD32" s="273" t="s">
        <v>3398</v>
      </c>
      <c r="AE32" s="273"/>
      <c r="AF32" s="273"/>
      <c r="AG32" s="222">
        <v>41883</v>
      </c>
      <c r="AH32" s="124">
        <v>42552</v>
      </c>
      <c r="AI32" s="124">
        <v>42887</v>
      </c>
      <c r="AJ32" s="144" t="s">
        <v>13610</v>
      </c>
      <c r="AK32" s="264">
        <v>3037</v>
      </c>
      <c r="AL32" s="264" t="s">
        <v>358</v>
      </c>
      <c r="AM32" s="134" t="s">
        <v>3389</v>
      </c>
      <c r="AN32" s="134" t="s">
        <v>10924</v>
      </c>
    </row>
    <row r="33" spans="1:40" ht="18" customHeight="1">
      <c r="A33" s="117">
        <v>26</v>
      </c>
      <c r="B33" s="134" t="s">
        <v>3399</v>
      </c>
      <c r="C33" s="134">
        <v>323</v>
      </c>
      <c r="D33" s="134">
        <v>3038</v>
      </c>
      <c r="E33" s="264" t="s">
        <v>3400</v>
      </c>
      <c r="F33" s="264" t="s">
        <v>17302</v>
      </c>
      <c r="G33" s="812" t="s">
        <v>3401</v>
      </c>
      <c r="H33" s="117" t="s">
        <v>906</v>
      </c>
      <c r="I33" s="117" t="s">
        <v>35</v>
      </c>
      <c r="J33" s="266" t="s">
        <v>1172</v>
      </c>
      <c r="K33" s="267">
        <v>23376</v>
      </c>
      <c r="L33" s="1425" t="str">
        <f t="shared" si="0"/>
        <v xml:space="preserve">58 TAHUN 9 BULAN 0 HARI </v>
      </c>
      <c r="M33" s="120" t="s">
        <v>84</v>
      </c>
      <c r="N33" s="268" t="s">
        <v>299</v>
      </c>
      <c r="O33" s="117" t="s">
        <v>288</v>
      </c>
      <c r="P33" s="140">
        <v>1400010311380</v>
      </c>
      <c r="Q33" s="121" t="s">
        <v>3402</v>
      </c>
      <c r="R33" s="121" t="s">
        <v>3403</v>
      </c>
      <c r="S33" s="167" t="s">
        <v>17076</v>
      </c>
      <c r="T33" s="117" t="s">
        <v>1093</v>
      </c>
      <c r="U33" s="117" t="s">
        <v>15904</v>
      </c>
      <c r="V33" s="144">
        <v>44196</v>
      </c>
      <c r="W33" s="117" t="s">
        <v>7267</v>
      </c>
      <c r="X33" s="266" t="s">
        <v>3404</v>
      </c>
      <c r="Y33" s="283" t="s">
        <v>17130</v>
      </c>
      <c r="Z33" s="270" t="s">
        <v>3405</v>
      </c>
      <c r="AA33" s="269" t="s">
        <v>146</v>
      </c>
      <c r="AB33" s="271" t="s">
        <v>3406</v>
      </c>
      <c r="AC33" s="272" t="s">
        <v>3407</v>
      </c>
      <c r="AD33" s="273"/>
      <c r="AE33" s="273"/>
      <c r="AF33" s="273"/>
      <c r="AG33" s="222">
        <v>41883</v>
      </c>
      <c r="AH33" s="124">
        <v>42552</v>
      </c>
      <c r="AI33" s="124">
        <v>42887</v>
      </c>
      <c r="AJ33" s="144" t="s">
        <v>13610</v>
      </c>
      <c r="AK33" s="134">
        <v>3038</v>
      </c>
      <c r="AL33" s="134" t="s">
        <v>3400</v>
      </c>
      <c r="AM33" s="134" t="s">
        <v>3399</v>
      </c>
      <c r="AN33" s="134" t="s">
        <v>10924</v>
      </c>
    </row>
    <row r="34" spans="1:40" ht="18" customHeight="1">
      <c r="A34" s="117">
        <v>27</v>
      </c>
      <c r="B34" s="134" t="s">
        <v>3408</v>
      </c>
      <c r="C34" s="264">
        <v>324</v>
      </c>
      <c r="D34" s="264">
        <v>3039</v>
      </c>
      <c r="E34" s="264" t="s">
        <v>3409</v>
      </c>
      <c r="F34" s="264" t="s">
        <v>17302</v>
      </c>
      <c r="G34" s="812" t="s">
        <v>3410</v>
      </c>
      <c r="H34" s="117" t="s">
        <v>906</v>
      </c>
      <c r="I34" s="117" t="s">
        <v>35</v>
      </c>
      <c r="J34" s="266" t="s">
        <v>1172</v>
      </c>
      <c r="K34" s="267">
        <v>27853</v>
      </c>
      <c r="L34" s="137" t="str">
        <f t="shared" si="0"/>
        <v xml:space="preserve">46 TAHUN 5 BULAN 28 HARI </v>
      </c>
      <c r="M34" s="120" t="s">
        <v>84</v>
      </c>
      <c r="N34" s="268" t="s">
        <v>299</v>
      </c>
      <c r="O34" s="117" t="s">
        <v>288</v>
      </c>
      <c r="P34" s="140">
        <v>1350007978644</v>
      </c>
      <c r="Q34" s="121" t="s">
        <v>15131</v>
      </c>
      <c r="R34" s="121" t="s">
        <v>3411</v>
      </c>
      <c r="S34" s="167" t="s">
        <v>17077</v>
      </c>
      <c r="T34" s="117" t="s">
        <v>1093</v>
      </c>
      <c r="U34" s="117" t="s">
        <v>15905</v>
      </c>
      <c r="V34" s="144">
        <v>44654</v>
      </c>
      <c r="W34" s="117" t="s">
        <v>12130</v>
      </c>
      <c r="X34" s="266" t="s">
        <v>3412</v>
      </c>
      <c r="Y34" s="1615" t="s">
        <v>3413</v>
      </c>
      <c r="Z34" s="270" t="s">
        <v>3414</v>
      </c>
      <c r="AA34" s="269" t="s">
        <v>36</v>
      </c>
      <c r="AB34" s="271" t="s">
        <v>3415</v>
      </c>
      <c r="AC34" s="272" t="s">
        <v>3416</v>
      </c>
      <c r="AD34" s="271" t="s">
        <v>3417</v>
      </c>
      <c r="AE34" s="272" t="s">
        <v>3418</v>
      </c>
      <c r="AF34" s="272"/>
      <c r="AG34" s="222">
        <v>41883</v>
      </c>
      <c r="AH34" s="124">
        <v>42552</v>
      </c>
      <c r="AI34" s="124">
        <v>42887</v>
      </c>
      <c r="AJ34" s="144" t="s">
        <v>13610</v>
      </c>
      <c r="AK34" s="264">
        <v>3039</v>
      </c>
      <c r="AL34" s="276" t="s">
        <v>3409</v>
      </c>
      <c r="AM34" s="134" t="s">
        <v>3408</v>
      </c>
      <c r="AN34" s="134" t="s">
        <v>10924</v>
      </c>
    </row>
    <row r="35" spans="1:40" ht="18" customHeight="1">
      <c r="A35" s="117">
        <v>28</v>
      </c>
      <c r="B35" s="134" t="s">
        <v>3430</v>
      </c>
      <c r="C35" s="264">
        <v>326</v>
      </c>
      <c r="D35" s="264">
        <v>3041</v>
      </c>
      <c r="E35" s="264" t="s">
        <v>976</v>
      </c>
      <c r="F35" s="264" t="s">
        <v>17302</v>
      </c>
      <c r="G35" s="812" t="s">
        <v>3431</v>
      </c>
      <c r="H35" s="117" t="s">
        <v>906</v>
      </c>
      <c r="I35" s="117" t="s">
        <v>35</v>
      </c>
      <c r="J35" s="266" t="s">
        <v>906</v>
      </c>
      <c r="K35" s="281">
        <v>28105</v>
      </c>
      <c r="L35" s="137" t="str">
        <f t="shared" si="0"/>
        <v xml:space="preserve">45 TAHUN 9 BULAN 20 HARI </v>
      </c>
      <c r="M35" s="120" t="s">
        <v>84</v>
      </c>
      <c r="N35" s="268" t="s">
        <v>299</v>
      </c>
      <c r="O35" s="117" t="s">
        <v>288</v>
      </c>
      <c r="P35" s="140">
        <v>1400013604047</v>
      </c>
      <c r="Q35" s="121" t="s">
        <v>3432</v>
      </c>
      <c r="R35" s="121" t="s">
        <v>3433</v>
      </c>
      <c r="S35" s="167" t="s">
        <v>17078</v>
      </c>
      <c r="T35" s="117" t="s">
        <v>1093</v>
      </c>
      <c r="U35" s="117" t="s">
        <v>15894</v>
      </c>
      <c r="V35" s="144">
        <v>44541</v>
      </c>
      <c r="W35" s="117" t="s">
        <v>12130</v>
      </c>
      <c r="X35" s="266" t="s">
        <v>3434</v>
      </c>
      <c r="Y35" s="1616" t="s">
        <v>3435</v>
      </c>
      <c r="Z35" s="270" t="s">
        <v>3436</v>
      </c>
      <c r="AA35" s="269" t="s">
        <v>47</v>
      </c>
      <c r="AB35" s="271" t="s">
        <v>3437</v>
      </c>
      <c r="AC35" s="272" t="s">
        <v>3438</v>
      </c>
      <c r="AD35" s="272" t="s">
        <v>3439</v>
      </c>
      <c r="AE35" s="273"/>
      <c r="AF35" s="273"/>
      <c r="AG35" s="222">
        <v>41883</v>
      </c>
      <c r="AH35" s="124">
        <v>42552</v>
      </c>
      <c r="AI35" s="124">
        <v>42887</v>
      </c>
      <c r="AJ35" s="144" t="s">
        <v>13610</v>
      </c>
      <c r="AK35" s="264">
        <v>3041</v>
      </c>
      <c r="AL35" s="264" t="s">
        <v>976</v>
      </c>
      <c r="AM35" s="134" t="s">
        <v>3430</v>
      </c>
      <c r="AN35" s="134" t="s">
        <v>10924</v>
      </c>
    </row>
    <row r="36" spans="1:40" ht="18" customHeight="1">
      <c r="A36" s="117">
        <v>29</v>
      </c>
      <c r="B36" s="134" t="s">
        <v>3440</v>
      </c>
      <c r="C36" s="134">
        <v>327</v>
      </c>
      <c r="D36" s="134">
        <v>3042</v>
      </c>
      <c r="E36" s="264" t="s">
        <v>3441</v>
      </c>
      <c r="F36" s="264" t="s">
        <v>17302</v>
      </c>
      <c r="G36" s="812" t="s">
        <v>3442</v>
      </c>
      <c r="H36" s="117" t="s">
        <v>906</v>
      </c>
      <c r="I36" s="117" t="s">
        <v>35</v>
      </c>
      <c r="J36" s="266" t="s">
        <v>1385</v>
      </c>
      <c r="K36" s="267">
        <v>21832</v>
      </c>
      <c r="L36" s="1425" t="str">
        <f t="shared" si="0"/>
        <v xml:space="preserve">62 TAHUN 11 BULAN 22 HARI </v>
      </c>
      <c r="M36" s="120" t="s">
        <v>84</v>
      </c>
      <c r="N36" s="268" t="s">
        <v>299</v>
      </c>
      <c r="O36" s="117" t="s">
        <v>288</v>
      </c>
      <c r="P36" s="140">
        <v>1400005396503</v>
      </c>
      <c r="Q36" s="121" t="s">
        <v>15133</v>
      </c>
      <c r="R36" s="121" t="s">
        <v>3443</v>
      </c>
      <c r="S36" s="117"/>
      <c r="T36" s="117" t="s">
        <v>1093</v>
      </c>
      <c r="U36" s="117" t="s">
        <v>15906</v>
      </c>
      <c r="V36" s="144">
        <v>44113</v>
      </c>
      <c r="W36" s="117"/>
      <c r="X36" s="266" t="s">
        <v>3444</v>
      </c>
      <c r="Y36" s="1615" t="s">
        <v>3445</v>
      </c>
      <c r="Z36" s="270" t="s">
        <v>3446</v>
      </c>
      <c r="AA36" s="269" t="s">
        <v>55</v>
      </c>
      <c r="AB36" s="279"/>
      <c r="AC36" s="273"/>
      <c r="AD36" s="273"/>
      <c r="AE36" s="273"/>
      <c r="AF36" s="273"/>
      <c r="AG36" s="222">
        <v>41883</v>
      </c>
      <c r="AH36" s="124">
        <v>42552</v>
      </c>
      <c r="AI36" s="124">
        <v>42887</v>
      </c>
      <c r="AJ36" s="144" t="s">
        <v>13610</v>
      </c>
      <c r="AK36" s="134">
        <v>3042</v>
      </c>
      <c r="AL36" s="134" t="s">
        <v>3441</v>
      </c>
      <c r="AM36" s="134" t="s">
        <v>3440</v>
      </c>
      <c r="AN36" s="168"/>
    </row>
    <row r="37" spans="1:40" ht="18" customHeight="1">
      <c r="A37" s="117">
        <v>30</v>
      </c>
      <c r="B37" s="118" t="s">
        <v>3447</v>
      </c>
      <c r="C37" s="264">
        <v>328</v>
      </c>
      <c r="D37" s="264">
        <v>3043</v>
      </c>
      <c r="E37" s="264" t="s">
        <v>3448</v>
      </c>
      <c r="F37" s="264"/>
      <c r="G37" s="812" t="s">
        <v>3449</v>
      </c>
      <c r="H37" s="101" t="s">
        <v>906</v>
      </c>
      <c r="I37" s="101" t="s">
        <v>35</v>
      </c>
      <c r="J37" s="280" t="s">
        <v>906</v>
      </c>
      <c r="K37" s="281">
        <v>24940</v>
      </c>
      <c r="L37" s="171" t="str">
        <f t="shared" si="0"/>
        <v xml:space="preserve">54 TAHUN 5 BULAN 19 HARI </v>
      </c>
      <c r="M37" s="120" t="s">
        <v>84</v>
      </c>
      <c r="N37" s="268" t="s">
        <v>299</v>
      </c>
      <c r="O37" s="101" t="s">
        <v>288</v>
      </c>
      <c r="P37" s="121">
        <v>1400013814836</v>
      </c>
      <c r="Q37" s="121" t="s">
        <v>15134</v>
      </c>
      <c r="R37" s="121" t="s">
        <v>15076</v>
      </c>
      <c r="S37" s="117"/>
      <c r="T37" s="101" t="s">
        <v>1093</v>
      </c>
      <c r="U37" s="101" t="s">
        <v>15907</v>
      </c>
      <c r="V37" s="144">
        <v>43202</v>
      </c>
      <c r="W37" s="117" t="s">
        <v>126</v>
      </c>
      <c r="X37" s="280" t="s">
        <v>3450</v>
      </c>
      <c r="Y37" s="1616" t="s">
        <v>3451</v>
      </c>
      <c r="Z37" s="282" t="s">
        <v>3452</v>
      </c>
      <c r="AA37" s="262" t="s">
        <v>47</v>
      </c>
      <c r="AB37" s="271" t="s">
        <v>3453</v>
      </c>
      <c r="AC37" s="272" t="s">
        <v>3454</v>
      </c>
      <c r="AD37" s="271" t="s">
        <v>3455</v>
      </c>
      <c r="AE37" s="284"/>
      <c r="AF37" s="284"/>
      <c r="AG37" s="222">
        <v>41883</v>
      </c>
      <c r="AH37" s="124">
        <v>42552</v>
      </c>
      <c r="AI37" s="124">
        <v>42887</v>
      </c>
      <c r="AJ37" s="144" t="s">
        <v>13610</v>
      </c>
      <c r="AK37" s="264">
        <v>3043</v>
      </c>
      <c r="AL37" s="118" t="s">
        <v>3448</v>
      </c>
      <c r="AM37" s="118" t="s">
        <v>3447</v>
      </c>
      <c r="AN37" s="134" t="s">
        <v>10924</v>
      </c>
    </row>
    <row r="38" spans="1:40" ht="18" customHeight="1">
      <c r="A38" s="117">
        <v>31</v>
      </c>
      <c r="B38" s="134" t="s">
        <v>3456</v>
      </c>
      <c r="C38" s="134">
        <v>329</v>
      </c>
      <c r="D38" s="134">
        <v>3044</v>
      </c>
      <c r="E38" s="264" t="s">
        <v>3457</v>
      </c>
      <c r="F38" s="264" t="s">
        <v>17302</v>
      </c>
      <c r="G38" s="135" t="s">
        <v>3458</v>
      </c>
      <c r="H38" s="117" t="s">
        <v>906</v>
      </c>
      <c r="I38" s="117" t="s">
        <v>35</v>
      </c>
      <c r="J38" s="266" t="s">
        <v>906</v>
      </c>
      <c r="K38" s="267">
        <v>27113</v>
      </c>
      <c r="L38" s="137" t="str">
        <f t="shared" si="0"/>
        <v xml:space="preserve">48 TAHUN 6 BULAN 6 HARI </v>
      </c>
      <c r="M38" s="120" t="s">
        <v>84</v>
      </c>
      <c r="N38" s="268" t="s">
        <v>299</v>
      </c>
      <c r="O38" s="117" t="s">
        <v>288</v>
      </c>
      <c r="P38" s="140">
        <v>1400013861589</v>
      </c>
      <c r="Q38" s="121" t="s">
        <v>15135</v>
      </c>
      <c r="R38" s="121" t="s">
        <v>3459</v>
      </c>
      <c r="S38" s="117"/>
      <c r="T38" s="117" t="s">
        <v>1093</v>
      </c>
      <c r="U38" s="117" t="s">
        <v>15908</v>
      </c>
      <c r="V38" s="144">
        <v>43550</v>
      </c>
      <c r="W38" s="117"/>
      <c r="X38" s="266" t="s">
        <v>3460</v>
      </c>
      <c r="Y38" s="1615" t="s">
        <v>3461</v>
      </c>
      <c r="Z38" s="270" t="s">
        <v>3462</v>
      </c>
      <c r="AA38" s="269" t="s">
        <v>47</v>
      </c>
      <c r="AB38" s="273" t="s">
        <v>3463</v>
      </c>
      <c r="AC38" s="273" t="s">
        <v>3464</v>
      </c>
      <c r="AD38" s="273" t="s">
        <v>3465</v>
      </c>
      <c r="AE38" s="273"/>
      <c r="AF38" s="273"/>
      <c r="AG38" s="222">
        <v>41883</v>
      </c>
      <c r="AH38" s="124">
        <v>42552</v>
      </c>
      <c r="AI38" s="124">
        <v>42887</v>
      </c>
      <c r="AJ38" s="144" t="s">
        <v>13610</v>
      </c>
      <c r="AK38" s="134">
        <v>3044</v>
      </c>
      <c r="AL38" s="134" t="s">
        <v>3457</v>
      </c>
      <c r="AM38" s="134" t="s">
        <v>3456</v>
      </c>
      <c r="AN38" s="134" t="s">
        <v>10924</v>
      </c>
    </row>
    <row r="39" spans="1:40" ht="18" customHeight="1">
      <c r="A39" s="117">
        <v>32</v>
      </c>
      <c r="B39" s="134" t="s">
        <v>3477</v>
      </c>
      <c r="C39" s="134">
        <v>331</v>
      </c>
      <c r="D39" s="134">
        <v>3046</v>
      </c>
      <c r="E39" s="264" t="s">
        <v>508</v>
      </c>
      <c r="F39" s="264"/>
      <c r="G39" s="812" t="s">
        <v>3478</v>
      </c>
      <c r="H39" s="117" t="s">
        <v>906</v>
      </c>
      <c r="I39" s="117" t="s">
        <v>35</v>
      </c>
      <c r="J39" s="266" t="s">
        <v>3069</v>
      </c>
      <c r="K39" s="267">
        <v>30494</v>
      </c>
      <c r="L39" s="137" t="str">
        <f t="shared" si="0"/>
        <v xml:space="preserve">39 TAHUN 3 BULAN 4 HARI </v>
      </c>
      <c r="M39" s="120" t="s">
        <v>84</v>
      </c>
      <c r="N39" s="268" t="s">
        <v>299</v>
      </c>
      <c r="O39" s="117" t="s">
        <v>288</v>
      </c>
      <c r="P39" s="140">
        <v>1400010341452</v>
      </c>
      <c r="Q39" s="121" t="s">
        <v>15136</v>
      </c>
      <c r="R39" s="121" t="s">
        <v>3479</v>
      </c>
      <c r="S39" s="117"/>
      <c r="T39" s="117" t="s">
        <v>1093</v>
      </c>
      <c r="U39" s="117" t="s">
        <v>15909</v>
      </c>
      <c r="V39" s="144">
        <v>43643</v>
      </c>
      <c r="W39" s="117" t="s">
        <v>7267</v>
      </c>
      <c r="X39" s="266" t="s">
        <v>3480</v>
      </c>
      <c r="Y39" s="1615" t="s">
        <v>3481</v>
      </c>
      <c r="Z39" s="270" t="s">
        <v>3482</v>
      </c>
      <c r="AA39" s="269" t="s">
        <v>55</v>
      </c>
      <c r="AB39" s="273" t="s">
        <v>3483</v>
      </c>
      <c r="AC39" s="273"/>
      <c r="AD39" s="273"/>
      <c r="AE39" s="273"/>
      <c r="AF39" s="273"/>
      <c r="AG39" s="222">
        <v>41883</v>
      </c>
      <c r="AH39" s="124">
        <v>42552</v>
      </c>
      <c r="AI39" s="124">
        <v>42887</v>
      </c>
      <c r="AJ39" s="144" t="s">
        <v>13610</v>
      </c>
      <c r="AK39" s="134">
        <v>3046</v>
      </c>
      <c r="AL39" s="134" t="s">
        <v>508</v>
      </c>
      <c r="AM39" s="134" t="s">
        <v>3477</v>
      </c>
      <c r="AN39" s="134" t="s">
        <v>10924</v>
      </c>
    </row>
    <row r="40" spans="1:40" ht="18" customHeight="1">
      <c r="A40" s="117">
        <v>33</v>
      </c>
      <c r="B40" s="134" t="s">
        <v>3484</v>
      </c>
      <c r="C40" s="264">
        <v>332</v>
      </c>
      <c r="D40" s="264">
        <v>3047</v>
      </c>
      <c r="E40" s="264" t="s">
        <v>526</v>
      </c>
      <c r="F40" s="264" t="s">
        <v>17302</v>
      </c>
      <c r="G40" s="812" t="s">
        <v>3485</v>
      </c>
      <c r="H40" s="117" t="s">
        <v>906</v>
      </c>
      <c r="I40" s="117" t="s">
        <v>35</v>
      </c>
      <c r="J40" s="266" t="s">
        <v>906</v>
      </c>
      <c r="K40" s="267">
        <v>28354</v>
      </c>
      <c r="L40" s="137" t="str">
        <f t="shared" si="0"/>
        <v xml:space="preserve">45 TAHUN 1 BULAN 14 HARI </v>
      </c>
      <c r="M40" s="120" t="s">
        <v>84</v>
      </c>
      <c r="N40" s="268" t="s">
        <v>299</v>
      </c>
      <c r="O40" s="117" t="s">
        <v>288</v>
      </c>
      <c r="P40" s="140">
        <v>1400010701309</v>
      </c>
      <c r="Q40" s="121" t="s">
        <v>3486</v>
      </c>
      <c r="R40" s="121" t="s">
        <v>3487</v>
      </c>
      <c r="S40" s="117"/>
      <c r="T40" s="117" t="s">
        <v>1093</v>
      </c>
      <c r="U40" s="117" t="s">
        <v>15910</v>
      </c>
      <c r="V40" s="144">
        <v>44208</v>
      </c>
      <c r="W40" s="117"/>
      <c r="X40" s="266" t="s">
        <v>10231</v>
      </c>
      <c r="Y40" s="1615" t="s">
        <v>3489</v>
      </c>
      <c r="Z40" s="270" t="s">
        <v>3490</v>
      </c>
      <c r="AA40" s="269" t="s">
        <v>47</v>
      </c>
      <c r="AB40" s="271" t="s">
        <v>3491</v>
      </c>
      <c r="AC40" s="272" t="s">
        <v>3492</v>
      </c>
      <c r="AD40" s="271" t="s">
        <v>3493</v>
      </c>
      <c r="AE40" s="273"/>
      <c r="AF40" s="273"/>
      <c r="AG40" s="222">
        <v>41883</v>
      </c>
      <c r="AH40" s="124">
        <v>42552</v>
      </c>
      <c r="AI40" s="124">
        <v>42887</v>
      </c>
      <c r="AJ40" s="144" t="s">
        <v>13610</v>
      </c>
      <c r="AK40" s="264">
        <v>3047</v>
      </c>
      <c r="AL40" s="134" t="s">
        <v>526</v>
      </c>
      <c r="AM40" s="134" t="s">
        <v>3484</v>
      </c>
      <c r="AN40" s="134" t="s">
        <v>10924</v>
      </c>
    </row>
    <row r="41" spans="1:40" ht="18" customHeight="1">
      <c r="A41" s="117">
        <v>34</v>
      </c>
      <c r="B41" s="134" t="s">
        <v>3503</v>
      </c>
      <c r="C41" s="264">
        <v>334</v>
      </c>
      <c r="D41" s="264">
        <v>3049</v>
      </c>
      <c r="E41" s="264" t="s">
        <v>1296</v>
      </c>
      <c r="F41" s="264" t="s">
        <v>17302</v>
      </c>
      <c r="G41" s="812" t="s">
        <v>3504</v>
      </c>
      <c r="H41" s="117" t="s">
        <v>906</v>
      </c>
      <c r="I41" s="117" t="s">
        <v>35</v>
      </c>
      <c r="J41" s="266" t="s">
        <v>3017</v>
      </c>
      <c r="K41" s="267">
        <v>26576</v>
      </c>
      <c r="L41" s="137" t="str">
        <f t="shared" si="0"/>
        <v xml:space="preserve">49 TAHUN 11 BULAN 27 HARI </v>
      </c>
      <c r="M41" s="120" t="s">
        <v>84</v>
      </c>
      <c r="N41" s="268" t="s">
        <v>299</v>
      </c>
      <c r="O41" s="117" t="s">
        <v>288</v>
      </c>
      <c r="P41" s="140">
        <v>1430011453030</v>
      </c>
      <c r="Q41" s="121" t="s">
        <v>15138</v>
      </c>
      <c r="R41" s="121" t="s">
        <v>3505</v>
      </c>
      <c r="S41" s="768" t="s">
        <v>17079</v>
      </c>
      <c r="T41" s="117" t="s">
        <v>1093</v>
      </c>
      <c r="U41" s="117" t="s">
        <v>15912</v>
      </c>
      <c r="V41" s="144">
        <v>44473</v>
      </c>
      <c r="W41" s="117" t="s">
        <v>12130</v>
      </c>
      <c r="X41" s="266" t="s">
        <v>3506</v>
      </c>
      <c r="Y41" s="1615" t="s">
        <v>3507</v>
      </c>
      <c r="Z41" s="270" t="s">
        <v>3508</v>
      </c>
      <c r="AA41" s="269" t="s">
        <v>36</v>
      </c>
      <c r="AB41" s="271" t="s">
        <v>3509</v>
      </c>
      <c r="AC41" s="272" t="s">
        <v>3510</v>
      </c>
      <c r="AD41" s="271" t="s">
        <v>3511</v>
      </c>
      <c r="AE41" s="271" t="s">
        <v>3512</v>
      </c>
      <c r="AF41" s="271"/>
      <c r="AG41" s="222">
        <v>41883</v>
      </c>
      <c r="AH41" s="124">
        <v>42552</v>
      </c>
      <c r="AI41" s="124">
        <v>42887</v>
      </c>
      <c r="AJ41" s="144" t="s">
        <v>13610</v>
      </c>
      <c r="AK41" s="264">
        <v>3049</v>
      </c>
      <c r="AL41" s="134" t="s">
        <v>1296</v>
      </c>
      <c r="AM41" s="134" t="s">
        <v>3503</v>
      </c>
      <c r="AN41" s="134" t="s">
        <v>10924</v>
      </c>
    </row>
    <row r="42" spans="1:40" ht="18" customHeight="1">
      <c r="A42" s="117">
        <v>35</v>
      </c>
      <c r="B42" s="134" t="s">
        <v>3513</v>
      </c>
      <c r="C42" s="134">
        <v>335</v>
      </c>
      <c r="D42" s="134">
        <v>3050</v>
      </c>
      <c r="E42" s="264" t="s">
        <v>3514</v>
      </c>
      <c r="F42" s="264"/>
      <c r="G42" s="812" t="s">
        <v>10233</v>
      </c>
      <c r="H42" s="117" t="s">
        <v>906</v>
      </c>
      <c r="I42" s="117" t="s">
        <v>35</v>
      </c>
      <c r="J42" s="266" t="s">
        <v>906</v>
      </c>
      <c r="K42" s="281">
        <v>32764</v>
      </c>
      <c r="L42" s="137" t="str">
        <f t="shared" si="0"/>
        <v xml:space="preserve">33 TAHUN 0 BULAN 18 HARI </v>
      </c>
      <c r="M42" s="120" t="s">
        <v>84</v>
      </c>
      <c r="N42" s="268" t="s">
        <v>299</v>
      </c>
      <c r="O42" s="117" t="s">
        <v>288</v>
      </c>
      <c r="P42" s="140">
        <v>1400013707873</v>
      </c>
      <c r="Q42" s="121" t="s">
        <v>15139</v>
      </c>
      <c r="R42" s="121" t="s">
        <v>3515</v>
      </c>
      <c r="S42" s="117"/>
      <c r="T42" s="117" t="s">
        <v>1093</v>
      </c>
      <c r="U42" s="117" t="s">
        <v>15913</v>
      </c>
      <c r="V42" s="144">
        <v>44452</v>
      </c>
      <c r="W42" s="117" t="s">
        <v>126</v>
      </c>
      <c r="X42" s="266" t="s">
        <v>10234</v>
      </c>
      <c r="Y42" s="1616" t="s">
        <v>3516</v>
      </c>
      <c r="Z42" s="270" t="s">
        <v>3517</v>
      </c>
      <c r="AA42" s="269" t="s">
        <v>146</v>
      </c>
      <c r="AB42" s="271" t="s">
        <v>3518</v>
      </c>
      <c r="AC42" s="272" t="s">
        <v>3519</v>
      </c>
      <c r="AD42" s="279"/>
      <c r="AE42" s="273"/>
      <c r="AF42" s="273"/>
      <c r="AG42" s="222">
        <v>41883</v>
      </c>
      <c r="AH42" s="124">
        <v>42552</v>
      </c>
      <c r="AI42" s="124">
        <v>42887</v>
      </c>
      <c r="AJ42" s="144" t="s">
        <v>13610</v>
      </c>
      <c r="AK42" s="134">
        <v>3050</v>
      </c>
      <c r="AL42" s="134" t="s">
        <v>3514</v>
      </c>
      <c r="AM42" s="134" t="s">
        <v>3513</v>
      </c>
      <c r="AN42" s="134" t="s">
        <v>10924</v>
      </c>
    </row>
    <row r="43" spans="1:40" ht="18" customHeight="1">
      <c r="A43" s="117">
        <v>36</v>
      </c>
      <c r="B43" s="134" t="s">
        <v>3520</v>
      </c>
      <c r="C43" s="264">
        <v>336</v>
      </c>
      <c r="D43" s="264">
        <v>3051</v>
      </c>
      <c r="E43" s="264" t="s">
        <v>3521</v>
      </c>
      <c r="F43" s="264" t="s">
        <v>17302</v>
      </c>
      <c r="G43" s="812" t="s">
        <v>3522</v>
      </c>
      <c r="H43" s="117" t="s">
        <v>906</v>
      </c>
      <c r="I43" s="117" t="s">
        <v>35</v>
      </c>
      <c r="J43" s="266" t="s">
        <v>1172</v>
      </c>
      <c r="K43" s="267">
        <v>29838</v>
      </c>
      <c r="L43" s="137" t="str">
        <f t="shared" si="0"/>
        <v xml:space="preserve">41 TAHUN 0 BULAN 22 HARI </v>
      </c>
      <c r="M43" s="120" t="s">
        <v>84</v>
      </c>
      <c r="N43" s="268" t="s">
        <v>299</v>
      </c>
      <c r="O43" s="117" t="s">
        <v>288</v>
      </c>
      <c r="P43" s="140">
        <v>1350007456617</v>
      </c>
      <c r="Q43" s="121" t="s">
        <v>3523</v>
      </c>
      <c r="R43" s="121" t="s">
        <v>3524</v>
      </c>
      <c r="S43" s="117"/>
      <c r="T43" s="117" t="s">
        <v>1093</v>
      </c>
      <c r="U43" s="117" t="s">
        <v>15914</v>
      </c>
      <c r="V43" s="144">
        <v>44077</v>
      </c>
      <c r="W43" s="117" t="s">
        <v>2526</v>
      </c>
      <c r="X43" s="266" t="s">
        <v>3525</v>
      </c>
      <c r="Y43" s="283" t="s">
        <v>17131</v>
      </c>
      <c r="Z43" s="270" t="s">
        <v>15957</v>
      </c>
      <c r="AA43" s="269" t="s">
        <v>146</v>
      </c>
      <c r="AB43" s="271" t="s">
        <v>3526</v>
      </c>
      <c r="AC43" s="272" t="s">
        <v>3527</v>
      </c>
      <c r="AD43" s="273"/>
      <c r="AE43" s="273"/>
      <c r="AF43" s="273"/>
      <c r="AG43" s="222">
        <v>41883</v>
      </c>
      <c r="AH43" s="124">
        <v>42552</v>
      </c>
      <c r="AI43" s="124">
        <v>42887</v>
      </c>
      <c r="AJ43" s="144" t="s">
        <v>13610</v>
      </c>
      <c r="AK43" s="264">
        <v>3051</v>
      </c>
      <c r="AL43" s="134" t="s">
        <v>3521</v>
      </c>
      <c r="AM43" s="134" t="s">
        <v>3520</v>
      </c>
      <c r="AN43" s="134" t="s">
        <v>10924</v>
      </c>
    </row>
    <row r="44" spans="1:40" ht="18" customHeight="1">
      <c r="A44" s="117">
        <v>37</v>
      </c>
      <c r="B44" s="134" t="s">
        <v>3528</v>
      </c>
      <c r="C44" s="134">
        <v>337</v>
      </c>
      <c r="D44" s="134">
        <v>3052</v>
      </c>
      <c r="E44" s="264" t="s">
        <v>367</v>
      </c>
      <c r="F44" s="264"/>
      <c r="G44" s="812" t="s">
        <v>3529</v>
      </c>
      <c r="H44" s="117" t="s">
        <v>906</v>
      </c>
      <c r="I44" s="117" t="s">
        <v>35</v>
      </c>
      <c r="J44" s="266" t="s">
        <v>906</v>
      </c>
      <c r="K44" s="267">
        <v>25340</v>
      </c>
      <c r="L44" s="171" t="str">
        <f t="shared" si="0"/>
        <v xml:space="preserve">53 TAHUN 4 BULAN 14 HARI </v>
      </c>
      <c r="M44" s="120" t="s">
        <v>84</v>
      </c>
      <c r="N44" s="268" t="s">
        <v>299</v>
      </c>
      <c r="O44" s="117" t="s">
        <v>288</v>
      </c>
      <c r="P44" s="140">
        <v>1400010340389</v>
      </c>
      <c r="Q44" s="121" t="s">
        <v>15140</v>
      </c>
      <c r="R44" s="121" t="s">
        <v>3530</v>
      </c>
      <c r="S44" s="117"/>
      <c r="T44" s="117" t="s">
        <v>1093</v>
      </c>
      <c r="U44" s="117" t="s">
        <v>15915</v>
      </c>
      <c r="V44" s="144">
        <v>43968</v>
      </c>
      <c r="W44" s="117" t="s">
        <v>12130</v>
      </c>
      <c r="X44" s="266" t="s">
        <v>3090</v>
      </c>
      <c r="Y44" s="1615" t="s">
        <v>3531</v>
      </c>
      <c r="Z44" s="270" t="s">
        <v>3532</v>
      </c>
      <c r="AA44" s="269" t="s">
        <v>36</v>
      </c>
      <c r="AB44" s="271" t="s">
        <v>576</v>
      </c>
      <c r="AC44" s="272" t="s">
        <v>3533</v>
      </c>
      <c r="AD44" s="271" t="s">
        <v>3534</v>
      </c>
      <c r="AE44" s="272" t="s">
        <v>3535</v>
      </c>
      <c r="AF44" s="272"/>
      <c r="AG44" s="222">
        <v>41883</v>
      </c>
      <c r="AH44" s="124">
        <v>42552</v>
      </c>
      <c r="AI44" s="124">
        <v>42887</v>
      </c>
      <c r="AJ44" s="144" t="s">
        <v>13610</v>
      </c>
      <c r="AK44" s="134">
        <v>3052</v>
      </c>
      <c r="AL44" s="134" t="s">
        <v>367</v>
      </c>
      <c r="AM44" s="134" t="s">
        <v>3528</v>
      </c>
      <c r="AN44" s="134" t="s">
        <v>10924</v>
      </c>
    </row>
    <row r="45" spans="1:40" ht="18" customHeight="1">
      <c r="A45" s="117">
        <v>38</v>
      </c>
      <c r="B45" s="134" t="s">
        <v>3536</v>
      </c>
      <c r="C45" s="264">
        <v>338</v>
      </c>
      <c r="D45" s="264">
        <v>3053</v>
      </c>
      <c r="E45" s="264" t="s">
        <v>432</v>
      </c>
      <c r="F45" s="264" t="s">
        <v>17302</v>
      </c>
      <c r="G45" s="812" t="s">
        <v>1297</v>
      </c>
      <c r="H45" s="117" t="s">
        <v>906</v>
      </c>
      <c r="I45" s="117" t="s">
        <v>35</v>
      </c>
      <c r="J45" s="266" t="s">
        <v>906</v>
      </c>
      <c r="K45" s="267">
        <v>24011</v>
      </c>
      <c r="L45" s="171" t="str">
        <f t="shared" si="0"/>
        <v xml:space="preserve">57 TAHUN 0 BULAN 5 HARI </v>
      </c>
      <c r="M45" s="120" t="s">
        <v>84</v>
      </c>
      <c r="N45" s="268" t="s">
        <v>299</v>
      </c>
      <c r="O45" s="117" t="s">
        <v>288</v>
      </c>
      <c r="P45" s="140">
        <v>1400010618370</v>
      </c>
      <c r="Q45" s="121" t="s">
        <v>3537</v>
      </c>
      <c r="R45" s="121" t="s">
        <v>3538</v>
      </c>
      <c r="S45" s="768" t="s">
        <v>17080</v>
      </c>
      <c r="T45" s="117" t="s">
        <v>1093</v>
      </c>
      <c r="U45" s="117" t="s">
        <v>15916</v>
      </c>
      <c r="V45" s="144">
        <v>43645</v>
      </c>
      <c r="W45" s="117" t="s">
        <v>12621</v>
      </c>
      <c r="X45" s="266" t="s">
        <v>3539</v>
      </c>
      <c r="Y45" s="1615" t="s">
        <v>3540</v>
      </c>
      <c r="Z45" s="270" t="s">
        <v>3541</v>
      </c>
      <c r="AA45" s="269" t="s">
        <v>36</v>
      </c>
      <c r="AB45" s="271" t="s">
        <v>3542</v>
      </c>
      <c r="AC45" s="272" t="s">
        <v>3543</v>
      </c>
      <c r="AD45" s="271" t="s">
        <v>3544</v>
      </c>
      <c r="AE45" s="271" t="s">
        <v>3545</v>
      </c>
      <c r="AF45" s="271"/>
      <c r="AG45" s="222">
        <v>41883</v>
      </c>
      <c r="AH45" s="124">
        <v>42552</v>
      </c>
      <c r="AI45" s="124">
        <v>42887</v>
      </c>
      <c r="AJ45" s="144" t="s">
        <v>13610</v>
      </c>
      <c r="AK45" s="264">
        <v>3053</v>
      </c>
      <c r="AL45" s="134" t="s">
        <v>432</v>
      </c>
      <c r="AM45" s="134" t="s">
        <v>3536</v>
      </c>
      <c r="AN45" s="134" t="s">
        <v>10924</v>
      </c>
    </row>
    <row r="46" spans="1:40" ht="18" customHeight="1">
      <c r="A46" s="117">
        <v>39</v>
      </c>
      <c r="B46" s="134" t="s">
        <v>3546</v>
      </c>
      <c r="C46" s="134">
        <v>339</v>
      </c>
      <c r="D46" s="134">
        <v>3054</v>
      </c>
      <c r="E46" s="264" t="s">
        <v>3547</v>
      </c>
      <c r="F46" s="264" t="s">
        <v>17302</v>
      </c>
      <c r="G46" s="812" t="s">
        <v>3548</v>
      </c>
      <c r="H46" s="117" t="s">
        <v>906</v>
      </c>
      <c r="I46" s="117" t="s">
        <v>35</v>
      </c>
      <c r="J46" s="266" t="s">
        <v>3549</v>
      </c>
      <c r="K46" s="267">
        <v>22760</v>
      </c>
      <c r="L46" s="1425" t="str">
        <f t="shared" si="0"/>
        <v xml:space="preserve">60 TAHUN 5 BULAN 7 HARI </v>
      </c>
      <c r="M46" s="120" t="s">
        <v>84</v>
      </c>
      <c r="N46" s="268" t="s">
        <v>299</v>
      </c>
      <c r="O46" s="117" t="s">
        <v>288</v>
      </c>
      <c r="P46" s="140">
        <v>1400010943828</v>
      </c>
      <c r="Q46" s="121" t="s">
        <v>3550</v>
      </c>
      <c r="R46" s="121" t="s">
        <v>3551</v>
      </c>
      <c r="S46" s="768" t="s">
        <v>17081</v>
      </c>
      <c r="T46" s="117" t="s">
        <v>1093</v>
      </c>
      <c r="U46" s="117" t="s">
        <v>15917</v>
      </c>
      <c r="V46" s="144">
        <v>43579</v>
      </c>
      <c r="W46" s="117" t="s">
        <v>1347</v>
      </c>
      <c r="X46" s="266" t="s">
        <v>3552</v>
      </c>
      <c r="Y46" s="1615" t="s">
        <v>3553</v>
      </c>
      <c r="Z46" s="270" t="s">
        <v>3554</v>
      </c>
      <c r="AA46" s="269" t="s">
        <v>36</v>
      </c>
      <c r="AB46" s="127" t="s">
        <v>3555</v>
      </c>
      <c r="AC46" s="127" t="s">
        <v>3556</v>
      </c>
      <c r="AD46" s="127" t="s">
        <v>3557</v>
      </c>
      <c r="AE46" s="127" t="s">
        <v>3558</v>
      </c>
      <c r="AF46" s="127"/>
      <c r="AG46" s="222">
        <v>41883</v>
      </c>
      <c r="AH46" s="124">
        <v>42552</v>
      </c>
      <c r="AI46" s="124">
        <v>42887</v>
      </c>
      <c r="AJ46" s="144" t="s">
        <v>13610</v>
      </c>
      <c r="AK46" s="134">
        <v>3054</v>
      </c>
      <c r="AL46" s="134" t="s">
        <v>3547</v>
      </c>
      <c r="AM46" s="134" t="s">
        <v>3546</v>
      </c>
      <c r="AN46" s="134" t="s">
        <v>10924</v>
      </c>
    </row>
    <row r="47" spans="1:40" ht="18" customHeight="1">
      <c r="A47" s="117">
        <v>40</v>
      </c>
      <c r="B47" s="134" t="s">
        <v>3559</v>
      </c>
      <c r="C47" s="264">
        <v>340</v>
      </c>
      <c r="D47" s="264">
        <v>3055</v>
      </c>
      <c r="E47" s="264" t="s">
        <v>804</v>
      </c>
      <c r="F47" s="264" t="s">
        <v>17302</v>
      </c>
      <c r="G47" s="812" t="s">
        <v>3560</v>
      </c>
      <c r="H47" s="117" t="s">
        <v>906</v>
      </c>
      <c r="I47" s="117" t="s">
        <v>35</v>
      </c>
      <c r="J47" s="266" t="s">
        <v>906</v>
      </c>
      <c r="K47" s="148">
        <v>26148</v>
      </c>
      <c r="L47" s="137" t="str">
        <f t="shared" si="0"/>
        <v xml:space="preserve">51 TAHUN 1 BULAN 28 HARI </v>
      </c>
      <c r="M47" s="120" t="s">
        <v>84</v>
      </c>
      <c r="N47" s="268" t="s">
        <v>299</v>
      </c>
      <c r="O47" s="117" t="s">
        <v>288</v>
      </c>
      <c r="P47" s="140">
        <v>1400005499802</v>
      </c>
      <c r="Q47" s="121" t="s">
        <v>15141</v>
      </c>
      <c r="R47" s="121" t="s">
        <v>3561</v>
      </c>
      <c r="S47" s="117"/>
      <c r="T47" s="117" t="s">
        <v>1093</v>
      </c>
      <c r="U47" s="117" t="s">
        <v>15918</v>
      </c>
      <c r="V47" s="144">
        <v>43898</v>
      </c>
      <c r="W47" s="117" t="s">
        <v>12622</v>
      </c>
      <c r="X47" s="266" t="s">
        <v>10218</v>
      </c>
      <c r="Y47" s="283" t="s">
        <v>17411</v>
      </c>
      <c r="Z47" s="270" t="s">
        <v>3562</v>
      </c>
      <c r="AA47" s="269" t="s">
        <v>47</v>
      </c>
      <c r="AB47" s="271" t="s">
        <v>3563</v>
      </c>
      <c r="AC47" s="272" t="s">
        <v>3564</v>
      </c>
      <c r="AD47" s="271" t="s">
        <v>3565</v>
      </c>
      <c r="AE47" s="273"/>
      <c r="AF47" s="273"/>
      <c r="AG47" s="222">
        <v>41883</v>
      </c>
      <c r="AH47" s="124">
        <v>42552</v>
      </c>
      <c r="AI47" s="124">
        <v>42887</v>
      </c>
      <c r="AJ47" s="144" t="s">
        <v>13610</v>
      </c>
      <c r="AK47" s="264">
        <v>3055</v>
      </c>
      <c r="AL47" s="134" t="s">
        <v>804</v>
      </c>
      <c r="AM47" s="134" t="s">
        <v>3559</v>
      </c>
      <c r="AN47" s="134" t="s">
        <v>10924</v>
      </c>
    </row>
    <row r="48" spans="1:40" ht="18" customHeight="1">
      <c r="A48" s="117">
        <v>41</v>
      </c>
      <c r="B48" s="134" t="s">
        <v>3566</v>
      </c>
      <c r="C48" s="134">
        <v>341</v>
      </c>
      <c r="D48" s="134">
        <v>3056</v>
      </c>
      <c r="E48" s="264" t="s">
        <v>1234</v>
      </c>
      <c r="F48" s="264"/>
      <c r="G48" s="812" t="s">
        <v>3567</v>
      </c>
      <c r="H48" s="117" t="s">
        <v>906</v>
      </c>
      <c r="I48" s="117" t="s">
        <v>35</v>
      </c>
      <c r="J48" s="266" t="s">
        <v>1464</v>
      </c>
      <c r="K48" s="267">
        <v>22281</v>
      </c>
      <c r="L48" s="1425" t="str">
        <f t="shared" si="0"/>
        <v xml:space="preserve">61 TAHUN 9 BULAN 0 HARI </v>
      </c>
      <c r="M48" s="120" t="s">
        <v>84</v>
      </c>
      <c r="N48" s="268" t="s">
        <v>299</v>
      </c>
      <c r="O48" s="117" t="s">
        <v>288</v>
      </c>
      <c r="P48" s="140">
        <v>1400007741375</v>
      </c>
      <c r="Q48" s="121" t="s">
        <v>15142</v>
      </c>
      <c r="R48" s="121" t="s">
        <v>3568</v>
      </c>
      <c r="S48" s="117" t="s">
        <v>12364</v>
      </c>
      <c r="T48" s="117" t="s">
        <v>1093</v>
      </c>
      <c r="U48" s="117" t="s">
        <v>15913</v>
      </c>
      <c r="V48" s="144">
        <v>44196</v>
      </c>
      <c r="W48" s="117" t="s">
        <v>86</v>
      </c>
      <c r="X48" s="266" t="s">
        <v>3569</v>
      </c>
      <c r="Y48" s="1615" t="s">
        <v>3570</v>
      </c>
      <c r="Z48" s="270" t="s">
        <v>3571</v>
      </c>
      <c r="AA48" s="269" t="s">
        <v>47</v>
      </c>
      <c r="AB48" s="271" t="s">
        <v>659</v>
      </c>
      <c r="AC48" s="272" t="s">
        <v>3572</v>
      </c>
      <c r="AD48" s="271" t="s">
        <v>3573</v>
      </c>
      <c r="AE48" s="273"/>
      <c r="AF48" s="273"/>
      <c r="AG48" s="222">
        <v>41883</v>
      </c>
      <c r="AH48" s="124">
        <v>42552</v>
      </c>
      <c r="AI48" s="124">
        <v>42887</v>
      </c>
      <c r="AJ48" s="144" t="s">
        <v>13610</v>
      </c>
      <c r="AK48" s="134">
        <v>3056</v>
      </c>
      <c r="AL48" s="276" t="s">
        <v>1234</v>
      </c>
      <c r="AM48" s="134" t="s">
        <v>3566</v>
      </c>
      <c r="AN48" s="134" t="s">
        <v>10924</v>
      </c>
    </row>
    <row r="49" spans="1:40" ht="18" customHeight="1">
      <c r="A49" s="117">
        <v>42</v>
      </c>
      <c r="B49" s="134" t="s">
        <v>3584</v>
      </c>
      <c r="C49" s="134">
        <v>343</v>
      </c>
      <c r="D49" s="134">
        <v>3058</v>
      </c>
      <c r="E49" s="264" t="s">
        <v>3585</v>
      </c>
      <c r="F49" s="264" t="s">
        <v>17302</v>
      </c>
      <c r="G49" s="812" t="s">
        <v>3586</v>
      </c>
      <c r="H49" s="117" t="s">
        <v>906</v>
      </c>
      <c r="I49" s="117" t="s">
        <v>35</v>
      </c>
      <c r="J49" s="266" t="s">
        <v>529</v>
      </c>
      <c r="K49" s="267">
        <v>27601</v>
      </c>
      <c r="L49" s="137" t="str">
        <f t="shared" si="0"/>
        <v xml:space="preserve">47 TAHUN 2 BULAN 5 HARI </v>
      </c>
      <c r="M49" s="120" t="s">
        <v>84</v>
      </c>
      <c r="N49" s="268" t="s">
        <v>299</v>
      </c>
      <c r="O49" s="117" t="s">
        <v>288</v>
      </c>
      <c r="P49" s="140">
        <v>9000004787264</v>
      </c>
      <c r="Q49" s="121" t="s">
        <v>3587</v>
      </c>
      <c r="R49" s="121" t="s">
        <v>3588</v>
      </c>
      <c r="S49" s="768" t="s">
        <v>17082</v>
      </c>
      <c r="T49" s="117" t="s">
        <v>1093</v>
      </c>
      <c r="U49" s="117" t="s">
        <v>15920</v>
      </c>
      <c r="V49" s="144">
        <v>44038</v>
      </c>
      <c r="W49" s="117" t="s">
        <v>1347</v>
      </c>
      <c r="X49" s="266" t="s">
        <v>10227</v>
      </c>
      <c r="Y49" s="1615" t="s">
        <v>3589</v>
      </c>
      <c r="Z49" s="270" t="s">
        <v>3590</v>
      </c>
      <c r="AA49" s="269" t="s">
        <v>47</v>
      </c>
      <c r="AB49" s="279" t="s">
        <v>3591</v>
      </c>
      <c r="AC49" s="273" t="s">
        <v>3592</v>
      </c>
      <c r="AD49" s="273" t="s">
        <v>3593</v>
      </c>
      <c r="AE49" s="273"/>
      <c r="AF49" s="273"/>
      <c r="AG49" s="222">
        <v>41883</v>
      </c>
      <c r="AH49" s="124">
        <v>42552</v>
      </c>
      <c r="AI49" s="124">
        <v>42887</v>
      </c>
      <c r="AJ49" s="144" t="s">
        <v>13610</v>
      </c>
      <c r="AK49" s="134">
        <v>3058</v>
      </c>
      <c r="AL49" s="264" t="s">
        <v>3585</v>
      </c>
      <c r="AM49" s="134" t="s">
        <v>3584</v>
      </c>
      <c r="AN49" s="134" t="s">
        <v>10924</v>
      </c>
    </row>
    <row r="50" spans="1:40" ht="18" customHeight="1">
      <c r="A50" s="117">
        <v>43</v>
      </c>
      <c r="B50" s="134" t="s">
        <v>3594</v>
      </c>
      <c r="C50" s="264">
        <v>344</v>
      </c>
      <c r="D50" s="264">
        <v>3059</v>
      </c>
      <c r="E50" s="264" t="s">
        <v>3595</v>
      </c>
      <c r="F50" s="264" t="s">
        <v>17302</v>
      </c>
      <c r="G50" s="812" t="s">
        <v>3596</v>
      </c>
      <c r="H50" s="117" t="s">
        <v>906</v>
      </c>
      <c r="I50" s="117" t="s">
        <v>35</v>
      </c>
      <c r="J50" s="266" t="s">
        <v>529</v>
      </c>
      <c r="K50" s="267">
        <v>23723</v>
      </c>
      <c r="L50" s="171" t="str">
        <f t="shared" si="0"/>
        <v xml:space="preserve">57 TAHUN 9 BULAN 19 HARI </v>
      </c>
      <c r="M50" s="120" t="s">
        <v>84</v>
      </c>
      <c r="N50" s="268" t="s">
        <v>299</v>
      </c>
      <c r="O50" s="117" t="s">
        <v>288</v>
      </c>
      <c r="P50" s="140">
        <v>1400005424016</v>
      </c>
      <c r="Q50" s="121" t="s">
        <v>15144</v>
      </c>
      <c r="R50" s="121" t="s">
        <v>3597</v>
      </c>
      <c r="S50" s="117" t="s">
        <v>12365</v>
      </c>
      <c r="T50" s="117" t="s">
        <v>1093</v>
      </c>
      <c r="U50" s="117" t="s">
        <v>15921</v>
      </c>
      <c r="V50" s="144">
        <v>43811</v>
      </c>
      <c r="W50" s="117" t="s">
        <v>86</v>
      </c>
      <c r="X50" s="266" t="s">
        <v>10225</v>
      </c>
      <c r="Y50" s="1615" t="s">
        <v>3598</v>
      </c>
      <c r="Z50" s="270" t="s">
        <v>3599</v>
      </c>
      <c r="AA50" s="269" t="s">
        <v>146</v>
      </c>
      <c r="AB50" s="273" t="s">
        <v>3600</v>
      </c>
      <c r="AC50" s="273" t="s">
        <v>3601</v>
      </c>
      <c r="AD50" s="273"/>
      <c r="AE50" s="273"/>
      <c r="AF50" s="273"/>
      <c r="AG50" s="222">
        <v>41883</v>
      </c>
      <c r="AH50" s="124">
        <v>42552</v>
      </c>
      <c r="AI50" s="124">
        <v>42887</v>
      </c>
      <c r="AJ50" s="144" t="s">
        <v>13610</v>
      </c>
      <c r="AK50" s="264">
        <v>3059</v>
      </c>
      <c r="AL50" s="134" t="s">
        <v>3595</v>
      </c>
      <c r="AM50" s="134" t="s">
        <v>3594</v>
      </c>
      <c r="AN50" s="134" t="s">
        <v>10924</v>
      </c>
    </row>
    <row r="51" spans="1:40" ht="18" customHeight="1">
      <c r="A51" s="117">
        <v>44</v>
      </c>
      <c r="B51" s="134" t="s">
        <v>3602</v>
      </c>
      <c r="C51" s="134">
        <v>345</v>
      </c>
      <c r="D51" s="134">
        <v>3060</v>
      </c>
      <c r="E51" s="264" t="s">
        <v>307</v>
      </c>
      <c r="F51" s="264" t="s">
        <v>17302</v>
      </c>
      <c r="G51" s="812" t="s">
        <v>3603</v>
      </c>
      <c r="H51" s="117" t="s">
        <v>906</v>
      </c>
      <c r="I51" s="117" t="s">
        <v>35</v>
      </c>
      <c r="J51" s="266" t="s">
        <v>906</v>
      </c>
      <c r="K51" s="267">
        <v>25183</v>
      </c>
      <c r="L51" s="171" t="str">
        <f t="shared" si="0"/>
        <v xml:space="preserve">53 TAHUN 9 BULAN 20 HARI </v>
      </c>
      <c r="M51" s="120" t="s">
        <v>84</v>
      </c>
      <c r="N51" s="268" t="s">
        <v>299</v>
      </c>
      <c r="O51" s="117" t="s">
        <v>288</v>
      </c>
      <c r="P51" s="140">
        <v>1400010701267</v>
      </c>
      <c r="Q51" s="121" t="s">
        <v>3604</v>
      </c>
      <c r="R51" s="121" t="s">
        <v>3605</v>
      </c>
      <c r="S51" s="117"/>
      <c r="T51" s="117" t="s">
        <v>1093</v>
      </c>
      <c r="U51" s="117" t="s">
        <v>15922</v>
      </c>
      <c r="V51" s="144">
        <v>43283</v>
      </c>
      <c r="W51" s="117" t="s">
        <v>7267</v>
      </c>
      <c r="X51" s="266" t="s">
        <v>3488</v>
      </c>
      <c r="Y51" s="283" t="s">
        <v>17132</v>
      </c>
      <c r="Z51" s="270" t="s">
        <v>3606</v>
      </c>
      <c r="AA51" s="269" t="s">
        <v>146</v>
      </c>
      <c r="AB51" s="271" t="s">
        <v>3607</v>
      </c>
      <c r="AC51" s="272" t="s">
        <v>3608</v>
      </c>
      <c r="AD51" s="273"/>
      <c r="AE51" s="273"/>
      <c r="AF51" s="273"/>
      <c r="AG51" s="222">
        <v>41883</v>
      </c>
      <c r="AH51" s="124">
        <v>42552</v>
      </c>
      <c r="AI51" s="124">
        <v>42887</v>
      </c>
      <c r="AJ51" s="144" t="s">
        <v>13610</v>
      </c>
      <c r="AK51" s="134">
        <v>3060</v>
      </c>
      <c r="AL51" s="134" t="s">
        <v>307</v>
      </c>
      <c r="AM51" s="134" t="s">
        <v>3602</v>
      </c>
      <c r="AN51" s="134" t="s">
        <v>10924</v>
      </c>
    </row>
    <row r="52" spans="1:40" ht="18" customHeight="1">
      <c r="A52" s="117">
        <v>45</v>
      </c>
      <c r="B52" s="134" t="s">
        <v>3609</v>
      </c>
      <c r="C52" s="264">
        <v>346</v>
      </c>
      <c r="D52" s="264">
        <v>3061</v>
      </c>
      <c r="E52" s="264" t="s">
        <v>3610</v>
      </c>
      <c r="F52" s="264"/>
      <c r="G52" s="266" t="s">
        <v>3611</v>
      </c>
      <c r="H52" s="117" t="s">
        <v>906</v>
      </c>
      <c r="I52" s="117" t="s">
        <v>35</v>
      </c>
      <c r="J52" s="266" t="s">
        <v>906</v>
      </c>
      <c r="K52" s="267">
        <v>27420</v>
      </c>
      <c r="L52" s="137" t="str">
        <f t="shared" si="0"/>
        <v xml:space="preserve">47 TAHUN 8 BULAN 5 HARI </v>
      </c>
      <c r="M52" s="120" t="s">
        <v>84</v>
      </c>
      <c r="N52" s="268" t="s">
        <v>299</v>
      </c>
      <c r="O52" s="117" t="s">
        <v>288</v>
      </c>
      <c r="P52" s="140">
        <v>1400013918074</v>
      </c>
      <c r="Q52" s="121" t="s">
        <v>3612</v>
      </c>
      <c r="R52" s="121" t="s">
        <v>3613</v>
      </c>
      <c r="S52" s="768" t="s">
        <v>17083</v>
      </c>
      <c r="T52" s="117" t="s">
        <v>1093</v>
      </c>
      <c r="U52" s="117" t="s">
        <v>15923</v>
      </c>
      <c r="V52" s="144">
        <v>43316</v>
      </c>
      <c r="W52" s="117"/>
      <c r="X52" s="266" t="s">
        <v>3614</v>
      </c>
      <c r="Y52" s="1615" t="s">
        <v>3615</v>
      </c>
      <c r="Z52" s="270" t="s">
        <v>3616</v>
      </c>
      <c r="AA52" s="269" t="s">
        <v>36</v>
      </c>
      <c r="AB52" s="279" t="s">
        <v>3617</v>
      </c>
      <c r="AC52" s="273" t="s">
        <v>3618</v>
      </c>
      <c r="AD52" s="273" t="s">
        <v>3619</v>
      </c>
      <c r="AE52" s="273" t="s">
        <v>3620</v>
      </c>
      <c r="AF52" s="273"/>
      <c r="AG52" s="222">
        <v>41883</v>
      </c>
      <c r="AH52" s="124">
        <v>42552</v>
      </c>
      <c r="AI52" s="124">
        <v>42887</v>
      </c>
      <c r="AJ52" s="144" t="s">
        <v>13610</v>
      </c>
      <c r="AK52" s="264">
        <v>3061</v>
      </c>
      <c r="AL52" s="134" t="s">
        <v>3610</v>
      </c>
      <c r="AM52" s="134" t="s">
        <v>3609</v>
      </c>
      <c r="AN52" s="134" t="s">
        <v>10924</v>
      </c>
    </row>
    <row r="53" spans="1:40" ht="18" customHeight="1">
      <c r="A53" s="117">
        <v>46</v>
      </c>
      <c r="B53" s="118" t="s">
        <v>3621</v>
      </c>
      <c r="C53" s="134">
        <v>347</v>
      </c>
      <c r="D53" s="134">
        <v>3062</v>
      </c>
      <c r="E53" s="264" t="s">
        <v>748</v>
      </c>
      <c r="F53" s="264"/>
      <c r="G53" s="266" t="s">
        <v>1659</v>
      </c>
      <c r="H53" s="101" t="s">
        <v>906</v>
      </c>
      <c r="I53" s="101" t="s">
        <v>35</v>
      </c>
      <c r="J53" s="280" t="s">
        <v>906</v>
      </c>
      <c r="K53" s="281">
        <v>28236</v>
      </c>
      <c r="L53" s="137" t="str">
        <f t="shared" si="0"/>
        <v xml:space="preserve">45 TAHUN 5 BULAN 10 HARI </v>
      </c>
      <c r="M53" s="120" t="s">
        <v>84</v>
      </c>
      <c r="N53" s="268" t="s">
        <v>299</v>
      </c>
      <c r="O53" s="101" t="s">
        <v>288</v>
      </c>
      <c r="P53" s="121">
        <v>1400012226768</v>
      </c>
      <c r="Q53" s="121" t="s">
        <v>15145</v>
      </c>
      <c r="R53" s="121" t="s">
        <v>15077</v>
      </c>
      <c r="S53" s="117"/>
      <c r="T53" s="101" t="s">
        <v>1093</v>
      </c>
      <c r="U53" s="101" t="s">
        <v>15924</v>
      </c>
      <c r="V53" s="144">
        <v>43576</v>
      </c>
      <c r="W53" s="101" t="s">
        <v>12130</v>
      </c>
      <c r="X53" s="280" t="s">
        <v>3622</v>
      </c>
      <c r="Y53" s="1619" t="s">
        <v>3623</v>
      </c>
      <c r="Z53" s="282" t="s">
        <v>3624</v>
      </c>
      <c r="AA53" s="262" t="s">
        <v>55</v>
      </c>
      <c r="AB53" s="284"/>
      <c r="AC53" s="284"/>
      <c r="AD53" s="284"/>
      <c r="AE53" s="284"/>
      <c r="AF53" s="284"/>
      <c r="AG53" s="222">
        <v>41883</v>
      </c>
      <c r="AH53" s="124">
        <v>42552</v>
      </c>
      <c r="AI53" s="124">
        <v>42887</v>
      </c>
      <c r="AJ53" s="144" t="s">
        <v>13610</v>
      </c>
      <c r="AK53" s="134">
        <v>3062</v>
      </c>
      <c r="AL53" s="276" t="s">
        <v>748</v>
      </c>
      <c r="AM53" s="118" t="s">
        <v>3621</v>
      </c>
      <c r="AN53" s="134" t="s">
        <v>10924</v>
      </c>
    </row>
    <row r="54" spans="1:40" ht="18" customHeight="1">
      <c r="A54" s="117">
        <v>47</v>
      </c>
      <c r="B54" s="134" t="s">
        <v>3625</v>
      </c>
      <c r="C54" s="264">
        <v>348</v>
      </c>
      <c r="D54" s="264">
        <v>3063</v>
      </c>
      <c r="E54" s="264" t="s">
        <v>3626</v>
      </c>
      <c r="F54" s="264" t="s">
        <v>17302</v>
      </c>
      <c r="G54" s="812" t="s">
        <v>3627</v>
      </c>
      <c r="H54" s="117" t="s">
        <v>906</v>
      </c>
      <c r="I54" s="117" t="s">
        <v>35</v>
      </c>
      <c r="J54" s="266" t="s">
        <v>3628</v>
      </c>
      <c r="K54" s="267">
        <v>28439</v>
      </c>
      <c r="L54" s="137" t="str">
        <f t="shared" si="0"/>
        <v xml:space="preserve">44 TAHUN 10 BULAN 21 HARI </v>
      </c>
      <c r="M54" s="138" t="s">
        <v>84</v>
      </c>
      <c r="N54" s="813" t="s">
        <v>299</v>
      </c>
      <c r="O54" s="117" t="s">
        <v>288</v>
      </c>
      <c r="P54" s="140">
        <v>1350006902538</v>
      </c>
      <c r="Q54" s="140" t="s">
        <v>3629</v>
      </c>
      <c r="R54" s="121" t="s">
        <v>3630</v>
      </c>
      <c r="S54" s="117"/>
      <c r="T54" s="117" t="s">
        <v>1093</v>
      </c>
      <c r="U54" s="117" t="s">
        <v>15925</v>
      </c>
      <c r="V54" s="144">
        <v>44449</v>
      </c>
      <c r="W54" s="117" t="s">
        <v>86</v>
      </c>
      <c r="X54" s="266" t="s">
        <v>3631</v>
      </c>
      <c r="Y54" s="1615" t="s">
        <v>3632</v>
      </c>
      <c r="Z54" s="270" t="s">
        <v>3633</v>
      </c>
      <c r="AA54" s="269" t="s">
        <v>146</v>
      </c>
      <c r="AB54" s="814" t="s">
        <v>3634</v>
      </c>
      <c r="AC54" s="815" t="s">
        <v>3635</v>
      </c>
      <c r="AD54" s="273"/>
      <c r="AE54" s="273"/>
      <c r="AF54" s="273"/>
      <c r="AG54" s="222">
        <v>41883</v>
      </c>
      <c r="AH54" s="144">
        <v>42552</v>
      </c>
      <c r="AI54" s="124">
        <v>42887</v>
      </c>
      <c r="AJ54" s="144" t="s">
        <v>13610</v>
      </c>
      <c r="AK54" s="264">
        <v>3063</v>
      </c>
      <c r="AL54" s="134" t="s">
        <v>3626</v>
      </c>
      <c r="AM54" s="134" t="s">
        <v>3625</v>
      </c>
      <c r="AN54" s="134" t="s">
        <v>10924</v>
      </c>
    </row>
    <row r="55" spans="1:40" ht="18" customHeight="1">
      <c r="A55" s="117">
        <v>48</v>
      </c>
      <c r="B55" s="134" t="s">
        <v>3646</v>
      </c>
      <c r="C55" s="264">
        <v>350</v>
      </c>
      <c r="D55" s="264">
        <v>3065</v>
      </c>
      <c r="E55" s="264" t="s">
        <v>1304</v>
      </c>
      <c r="F55" s="264" t="s">
        <v>17302</v>
      </c>
      <c r="G55" s="265" t="s">
        <v>3647</v>
      </c>
      <c r="H55" s="117" t="s">
        <v>906</v>
      </c>
      <c r="I55" s="117" t="s">
        <v>35</v>
      </c>
      <c r="J55" s="266" t="s">
        <v>3069</v>
      </c>
      <c r="K55" s="267">
        <v>23844</v>
      </c>
      <c r="L55" s="171" t="str">
        <f t="shared" si="0"/>
        <v xml:space="preserve">57 TAHUN 5 BULAN 19 HARI </v>
      </c>
      <c r="M55" s="120" t="s">
        <v>84</v>
      </c>
      <c r="N55" s="268" t="s">
        <v>299</v>
      </c>
      <c r="O55" s="117" t="s">
        <v>288</v>
      </c>
      <c r="P55" s="140">
        <v>1400005423950</v>
      </c>
      <c r="Q55" s="121" t="s">
        <v>3648</v>
      </c>
      <c r="R55" s="121" t="s">
        <v>3649</v>
      </c>
      <c r="S55" s="117"/>
      <c r="T55" s="117" t="s">
        <v>1093</v>
      </c>
      <c r="U55" s="117" t="s">
        <v>15926</v>
      </c>
      <c r="V55" s="144">
        <v>44288</v>
      </c>
      <c r="W55" s="117"/>
      <c r="X55" s="266" t="s">
        <v>3650</v>
      </c>
      <c r="Y55" s="1615" t="s">
        <v>3651</v>
      </c>
      <c r="Z55" s="270" t="s">
        <v>3652</v>
      </c>
      <c r="AA55" s="269" t="s">
        <v>47</v>
      </c>
      <c r="AB55" s="271" t="s">
        <v>3653</v>
      </c>
      <c r="AC55" s="272" t="s">
        <v>3654</v>
      </c>
      <c r="AD55" s="271" t="s">
        <v>3655</v>
      </c>
      <c r="AE55" s="273"/>
      <c r="AF55" s="273"/>
      <c r="AG55" s="222">
        <v>41883</v>
      </c>
      <c r="AH55" s="124">
        <v>42552</v>
      </c>
      <c r="AI55" s="124">
        <v>42887</v>
      </c>
      <c r="AJ55" s="144" t="s">
        <v>13610</v>
      </c>
      <c r="AK55" s="264">
        <v>3065</v>
      </c>
      <c r="AL55" s="134" t="s">
        <v>1304</v>
      </c>
      <c r="AM55" s="134" t="s">
        <v>3646</v>
      </c>
      <c r="AN55" s="134" t="s">
        <v>10924</v>
      </c>
    </row>
    <row r="56" spans="1:40" ht="18" customHeight="1">
      <c r="A56" s="117">
        <v>49</v>
      </c>
      <c r="B56" s="134" t="s">
        <v>3656</v>
      </c>
      <c r="C56" s="134">
        <v>351</v>
      </c>
      <c r="D56" s="134">
        <v>3066</v>
      </c>
      <c r="E56" s="264" t="s">
        <v>3657</v>
      </c>
      <c r="F56" s="264" t="s">
        <v>17302</v>
      </c>
      <c r="G56" s="265" t="s">
        <v>3658</v>
      </c>
      <c r="H56" s="117" t="s">
        <v>906</v>
      </c>
      <c r="I56" s="117" t="s">
        <v>35</v>
      </c>
      <c r="J56" s="266" t="s">
        <v>3659</v>
      </c>
      <c r="K56" s="267">
        <v>28128</v>
      </c>
      <c r="L56" s="137" t="str">
        <f t="shared" si="0"/>
        <v xml:space="preserve">45 TAHUN 8 BULAN 28 HARI </v>
      </c>
      <c r="M56" s="120" t="s">
        <v>84</v>
      </c>
      <c r="N56" s="268" t="s">
        <v>299</v>
      </c>
      <c r="O56" s="117" t="s">
        <v>288</v>
      </c>
      <c r="P56" s="140">
        <v>1400010310085</v>
      </c>
      <c r="Q56" s="121" t="s">
        <v>15146</v>
      </c>
      <c r="R56" s="121" t="s">
        <v>3660</v>
      </c>
      <c r="S56" s="117"/>
      <c r="T56" s="117" t="s">
        <v>1093</v>
      </c>
      <c r="U56" s="117" t="s">
        <v>15927</v>
      </c>
      <c r="V56" s="144">
        <v>43103</v>
      </c>
      <c r="W56" s="117"/>
      <c r="X56" s="266" t="s">
        <v>3661</v>
      </c>
      <c r="Y56" s="1615" t="s">
        <v>3662</v>
      </c>
      <c r="Z56" s="270" t="s">
        <v>3663</v>
      </c>
      <c r="AA56" s="269" t="s">
        <v>55</v>
      </c>
      <c r="AB56" s="279"/>
      <c r="AC56" s="273"/>
      <c r="AD56" s="273"/>
      <c r="AE56" s="273"/>
      <c r="AF56" s="273"/>
      <c r="AG56" s="222">
        <v>41883</v>
      </c>
      <c r="AH56" s="124">
        <v>42552</v>
      </c>
      <c r="AI56" s="124">
        <v>42887</v>
      </c>
      <c r="AJ56" s="144" t="s">
        <v>13610</v>
      </c>
      <c r="AK56" s="134">
        <v>3066</v>
      </c>
      <c r="AL56" s="134" t="s">
        <v>3657</v>
      </c>
      <c r="AM56" s="134" t="s">
        <v>3656</v>
      </c>
      <c r="AN56" s="134" t="s">
        <v>10924</v>
      </c>
    </row>
    <row r="57" spans="1:40" ht="18" customHeight="1">
      <c r="A57" s="117">
        <v>50</v>
      </c>
      <c r="B57" s="134" t="s">
        <v>3664</v>
      </c>
      <c r="C57" s="264">
        <v>352</v>
      </c>
      <c r="D57" s="264">
        <v>3067</v>
      </c>
      <c r="E57" s="264" t="s">
        <v>3665</v>
      </c>
      <c r="F57" s="264"/>
      <c r="G57" s="265" t="s">
        <v>3666</v>
      </c>
      <c r="H57" s="117" t="s">
        <v>906</v>
      </c>
      <c r="I57" s="117" t="s">
        <v>35</v>
      </c>
      <c r="J57" s="266" t="s">
        <v>906</v>
      </c>
      <c r="K57" s="267">
        <v>28523</v>
      </c>
      <c r="L57" s="137" t="str">
        <f t="shared" ref="L57:L117" si="1">DATEDIF(K57,$K$3,"Y") &amp; " TAHUN " &amp; DATEDIF(K57,$K$3,"YM") &amp; " BULAN " &amp; DATEDIF(K57,$K$3,"MD") &amp; " HARI "</f>
        <v xml:space="preserve">44 TAHUN 7 BULAN 29 HARI </v>
      </c>
      <c r="M57" s="120" t="s">
        <v>84</v>
      </c>
      <c r="N57" s="268" t="s">
        <v>299</v>
      </c>
      <c r="O57" s="117" t="s">
        <v>288</v>
      </c>
      <c r="P57" s="140">
        <v>1400011936144</v>
      </c>
      <c r="Q57" s="121" t="s">
        <v>15147</v>
      </c>
      <c r="R57" s="2" t="s">
        <v>18159</v>
      </c>
      <c r="S57" s="117"/>
      <c r="T57" s="117" t="s">
        <v>1093</v>
      </c>
      <c r="U57" s="117" t="s">
        <v>15928</v>
      </c>
      <c r="V57" s="144">
        <v>43498</v>
      </c>
      <c r="W57" s="117"/>
      <c r="X57" s="266" t="s">
        <v>3667</v>
      </c>
      <c r="Y57" s="1615" t="s">
        <v>3668</v>
      </c>
      <c r="Z57" s="270" t="s">
        <v>3669</v>
      </c>
      <c r="AA57" s="269" t="s">
        <v>146</v>
      </c>
      <c r="AB57" s="271" t="s">
        <v>3670</v>
      </c>
      <c r="AC57" s="272" t="s">
        <v>3671</v>
      </c>
      <c r="AD57" s="273"/>
      <c r="AE57" s="273"/>
      <c r="AF57" s="273"/>
      <c r="AG57" s="222">
        <v>41883</v>
      </c>
      <c r="AH57" s="124">
        <v>42552</v>
      </c>
      <c r="AI57" s="124">
        <v>42887</v>
      </c>
      <c r="AJ57" s="144" t="s">
        <v>13610</v>
      </c>
      <c r="AK57" s="264">
        <v>3067</v>
      </c>
      <c r="AL57" s="134" t="s">
        <v>3665</v>
      </c>
      <c r="AM57" s="134" t="s">
        <v>3664</v>
      </c>
      <c r="AN57" s="134" t="s">
        <v>10924</v>
      </c>
    </row>
    <row r="58" spans="1:40" ht="18" customHeight="1">
      <c r="A58" s="117">
        <v>51</v>
      </c>
      <c r="B58" s="134" t="s">
        <v>3672</v>
      </c>
      <c r="C58" s="134">
        <v>353</v>
      </c>
      <c r="D58" s="134">
        <v>3068</v>
      </c>
      <c r="E58" s="264" t="s">
        <v>812</v>
      </c>
      <c r="F58" s="264" t="s">
        <v>17302</v>
      </c>
      <c r="G58" s="265" t="s">
        <v>3673</v>
      </c>
      <c r="H58" s="117" t="s">
        <v>906</v>
      </c>
      <c r="I58" s="117" t="s">
        <v>35</v>
      </c>
      <c r="J58" s="266" t="s">
        <v>906</v>
      </c>
      <c r="K58" s="267">
        <v>25466</v>
      </c>
      <c r="L58" s="171" t="str">
        <f t="shared" si="1"/>
        <v xml:space="preserve">53 TAHUN 0 BULAN 11 HARI </v>
      </c>
      <c r="M58" s="120" t="s">
        <v>84</v>
      </c>
      <c r="N58" s="268" t="s">
        <v>299</v>
      </c>
      <c r="O58" s="117" t="s">
        <v>288</v>
      </c>
      <c r="P58" s="140">
        <v>1400010701671</v>
      </c>
      <c r="Q58" s="1435" t="s">
        <v>15148</v>
      </c>
      <c r="R58" s="121" t="s">
        <v>3674</v>
      </c>
      <c r="S58" s="117"/>
      <c r="T58" s="117" t="s">
        <v>1093</v>
      </c>
      <c r="U58" s="117" t="s">
        <v>15929</v>
      </c>
      <c r="V58" s="144">
        <v>44397</v>
      </c>
      <c r="W58" s="117"/>
      <c r="X58" s="266" t="s">
        <v>3675</v>
      </c>
      <c r="Y58" s="1615" t="s">
        <v>3676</v>
      </c>
      <c r="Z58" s="270" t="s">
        <v>3677</v>
      </c>
      <c r="AA58" s="269" t="s">
        <v>146</v>
      </c>
      <c r="AB58" s="271" t="s">
        <v>3678</v>
      </c>
      <c r="AC58" s="272" t="s">
        <v>3679</v>
      </c>
      <c r="AD58" s="273"/>
      <c r="AE58" s="273"/>
      <c r="AF58" s="273"/>
      <c r="AG58" s="222">
        <v>41883</v>
      </c>
      <c r="AH58" s="124">
        <v>42552</v>
      </c>
      <c r="AI58" s="124">
        <v>42887</v>
      </c>
      <c r="AJ58" s="144" t="s">
        <v>13610</v>
      </c>
      <c r="AK58" s="134">
        <v>3068</v>
      </c>
      <c r="AL58" s="134" t="s">
        <v>812</v>
      </c>
      <c r="AM58" s="134" t="s">
        <v>3672</v>
      </c>
      <c r="AN58" s="134" t="s">
        <v>10924</v>
      </c>
    </row>
    <row r="59" spans="1:40" ht="18" customHeight="1">
      <c r="A59" s="117">
        <v>52</v>
      </c>
      <c r="B59" s="134" t="s">
        <v>3680</v>
      </c>
      <c r="C59" s="264">
        <v>354</v>
      </c>
      <c r="D59" s="264">
        <v>3069</v>
      </c>
      <c r="E59" s="264" t="s">
        <v>3681</v>
      </c>
      <c r="F59" s="264"/>
      <c r="G59" s="265" t="s">
        <v>3682</v>
      </c>
      <c r="H59" s="117" t="s">
        <v>906</v>
      </c>
      <c r="I59" s="117" t="s">
        <v>35</v>
      </c>
      <c r="J59" s="266" t="s">
        <v>1506</v>
      </c>
      <c r="K59" s="267">
        <v>25388</v>
      </c>
      <c r="L59" s="171" t="str">
        <f t="shared" si="1"/>
        <v xml:space="preserve">53 TAHUN 2 BULAN 27 HARI </v>
      </c>
      <c r="M59" s="120" t="s">
        <v>84</v>
      </c>
      <c r="N59" s="268" t="s">
        <v>299</v>
      </c>
      <c r="O59" s="117" t="s">
        <v>288</v>
      </c>
      <c r="P59" s="140">
        <v>1400006103742</v>
      </c>
      <c r="Q59" s="121" t="s">
        <v>3683</v>
      </c>
      <c r="R59" s="121" t="s">
        <v>3684</v>
      </c>
      <c r="S59" s="167" t="s">
        <v>17084</v>
      </c>
      <c r="T59" s="117" t="s">
        <v>1093</v>
      </c>
      <c r="U59" s="117" t="s">
        <v>15930</v>
      </c>
      <c r="V59" s="144">
        <v>43285</v>
      </c>
      <c r="W59" s="117" t="s">
        <v>126</v>
      </c>
      <c r="X59" s="266" t="s">
        <v>3685</v>
      </c>
      <c r="Y59" s="1615" t="s">
        <v>3686</v>
      </c>
      <c r="Z59" s="270" t="s">
        <v>3687</v>
      </c>
      <c r="AA59" s="269" t="s">
        <v>47</v>
      </c>
      <c r="AB59" s="127" t="s">
        <v>3688</v>
      </c>
      <c r="AC59" s="127" t="s">
        <v>3689</v>
      </c>
      <c r="AD59" s="127" t="s">
        <v>3690</v>
      </c>
      <c r="AE59" s="273"/>
      <c r="AF59" s="273"/>
      <c r="AG59" s="222">
        <v>41883</v>
      </c>
      <c r="AH59" s="124">
        <v>42552</v>
      </c>
      <c r="AI59" s="124">
        <v>42887</v>
      </c>
      <c r="AJ59" s="144" t="s">
        <v>13610</v>
      </c>
      <c r="AK59" s="264">
        <v>3069</v>
      </c>
      <c r="AL59" s="134" t="s">
        <v>3681</v>
      </c>
      <c r="AM59" s="134" t="s">
        <v>3680</v>
      </c>
      <c r="AN59" s="134" t="s">
        <v>10924</v>
      </c>
    </row>
    <row r="60" spans="1:40" ht="18" customHeight="1">
      <c r="A60" s="117">
        <v>53</v>
      </c>
      <c r="B60" s="118" t="s">
        <v>3691</v>
      </c>
      <c r="C60" s="134">
        <v>355</v>
      </c>
      <c r="D60" s="134">
        <v>3070</v>
      </c>
      <c r="E60" s="264" t="s">
        <v>3692</v>
      </c>
      <c r="F60" s="264" t="s">
        <v>17302</v>
      </c>
      <c r="G60" s="265" t="s">
        <v>3693</v>
      </c>
      <c r="H60" s="101" t="s">
        <v>906</v>
      </c>
      <c r="I60" s="101" t="s">
        <v>35</v>
      </c>
      <c r="J60" s="280" t="s">
        <v>906</v>
      </c>
      <c r="K60" s="281">
        <v>31009</v>
      </c>
      <c r="L60" s="137" t="str">
        <f t="shared" si="1"/>
        <v xml:space="preserve">37 TAHUN 10 BULAN 8 HARI </v>
      </c>
      <c r="M60" s="120" t="s">
        <v>84</v>
      </c>
      <c r="N60" s="268" t="s">
        <v>287</v>
      </c>
      <c r="O60" s="101" t="s">
        <v>288</v>
      </c>
      <c r="P60" s="121">
        <v>1400011912731</v>
      </c>
      <c r="Q60" s="121" t="s">
        <v>15149</v>
      </c>
      <c r="R60" s="121" t="s">
        <v>15079</v>
      </c>
      <c r="S60" s="167" t="s">
        <v>17085</v>
      </c>
      <c r="T60" s="101"/>
      <c r="U60" s="101"/>
      <c r="V60" s="144"/>
      <c r="W60" s="101"/>
      <c r="X60" s="280" t="s">
        <v>3694</v>
      </c>
      <c r="Y60" s="1619" t="s">
        <v>3695</v>
      </c>
      <c r="Z60" s="282" t="s">
        <v>3696</v>
      </c>
      <c r="AA60" s="262" t="s">
        <v>146</v>
      </c>
      <c r="AB60" s="272" t="s">
        <v>3697</v>
      </c>
      <c r="AC60" s="272" t="s">
        <v>3698</v>
      </c>
      <c r="AD60" s="284"/>
      <c r="AE60" s="284"/>
      <c r="AF60" s="284"/>
      <c r="AG60" s="222">
        <v>41883</v>
      </c>
      <c r="AH60" s="124">
        <v>42552</v>
      </c>
      <c r="AI60" s="124">
        <v>42887</v>
      </c>
      <c r="AJ60" s="144" t="s">
        <v>13610</v>
      </c>
      <c r="AK60" s="134">
        <v>3070</v>
      </c>
      <c r="AL60" s="276" t="s">
        <v>3692</v>
      </c>
      <c r="AM60" s="118" t="s">
        <v>3691</v>
      </c>
      <c r="AN60" s="134" t="s">
        <v>10924</v>
      </c>
    </row>
    <row r="61" spans="1:40" ht="18" customHeight="1">
      <c r="A61" s="117">
        <v>54</v>
      </c>
      <c r="B61" s="134" t="s">
        <v>3699</v>
      </c>
      <c r="C61" s="264">
        <v>356</v>
      </c>
      <c r="D61" s="264">
        <v>3071</v>
      </c>
      <c r="E61" s="264" t="s">
        <v>3700</v>
      </c>
      <c r="F61" s="264" t="s">
        <v>17302</v>
      </c>
      <c r="G61" s="265" t="s">
        <v>3701</v>
      </c>
      <c r="H61" s="117" t="s">
        <v>906</v>
      </c>
      <c r="I61" s="117" t="s">
        <v>35</v>
      </c>
      <c r="J61" s="266" t="s">
        <v>906</v>
      </c>
      <c r="K61" s="267">
        <v>30734</v>
      </c>
      <c r="L61" s="137" t="str">
        <f t="shared" si="1"/>
        <v xml:space="preserve">38 TAHUN 7 BULAN 9 HARI </v>
      </c>
      <c r="M61" s="120" t="s">
        <v>84</v>
      </c>
      <c r="N61" s="268" t="s">
        <v>287</v>
      </c>
      <c r="O61" s="117" t="s">
        <v>288</v>
      </c>
      <c r="P61" s="140">
        <v>1400011011567</v>
      </c>
      <c r="Q61" s="121" t="s">
        <v>3702</v>
      </c>
      <c r="R61" s="121" t="s">
        <v>3703</v>
      </c>
      <c r="S61" s="117" t="s">
        <v>12366</v>
      </c>
      <c r="T61" s="117"/>
      <c r="U61" s="117"/>
      <c r="V61" s="144"/>
      <c r="W61" s="117"/>
      <c r="X61" s="266" t="s">
        <v>3704</v>
      </c>
      <c r="Y61" s="283" t="s">
        <v>15995</v>
      </c>
      <c r="Z61" s="270" t="s">
        <v>3705</v>
      </c>
      <c r="AA61" s="269" t="s">
        <v>47</v>
      </c>
      <c r="AB61" s="272" t="s">
        <v>3706</v>
      </c>
      <c r="AC61" s="272" t="s">
        <v>3707</v>
      </c>
      <c r="AD61" s="271" t="s">
        <v>3708</v>
      </c>
      <c r="AE61" s="273"/>
      <c r="AF61" s="273"/>
      <c r="AG61" s="222">
        <v>41883</v>
      </c>
      <c r="AH61" s="124">
        <v>42552</v>
      </c>
      <c r="AI61" s="124">
        <v>42887</v>
      </c>
      <c r="AJ61" s="144" t="s">
        <v>13610</v>
      </c>
      <c r="AK61" s="264">
        <v>3071</v>
      </c>
      <c r="AL61" s="276" t="s">
        <v>3700</v>
      </c>
      <c r="AM61" s="134" t="s">
        <v>3699</v>
      </c>
      <c r="AN61" s="134" t="s">
        <v>10924</v>
      </c>
    </row>
    <row r="62" spans="1:40" ht="18" customHeight="1">
      <c r="A62" s="117">
        <v>55</v>
      </c>
      <c r="B62" s="134" t="s">
        <v>3709</v>
      </c>
      <c r="C62" s="134">
        <v>357</v>
      </c>
      <c r="D62" s="134">
        <v>3072</v>
      </c>
      <c r="E62" s="264" t="s">
        <v>545</v>
      </c>
      <c r="F62" s="264" t="s">
        <v>17302</v>
      </c>
      <c r="G62" s="265" t="s">
        <v>3710</v>
      </c>
      <c r="H62" s="117" t="s">
        <v>906</v>
      </c>
      <c r="I62" s="117" t="s">
        <v>35</v>
      </c>
      <c r="J62" s="266" t="s">
        <v>906</v>
      </c>
      <c r="K62" s="267">
        <v>32610</v>
      </c>
      <c r="L62" s="137" t="str">
        <f t="shared" si="1"/>
        <v xml:space="preserve">33 TAHUN 5 BULAN 19 HARI </v>
      </c>
      <c r="M62" s="120" t="s">
        <v>84</v>
      </c>
      <c r="N62" s="268" t="s">
        <v>287</v>
      </c>
      <c r="O62" s="117" t="s">
        <v>288</v>
      </c>
      <c r="P62" s="140">
        <v>1400005649851</v>
      </c>
      <c r="Q62" s="121" t="s">
        <v>15150</v>
      </c>
      <c r="R62" s="121" t="s">
        <v>3711</v>
      </c>
      <c r="S62" s="117" t="s">
        <v>12367</v>
      </c>
      <c r="T62" s="117"/>
      <c r="U62" s="117" t="s">
        <v>15931</v>
      </c>
      <c r="V62" s="144"/>
      <c r="W62" s="117" t="s">
        <v>175</v>
      </c>
      <c r="X62" s="266" t="s">
        <v>3712</v>
      </c>
      <c r="Y62" s="283" t="s">
        <v>15996</v>
      </c>
      <c r="Z62" s="270" t="s">
        <v>3713</v>
      </c>
      <c r="AA62" s="269" t="s">
        <v>146</v>
      </c>
      <c r="AB62" s="271" t="s">
        <v>3714</v>
      </c>
      <c r="AC62" s="273" t="s">
        <v>3715</v>
      </c>
      <c r="AD62" s="273"/>
      <c r="AE62" s="273"/>
      <c r="AF62" s="273"/>
      <c r="AG62" s="222">
        <v>41883</v>
      </c>
      <c r="AH62" s="124">
        <v>42552</v>
      </c>
      <c r="AI62" s="124">
        <v>42887</v>
      </c>
      <c r="AJ62" s="144" t="s">
        <v>13610</v>
      </c>
      <c r="AK62" s="134">
        <v>3072</v>
      </c>
      <c r="AL62" s="134" t="s">
        <v>545</v>
      </c>
      <c r="AM62" s="134" t="s">
        <v>3709</v>
      </c>
      <c r="AN62" s="134" t="s">
        <v>10924</v>
      </c>
    </row>
    <row r="63" spans="1:40" ht="18" customHeight="1">
      <c r="A63" s="117">
        <v>56</v>
      </c>
      <c r="B63" s="134" t="s">
        <v>3716</v>
      </c>
      <c r="C63" s="264">
        <v>358</v>
      </c>
      <c r="D63" s="264">
        <v>3073</v>
      </c>
      <c r="E63" s="264" t="s">
        <v>3717</v>
      </c>
      <c r="F63" s="264" t="s">
        <v>17302</v>
      </c>
      <c r="G63" s="265" t="s">
        <v>3718</v>
      </c>
      <c r="H63" s="117" t="s">
        <v>906</v>
      </c>
      <c r="I63" s="117" t="s">
        <v>35</v>
      </c>
      <c r="J63" s="266" t="s">
        <v>906</v>
      </c>
      <c r="K63" s="267">
        <v>31271</v>
      </c>
      <c r="L63" s="137" t="str">
        <f t="shared" si="1"/>
        <v xml:space="preserve">37 TAHUN 1 BULAN 19 HARI </v>
      </c>
      <c r="M63" s="120" t="s">
        <v>84</v>
      </c>
      <c r="N63" s="268" t="s">
        <v>287</v>
      </c>
      <c r="O63" s="117" t="s">
        <v>288</v>
      </c>
      <c r="P63" s="140">
        <v>1400010340132</v>
      </c>
      <c r="Q63" s="121" t="s">
        <v>15151</v>
      </c>
      <c r="R63" s="121" t="s">
        <v>3719</v>
      </c>
      <c r="S63" s="167" t="s">
        <v>17086</v>
      </c>
      <c r="T63" s="117"/>
      <c r="U63" s="117"/>
      <c r="V63" s="144"/>
      <c r="W63" s="117" t="s">
        <v>12130</v>
      </c>
      <c r="X63" s="266" t="s">
        <v>10228</v>
      </c>
      <c r="Y63" s="283" t="s">
        <v>10229</v>
      </c>
      <c r="Z63" s="270" t="s">
        <v>3720</v>
      </c>
      <c r="AA63" s="269" t="s">
        <v>55</v>
      </c>
      <c r="AB63" s="143" t="s">
        <v>3721</v>
      </c>
      <c r="AC63" s="273" t="s">
        <v>3722</v>
      </c>
      <c r="AD63" s="273"/>
      <c r="AE63" s="273"/>
      <c r="AF63" s="273"/>
      <c r="AG63" s="222">
        <v>41883</v>
      </c>
      <c r="AH63" s="124">
        <v>42552</v>
      </c>
      <c r="AI63" s="124">
        <v>42887</v>
      </c>
      <c r="AJ63" s="144" t="s">
        <v>13610</v>
      </c>
      <c r="AK63" s="264">
        <v>3073</v>
      </c>
      <c r="AL63" s="134" t="s">
        <v>3717</v>
      </c>
      <c r="AM63" s="134" t="s">
        <v>3716</v>
      </c>
      <c r="AN63" s="134" t="s">
        <v>10924</v>
      </c>
    </row>
    <row r="64" spans="1:40" ht="18" customHeight="1">
      <c r="A64" s="117">
        <v>57</v>
      </c>
      <c r="B64" s="134" t="s">
        <v>3723</v>
      </c>
      <c r="C64" s="134">
        <v>359</v>
      </c>
      <c r="D64" s="134">
        <v>3074</v>
      </c>
      <c r="E64" s="264" t="s">
        <v>3724</v>
      </c>
      <c r="F64" s="264" t="s">
        <v>17302</v>
      </c>
      <c r="G64" s="265" t="s">
        <v>3725</v>
      </c>
      <c r="H64" s="117" t="s">
        <v>906</v>
      </c>
      <c r="I64" s="117" t="s">
        <v>35</v>
      </c>
      <c r="J64" s="266" t="s">
        <v>906</v>
      </c>
      <c r="K64" s="267">
        <v>31586</v>
      </c>
      <c r="L64" s="137" t="str">
        <f t="shared" si="1"/>
        <v xml:space="preserve">36 TAHUN 3 BULAN 8 HARI </v>
      </c>
      <c r="M64" s="120" t="s">
        <v>84</v>
      </c>
      <c r="N64" s="268" t="s">
        <v>287</v>
      </c>
      <c r="O64" s="117" t="s">
        <v>288</v>
      </c>
      <c r="P64" s="140">
        <v>1400010258557</v>
      </c>
      <c r="Q64" s="121" t="s">
        <v>15152</v>
      </c>
      <c r="R64" s="121" t="s">
        <v>3726</v>
      </c>
      <c r="S64" s="167" t="s">
        <v>17087</v>
      </c>
      <c r="T64" s="117"/>
      <c r="U64" s="117"/>
      <c r="V64" s="144"/>
      <c r="W64" s="117"/>
      <c r="X64" s="266" t="s">
        <v>3727</v>
      </c>
      <c r="Y64" s="283" t="s">
        <v>15998</v>
      </c>
      <c r="Z64" s="270" t="s">
        <v>3728</v>
      </c>
      <c r="AA64" s="269" t="s">
        <v>146</v>
      </c>
      <c r="AB64" s="279" t="s">
        <v>3729</v>
      </c>
      <c r="AC64" s="273" t="s">
        <v>3730</v>
      </c>
      <c r="AD64" s="273"/>
      <c r="AE64" s="273"/>
      <c r="AF64" s="273"/>
      <c r="AG64" s="222">
        <v>41883</v>
      </c>
      <c r="AH64" s="124">
        <v>42552</v>
      </c>
      <c r="AI64" s="124">
        <v>42887</v>
      </c>
      <c r="AJ64" s="144" t="s">
        <v>13610</v>
      </c>
      <c r="AK64" s="134">
        <v>3074</v>
      </c>
      <c r="AL64" s="134" t="s">
        <v>3724</v>
      </c>
      <c r="AM64" s="134" t="s">
        <v>3723</v>
      </c>
      <c r="AN64" s="134" t="s">
        <v>10924</v>
      </c>
    </row>
    <row r="65" spans="1:40" ht="18" customHeight="1">
      <c r="A65" s="117">
        <v>58</v>
      </c>
      <c r="B65" s="134" t="s">
        <v>3731</v>
      </c>
      <c r="C65" s="264">
        <v>360</v>
      </c>
      <c r="D65" s="264">
        <v>3075</v>
      </c>
      <c r="E65" s="264" t="s">
        <v>3732</v>
      </c>
      <c r="F65" s="264"/>
      <c r="G65" s="265" t="s">
        <v>3733</v>
      </c>
      <c r="H65" s="117" t="s">
        <v>906</v>
      </c>
      <c r="I65" s="117" t="s">
        <v>35</v>
      </c>
      <c r="J65" s="266" t="s">
        <v>906</v>
      </c>
      <c r="K65" s="267">
        <v>30900</v>
      </c>
      <c r="L65" s="137" t="str">
        <f t="shared" si="1"/>
        <v xml:space="preserve">38 TAHUN 1 BULAN 25 HARI </v>
      </c>
      <c r="M65" s="120" t="s">
        <v>84</v>
      </c>
      <c r="N65" s="268" t="s">
        <v>287</v>
      </c>
      <c r="O65" s="117" t="s">
        <v>288</v>
      </c>
      <c r="P65" s="140">
        <v>1400013748711</v>
      </c>
      <c r="Q65" s="121" t="s">
        <v>3734</v>
      </c>
      <c r="R65" s="121" t="s">
        <v>3735</v>
      </c>
      <c r="S65" s="167" t="s">
        <v>17088</v>
      </c>
      <c r="T65" s="117"/>
      <c r="U65" s="117" t="s">
        <v>15932</v>
      </c>
      <c r="V65" s="144"/>
      <c r="W65" s="162" t="s">
        <v>175</v>
      </c>
      <c r="X65" s="279" t="s">
        <v>3736</v>
      </c>
      <c r="Y65" s="1620" t="s">
        <v>15997</v>
      </c>
      <c r="Z65" s="270" t="s">
        <v>3737</v>
      </c>
      <c r="AA65" s="269" t="s">
        <v>146</v>
      </c>
      <c r="AB65" s="273" t="s">
        <v>3738</v>
      </c>
      <c r="AC65" s="273" t="s">
        <v>3739</v>
      </c>
      <c r="AD65" s="273"/>
      <c r="AE65" s="273"/>
      <c r="AF65" s="273"/>
      <c r="AG65" s="222">
        <v>41883</v>
      </c>
      <c r="AH65" s="124">
        <v>42552</v>
      </c>
      <c r="AI65" s="124">
        <v>42887</v>
      </c>
      <c r="AJ65" s="144" t="s">
        <v>13610</v>
      </c>
      <c r="AK65" s="264">
        <v>3075</v>
      </c>
      <c r="AL65" s="276" t="s">
        <v>3732</v>
      </c>
      <c r="AM65" s="134" t="s">
        <v>3731</v>
      </c>
      <c r="AN65" s="134" t="s">
        <v>10924</v>
      </c>
    </row>
    <row r="66" spans="1:40" ht="18" customHeight="1">
      <c r="A66" s="117">
        <v>59</v>
      </c>
      <c r="B66" s="134" t="s">
        <v>3740</v>
      </c>
      <c r="C66" s="134">
        <v>361</v>
      </c>
      <c r="D66" s="134">
        <v>3076</v>
      </c>
      <c r="E66" s="264" t="s">
        <v>3741</v>
      </c>
      <c r="F66" s="264" t="s">
        <v>17302</v>
      </c>
      <c r="G66" s="132" t="s">
        <v>10224</v>
      </c>
      <c r="H66" s="117" t="s">
        <v>906</v>
      </c>
      <c r="I66" s="117" t="s">
        <v>35</v>
      </c>
      <c r="J66" s="266" t="s">
        <v>906</v>
      </c>
      <c r="K66" s="267">
        <v>27557</v>
      </c>
      <c r="L66" s="137" t="str">
        <f t="shared" si="1"/>
        <v xml:space="preserve">47 TAHUN 3 BULAN 19 HARI </v>
      </c>
      <c r="M66" s="120" t="s">
        <v>84</v>
      </c>
      <c r="N66" s="268" t="s">
        <v>287</v>
      </c>
      <c r="O66" s="117" t="s">
        <v>288</v>
      </c>
      <c r="P66" s="140">
        <v>1400013726378</v>
      </c>
      <c r="Q66" s="121" t="s">
        <v>3742</v>
      </c>
      <c r="R66" s="121" t="s">
        <v>3743</v>
      </c>
      <c r="S66" s="167" t="s">
        <v>17089</v>
      </c>
      <c r="T66" s="117"/>
      <c r="U66" s="117" t="s">
        <v>15933</v>
      </c>
      <c r="V66" s="144"/>
      <c r="W66" s="117" t="s">
        <v>12130</v>
      </c>
      <c r="X66" s="266" t="s">
        <v>3744</v>
      </c>
      <c r="Y66" s="1615" t="s">
        <v>3745</v>
      </c>
      <c r="Z66" s="269" t="s">
        <v>3746</v>
      </c>
      <c r="AA66" s="269" t="s">
        <v>47</v>
      </c>
      <c r="AB66" s="266" t="s">
        <v>3747</v>
      </c>
      <c r="AC66" s="266" t="s">
        <v>3748</v>
      </c>
      <c r="AD66" s="266" t="s">
        <v>3749</v>
      </c>
      <c r="AE66" s="266"/>
      <c r="AF66" s="266"/>
      <c r="AG66" s="222">
        <v>41883</v>
      </c>
      <c r="AH66" s="124">
        <v>42552</v>
      </c>
      <c r="AI66" s="124">
        <v>42887</v>
      </c>
      <c r="AJ66" s="144" t="s">
        <v>13610</v>
      </c>
      <c r="AK66" s="134">
        <v>3076</v>
      </c>
      <c r="AL66" s="276" t="s">
        <v>3741</v>
      </c>
      <c r="AM66" s="134" t="s">
        <v>3740</v>
      </c>
      <c r="AN66" s="134" t="s">
        <v>10924</v>
      </c>
    </row>
    <row r="67" spans="1:40" ht="18" customHeight="1">
      <c r="A67" s="117">
        <v>60</v>
      </c>
      <c r="B67" s="134" t="s">
        <v>3750</v>
      </c>
      <c r="C67" s="264">
        <v>362</v>
      </c>
      <c r="D67" s="264">
        <v>3077</v>
      </c>
      <c r="E67" s="264" t="s">
        <v>517</v>
      </c>
      <c r="F67" s="264" t="s">
        <v>17302</v>
      </c>
      <c r="G67" s="265" t="s">
        <v>3751</v>
      </c>
      <c r="H67" s="117" t="s">
        <v>906</v>
      </c>
      <c r="I67" s="117" t="s">
        <v>35</v>
      </c>
      <c r="J67" s="266" t="s">
        <v>906</v>
      </c>
      <c r="K67" s="267">
        <v>23723</v>
      </c>
      <c r="L67" s="171" t="str">
        <f t="shared" si="1"/>
        <v xml:space="preserve">57 TAHUN 9 BULAN 19 HARI </v>
      </c>
      <c r="M67" s="120" t="s">
        <v>84</v>
      </c>
      <c r="N67" s="268" t="s">
        <v>287</v>
      </c>
      <c r="O67" s="117" t="s">
        <v>288</v>
      </c>
      <c r="P67" s="140">
        <v>1400013821138</v>
      </c>
      <c r="Q67" s="121" t="s">
        <v>3752</v>
      </c>
      <c r="R67" s="121" t="s">
        <v>3753</v>
      </c>
      <c r="S67" s="117"/>
      <c r="T67" s="117"/>
      <c r="U67" s="117" t="s">
        <v>15934</v>
      </c>
      <c r="V67" s="144"/>
      <c r="W67" s="117"/>
      <c r="X67" s="266" t="s">
        <v>3754</v>
      </c>
      <c r="Y67" s="1615" t="s">
        <v>3755</v>
      </c>
      <c r="Z67" s="269" t="s">
        <v>3756</v>
      </c>
      <c r="AA67" s="269" t="s">
        <v>146</v>
      </c>
      <c r="AB67" s="266" t="s">
        <v>3757</v>
      </c>
      <c r="AC67" s="266" t="s">
        <v>3758</v>
      </c>
      <c r="AD67" s="266"/>
      <c r="AE67" s="266"/>
      <c r="AF67" s="266"/>
      <c r="AG67" s="222">
        <v>41883</v>
      </c>
      <c r="AH67" s="124">
        <v>42552</v>
      </c>
      <c r="AI67" s="124">
        <v>42887</v>
      </c>
      <c r="AJ67" s="144" t="s">
        <v>13610</v>
      </c>
      <c r="AK67" s="264">
        <v>3077</v>
      </c>
      <c r="AL67" s="276" t="s">
        <v>517</v>
      </c>
      <c r="AM67" s="134" t="s">
        <v>3750</v>
      </c>
      <c r="AN67" s="134" t="s">
        <v>10924</v>
      </c>
    </row>
    <row r="68" spans="1:40" ht="18" customHeight="1">
      <c r="A68" s="117">
        <v>61</v>
      </c>
      <c r="B68" s="134" t="s">
        <v>3768</v>
      </c>
      <c r="C68" s="264">
        <v>364</v>
      </c>
      <c r="D68" s="264">
        <v>3079</v>
      </c>
      <c r="E68" s="264" t="s">
        <v>3769</v>
      </c>
      <c r="F68" s="264"/>
      <c r="G68" s="265" t="s">
        <v>3770</v>
      </c>
      <c r="H68" s="117" t="s">
        <v>906</v>
      </c>
      <c r="I68" s="117" t="s">
        <v>35</v>
      </c>
      <c r="J68" s="266" t="s">
        <v>906</v>
      </c>
      <c r="K68" s="267">
        <v>33055</v>
      </c>
      <c r="L68" s="137" t="str">
        <f t="shared" si="1"/>
        <v xml:space="preserve">32 TAHUN 3 BULAN 0 HARI </v>
      </c>
      <c r="M68" s="120" t="s">
        <v>84</v>
      </c>
      <c r="N68" s="268" t="s">
        <v>287</v>
      </c>
      <c r="O68" s="117" t="s">
        <v>288</v>
      </c>
      <c r="P68" s="140">
        <v>1400010340108</v>
      </c>
      <c r="Q68" s="121" t="s">
        <v>15153</v>
      </c>
      <c r="R68" s="121" t="s">
        <v>3771</v>
      </c>
      <c r="S68" s="117"/>
      <c r="T68" s="117"/>
      <c r="U68" s="117"/>
      <c r="V68" s="144"/>
      <c r="W68" s="117"/>
      <c r="X68" s="266" t="s">
        <v>3772</v>
      </c>
      <c r="Y68" s="283" t="s">
        <v>16000</v>
      </c>
      <c r="Z68" s="270" t="s">
        <v>3773</v>
      </c>
      <c r="AA68" s="269" t="s">
        <v>146</v>
      </c>
      <c r="AB68" s="143" t="s">
        <v>3774</v>
      </c>
      <c r="AC68" s="273" t="s">
        <v>3775</v>
      </c>
      <c r="AD68" s="273"/>
      <c r="AE68" s="273"/>
      <c r="AF68" s="273"/>
      <c r="AG68" s="222">
        <v>41883</v>
      </c>
      <c r="AH68" s="124">
        <v>42552</v>
      </c>
      <c r="AI68" s="124">
        <v>42887</v>
      </c>
      <c r="AJ68" s="144" t="s">
        <v>13610</v>
      </c>
      <c r="AK68" s="264">
        <v>3079</v>
      </c>
      <c r="AL68" s="134" t="s">
        <v>3769</v>
      </c>
      <c r="AM68" s="134" t="s">
        <v>3768</v>
      </c>
      <c r="AN68" s="134" t="s">
        <v>10924</v>
      </c>
    </row>
    <row r="69" spans="1:40" ht="18" customHeight="1">
      <c r="A69" s="117">
        <v>62</v>
      </c>
      <c r="B69" s="134" t="s">
        <v>3776</v>
      </c>
      <c r="C69" s="134">
        <v>365</v>
      </c>
      <c r="D69" s="134">
        <v>3080</v>
      </c>
      <c r="E69" s="264" t="s">
        <v>3777</v>
      </c>
      <c r="F69" s="264" t="s">
        <v>17302</v>
      </c>
      <c r="G69" s="265" t="s">
        <v>3778</v>
      </c>
      <c r="H69" s="117" t="s">
        <v>906</v>
      </c>
      <c r="I69" s="117" t="s">
        <v>35</v>
      </c>
      <c r="J69" s="266" t="s">
        <v>906</v>
      </c>
      <c r="K69" s="267">
        <v>29430</v>
      </c>
      <c r="L69" s="137" t="str">
        <f t="shared" si="1"/>
        <v xml:space="preserve">42 TAHUN 2 BULAN 3 HARI </v>
      </c>
      <c r="M69" s="120" t="s">
        <v>84</v>
      </c>
      <c r="N69" s="268" t="s">
        <v>287</v>
      </c>
      <c r="O69" s="117" t="s">
        <v>288</v>
      </c>
      <c r="P69" s="140">
        <v>1400010340181</v>
      </c>
      <c r="Q69" s="121" t="s">
        <v>15154</v>
      </c>
      <c r="R69" s="121" t="s">
        <v>3779</v>
      </c>
      <c r="S69" s="167" t="s">
        <v>17090</v>
      </c>
      <c r="T69" s="117"/>
      <c r="U69" s="117"/>
      <c r="V69" s="144"/>
      <c r="W69" s="117" t="s">
        <v>7267</v>
      </c>
      <c r="X69" s="266" t="s">
        <v>3780</v>
      </c>
      <c r="Y69" s="283" t="s">
        <v>16001</v>
      </c>
      <c r="Z69" s="270" t="s">
        <v>3781</v>
      </c>
      <c r="AA69" s="269" t="s">
        <v>47</v>
      </c>
      <c r="AB69" s="273" t="s">
        <v>3782</v>
      </c>
      <c r="AC69" s="273" t="s">
        <v>3783</v>
      </c>
      <c r="AD69" s="273" t="s">
        <v>3784</v>
      </c>
      <c r="AE69" s="273"/>
      <c r="AF69" s="273"/>
      <c r="AG69" s="222">
        <v>41883</v>
      </c>
      <c r="AH69" s="124">
        <v>42552</v>
      </c>
      <c r="AI69" s="124">
        <v>42887</v>
      </c>
      <c r="AJ69" s="144" t="s">
        <v>13610</v>
      </c>
      <c r="AK69" s="134">
        <v>3080</v>
      </c>
      <c r="AL69" s="134" t="s">
        <v>3777</v>
      </c>
      <c r="AM69" s="134" t="s">
        <v>3776</v>
      </c>
      <c r="AN69" s="134" t="s">
        <v>10924</v>
      </c>
    </row>
    <row r="70" spans="1:40" ht="18" customHeight="1">
      <c r="A70" s="117">
        <v>63</v>
      </c>
      <c r="B70" s="134" t="s">
        <v>3785</v>
      </c>
      <c r="C70" s="264">
        <v>366</v>
      </c>
      <c r="D70" s="264">
        <v>3081</v>
      </c>
      <c r="E70" s="264" t="s">
        <v>1243</v>
      </c>
      <c r="F70" s="264" t="s">
        <v>17302</v>
      </c>
      <c r="G70" s="265" t="s">
        <v>3786</v>
      </c>
      <c r="H70" s="117" t="s">
        <v>906</v>
      </c>
      <c r="I70" s="117" t="s">
        <v>35</v>
      </c>
      <c r="J70" s="266" t="s">
        <v>906</v>
      </c>
      <c r="K70" s="267">
        <v>29426</v>
      </c>
      <c r="L70" s="137" t="str">
        <f t="shared" si="1"/>
        <v xml:space="preserve">42 TAHUN 2 BULAN 7 HARI </v>
      </c>
      <c r="M70" s="120" t="s">
        <v>84</v>
      </c>
      <c r="N70" s="268" t="s">
        <v>287</v>
      </c>
      <c r="O70" s="117" t="s">
        <v>288</v>
      </c>
      <c r="P70" s="140">
        <v>1400011457935</v>
      </c>
      <c r="Q70" s="121" t="s">
        <v>3787</v>
      </c>
      <c r="R70" s="121" t="s">
        <v>3788</v>
      </c>
      <c r="S70" s="117" t="s">
        <v>12368</v>
      </c>
      <c r="T70" s="117"/>
      <c r="U70" s="117"/>
      <c r="V70" s="144"/>
      <c r="W70" s="117"/>
      <c r="X70" s="266" t="s">
        <v>3789</v>
      </c>
      <c r="Y70" s="283" t="s">
        <v>16002</v>
      </c>
      <c r="Z70" s="270" t="s">
        <v>3790</v>
      </c>
      <c r="AA70" s="269" t="s">
        <v>146</v>
      </c>
      <c r="AB70" s="271" t="s">
        <v>3791</v>
      </c>
      <c r="AC70" s="272" t="s">
        <v>3792</v>
      </c>
      <c r="AD70" s="273"/>
      <c r="AE70" s="273"/>
      <c r="AF70" s="273"/>
      <c r="AG70" s="222">
        <v>41883</v>
      </c>
      <c r="AH70" s="124">
        <v>42552</v>
      </c>
      <c r="AI70" s="124">
        <v>42887</v>
      </c>
      <c r="AJ70" s="144" t="s">
        <v>13610</v>
      </c>
      <c r="AK70" s="264">
        <v>3081</v>
      </c>
      <c r="AL70" s="276" t="s">
        <v>1243</v>
      </c>
      <c r="AM70" s="134" t="s">
        <v>3785</v>
      </c>
      <c r="AN70" s="134" t="s">
        <v>10924</v>
      </c>
    </row>
    <row r="71" spans="1:40" ht="18" customHeight="1">
      <c r="A71" s="117">
        <v>64</v>
      </c>
      <c r="B71" s="134" t="s">
        <v>3793</v>
      </c>
      <c r="C71" s="134">
        <v>367</v>
      </c>
      <c r="D71" s="134">
        <v>3082</v>
      </c>
      <c r="E71" s="264" t="s">
        <v>1332</v>
      </c>
      <c r="F71" s="264"/>
      <c r="G71" s="265" t="s">
        <v>3794</v>
      </c>
      <c r="H71" s="117" t="s">
        <v>906</v>
      </c>
      <c r="I71" s="117" t="s">
        <v>35</v>
      </c>
      <c r="J71" s="266" t="s">
        <v>906</v>
      </c>
      <c r="K71" s="267">
        <v>30406</v>
      </c>
      <c r="L71" s="137" t="str">
        <f t="shared" si="1"/>
        <v xml:space="preserve">39 TAHUN 6 BULAN 0 HARI </v>
      </c>
      <c r="M71" s="120" t="s">
        <v>84</v>
      </c>
      <c r="N71" s="268" t="s">
        <v>299</v>
      </c>
      <c r="O71" s="117" t="s">
        <v>288</v>
      </c>
      <c r="P71" s="140">
        <v>1400013481990</v>
      </c>
      <c r="Q71" s="121" t="s">
        <v>15155</v>
      </c>
      <c r="R71" s="121" t="s">
        <v>3795</v>
      </c>
      <c r="S71" s="117"/>
      <c r="T71" s="117" t="s">
        <v>1093</v>
      </c>
      <c r="U71" s="117" t="s">
        <v>15935</v>
      </c>
      <c r="V71" s="144">
        <v>43190</v>
      </c>
      <c r="W71" s="117"/>
      <c r="X71" s="266" t="s">
        <v>3796</v>
      </c>
      <c r="Y71" s="1616" t="s">
        <v>3797</v>
      </c>
      <c r="Z71" s="270" t="s">
        <v>3798</v>
      </c>
      <c r="AA71" s="269" t="s">
        <v>55</v>
      </c>
      <c r="AB71" s="273" t="s">
        <v>3799</v>
      </c>
      <c r="AC71" s="273"/>
      <c r="AD71" s="273"/>
      <c r="AE71" s="273"/>
      <c r="AF71" s="273"/>
      <c r="AG71" s="222">
        <v>41883</v>
      </c>
      <c r="AH71" s="124">
        <v>42552</v>
      </c>
      <c r="AI71" s="124">
        <v>42887</v>
      </c>
      <c r="AJ71" s="144" t="s">
        <v>13610</v>
      </c>
      <c r="AK71" s="134">
        <v>3082</v>
      </c>
      <c r="AL71" s="276" t="s">
        <v>1332</v>
      </c>
      <c r="AM71" s="134" t="s">
        <v>3793</v>
      </c>
      <c r="AN71" s="134" t="s">
        <v>10924</v>
      </c>
    </row>
    <row r="72" spans="1:40" ht="18" customHeight="1">
      <c r="A72" s="117">
        <v>65</v>
      </c>
      <c r="B72" s="134" t="s">
        <v>3800</v>
      </c>
      <c r="C72" s="264">
        <v>368</v>
      </c>
      <c r="D72" s="264">
        <v>3083</v>
      </c>
      <c r="E72" s="264" t="s">
        <v>3801</v>
      </c>
      <c r="F72" s="264"/>
      <c r="G72" s="265" t="s">
        <v>3802</v>
      </c>
      <c r="H72" s="117" t="s">
        <v>906</v>
      </c>
      <c r="I72" s="117" t="s">
        <v>35</v>
      </c>
      <c r="J72" s="266" t="s">
        <v>181</v>
      </c>
      <c r="K72" s="267">
        <v>26710</v>
      </c>
      <c r="L72" s="137" t="str">
        <f t="shared" si="1"/>
        <v xml:space="preserve">49 TAHUN 7 BULAN 16 HARI </v>
      </c>
      <c r="M72" s="120" t="s">
        <v>84</v>
      </c>
      <c r="N72" s="268" t="s">
        <v>287</v>
      </c>
      <c r="O72" s="117" t="s">
        <v>288</v>
      </c>
      <c r="P72" s="140">
        <v>1400005421459</v>
      </c>
      <c r="Q72" s="121" t="s">
        <v>15156</v>
      </c>
      <c r="R72" s="121" t="s">
        <v>3803</v>
      </c>
      <c r="S72" s="117" t="s">
        <v>12369</v>
      </c>
      <c r="T72" s="117"/>
      <c r="U72" s="117"/>
      <c r="V72" s="144"/>
      <c r="W72" s="117" t="s">
        <v>86</v>
      </c>
      <c r="X72" s="266" t="s">
        <v>3804</v>
      </c>
      <c r="Y72" s="283" t="s">
        <v>16003</v>
      </c>
      <c r="Z72" s="270" t="s">
        <v>3805</v>
      </c>
      <c r="AA72" s="269" t="s">
        <v>47</v>
      </c>
      <c r="AB72" s="271" t="s">
        <v>3806</v>
      </c>
      <c r="AC72" s="272" t="s">
        <v>3807</v>
      </c>
      <c r="AD72" s="285" t="s">
        <v>3808</v>
      </c>
      <c r="AE72" s="273"/>
      <c r="AF72" s="273"/>
      <c r="AG72" s="222">
        <v>41883</v>
      </c>
      <c r="AH72" s="124">
        <v>42552</v>
      </c>
      <c r="AI72" s="124">
        <v>42887</v>
      </c>
      <c r="AJ72" s="144" t="s">
        <v>13610</v>
      </c>
      <c r="AK72" s="264">
        <v>3083</v>
      </c>
      <c r="AL72" s="276" t="s">
        <v>3801</v>
      </c>
      <c r="AM72" s="134" t="s">
        <v>3800</v>
      </c>
      <c r="AN72" s="134" t="s">
        <v>10924</v>
      </c>
    </row>
    <row r="73" spans="1:40" ht="18" customHeight="1">
      <c r="A73" s="117">
        <v>66</v>
      </c>
      <c r="B73" s="134" t="s">
        <v>3809</v>
      </c>
      <c r="C73" s="134">
        <v>369</v>
      </c>
      <c r="D73" s="134">
        <v>3084</v>
      </c>
      <c r="E73" s="264" t="s">
        <v>3810</v>
      </c>
      <c r="F73" s="264" t="s">
        <v>17302</v>
      </c>
      <c r="G73" s="265" t="s">
        <v>3811</v>
      </c>
      <c r="H73" s="117" t="s">
        <v>906</v>
      </c>
      <c r="I73" s="117" t="s">
        <v>35</v>
      </c>
      <c r="J73" s="266" t="s">
        <v>582</v>
      </c>
      <c r="K73" s="267">
        <v>30318</v>
      </c>
      <c r="L73" s="137" t="str">
        <f t="shared" si="1"/>
        <v xml:space="preserve">39 TAHUN 8 BULAN 29 HARI </v>
      </c>
      <c r="M73" s="120" t="s">
        <v>84</v>
      </c>
      <c r="N73" s="268" t="s">
        <v>287</v>
      </c>
      <c r="O73" s="117" t="s">
        <v>288</v>
      </c>
      <c r="P73" s="140">
        <v>1400005424974</v>
      </c>
      <c r="Q73" s="121" t="s">
        <v>15157</v>
      </c>
      <c r="R73" s="121" t="s">
        <v>3821</v>
      </c>
      <c r="S73" s="167" t="s">
        <v>17091</v>
      </c>
      <c r="T73" s="117"/>
      <c r="U73" s="117"/>
      <c r="V73" s="144"/>
      <c r="W73" s="117" t="s">
        <v>2447</v>
      </c>
      <c r="X73" s="266" t="s">
        <v>3814</v>
      </c>
      <c r="Y73" s="283" t="s">
        <v>16004</v>
      </c>
      <c r="Z73" s="270" t="s">
        <v>3815</v>
      </c>
      <c r="AA73" s="269" t="s">
        <v>146</v>
      </c>
      <c r="AB73" s="271" t="s">
        <v>3816</v>
      </c>
      <c r="AC73" s="286" t="s">
        <v>3817</v>
      </c>
      <c r="AD73" s="273"/>
      <c r="AE73" s="273"/>
      <c r="AF73" s="273"/>
      <c r="AG73" s="222">
        <v>41883</v>
      </c>
      <c r="AH73" s="124">
        <v>42552</v>
      </c>
      <c r="AI73" s="124">
        <v>42887</v>
      </c>
      <c r="AJ73" s="144" t="s">
        <v>13610</v>
      </c>
      <c r="AK73" s="134">
        <v>3084</v>
      </c>
      <c r="AL73" s="134" t="s">
        <v>3810</v>
      </c>
      <c r="AM73" s="134" t="s">
        <v>3809</v>
      </c>
      <c r="AN73" s="134" t="s">
        <v>10924</v>
      </c>
    </row>
    <row r="74" spans="1:40" ht="18" customHeight="1">
      <c r="A74" s="117">
        <v>67</v>
      </c>
      <c r="B74" s="134" t="s">
        <v>3818</v>
      </c>
      <c r="C74" s="264">
        <v>370</v>
      </c>
      <c r="D74" s="264">
        <v>3085</v>
      </c>
      <c r="E74" s="264" t="s">
        <v>3819</v>
      </c>
      <c r="F74" s="264"/>
      <c r="G74" s="265" t="s">
        <v>3820</v>
      </c>
      <c r="H74" s="117" t="s">
        <v>906</v>
      </c>
      <c r="I74" s="117" t="s">
        <v>35</v>
      </c>
      <c r="J74" s="266" t="s">
        <v>906</v>
      </c>
      <c r="K74" s="267">
        <v>30350</v>
      </c>
      <c r="L74" s="137" t="str">
        <f t="shared" si="1"/>
        <v xml:space="preserve">39 TAHUN 7 BULAN 28 HARI </v>
      </c>
      <c r="M74" s="120" t="s">
        <v>84</v>
      </c>
      <c r="N74" s="268" t="s">
        <v>287</v>
      </c>
      <c r="O74" s="117" t="s">
        <v>288</v>
      </c>
      <c r="P74" s="140">
        <v>1400011877058</v>
      </c>
      <c r="Q74" s="121" t="s">
        <v>3812</v>
      </c>
      <c r="R74" s="121" t="s">
        <v>3813</v>
      </c>
      <c r="S74" s="117"/>
      <c r="T74" s="117"/>
      <c r="U74" s="117"/>
      <c r="V74" s="144"/>
      <c r="W74" s="117"/>
      <c r="X74" s="266" t="s">
        <v>3822</v>
      </c>
      <c r="Y74" s="283" t="s">
        <v>26524</v>
      </c>
      <c r="Z74" s="270" t="s">
        <v>3823</v>
      </c>
      <c r="AA74" s="269" t="s">
        <v>146</v>
      </c>
      <c r="AB74" s="279" t="s">
        <v>3824</v>
      </c>
      <c r="AC74" s="273" t="s">
        <v>3825</v>
      </c>
      <c r="AD74" s="273"/>
      <c r="AE74" s="273"/>
      <c r="AF74" s="273"/>
      <c r="AG74" s="222">
        <v>41883</v>
      </c>
      <c r="AH74" s="124">
        <v>42552</v>
      </c>
      <c r="AI74" s="124">
        <v>42887</v>
      </c>
      <c r="AJ74" s="144" t="s">
        <v>13610</v>
      </c>
      <c r="AK74" s="264">
        <v>3085</v>
      </c>
      <c r="AL74" s="276" t="s">
        <v>3819</v>
      </c>
      <c r="AM74" s="134" t="s">
        <v>3818</v>
      </c>
      <c r="AN74" s="134" t="s">
        <v>10924</v>
      </c>
    </row>
    <row r="75" spans="1:40" ht="18" customHeight="1">
      <c r="A75" s="117">
        <v>68</v>
      </c>
      <c r="B75" s="134" t="s">
        <v>3826</v>
      </c>
      <c r="C75" s="134">
        <v>371</v>
      </c>
      <c r="D75" s="134">
        <v>3086</v>
      </c>
      <c r="E75" s="264" t="s">
        <v>3827</v>
      </c>
      <c r="F75" s="264" t="s">
        <v>17302</v>
      </c>
      <c r="G75" s="265" t="s">
        <v>3828</v>
      </c>
      <c r="H75" s="117" t="s">
        <v>906</v>
      </c>
      <c r="I75" s="117" t="s">
        <v>35</v>
      </c>
      <c r="J75" s="266" t="s">
        <v>906</v>
      </c>
      <c r="K75" s="267">
        <v>29416</v>
      </c>
      <c r="L75" s="137" t="str">
        <f t="shared" si="1"/>
        <v xml:space="preserve">42 TAHUN 2 BULAN 17 HARI </v>
      </c>
      <c r="M75" s="120" t="s">
        <v>84</v>
      </c>
      <c r="N75" s="268" t="s">
        <v>287</v>
      </c>
      <c r="O75" s="117" t="s">
        <v>288</v>
      </c>
      <c r="P75" s="140">
        <v>1400012198058</v>
      </c>
      <c r="Q75" s="121" t="s">
        <v>3829</v>
      </c>
      <c r="R75" s="121" t="s">
        <v>3830</v>
      </c>
      <c r="S75" s="117"/>
      <c r="T75" s="117"/>
      <c r="U75" s="117"/>
      <c r="V75" s="144"/>
      <c r="W75" s="117"/>
      <c r="X75" s="266" t="s">
        <v>3831</v>
      </c>
      <c r="Y75" s="283" t="s">
        <v>16009</v>
      </c>
      <c r="Z75" s="274" t="s">
        <v>3832</v>
      </c>
      <c r="AA75" s="269" t="s">
        <v>47</v>
      </c>
      <c r="AB75" s="271" t="s">
        <v>3833</v>
      </c>
      <c r="AC75" s="272" t="s">
        <v>3834</v>
      </c>
      <c r="AD75" s="271" t="s">
        <v>3835</v>
      </c>
      <c r="AE75" s="275"/>
      <c r="AF75" s="275"/>
      <c r="AG75" s="222">
        <v>41883</v>
      </c>
      <c r="AH75" s="124">
        <v>42552</v>
      </c>
      <c r="AI75" s="124">
        <v>42887</v>
      </c>
      <c r="AJ75" s="144" t="s">
        <v>13610</v>
      </c>
      <c r="AK75" s="134">
        <v>3086</v>
      </c>
      <c r="AL75" s="276" t="s">
        <v>3827</v>
      </c>
      <c r="AM75" s="134" t="s">
        <v>3826</v>
      </c>
      <c r="AN75" s="134" t="s">
        <v>10924</v>
      </c>
    </row>
    <row r="76" spans="1:40" ht="18" customHeight="1">
      <c r="A76" s="117">
        <v>69</v>
      </c>
      <c r="B76" s="134" t="s">
        <v>3836</v>
      </c>
      <c r="C76" s="264">
        <v>372</v>
      </c>
      <c r="D76" s="264">
        <v>3087</v>
      </c>
      <c r="E76" s="264" t="s">
        <v>3837</v>
      </c>
      <c r="F76" s="264" t="s">
        <v>17302</v>
      </c>
      <c r="G76" s="265" t="s">
        <v>3838</v>
      </c>
      <c r="H76" s="117" t="s">
        <v>906</v>
      </c>
      <c r="I76" s="117" t="s">
        <v>35</v>
      </c>
      <c r="J76" s="266" t="s">
        <v>1172</v>
      </c>
      <c r="K76" s="267">
        <v>28608</v>
      </c>
      <c r="L76" s="137" t="str">
        <f t="shared" si="1"/>
        <v xml:space="preserve">44 TAHUN 5 BULAN 3 HARI </v>
      </c>
      <c r="M76" s="120" t="s">
        <v>84</v>
      </c>
      <c r="N76" s="268" t="s">
        <v>287</v>
      </c>
      <c r="O76" s="117" t="s">
        <v>288</v>
      </c>
      <c r="P76" s="140">
        <v>1350006901316</v>
      </c>
      <c r="Q76" s="121" t="s">
        <v>3839</v>
      </c>
      <c r="R76" s="121" t="s">
        <v>3840</v>
      </c>
      <c r="S76" s="117"/>
      <c r="T76" s="117"/>
      <c r="U76" s="117"/>
      <c r="V76" s="144"/>
      <c r="W76" s="117" t="s">
        <v>175</v>
      </c>
      <c r="X76" s="266" t="s">
        <v>3841</v>
      </c>
      <c r="Y76" s="283" t="s">
        <v>16005</v>
      </c>
      <c r="Z76" s="270" t="s">
        <v>3842</v>
      </c>
      <c r="AA76" s="269" t="s">
        <v>55</v>
      </c>
      <c r="AB76" s="287" t="s">
        <v>3843</v>
      </c>
      <c r="AC76" s="273"/>
      <c r="AD76" s="273"/>
      <c r="AE76" s="273"/>
      <c r="AF76" s="273"/>
      <c r="AG76" s="222">
        <v>41883</v>
      </c>
      <c r="AH76" s="124">
        <v>42552</v>
      </c>
      <c r="AI76" s="124">
        <v>42887</v>
      </c>
      <c r="AJ76" s="144" t="s">
        <v>13610</v>
      </c>
      <c r="AK76" s="264">
        <v>3087</v>
      </c>
      <c r="AL76" s="276" t="s">
        <v>3837</v>
      </c>
      <c r="AM76" s="134" t="s">
        <v>3836</v>
      </c>
      <c r="AN76" s="134" t="s">
        <v>10924</v>
      </c>
    </row>
    <row r="77" spans="1:40" ht="18" customHeight="1">
      <c r="A77" s="117">
        <v>70</v>
      </c>
      <c r="B77" s="134" t="s">
        <v>3844</v>
      </c>
      <c r="C77" s="134">
        <v>373</v>
      </c>
      <c r="D77" s="134">
        <v>3088</v>
      </c>
      <c r="E77" s="264" t="s">
        <v>3845</v>
      </c>
      <c r="F77" s="264" t="s">
        <v>17302</v>
      </c>
      <c r="G77" s="265" t="s">
        <v>3846</v>
      </c>
      <c r="H77" s="117" t="s">
        <v>906</v>
      </c>
      <c r="I77" s="117" t="s">
        <v>35</v>
      </c>
      <c r="J77" s="266" t="s">
        <v>906</v>
      </c>
      <c r="K77" s="267">
        <v>28549</v>
      </c>
      <c r="L77" s="137" t="str">
        <f t="shared" si="1"/>
        <v xml:space="preserve">44 TAHUN 7 BULAN 3 HARI </v>
      </c>
      <c r="M77" s="120" t="s">
        <v>84</v>
      </c>
      <c r="N77" s="268" t="s">
        <v>287</v>
      </c>
      <c r="O77" s="117" t="s">
        <v>288</v>
      </c>
      <c r="P77" s="140">
        <v>1400011399244</v>
      </c>
      <c r="Q77" s="121" t="s">
        <v>3847</v>
      </c>
      <c r="R77" s="2" t="s">
        <v>18158</v>
      </c>
      <c r="S77" s="117"/>
      <c r="T77" s="117"/>
      <c r="U77" s="117"/>
      <c r="V77" s="144"/>
      <c r="W77" s="117"/>
      <c r="X77" s="266" t="s">
        <v>3848</v>
      </c>
      <c r="Y77" s="283" t="s">
        <v>16006</v>
      </c>
      <c r="Z77" s="270" t="s">
        <v>3849</v>
      </c>
      <c r="AA77" s="269" t="s">
        <v>55</v>
      </c>
      <c r="AB77" s="279"/>
      <c r="AC77" s="273"/>
      <c r="AD77" s="273"/>
      <c r="AE77" s="273"/>
      <c r="AF77" s="273"/>
      <c r="AG77" s="222">
        <v>41883</v>
      </c>
      <c r="AH77" s="124">
        <v>42552</v>
      </c>
      <c r="AI77" s="124">
        <v>42887</v>
      </c>
      <c r="AJ77" s="144" t="s">
        <v>13610</v>
      </c>
      <c r="AK77" s="134">
        <v>3088</v>
      </c>
      <c r="AL77" s="276" t="s">
        <v>3845</v>
      </c>
      <c r="AM77" s="134" t="s">
        <v>3844</v>
      </c>
      <c r="AN77" s="134" t="s">
        <v>10924</v>
      </c>
    </row>
    <row r="78" spans="1:40" ht="18" customHeight="1">
      <c r="A78" s="117">
        <v>71</v>
      </c>
      <c r="B78" s="134" t="s">
        <v>3850</v>
      </c>
      <c r="C78" s="264">
        <v>374</v>
      </c>
      <c r="D78" s="264">
        <v>3089</v>
      </c>
      <c r="E78" s="264" t="s">
        <v>3851</v>
      </c>
      <c r="F78" s="264"/>
      <c r="G78" s="265" t="s">
        <v>3852</v>
      </c>
      <c r="H78" s="117" t="s">
        <v>906</v>
      </c>
      <c r="I78" s="117" t="s">
        <v>35</v>
      </c>
      <c r="J78" s="266" t="s">
        <v>906</v>
      </c>
      <c r="K78" s="267">
        <v>26519</v>
      </c>
      <c r="L78" s="137" t="str">
        <f t="shared" si="1"/>
        <v xml:space="preserve">50 TAHUN 1 BULAN 23 HARI </v>
      </c>
      <c r="M78" s="120" t="s">
        <v>84</v>
      </c>
      <c r="N78" s="268" t="s">
        <v>287</v>
      </c>
      <c r="O78" s="117" t="s">
        <v>288</v>
      </c>
      <c r="P78" s="140">
        <v>1400010701275</v>
      </c>
      <c r="Q78" s="121" t="s">
        <v>3853</v>
      </c>
      <c r="R78" s="121" t="s">
        <v>3854</v>
      </c>
      <c r="S78" s="117"/>
      <c r="T78" s="117"/>
      <c r="U78" s="117"/>
      <c r="V78" s="144"/>
      <c r="W78" s="117"/>
      <c r="X78" s="266" t="s">
        <v>3855</v>
      </c>
      <c r="Y78" s="283" t="s">
        <v>16007</v>
      </c>
      <c r="Z78" s="270" t="s">
        <v>3856</v>
      </c>
      <c r="AA78" s="269" t="s">
        <v>146</v>
      </c>
      <c r="AB78" s="271" t="s">
        <v>3857</v>
      </c>
      <c r="AC78" s="272" t="s">
        <v>3858</v>
      </c>
      <c r="AD78" s="273"/>
      <c r="AE78" s="273"/>
      <c r="AF78" s="273"/>
      <c r="AG78" s="222">
        <v>41883</v>
      </c>
      <c r="AH78" s="124">
        <v>42552</v>
      </c>
      <c r="AI78" s="124">
        <v>42887</v>
      </c>
      <c r="AJ78" s="144" t="s">
        <v>13610</v>
      </c>
      <c r="AK78" s="264">
        <v>3089</v>
      </c>
      <c r="AL78" s="134" t="s">
        <v>3851</v>
      </c>
      <c r="AM78" s="134" t="s">
        <v>3850</v>
      </c>
      <c r="AN78" s="134" t="s">
        <v>10924</v>
      </c>
    </row>
    <row r="79" spans="1:40" ht="18" customHeight="1">
      <c r="A79" s="117">
        <v>72</v>
      </c>
      <c r="B79" s="134" t="s">
        <v>3859</v>
      </c>
      <c r="C79" s="134">
        <v>375</v>
      </c>
      <c r="D79" s="134">
        <v>3090</v>
      </c>
      <c r="E79" s="264" t="s">
        <v>4584</v>
      </c>
      <c r="F79" s="264"/>
      <c r="G79" s="266" t="s">
        <v>3860</v>
      </c>
      <c r="H79" s="117" t="s">
        <v>906</v>
      </c>
      <c r="I79" s="117" t="s">
        <v>35</v>
      </c>
      <c r="J79" s="266" t="s">
        <v>906</v>
      </c>
      <c r="K79" s="267">
        <v>25454</v>
      </c>
      <c r="L79" s="171" t="str">
        <f t="shared" si="1"/>
        <v xml:space="preserve">53 TAHUN 0 BULAN 23 HARI </v>
      </c>
      <c r="M79" s="120" t="s">
        <v>84</v>
      </c>
      <c r="N79" s="268" t="s">
        <v>299</v>
      </c>
      <c r="O79" s="117" t="s">
        <v>288</v>
      </c>
      <c r="P79" s="140">
        <v>1400013912341</v>
      </c>
      <c r="Q79" s="121" t="s">
        <v>3861</v>
      </c>
      <c r="R79" s="121" t="s">
        <v>3862</v>
      </c>
      <c r="S79" s="117"/>
      <c r="T79" s="117" t="s">
        <v>1093</v>
      </c>
      <c r="U79" s="117" t="s">
        <v>15936</v>
      </c>
      <c r="V79" s="144"/>
      <c r="W79" s="117" t="s">
        <v>86</v>
      </c>
      <c r="X79" s="266" t="s">
        <v>3863</v>
      </c>
      <c r="Y79" s="1615" t="s">
        <v>3864</v>
      </c>
      <c r="Z79" s="270" t="s">
        <v>3865</v>
      </c>
      <c r="AA79" s="269" t="s">
        <v>36</v>
      </c>
      <c r="AB79" s="279" t="s">
        <v>3866</v>
      </c>
      <c r="AC79" s="273" t="s">
        <v>3867</v>
      </c>
      <c r="AD79" s="273" t="s">
        <v>3868</v>
      </c>
      <c r="AE79" s="273" t="s">
        <v>3869</v>
      </c>
      <c r="AF79" s="273"/>
      <c r="AG79" s="222">
        <v>41883</v>
      </c>
      <c r="AH79" s="124">
        <v>42552</v>
      </c>
      <c r="AI79" s="124">
        <v>42887</v>
      </c>
      <c r="AJ79" s="144" t="s">
        <v>13610</v>
      </c>
      <c r="AK79" s="134">
        <v>3090</v>
      </c>
      <c r="AL79" s="276" t="s">
        <v>1362</v>
      </c>
      <c r="AM79" s="134" t="s">
        <v>3859</v>
      </c>
      <c r="AN79" s="134" t="s">
        <v>10924</v>
      </c>
    </row>
    <row r="80" spans="1:40" ht="18" customHeight="1">
      <c r="A80" s="117">
        <v>73</v>
      </c>
      <c r="B80" s="134" t="s">
        <v>3870</v>
      </c>
      <c r="C80" s="264">
        <v>376</v>
      </c>
      <c r="D80" s="264">
        <v>3091</v>
      </c>
      <c r="E80" s="264" t="s">
        <v>3871</v>
      </c>
      <c r="F80" s="264" t="s">
        <v>17302</v>
      </c>
      <c r="G80" s="265" t="s">
        <v>3872</v>
      </c>
      <c r="H80" s="117" t="s">
        <v>906</v>
      </c>
      <c r="I80" s="117" t="s">
        <v>35</v>
      </c>
      <c r="J80" s="266" t="s">
        <v>906</v>
      </c>
      <c r="K80" s="267">
        <v>32663</v>
      </c>
      <c r="L80" s="137" t="str">
        <f t="shared" si="1"/>
        <v xml:space="preserve">33 TAHUN 3 BULAN 27 HARI </v>
      </c>
      <c r="M80" s="120" t="s">
        <v>84</v>
      </c>
      <c r="N80" s="268" t="s">
        <v>287</v>
      </c>
      <c r="O80" s="117" t="s">
        <v>288</v>
      </c>
      <c r="P80" s="140">
        <v>1400011901700</v>
      </c>
      <c r="Q80" s="121" t="s">
        <v>3873</v>
      </c>
      <c r="R80" s="121" t="s">
        <v>3874</v>
      </c>
      <c r="S80" s="167" t="s">
        <v>17092</v>
      </c>
      <c r="T80" s="117"/>
      <c r="U80" s="117"/>
      <c r="V80" s="144"/>
      <c r="W80" s="117" t="s">
        <v>126</v>
      </c>
      <c r="X80" s="266" t="s">
        <v>3875</v>
      </c>
      <c r="Y80" s="283" t="s">
        <v>10232</v>
      </c>
      <c r="Z80" s="270" t="s">
        <v>3876</v>
      </c>
      <c r="AA80" s="269" t="s">
        <v>146</v>
      </c>
      <c r="AB80" s="271" t="s">
        <v>3877</v>
      </c>
      <c r="AC80" s="272" t="s">
        <v>3878</v>
      </c>
      <c r="AD80" s="273"/>
      <c r="AE80" s="273"/>
      <c r="AF80" s="273"/>
      <c r="AG80" s="222">
        <v>41883</v>
      </c>
      <c r="AH80" s="124">
        <v>42552</v>
      </c>
      <c r="AI80" s="124">
        <v>42887</v>
      </c>
      <c r="AJ80" s="144" t="s">
        <v>13610</v>
      </c>
      <c r="AK80" s="264">
        <v>3091</v>
      </c>
      <c r="AL80" s="276" t="s">
        <v>3871</v>
      </c>
      <c r="AM80" s="134" t="s">
        <v>3870</v>
      </c>
      <c r="AN80" s="134" t="s">
        <v>10924</v>
      </c>
    </row>
    <row r="81" spans="1:40" ht="18" customHeight="1">
      <c r="A81" s="117">
        <v>74</v>
      </c>
      <c r="B81" s="134" t="s">
        <v>3879</v>
      </c>
      <c r="C81" s="134">
        <v>377</v>
      </c>
      <c r="D81" s="134">
        <v>3092</v>
      </c>
      <c r="E81" s="264" t="s">
        <v>3880</v>
      </c>
      <c r="F81" s="264" t="s">
        <v>17302</v>
      </c>
      <c r="G81" s="265" t="s">
        <v>3881</v>
      </c>
      <c r="H81" s="117" t="s">
        <v>906</v>
      </c>
      <c r="I81" s="117" t="s">
        <v>35</v>
      </c>
      <c r="J81" s="266" t="s">
        <v>906</v>
      </c>
      <c r="K81" s="267">
        <v>29847</v>
      </c>
      <c r="L81" s="137" t="str">
        <f t="shared" si="1"/>
        <v xml:space="preserve">41 TAHUN 0 BULAN 13 HARI </v>
      </c>
      <c r="M81" s="120" t="s">
        <v>84</v>
      </c>
      <c r="N81" s="268" t="s">
        <v>287</v>
      </c>
      <c r="O81" s="117" t="s">
        <v>288</v>
      </c>
      <c r="P81" s="140">
        <v>1400010340140</v>
      </c>
      <c r="Q81" s="121" t="s">
        <v>3882</v>
      </c>
      <c r="R81" s="121" t="s">
        <v>3883</v>
      </c>
      <c r="S81" s="117"/>
      <c r="T81" s="117"/>
      <c r="U81" s="117"/>
      <c r="V81" s="144"/>
      <c r="W81" s="117"/>
      <c r="X81" s="266" t="s">
        <v>3884</v>
      </c>
      <c r="Y81" s="283" t="s">
        <v>16008</v>
      </c>
      <c r="Z81" s="270" t="s">
        <v>3885</v>
      </c>
      <c r="AA81" s="269" t="s">
        <v>146</v>
      </c>
      <c r="AB81" s="271" t="s">
        <v>3886</v>
      </c>
      <c r="AC81" s="272" t="s">
        <v>3887</v>
      </c>
      <c r="AD81" s="273"/>
      <c r="AE81" s="273"/>
      <c r="AF81" s="273"/>
      <c r="AG81" s="222">
        <v>41883</v>
      </c>
      <c r="AH81" s="124">
        <v>42552</v>
      </c>
      <c r="AI81" s="124">
        <v>42887</v>
      </c>
      <c r="AJ81" s="144" t="s">
        <v>13610</v>
      </c>
      <c r="AK81" s="134">
        <v>3092</v>
      </c>
      <c r="AL81" s="134" t="s">
        <v>3880</v>
      </c>
      <c r="AM81" s="134" t="s">
        <v>3879</v>
      </c>
      <c r="AN81" s="134" t="s">
        <v>10924</v>
      </c>
    </row>
    <row r="82" spans="1:40" ht="18" customHeight="1">
      <c r="A82" s="117">
        <v>75</v>
      </c>
      <c r="B82" s="134" t="s">
        <v>3888</v>
      </c>
      <c r="C82" s="264">
        <v>378</v>
      </c>
      <c r="D82" s="264">
        <v>3093</v>
      </c>
      <c r="E82" s="264" t="s">
        <v>3889</v>
      </c>
      <c r="F82" s="264" t="s">
        <v>17302</v>
      </c>
      <c r="G82" s="265" t="s">
        <v>3890</v>
      </c>
      <c r="H82" s="117" t="s">
        <v>906</v>
      </c>
      <c r="I82" s="117" t="s">
        <v>35</v>
      </c>
      <c r="J82" s="266" t="s">
        <v>906</v>
      </c>
      <c r="K82" s="267">
        <v>32042</v>
      </c>
      <c r="L82" s="137" t="str">
        <f t="shared" si="1"/>
        <v xml:space="preserve">35 TAHUN 0 BULAN 9 HARI </v>
      </c>
      <c r="M82" s="120" t="s">
        <v>84</v>
      </c>
      <c r="N82" s="268" t="s">
        <v>299</v>
      </c>
      <c r="O82" s="117" t="s">
        <v>288</v>
      </c>
      <c r="P82" s="140">
        <v>1400013918579</v>
      </c>
      <c r="Q82" s="121" t="s">
        <v>3891</v>
      </c>
      <c r="R82" s="121" t="s">
        <v>3892</v>
      </c>
      <c r="S82" s="117"/>
      <c r="T82" s="117" t="s">
        <v>1093</v>
      </c>
      <c r="U82" s="117" t="s">
        <v>15937</v>
      </c>
      <c r="V82" s="144">
        <v>43365</v>
      </c>
      <c r="W82" s="117"/>
      <c r="X82" s="266" t="s">
        <v>3875</v>
      </c>
      <c r="Y82" s="283" t="s">
        <v>3893</v>
      </c>
      <c r="Z82" s="270" t="s">
        <v>3894</v>
      </c>
      <c r="AA82" s="269" t="s">
        <v>55</v>
      </c>
      <c r="AB82" s="279" t="s">
        <v>3895</v>
      </c>
      <c r="AC82" s="273"/>
      <c r="AD82" s="273"/>
      <c r="AE82" s="273"/>
      <c r="AF82" s="273"/>
      <c r="AG82" s="222">
        <v>41883</v>
      </c>
      <c r="AH82" s="124">
        <v>42552</v>
      </c>
      <c r="AI82" s="124">
        <v>42887</v>
      </c>
      <c r="AJ82" s="144" t="s">
        <v>13610</v>
      </c>
      <c r="AK82" s="264">
        <v>3093</v>
      </c>
      <c r="AL82" s="276" t="s">
        <v>3889</v>
      </c>
      <c r="AM82" s="134" t="s">
        <v>3888</v>
      </c>
      <c r="AN82" s="134" t="s">
        <v>10924</v>
      </c>
    </row>
    <row r="83" spans="1:40" ht="18" customHeight="1">
      <c r="A83" s="117">
        <v>76</v>
      </c>
      <c r="B83" s="134" t="s">
        <v>3896</v>
      </c>
      <c r="C83" s="134">
        <v>379</v>
      </c>
      <c r="D83" s="134">
        <v>3094</v>
      </c>
      <c r="E83" s="264" t="s">
        <v>1315</v>
      </c>
      <c r="F83" s="264"/>
      <c r="G83" s="265" t="s">
        <v>3897</v>
      </c>
      <c r="H83" s="117" t="s">
        <v>906</v>
      </c>
      <c r="I83" s="117" t="s">
        <v>35</v>
      </c>
      <c r="J83" s="266" t="s">
        <v>906</v>
      </c>
      <c r="K83" s="267">
        <v>33560</v>
      </c>
      <c r="L83" s="137" t="str">
        <f t="shared" si="1"/>
        <v xml:space="preserve">30 TAHUN 10 BULAN 13 HARI </v>
      </c>
      <c r="M83" s="120" t="s">
        <v>84</v>
      </c>
      <c r="N83" s="268" t="s">
        <v>287</v>
      </c>
      <c r="O83" s="117" t="s">
        <v>288</v>
      </c>
      <c r="P83" s="140">
        <v>1400010340082</v>
      </c>
      <c r="Q83" s="121" t="s">
        <v>3898</v>
      </c>
      <c r="R83" s="121" t="s">
        <v>15080</v>
      </c>
      <c r="S83" s="117"/>
      <c r="T83" s="117"/>
      <c r="U83" s="117"/>
      <c r="V83" s="144"/>
      <c r="W83" s="117"/>
      <c r="X83" s="266" t="s">
        <v>3899</v>
      </c>
      <c r="Y83" s="1615" t="s">
        <v>3900</v>
      </c>
      <c r="Z83" s="270" t="s">
        <v>3901</v>
      </c>
      <c r="AA83" s="269" t="s">
        <v>55</v>
      </c>
      <c r="AB83" s="273" t="s">
        <v>3902</v>
      </c>
      <c r="AC83" s="273"/>
      <c r="AD83" s="273"/>
      <c r="AE83" s="273"/>
      <c r="AF83" s="273"/>
      <c r="AG83" s="222">
        <v>41883</v>
      </c>
      <c r="AH83" s="124">
        <v>42552</v>
      </c>
      <c r="AI83" s="124">
        <v>42887</v>
      </c>
      <c r="AJ83" s="144" t="s">
        <v>13610</v>
      </c>
      <c r="AK83" s="134">
        <v>3094</v>
      </c>
      <c r="AL83" s="134" t="s">
        <v>1315</v>
      </c>
      <c r="AM83" s="134" t="s">
        <v>3896</v>
      </c>
      <c r="AN83" s="134" t="s">
        <v>10924</v>
      </c>
    </row>
    <row r="84" spans="1:40" ht="18" customHeight="1">
      <c r="A84" s="117">
        <v>77</v>
      </c>
      <c r="B84" s="134" t="s">
        <v>3903</v>
      </c>
      <c r="C84" s="264">
        <v>380</v>
      </c>
      <c r="D84" s="264">
        <v>3095</v>
      </c>
      <c r="E84" s="264" t="s">
        <v>627</v>
      </c>
      <c r="F84" s="264" t="s">
        <v>17302</v>
      </c>
      <c r="G84" s="265" t="s">
        <v>3904</v>
      </c>
      <c r="H84" s="117" t="s">
        <v>906</v>
      </c>
      <c r="I84" s="117" t="s">
        <v>35</v>
      </c>
      <c r="J84" s="266" t="s">
        <v>906</v>
      </c>
      <c r="K84" s="267">
        <v>32963</v>
      </c>
      <c r="L84" s="137" t="str">
        <f t="shared" si="1"/>
        <v xml:space="preserve">32 TAHUN 6 BULAN 0 HARI </v>
      </c>
      <c r="M84" s="120" t="s">
        <v>84</v>
      </c>
      <c r="N84" s="268" t="s">
        <v>287</v>
      </c>
      <c r="O84" s="117" t="s">
        <v>288</v>
      </c>
      <c r="P84" s="140">
        <v>1400010966159</v>
      </c>
      <c r="Q84" s="121" t="s">
        <v>15158</v>
      </c>
      <c r="R84" s="121" t="s">
        <v>3905</v>
      </c>
      <c r="S84" s="167" t="s">
        <v>17093</v>
      </c>
      <c r="T84" s="117"/>
      <c r="U84" s="117"/>
      <c r="V84" s="144"/>
      <c r="W84" s="117"/>
      <c r="X84" s="266" t="s">
        <v>3906</v>
      </c>
      <c r="Y84" s="283" t="s">
        <v>16010</v>
      </c>
      <c r="Z84" s="270" t="s">
        <v>3907</v>
      </c>
      <c r="AA84" s="269" t="s">
        <v>146</v>
      </c>
      <c r="AB84" s="273" t="s">
        <v>3908</v>
      </c>
      <c r="AC84" s="273" t="s">
        <v>3909</v>
      </c>
      <c r="AD84" s="273"/>
      <c r="AE84" s="273"/>
      <c r="AF84" s="273"/>
      <c r="AG84" s="222">
        <v>41883</v>
      </c>
      <c r="AH84" s="124">
        <v>42552</v>
      </c>
      <c r="AI84" s="124">
        <v>42887</v>
      </c>
      <c r="AJ84" s="144" t="s">
        <v>13610</v>
      </c>
      <c r="AK84" s="264">
        <v>3095</v>
      </c>
      <c r="AL84" s="276" t="s">
        <v>627</v>
      </c>
      <c r="AM84" s="134" t="s">
        <v>3903</v>
      </c>
      <c r="AN84" s="134" t="s">
        <v>10924</v>
      </c>
    </row>
    <row r="85" spans="1:40" ht="18" customHeight="1">
      <c r="A85" s="117">
        <v>78</v>
      </c>
      <c r="B85" s="134" t="s">
        <v>3910</v>
      </c>
      <c r="C85" s="134">
        <v>381</v>
      </c>
      <c r="D85" s="134">
        <v>3096</v>
      </c>
      <c r="E85" s="264" t="s">
        <v>590</v>
      </c>
      <c r="F85" s="264" t="s">
        <v>17302</v>
      </c>
      <c r="G85" s="265" t="s">
        <v>3911</v>
      </c>
      <c r="H85" s="117" t="s">
        <v>906</v>
      </c>
      <c r="I85" s="117" t="s">
        <v>35</v>
      </c>
      <c r="J85" s="266" t="s">
        <v>906</v>
      </c>
      <c r="K85" s="267">
        <v>32278</v>
      </c>
      <c r="L85" s="137" t="str">
        <f t="shared" si="1"/>
        <v xml:space="preserve">34 TAHUN 4 BULAN 16 HARI </v>
      </c>
      <c r="M85" s="120" t="s">
        <v>84</v>
      </c>
      <c r="N85" s="268" t="s">
        <v>287</v>
      </c>
      <c r="O85" s="117" t="s">
        <v>288</v>
      </c>
      <c r="P85" s="140">
        <v>1400010923366</v>
      </c>
      <c r="Q85" s="121" t="s">
        <v>3912</v>
      </c>
      <c r="R85" s="121" t="s">
        <v>3913</v>
      </c>
      <c r="S85" s="117"/>
      <c r="T85" s="117"/>
      <c r="U85" s="117"/>
      <c r="V85" s="144"/>
      <c r="W85" s="117"/>
      <c r="X85" s="266" t="s">
        <v>3914</v>
      </c>
      <c r="Y85" s="283" t="s">
        <v>16011</v>
      </c>
      <c r="Z85" s="270" t="s">
        <v>3915</v>
      </c>
      <c r="AA85" s="269" t="s">
        <v>55</v>
      </c>
      <c r="AB85" s="143" t="s">
        <v>3916</v>
      </c>
      <c r="AC85" s="273"/>
      <c r="AD85" s="273"/>
      <c r="AE85" s="273"/>
      <c r="AF85" s="273"/>
      <c r="AG85" s="222">
        <v>41883</v>
      </c>
      <c r="AH85" s="124">
        <v>42552</v>
      </c>
      <c r="AI85" s="124">
        <v>42887</v>
      </c>
      <c r="AJ85" s="144" t="s">
        <v>13610</v>
      </c>
      <c r="AK85" s="134">
        <v>3096</v>
      </c>
      <c r="AL85" s="276" t="s">
        <v>590</v>
      </c>
      <c r="AM85" s="134" t="s">
        <v>3910</v>
      </c>
      <c r="AN85" s="134" t="s">
        <v>10924</v>
      </c>
    </row>
    <row r="86" spans="1:40" ht="18" customHeight="1">
      <c r="A86" s="117">
        <v>79</v>
      </c>
      <c r="B86" s="134" t="s">
        <v>3917</v>
      </c>
      <c r="C86" s="264">
        <v>382</v>
      </c>
      <c r="D86" s="264">
        <v>3097</v>
      </c>
      <c r="E86" s="264" t="s">
        <v>3918</v>
      </c>
      <c r="F86" s="264" t="s">
        <v>17302</v>
      </c>
      <c r="G86" s="265" t="s">
        <v>3919</v>
      </c>
      <c r="H86" s="117" t="s">
        <v>906</v>
      </c>
      <c r="I86" s="117" t="s">
        <v>35</v>
      </c>
      <c r="J86" s="266" t="s">
        <v>906</v>
      </c>
      <c r="K86" s="267">
        <v>26385</v>
      </c>
      <c r="L86" s="137" t="str">
        <f t="shared" si="1"/>
        <v xml:space="preserve">50 TAHUN 6 BULAN 4 HARI </v>
      </c>
      <c r="M86" s="120" t="s">
        <v>84</v>
      </c>
      <c r="N86" s="268" t="s">
        <v>287</v>
      </c>
      <c r="O86" s="117" t="s">
        <v>288</v>
      </c>
      <c r="P86" s="140">
        <v>1400013770533</v>
      </c>
      <c r="Q86" s="121" t="s">
        <v>3920</v>
      </c>
      <c r="R86" s="121" t="s">
        <v>3921</v>
      </c>
      <c r="S86" s="117"/>
      <c r="T86" s="117"/>
      <c r="U86" s="117" t="s">
        <v>15938</v>
      </c>
      <c r="V86" s="144"/>
      <c r="W86" s="117"/>
      <c r="X86" s="266" t="s">
        <v>3922</v>
      </c>
      <c r="Y86" s="1615" t="s">
        <v>3923</v>
      </c>
      <c r="Z86" s="269" t="s">
        <v>3924</v>
      </c>
      <c r="AA86" s="269" t="s">
        <v>55</v>
      </c>
      <c r="AB86" s="266" t="s">
        <v>3925</v>
      </c>
      <c r="AC86" s="266" t="s">
        <v>3926</v>
      </c>
      <c r="AD86" s="266"/>
      <c r="AE86" s="266"/>
      <c r="AF86" s="266"/>
      <c r="AG86" s="222">
        <v>41883</v>
      </c>
      <c r="AH86" s="124">
        <v>42552</v>
      </c>
      <c r="AI86" s="124">
        <v>42887</v>
      </c>
      <c r="AJ86" s="144" t="s">
        <v>13610</v>
      </c>
      <c r="AK86" s="264">
        <v>3097</v>
      </c>
      <c r="AL86" s="276" t="s">
        <v>3918</v>
      </c>
      <c r="AM86" s="134" t="s">
        <v>3917</v>
      </c>
      <c r="AN86" s="134" t="s">
        <v>10924</v>
      </c>
    </row>
    <row r="87" spans="1:40" ht="18" customHeight="1">
      <c r="A87" s="117">
        <v>80</v>
      </c>
      <c r="B87" s="134" t="s">
        <v>3927</v>
      </c>
      <c r="C87" s="134">
        <v>383</v>
      </c>
      <c r="D87" s="134">
        <v>3098</v>
      </c>
      <c r="E87" s="264" t="s">
        <v>3928</v>
      </c>
      <c r="F87" s="264"/>
      <c r="G87" s="265" t="s">
        <v>3929</v>
      </c>
      <c r="H87" s="117" t="s">
        <v>906</v>
      </c>
      <c r="I87" s="117" t="s">
        <v>35</v>
      </c>
      <c r="J87" s="266" t="s">
        <v>906</v>
      </c>
      <c r="K87" s="267">
        <v>34459</v>
      </c>
      <c r="L87" s="137" t="str">
        <f t="shared" si="1"/>
        <v xml:space="preserve">28 TAHUN 4 BULAN 26 HARI </v>
      </c>
      <c r="M87" s="120" t="s">
        <v>84</v>
      </c>
      <c r="N87" s="268" t="s">
        <v>287</v>
      </c>
      <c r="O87" s="117" t="s">
        <v>288</v>
      </c>
      <c r="P87" s="140">
        <v>1400013840211</v>
      </c>
      <c r="Q87" s="121" t="s">
        <v>3930</v>
      </c>
      <c r="R87" s="121" t="s">
        <v>3931</v>
      </c>
      <c r="S87" s="167" t="s">
        <v>17094</v>
      </c>
      <c r="T87" s="117"/>
      <c r="U87" s="117" t="s">
        <v>15939</v>
      </c>
      <c r="V87" s="144"/>
      <c r="W87" s="117"/>
      <c r="X87" s="266" t="s">
        <v>3932</v>
      </c>
      <c r="Y87" s="1615" t="s">
        <v>3933</v>
      </c>
      <c r="Z87" s="269" t="s">
        <v>3934</v>
      </c>
      <c r="AA87" s="269" t="s">
        <v>82</v>
      </c>
      <c r="AB87" s="266"/>
      <c r="AC87" s="266"/>
      <c r="AD87" s="266"/>
      <c r="AE87" s="266"/>
      <c r="AF87" s="266"/>
      <c r="AG87" s="222">
        <v>41883</v>
      </c>
      <c r="AH87" s="124">
        <v>42552</v>
      </c>
      <c r="AI87" s="124">
        <v>42887</v>
      </c>
      <c r="AJ87" s="144" t="s">
        <v>13610</v>
      </c>
      <c r="AK87" s="134">
        <v>3098</v>
      </c>
      <c r="AL87" s="276" t="s">
        <v>3928</v>
      </c>
      <c r="AM87" s="134" t="s">
        <v>3927</v>
      </c>
      <c r="AN87" s="134" t="s">
        <v>10924</v>
      </c>
    </row>
    <row r="88" spans="1:40" ht="18" customHeight="1">
      <c r="A88" s="117">
        <v>81</v>
      </c>
      <c r="B88" s="134" t="s">
        <v>3935</v>
      </c>
      <c r="C88" s="264">
        <v>384</v>
      </c>
      <c r="D88" s="264">
        <v>3099</v>
      </c>
      <c r="E88" s="264" t="s">
        <v>386</v>
      </c>
      <c r="F88" s="264"/>
      <c r="G88" s="265" t="s">
        <v>3936</v>
      </c>
      <c r="H88" s="117" t="s">
        <v>906</v>
      </c>
      <c r="I88" s="117" t="s">
        <v>35</v>
      </c>
      <c r="J88" s="266" t="s">
        <v>906</v>
      </c>
      <c r="K88" s="267">
        <v>31409</v>
      </c>
      <c r="L88" s="137" t="str">
        <f t="shared" si="1"/>
        <v xml:space="preserve">36 TAHUN 9 BULAN 3 HARI </v>
      </c>
      <c r="M88" s="120" t="s">
        <v>84</v>
      </c>
      <c r="N88" s="268" t="s">
        <v>287</v>
      </c>
      <c r="O88" s="117" t="s">
        <v>288</v>
      </c>
      <c r="P88" s="140">
        <v>1400010340090</v>
      </c>
      <c r="Q88" s="121" t="s">
        <v>3937</v>
      </c>
      <c r="R88" s="121" t="s">
        <v>3938</v>
      </c>
      <c r="S88" s="117"/>
      <c r="T88" s="117"/>
      <c r="U88" s="117"/>
      <c r="V88" s="144"/>
      <c r="W88" s="117"/>
      <c r="X88" s="266" t="s">
        <v>3939</v>
      </c>
      <c r="Y88" s="283" t="s">
        <v>16012</v>
      </c>
      <c r="Z88" s="270" t="s">
        <v>3940</v>
      </c>
      <c r="AA88" s="269" t="s">
        <v>146</v>
      </c>
      <c r="AB88" s="279" t="s">
        <v>3941</v>
      </c>
      <c r="AC88" s="272" t="s">
        <v>3942</v>
      </c>
      <c r="AD88" s="273"/>
      <c r="AE88" s="273"/>
      <c r="AF88" s="273"/>
      <c r="AG88" s="222">
        <v>41883</v>
      </c>
      <c r="AH88" s="124">
        <v>42552</v>
      </c>
      <c r="AI88" s="124">
        <v>42887</v>
      </c>
      <c r="AJ88" s="144" t="s">
        <v>13610</v>
      </c>
      <c r="AK88" s="264">
        <v>3099</v>
      </c>
      <c r="AL88" s="134" t="s">
        <v>386</v>
      </c>
      <c r="AM88" s="134" t="s">
        <v>3935</v>
      </c>
      <c r="AN88" s="134" t="s">
        <v>10924</v>
      </c>
    </row>
    <row r="89" spans="1:40" ht="18" customHeight="1">
      <c r="A89" s="117">
        <v>82</v>
      </c>
      <c r="B89" s="134" t="s">
        <v>3943</v>
      </c>
      <c r="C89" s="134">
        <v>385</v>
      </c>
      <c r="D89" s="134">
        <v>3100</v>
      </c>
      <c r="E89" s="264" t="s">
        <v>3944</v>
      </c>
      <c r="F89" s="264" t="s">
        <v>17302</v>
      </c>
      <c r="G89" s="265" t="s">
        <v>3945</v>
      </c>
      <c r="H89" s="117" t="s">
        <v>906</v>
      </c>
      <c r="I89" s="117" t="s">
        <v>35</v>
      </c>
      <c r="J89" s="266" t="s">
        <v>906</v>
      </c>
      <c r="K89" s="148">
        <v>30843</v>
      </c>
      <c r="L89" s="137" t="str">
        <f t="shared" si="1"/>
        <v xml:space="preserve">38 TAHUN 3 BULAN 21 HARI </v>
      </c>
      <c r="M89" s="120" t="s">
        <v>84</v>
      </c>
      <c r="N89" s="268" t="s">
        <v>287</v>
      </c>
      <c r="O89" s="117" t="s">
        <v>288</v>
      </c>
      <c r="P89" s="140">
        <v>1400010924661</v>
      </c>
      <c r="Q89" s="121" t="s">
        <v>15159</v>
      </c>
      <c r="R89" s="121" t="s">
        <v>3946</v>
      </c>
      <c r="S89" s="117"/>
      <c r="T89" s="117"/>
      <c r="U89" s="117"/>
      <c r="V89" s="144"/>
      <c r="W89" s="117"/>
      <c r="X89" s="266" t="s">
        <v>3947</v>
      </c>
      <c r="Y89" s="283" t="s">
        <v>16013</v>
      </c>
      <c r="Z89" s="270" t="s">
        <v>3948</v>
      </c>
      <c r="AA89" s="269" t="s">
        <v>146</v>
      </c>
      <c r="AB89" s="271" t="s">
        <v>3949</v>
      </c>
      <c r="AC89" s="272" t="s">
        <v>3950</v>
      </c>
      <c r="AD89" s="273"/>
      <c r="AE89" s="273"/>
      <c r="AF89" s="273"/>
      <c r="AG89" s="222">
        <v>41883</v>
      </c>
      <c r="AH89" s="124">
        <v>42552</v>
      </c>
      <c r="AI89" s="124">
        <v>42887</v>
      </c>
      <c r="AJ89" s="144" t="s">
        <v>13610</v>
      </c>
      <c r="AK89" s="134">
        <v>3100</v>
      </c>
      <c r="AL89" s="276" t="s">
        <v>3944</v>
      </c>
      <c r="AM89" s="134" t="s">
        <v>3943</v>
      </c>
      <c r="AN89" s="134" t="s">
        <v>10924</v>
      </c>
    </row>
    <row r="90" spans="1:40" ht="18" customHeight="1">
      <c r="A90" s="117">
        <v>83</v>
      </c>
      <c r="B90" s="134" t="s">
        <v>3951</v>
      </c>
      <c r="C90" s="264">
        <v>386</v>
      </c>
      <c r="D90" s="264">
        <v>3101</v>
      </c>
      <c r="E90" s="264" t="s">
        <v>997</v>
      </c>
      <c r="F90" s="264" t="s">
        <v>17302</v>
      </c>
      <c r="G90" s="265" t="s">
        <v>3953</v>
      </c>
      <c r="H90" s="117" t="s">
        <v>906</v>
      </c>
      <c r="I90" s="117" t="s">
        <v>35</v>
      </c>
      <c r="J90" s="266" t="s">
        <v>906</v>
      </c>
      <c r="K90" s="267">
        <v>29426</v>
      </c>
      <c r="L90" s="137" t="str">
        <f t="shared" si="1"/>
        <v xml:space="preserve">42 TAHUN 2 BULAN 7 HARI </v>
      </c>
      <c r="M90" s="120" t="s">
        <v>84</v>
      </c>
      <c r="N90" s="268" t="s">
        <v>299</v>
      </c>
      <c r="O90" s="117" t="s">
        <v>288</v>
      </c>
      <c r="P90" s="140">
        <v>1400011516755</v>
      </c>
      <c r="Q90" s="121" t="s">
        <v>3954</v>
      </c>
      <c r="R90" s="121" t="s">
        <v>3955</v>
      </c>
      <c r="S90" s="117"/>
      <c r="T90" s="117" t="s">
        <v>1093</v>
      </c>
      <c r="U90" s="117" t="s">
        <v>15940</v>
      </c>
      <c r="V90" s="144"/>
      <c r="W90" s="117"/>
      <c r="X90" s="266" t="s">
        <v>3956</v>
      </c>
      <c r="Y90" s="283" t="s">
        <v>16014</v>
      </c>
      <c r="Z90" s="270" t="s">
        <v>3957</v>
      </c>
      <c r="AA90" s="269" t="s">
        <v>47</v>
      </c>
      <c r="AB90" s="279" t="s">
        <v>3958</v>
      </c>
      <c r="AC90" s="273" t="s">
        <v>3959</v>
      </c>
      <c r="AD90" s="273" t="s">
        <v>3960</v>
      </c>
      <c r="AE90" s="273"/>
      <c r="AF90" s="273"/>
      <c r="AG90" s="222">
        <v>41883</v>
      </c>
      <c r="AH90" s="124">
        <v>42552</v>
      </c>
      <c r="AI90" s="124">
        <v>42887</v>
      </c>
      <c r="AJ90" s="144" t="s">
        <v>13610</v>
      </c>
      <c r="AK90" s="264">
        <v>3101</v>
      </c>
      <c r="AL90" s="276" t="s">
        <v>3952</v>
      </c>
      <c r="AM90" s="134" t="s">
        <v>3951</v>
      </c>
      <c r="AN90" s="134" t="s">
        <v>10924</v>
      </c>
    </row>
    <row r="91" spans="1:40" ht="18" customHeight="1">
      <c r="A91" s="117">
        <v>84</v>
      </c>
      <c r="B91" s="134" t="s">
        <v>3961</v>
      </c>
      <c r="C91" s="134">
        <v>387</v>
      </c>
      <c r="D91" s="134">
        <v>3102</v>
      </c>
      <c r="E91" s="264" t="s">
        <v>3962</v>
      </c>
      <c r="F91" s="264" t="s">
        <v>17302</v>
      </c>
      <c r="G91" s="265" t="s">
        <v>3963</v>
      </c>
      <c r="H91" s="117" t="s">
        <v>906</v>
      </c>
      <c r="I91" s="117" t="s">
        <v>35</v>
      </c>
      <c r="J91" s="266" t="s">
        <v>906</v>
      </c>
      <c r="K91" s="267">
        <v>29673</v>
      </c>
      <c r="L91" s="137" t="str">
        <f t="shared" si="1"/>
        <v xml:space="preserve">41 TAHUN 6 BULAN 3 HARI </v>
      </c>
      <c r="M91" s="120" t="s">
        <v>84</v>
      </c>
      <c r="N91" s="268" t="s">
        <v>287</v>
      </c>
      <c r="O91" s="117" t="s">
        <v>288</v>
      </c>
      <c r="P91" s="140">
        <v>1400010973874</v>
      </c>
      <c r="Q91" s="121" t="s">
        <v>15160</v>
      </c>
      <c r="R91" s="2" t="s">
        <v>18157</v>
      </c>
      <c r="S91" s="167" t="s">
        <v>17095</v>
      </c>
      <c r="T91" s="117"/>
      <c r="U91" s="117"/>
      <c r="V91" s="144"/>
      <c r="W91" s="117"/>
      <c r="X91" s="266" t="s">
        <v>3964</v>
      </c>
      <c r="Y91" s="283" t="s">
        <v>10222</v>
      </c>
      <c r="Z91" s="270" t="s">
        <v>3965</v>
      </c>
      <c r="AA91" s="269" t="s">
        <v>82</v>
      </c>
      <c r="AB91" s="273"/>
      <c r="AC91" s="273"/>
      <c r="AD91" s="273"/>
      <c r="AE91" s="273"/>
      <c r="AF91" s="273"/>
      <c r="AG91" s="222">
        <v>41883</v>
      </c>
      <c r="AH91" s="124">
        <v>42552</v>
      </c>
      <c r="AI91" s="124">
        <v>42887</v>
      </c>
      <c r="AJ91" s="144" t="s">
        <v>13610</v>
      </c>
      <c r="AK91" s="134">
        <v>3102</v>
      </c>
      <c r="AL91" s="276" t="s">
        <v>3962</v>
      </c>
      <c r="AM91" s="134" t="s">
        <v>3961</v>
      </c>
      <c r="AN91" s="134" t="s">
        <v>10924</v>
      </c>
    </row>
    <row r="92" spans="1:40" ht="18" customHeight="1">
      <c r="A92" s="117">
        <v>85</v>
      </c>
      <c r="B92" s="134" t="s">
        <v>3966</v>
      </c>
      <c r="C92" s="264">
        <v>388</v>
      </c>
      <c r="D92" s="264">
        <v>3103</v>
      </c>
      <c r="E92" s="264" t="s">
        <v>3967</v>
      </c>
      <c r="F92" s="264"/>
      <c r="G92" s="265" t="s">
        <v>3968</v>
      </c>
      <c r="H92" s="117" t="s">
        <v>906</v>
      </c>
      <c r="I92" s="117" t="s">
        <v>35</v>
      </c>
      <c r="J92" s="266" t="s">
        <v>906</v>
      </c>
      <c r="K92" s="267">
        <v>30715</v>
      </c>
      <c r="L92" s="137" t="str">
        <f t="shared" si="1"/>
        <v xml:space="preserve">38 TAHUN 7 BULAN 28 HARI </v>
      </c>
      <c r="M92" s="120" t="s">
        <v>84</v>
      </c>
      <c r="N92" s="268" t="s">
        <v>287</v>
      </c>
      <c r="O92" s="117" t="s">
        <v>288</v>
      </c>
      <c r="P92" s="140">
        <v>1400010923739</v>
      </c>
      <c r="Q92" s="121" t="s">
        <v>15161</v>
      </c>
      <c r="R92" s="121" t="s">
        <v>3969</v>
      </c>
      <c r="S92" s="117"/>
      <c r="T92" s="117"/>
      <c r="U92" s="117" t="s">
        <v>15941</v>
      </c>
      <c r="V92" s="144"/>
      <c r="W92" s="117"/>
      <c r="X92" s="266" t="s">
        <v>3970</v>
      </c>
      <c r="Y92" s="283" t="s">
        <v>16015</v>
      </c>
      <c r="Z92" s="270" t="s">
        <v>3971</v>
      </c>
      <c r="AA92" s="269" t="s">
        <v>55</v>
      </c>
      <c r="AB92" s="271" t="s">
        <v>3972</v>
      </c>
      <c r="AC92" s="273"/>
      <c r="AD92" s="273"/>
      <c r="AE92" s="273"/>
      <c r="AF92" s="273"/>
      <c r="AG92" s="222">
        <v>41883</v>
      </c>
      <c r="AH92" s="124">
        <v>42552</v>
      </c>
      <c r="AI92" s="124">
        <v>42887</v>
      </c>
      <c r="AJ92" s="144" t="s">
        <v>13610</v>
      </c>
      <c r="AK92" s="264">
        <v>3103</v>
      </c>
      <c r="AL92" s="276" t="s">
        <v>3967</v>
      </c>
      <c r="AM92" s="134" t="s">
        <v>3966</v>
      </c>
      <c r="AN92" s="134" t="s">
        <v>10924</v>
      </c>
    </row>
    <row r="93" spans="1:40" ht="18" customHeight="1">
      <c r="A93" s="117">
        <v>86</v>
      </c>
      <c r="B93" s="134" t="s">
        <v>3973</v>
      </c>
      <c r="C93" s="134">
        <v>389</v>
      </c>
      <c r="D93" s="134">
        <v>3104</v>
      </c>
      <c r="E93" s="264" t="s">
        <v>3974</v>
      </c>
      <c r="F93" s="264"/>
      <c r="G93" s="265" t="s">
        <v>3975</v>
      </c>
      <c r="H93" s="117" t="s">
        <v>906</v>
      </c>
      <c r="I93" s="117" t="s">
        <v>35</v>
      </c>
      <c r="J93" s="266" t="s">
        <v>906</v>
      </c>
      <c r="K93" s="267">
        <v>28154</v>
      </c>
      <c r="L93" s="137" t="str">
        <f t="shared" si="1"/>
        <v xml:space="preserve">45 TAHUN 8 BULAN 2 HARI </v>
      </c>
      <c r="M93" s="120" t="s">
        <v>84</v>
      </c>
      <c r="N93" s="268" t="s">
        <v>287</v>
      </c>
      <c r="O93" s="117" t="s">
        <v>288</v>
      </c>
      <c r="P93" s="140">
        <v>1400010701648</v>
      </c>
      <c r="Q93" s="121" t="s">
        <v>15162</v>
      </c>
      <c r="R93" s="121" t="s">
        <v>3984</v>
      </c>
      <c r="S93" s="167" t="s">
        <v>17096</v>
      </c>
      <c r="T93" s="117"/>
      <c r="U93" s="117"/>
      <c r="V93" s="144"/>
      <c r="W93" s="117"/>
      <c r="X93" s="266" t="s">
        <v>3976</v>
      </c>
      <c r="Y93" s="1615" t="s">
        <v>3977</v>
      </c>
      <c r="Z93" s="270" t="s">
        <v>3978</v>
      </c>
      <c r="AA93" s="269" t="s">
        <v>146</v>
      </c>
      <c r="AB93" s="271" t="s">
        <v>3979</v>
      </c>
      <c r="AC93" s="272" t="s">
        <v>3980</v>
      </c>
      <c r="AD93" s="273"/>
      <c r="AE93" s="273"/>
      <c r="AF93" s="273"/>
      <c r="AG93" s="222">
        <v>41883</v>
      </c>
      <c r="AH93" s="124">
        <v>42552</v>
      </c>
      <c r="AI93" s="124">
        <v>42887</v>
      </c>
      <c r="AJ93" s="144" t="s">
        <v>13610</v>
      </c>
      <c r="AK93" s="134">
        <v>3104</v>
      </c>
      <c r="AL93" s="134" t="s">
        <v>3974</v>
      </c>
      <c r="AM93" s="134" t="s">
        <v>3973</v>
      </c>
      <c r="AN93" s="134" t="s">
        <v>10924</v>
      </c>
    </row>
    <row r="94" spans="1:40" s="126" customFormat="1" ht="18" customHeight="1">
      <c r="A94" s="117">
        <v>87</v>
      </c>
      <c r="B94" s="118" t="s">
        <v>3991</v>
      </c>
      <c r="C94" s="134">
        <v>391</v>
      </c>
      <c r="D94" s="134">
        <v>3106</v>
      </c>
      <c r="E94" s="264" t="s">
        <v>739</v>
      </c>
      <c r="F94" s="264"/>
      <c r="G94" s="265" t="s">
        <v>3993</v>
      </c>
      <c r="H94" s="101" t="s">
        <v>906</v>
      </c>
      <c r="I94" s="101" t="s">
        <v>35</v>
      </c>
      <c r="J94" s="280" t="s">
        <v>906</v>
      </c>
      <c r="K94" s="281">
        <v>30692</v>
      </c>
      <c r="L94" s="137" t="str">
        <f t="shared" si="1"/>
        <v xml:space="preserve">38 TAHUN 8 BULAN 20 HARI </v>
      </c>
      <c r="M94" s="120" t="s">
        <v>84</v>
      </c>
      <c r="N94" s="268" t="s">
        <v>299</v>
      </c>
      <c r="O94" s="101" t="s">
        <v>288</v>
      </c>
      <c r="P94" s="121">
        <v>1400010340199</v>
      </c>
      <c r="Q94" s="121" t="s">
        <v>3994</v>
      </c>
      <c r="R94" s="121" t="s">
        <v>3995</v>
      </c>
      <c r="S94" s="117" t="s">
        <v>12370</v>
      </c>
      <c r="T94" s="101" t="s">
        <v>1093</v>
      </c>
      <c r="U94" s="101" t="s">
        <v>15942</v>
      </c>
      <c r="V94" s="144"/>
      <c r="W94" s="101"/>
      <c r="X94" s="280" t="s">
        <v>3996</v>
      </c>
      <c r="Y94" s="283" t="s">
        <v>17128</v>
      </c>
      <c r="Z94" s="282" t="s">
        <v>3997</v>
      </c>
      <c r="AA94" s="262" t="s">
        <v>146</v>
      </c>
      <c r="AB94" s="127" t="s">
        <v>3998</v>
      </c>
      <c r="AC94" s="284" t="s">
        <v>3999</v>
      </c>
      <c r="AD94" s="284"/>
      <c r="AE94" s="284"/>
      <c r="AF94" s="284"/>
      <c r="AG94" s="222">
        <v>41883</v>
      </c>
      <c r="AH94" s="124">
        <v>42552</v>
      </c>
      <c r="AI94" s="124">
        <v>42887</v>
      </c>
      <c r="AJ94" s="144" t="s">
        <v>13610</v>
      </c>
      <c r="AK94" s="134">
        <v>3106</v>
      </c>
      <c r="AL94" s="118" t="s">
        <v>3992</v>
      </c>
      <c r="AM94" s="118" t="s">
        <v>3991</v>
      </c>
      <c r="AN94" s="134" t="s">
        <v>10924</v>
      </c>
    </row>
    <row r="95" spans="1:40" ht="18" customHeight="1">
      <c r="A95" s="117">
        <v>88</v>
      </c>
      <c r="B95" s="134" t="s">
        <v>4000</v>
      </c>
      <c r="C95" s="264">
        <v>392</v>
      </c>
      <c r="D95" s="264">
        <v>3107</v>
      </c>
      <c r="E95" s="264" t="s">
        <v>4001</v>
      </c>
      <c r="F95" s="264" t="s">
        <v>17302</v>
      </c>
      <c r="G95" s="265" t="s">
        <v>4002</v>
      </c>
      <c r="H95" s="117" t="s">
        <v>906</v>
      </c>
      <c r="I95" s="117" t="s">
        <v>35</v>
      </c>
      <c r="J95" s="266" t="s">
        <v>906</v>
      </c>
      <c r="K95" s="267">
        <v>31264</v>
      </c>
      <c r="L95" s="137" t="str">
        <f t="shared" si="1"/>
        <v xml:space="preserve">37 TAHUN 1 BULAN 26 HARI </v>
      </c>
      <c r="M95" s="120" t="s">
        <v>84</v>
      </c>
      <c r="N95" s="268" t="s">
        <v>287</v>
      </c>
      <c r="O95" s="117" t="s">
        <v>288</v>
      </c>
      <c r="P95" s="140">
        <v>1400012527405</v>
      </c>
      <c r="Q95" s="121" t="s">
        <v>4003</v>
      </c>
      <c r="R95" s="121" t="s">
        <v>4004</v>
      </c>
      <c r="S95" s="167" t="s">
        <v>17097</v>
      </c>
      <c r="T95" s="117"/>
      <c r="U95" s="117"/>
      <c r="V95" s="144"/>
      <c r="W95" s="117"/>
      <c r="X95" s="266" t="s">
        <v>4005</v>
      </c>
      <c r="Y95" s="1615" t="s">
        <v>4006</v>
      </c>
      <c r="Z95" s="288" t="s">
        <v>4007</v>
      </c>
      <c r="AA95" s="269" t="s">
        <v>146</v>
      </c>
      <c r="AB95" s="271" t="s">
        <v>4008</v>
      </c>
      <c r="AC95" s="272" t="s">
        <v>4009</v>
      </c>
      <c r="AD95" s="289"/>
      <c r="AE95" s="289"/>
      <c r="AF95" s="289"/>
      <c r="AG95" s="222">
        <v>41883</v>
      </c>
      <c r="AH95" s="124">
        <v>42552</v>
      </c>
      <c r="AI95" s="124">
        <v>42887</v>
      </c>
      <c r="AJ95" s="144" t="s">
        <v>13610</v>
      </c>
      <c r="AK95" s="264">
        <v>3107</v>
      </c>
      <c r="AL95" s="276" t="s">
        <v>4001</v>
      </c>
      <c r="AM95" s="134" t="s">
        <v>4000</v>
      </c>
      <c r="AN95" s="134" t="s">
        <v>10924</v>
      </c>
    </row>
    <row r="96" spans="1:40" ht="18" customHeight="1">
      <c r="A96" s="117">
        <v>89</v>
      </c>
      <c r="B96" s="134" t="s">
        <v>4010</v>
      </c>
      <c r="C96" s="134">
        <v>393</v>
      </c>
      <c r="D96" s="134">
        <v>3108</v>
      </c>
      <c r="E96" s="264" t="s">
        <v>4011</v>
      </c>
      <c r="F96" s="264" t="s">
        <v>17302</v>
      </c>
      <c r="G96" s="265" t="s">
        <v>1547</v>
      </c>
      <c r="H96" s="117" t="s">
        <v>906</v>
      </c>
      <c r="I96" s="117" t="s">
        <v>35</v>
      </c>
      <c r="J96" s="266" t="s">
        <v>906</v>
      </c>
      <c r="K96" s="267">
        <v>27915</v>
      </c>
      <c r="L96" s="137" t="str">
        <f t="shared" si="1"/>
        <v xml:space="preserve">46 TAHUN 3 BULAN 27 HARI </v>
      </c>
      <c r="M96" s="120" t="s">
        <v>84</v>
      </c>
      <c r="N96" s="268" t="s">
        <v>287</v>
      </c>
      <c r="O96" s="117" t="s">
        <v>288</v>
      </c>
      <c r="P96" s="140">
        <v>1400010984533</v>
      </c>
      <c r="Q96" s="121" t="s">
        <v>15163</v>
      </c>
      <c r="R96" s="121" t="s">
        <v>4013</v>
      </c>
      <c r="S96" s="167" t="s">
        <v>17098</v>
      </c>
      <c r="T96" s="117"/>
      <c r="U96" s="117"/>
      <c r="V96" s="144"/>
      <c r="W96" s="117"/>
      <c r="X96" s="266" t="s">
        <v>4014</v>
      </c>
      <c r="Y96" s="283" t="s">
        <v>17129</v>
      </c>
      <c r="Z96" s="270" t="s">
        <v>4015</v>
      </c>
      <c r="AA96" s="269" t="s">
        <v>47</v>
      </c>
      <c r="AB96" s="271" t="s">
        <v>4016</v>
      </c>
      <c r="AC96" s="272" t="s">
        <v>4017</v>
      </c>
      <c r="AD96" s="271" t="s">
        <v>4018</v>
      </c>
      <c r="AE96" s="273"/>
      <c r="AF96" s="273"/>
      <c r="AG96" s="222">
        <v>41883</v>
      </c>
      <c r="AH96" s="124">
        <v>42552</v>
      </c>
      <c r="AI96" s="124">
        <v>42887</v>
      </c>
      <c r="AJ96" s="144" t="s">
        <v>13610</v>
      </c>
      <c r="AK96" s="134">
        <v>3108</v>
      </c>
      <c r="AL96" s="276" t="s">
        <v>4011</v>
      </c>
      <c r="AM96" s="134" t="s">
        <v>4010</v>
      </c>
      <c r="AN96" s="134" t="s">
        <v>10924</v>
      </c>
    </row>
    <row r="97" spans="1:40" ht="18" customHeight="1">
      <c r="A97" s="117">
        <v>90</v>
      </c>
      <c r="B97" s="134" t="s">
        <v>4019</v>
      </c>
      <c r="C97" s="264">
        <v>394</v>
      </c>
      <c r="D97" s="264">
        <v>3109</v>
      </c>
      <c r="E97" s="264" t="s">
        <v>4020</v>
      </c>
      <c r="F97" s="264" t="s">
        <v>17302</v>
      </c>
      <c r="G97" s="265" t="s">
        <v>4021</v>
      </c>
      <c r="H97" s="117" t="s">
        <v>906</v>
      </c>
      <c r="I97" s="117" t="s">
        <v>35</v>
      </c>
      <c r="J97" s="266" t="s">
        <v>906</v>
      </c>
      <c r="K97" s="267">
        <v>31845</v>
      </c>
      <c r="L97" s="137" t="str">
        <f t="shared" si="1"/>
        <v xml:space="preserve">35 TAHUN 6 BULAN 22 HARI </v>
      </c>
      <c r="M97" s="120" t="s">
        <v>84</v>
      </c>
      <c r="N97" s="268" t="s">
        <v>287</v>
      </c>
      <c r="O97" s="117" t="s">
        <v>288</v>
      </c>
      <c r="P97" s="140">
        <v>1400007331391</v>
      </c>
      <c r="Q97" s="121" t="s">
        <v>4022</v>
      </c>
      <c r="R97" s="121" t="s">
        <v>4023</v>
      </c>
      <c r="S97" s="117" t="s">
        <v>12371</v>
      </c>
      <c r="T97" s="117"/>
      <c r="U97" s="117"/>
      <c r="V97" s="144"/>
      <c r="W97" s="117"/>
      <c r="X97" s="266" t="s">
        <v>10236</v>
      </c>
      <c r="Y97" s="283" t="s">
        <v>10235</v>
      </c>
      <c r="Z97" s="270" t="s">
        <v>4024</v>
      </c>
      <c r="AA97" s="269" t="s">
        <v>146</v>
      </c>
      <c r="AB97" s="285" t="s">
        <v>4025</v>
      </c>
      <c r="AC97" s="272" t="s">
        <v>4026</v>
      </c>
      <c r="AD97" s="273"/>
      <c r="AE97" s="273"/>
      <c r="AF97" s="273"/>
      <c r="AG97" s="222">
        <v>41883</v>
      </c>
      <c r="AH97" s="124">
        <v>42552</v>
      </c>
      <c r="AI97" s="124">
        <v>42887</v>
      </c>
      <c r="AJ97" s="144" t="s">
        <v>13610</v>
      </c>
      <c r="AK97" s="264">
        <v>3109</v>
      </c>
      <c r="AL97" s="276" t="s">
        <v>4020</v>
      </c>
      <c r="AM97" s="134" t="s">
        <v>4019</v>
      </c>
      <c r="AN97" s="134" t="s">
        <v>10924</v>
      </c>
    </row>
    <row r="98" spans="1:40" ht="18" customHeight="1">
      <c r="A98" s="117">
        <v>91</v>
      </c>
      <c r="B98" s="134" t="s">
        <v>4027</v>
      </c>
      <c r="C98" s="134">
        <v>395</v>
      </c>
      <c r="D98" s="134">
        <v>3110</v>
      </c>
      <c r="E98" s="264" t="s">
        <v>4028</v>
      </c>
      <c r="F98" s="264"/>
      <c r="G98" s="265" t="s">
        <v>4029</v>
      </c>
      <c r="H98" s="117" t="s">
        <v>906</v>
      </c>
      <c r="I98" s="117" t="s">
        <v>35</v>
      </c>
      <c r="J98" s="266" t="s">
        <v>906</v>
      </c>
      <c r="K98" s="267">
        <v>23994</v>
      </c>
      <c r="L98" s="171" t="str">
        <f t="shared" si="1"/>
        <v xml:space="preserve">57 TAHUN 0 BULAN 22 HARI </v>
      </c>
      <c r="M98" s="120" t="s">
        <v>84</v>
      </c>
      <c r="N98" s="268" t="s">
        <v>287</v>
      </c>
      <c r="O98" s="117" t="s">
        <v>288</v>
      </c>
      <c r="P98" s="140">
        <v>1400010340165</v>
      </c>
      <c r="Q98" s="121" t="s">
        <v>15164</v>
      </c>
      <c r="R98" s="121" t="s">
        <v>4030</v>
      </c>
      <c r="S98" s="117"/>
      <c r="T98" s="117"/>
      <c r="U98" s="117"/>
      <c r="V98" s="144"/>
      <c r="W98" s="117"/>
      <c r="X98" s="266" t="s">
        <v>4031</v>
      </c>
      <c r="Y98" s="283" t="s">
        <v>10226</v>
      </c>
      <c r="Z98" s="270" t="s">
        <v>4032</v>
      </c>
      <c r="AA98" s="269" t="s">
        <v>146</v>
      </c>
      <c r="AB98" s="271" t="s">
        <v>4033</v>
      </c>
      <c r="AC98" s="290" t="s">
        <v>4034</v>
      </c>
      <c r="AD98" s="273"/>
      <c r="AE98" s="273"/>
      <c r="AF98" s="273"/>
      <c r="AG98" s="222">
        <v>41883</v>
      </c>
      <c r="AH98" s="124">
        <v>42552</v>
      </c>
      <c r="AI98" s="124">
        <v>42887</v>
      </c>
      <c r="AJ98" s="144" t="s">
        <v>13610</v>
      </c>
      <c r="AK98" s="134">
        <v>3110</v>
      </c>
      <c r="AL98" s="134" t="s">
        <v>4028</v>
      </c>
      <c r="AM98" s="134" t="s">
        <v>4027</v>
      </c>
      <c r="AN98" s="134" t="s">
        <v>10924</v>
      </c>
    </row>
    <row r="99" spans="1:40" ht="18" customHeight="1">
      <c r="A99" s="117">
        <v>92</v>
      </c>
      <c r="B99" s="134" t="s">
        <v>4035</v>
      </c>
      <c r="C99" s="264">
        <v>396</v>
      </c>
      <c r="D99" s="264">
        <v>3111</v>
      </c>
      <c r="E99" s="264" t="s">
        <v>4036</v>
      </c>
      <c r="F99" s="264" t="s">
        <v>17302</v>
      </c>
      <c r="G99" s="265" t="s">
        <v>4037</v>
      </c>
      <c r="H99" s="117" t="s">
        <v>906</v>
      </c>
      <c r="I99" s="117" t="s">
        <v>35</v>
      </c>
      <c r="J99" s="266" t="s">
        <v>906</v>
      </c>
      <c r="K99" s="267">
        <v>29750</v>
      </c>
      <c r="L99" s="137" t="str">
        <f t="shared" si="1"/>
        <v xml:space="preserve">41 TAHUN 3 BULAN 18 HARI </v>
      </c>
      <c r="M99" s="120" t="s">
        <v>84</v>
      </c>
      <c r="N99" s="268" t="s">
        <v>287</v>
      </c>
      <c r="O99" s="117" t="s">
        <v>288</v>
      </c>
      <c r="P99" s="140">
        <v>1400013770665</v>
      </c>
      <c r="Q99" s="121" t="s">
        <v>4038</v>
      </c>
      <c r="R99" s="121" t="s">
        <v>4039</v>
      </c>
      <c r="S99" s="117"/>
      <c r="T99" s="117"/>
      <c r="U99" s="117" t="s">
        <v>15943</v>
      </c>
      <c r="V99" s="144"/>
      <c r="W99" s="117"/>
      <c r="X99" s="266" t="s">
        <v>4040</v>
      </c>
      <c r="Y99" s="1615" t="s">
        <v>4041</v>
      </c>
      <c r="Z99" s="269" t="s">
        <v>4042</v>
      </c>
      <c r="AA99" s="269" t="s">
        <v>146</v>
      </c>
      <c r="AB99" s="279" t="s">
        <v>4043</v>
      </c>
      <c r="AC99" s="266" t="s">
        <v>4044</v>
      </c>
      <c r="AD99" s="266"/>
      <c r="AE99" s="266"/>
      <c r="AF99" s="266"/>
      <c r="AG99" s="222">
        <v>41883</v>
      </c>
      <c r="AH99" s="124">
        <v>42552</v>
      </c>
      <c r="AI99" s="124">
        <v>42887</v>
      </c>
      <c r="AJ99" s="144" t="s">
        <v>13610</v>
      </c>
      <c r="AK99" s="264">
        <v>3111</v>
      </c>
      <c r="AL99" s="276" t="s">
        <v>4036</v>
      </c>
      <c r="AM99" s="134" t="s">
        <v>4035</v>
      </c>
      <c r="AN99" s="134" t="s">
        <v>10924</v>
      </c>
    </row>
    <row r="100" spans="1:40" ht="18" customHeight="1">
      <c r="A100" s="117">
        <v>93</v>
      </c>
      <c r="B100" s="134" t="s">
        <v>4045</v>
      </c>
      <c r="C100" s="134">
        <v>397</v>
      </c>
      <c r="D100" s="134">
        <v>3112</v>
      </c>
      <c r="E100" s="264" t="s">
        <v>12896</v>
      </c>
      <c r="F100" s="264" t="s">
        <v>17302</v>
      </c>
      <c r="G100" s="265" t="s">
        <v>2590</v>
      </c>
      <c r="H100" s="117" t="s">
        <v>906</v>
      </c>
      <c r="I100" s="117" t="s">
        <v>35</v>
      </c>
      <c r="J100" s="266" t="s">
        <v>906</v>
      </c>
      <c r="K100" s="267">
        <v>30070</v>
      </c>
      <c r="L100" s="137" t="str">
        <f t="shared" si="1"/>
        <v xml:space="preserve">40 TAHUN 5 BULAN 2 HARI </v>
      </c>
      <c r="M100" s="120" t="s">
        <v>84</v>
      </c>
      <c r="N100" s="268" t="s">
        <v>299</v>
      </c>
      <c r="O100" s="117" t="s">
        <v>288</v>
      </c>
      <c r="P100" s="140">
        <v>1400013924072</v>
      </c>
      <c r="Q100" s="121" t="s">
        <v>4047</v>
      </c>
      <c r="R100" s="121" t="s">
        <v>15081</v>
      </c>
      <c r="S100" s="167" t="s">
        <v>17099</v>
      </c>
      <c r="T100" s="117" t="s">
        <v>1093</v>
      </c>
      <c r="U100" s="117" t="s">
        <v>15922</v>
      </c>
      <c r="V100" s="144"/>
      <c r="W100" s="117"/>
      <c r="X100" s="266" t="s">
        <v>4048</v>
      </c>
      <c r="Y100" s="283" t="s">
        <v>4049</v>
      </c>
      <c r="Z100" s="270" t="s">
        <v>4050</v>
      </c>
      <c r="AA100" s="269" t="s">
        <v>47</v>
      </c>
      <c r="AB100" s="273" t="s">
        <v>4051</v>
      </c>
      <c r="AC100" s="273" t="s">
        <v>4052</v>
      </c>
      <c r="AD100" s="273" t="s">
        <v>4053</v>
      </c>
      <c r="AE100" s="273"/>
      <c r="AF100" s="273"/>
      <c r="AG100" s="222">
        <v>41883</v>
      </c>
      <c r="AH100" s="124">
        <v>42552</v>
      </c>
      <c r="AI100" s="124">
        <v>42887</v>
      </c>
      <c r="AJ100" s="144" t="s">
        <v>13610</v>
      </c>
      <c r="AK100" s="134">
        <v>3112</v>
      </c>
      <c r="AL100" s="276" t="s">
        <v>4046</v>
      </c>
      <c r="AM100" s="134" t="s">
        <v>4045</v>
      </c>
      <c r="AN100" s="134" t="s">
        <v>10924</v>
      </c>
    </row>
    <row r="101" spans="1:40" ht="18" customHeight="1">
      <c r="A101" s="117">
        <v>94</v>
      </c>
      <c r="B101" s="134" t="s">
        <v>4054</v>
      </c>
      <c r="C101" s="264">
        <v>398</v>
      </c>
      <c r="D101" s="264">
        <v>3113</v>
      </c>
      <c r="E101" s="264" t="s">
        <v>4055</v>
      </c>
      <c r="F101" s="264"/>
      <c r="G101" s="265" t="s">
        <v>4056</v>
      </c>
      <c r="H101" s="117" t="s">
        <v>906</v>
      </c>
      <c r="I101" s="117" t="s">
        <v>35</v>
      </c>
      <c r="J101" s="266" t="s">
        <v>906</v>
      </c>
      <c r="K101" s="267">
        <v>25302</v>
      </c>
      <c r="L101" s="171" t="str">
        <f t="shared" si="1"/>
        <v xml:space="preserve">53 TAHUN 5 BULAN 22 HARI </v>
      </c>
      <c r="M101" s="120" t="s">
        <v>84</v>
      </c>
      <c r="N101" s="268" t="s">
        <v>287</v>
      </c>
      <c r="O101" s="117" t="s">
        <v>288</v>
      </c>
      <c r="P101" s="140">
        <v>1400010701184</v>
      </c>
      <c r="Q101" s="121" t="s">
        <v>15165</v>
      </c>
      <c r="R101" s="121" t="s">
        <v>4057</v>
      </c>
      <c r="S101" s="167" t="s">
        <v>17100</v>
      </c>
      <c r="T101" s="117"/>
      <c r="U101" s="117" t="s">
        <v>15944</v>
      </c>
      <c r="V101" s="144"/>
      <c r="W101" s="117"/>
      <c r="X101" s="266" t="s">
        <v>4058</v>
      </c>
      <c r="Y101" s="283" t="s">
        <v>16017</v>
      </c>
      <c r="Z101" s="270" t="s">
        <v>4059</v>
      </c>
      <c r="AA101" s="269" t="s">
        <v>146</v>
      </c>
      <c r="AB101" s="273" t="s">
        <v>4060</v>
      </c>
      <c r="AC101" s="273" t="s">
        <v>4061</v>
      </c>
      <c r="AD101" s="273"/>
      <c r="AE101" s="273"/>
      <c r="AF101" s="273"/>
      <c r="AG101" s="222">
        <v>41883</v>
      </c>
      <c r="AH101" s="124">
        <v>42552</v>
      </c>
      <c r="AI101" s="124">
        <v>42887</v>
      </c>
      <c r="AJ101" s="144" t="s">
        <v>13610</v>
      </c>
      <c r="AK101" s="264">
        <v>3113</v>
      </c>
      <c r="AL101" s="134" t="s">
        <v>4055</v>
      </c>
      <c r="AM101" s="134" t="s">
        <v>4054</v>
      </c>
      <c r="AN101" s="134" t="s">
        <v>10924</v>
      </c>
    </row>
    <row r="102" spans="1:40" ht="18" customHeight="1">
      <c r="A102" s="117">
        <v>95</v>
      </c>
      <c r="B102" s="134" t="s">
        <v>4062</v>
      </c>
      <c r="C102" s="134">
        <v>399</v>
      </c>
      <c r="D102" s="134">
        <v>3114</v>
      </c>
      <c r="E102" s="264" t="s">
        <v>691</v>
      </c>
      <c r="F102" s="264"/>
      <c r="G102" s="265" t="s">
        <v>4063</v>
      </c>
      <c r="H102" s="117" t="s">
        <v>906</v>
      </c>
      <c r="I102" s="117" t="s">
        <v>35</v>
      </c>
      <c r="J102" s="266" t="s">
        <v>906</v>
      </c>
      <c r="K102" s="267">
        <v>28323</v>
      </c>
      <c r="L102" s="137" t="str">
        <f t="shared" si="1"/>
        <v xml:space="preserve">45 TAHUN 2 BULAN 14 HARI </v>
      </c>
      <c r="M102" s="120" t="s">
        <v>84</v>
      </c>
      <c r="N102" s="268" t="s">
        <v>287</v>
      </c>
      <c r="O102" s="117" t="s">
        <v>288</v>
      </c>
      <c r="P102" s="140">
        <v>1400011124741</v>
      </c>
      <c r="Q102" s="121" t="s">
        <v>4064</v>
      </c>
      <c r="R102" s="121" t="s">
        <v>4065</v>
      </c>
      <c r="S102" s="117" t="s">
        <v>12372</v>
      </c>
      <c r="T102" s="117"/>
      <c r="U102" s="117"/>
      <c r="V102" s="144"/>
      <c r="W102" s="117"/>
      <c r="X102" s="266" t="s">
        <v>4066</v>
      </c>
      <c r="Y102" s="1631" t="s">
        <v>16018</v>
      </c>
      <c r="Z102" s="270" t="s">
        <v>4067</v>
      </c>
      <c r="AA102" s="269" t="s">
        <v>47</v>
      </c>
      <c r="AB102" s="271" t="s">
        <v>4068</v>
      </c>
      <c r="AC102" s="272" t="s">
        <v>4069</v>
      </c>
      <c r="AD102" s="271" t="s">
        <v>4070</v>
      </c>
      <c r="AE102" s="273"/>
      <c r="AF102" s="273"/>
      <c r="AG102" s="222">
        <v>41883</v>
      </c>
      <c r="AH102" s="124">
        <v>42552</v>
      </c>
      <c r="AI102" s="124">
        <v>42887</v>
      </c>
      <c r="AJ102" s="144" t="s">
        <v>13610</v>
      </c>
      <c r="AK102" s="134">
        <v>3114</v>
      </c>
      <c r="AL102" s="276" t="s">
        <v>691</v>
      </c>
      <c r="AM102" s="134" t="s">
        <v>4062</v>
      </c>
      <c r="AN102" s="134" t="s">
        <v>10924</v>
      </c>
    </row>
    <row r="103" spans="1:40" ht="18" customHeight="1">
      <c r="A103" s="117">
        <v>96</v>
      </c>
      <c r="B103" s="134" t="s">
        <v>4071</v>
      </c>
      <c r="C103" s="264">
        <v>400</v>
      </c>
      <c r="D103" s="264">
        <v>3115</v>
      </c>
      <c r="E103" s="264" t="s">
        <v>4072</v>
      </c>
      <c r="F103" s="264" t="s">
        <v>17302</v>
      </c>
      <c r="G103" s="265" t="s">
        <v>4073</v>
      </c>
      <c r="H103" s="117" t="s">
        <v>906</v>
      </c>
      <c r="I103" s="117" t="s">
        <v>35</v>
      </c>
      <c r="J103" s="266" t="s">
        <v>906</v>
      </c>
      <c r="K103" s="267">
        <v>27156</v>
      </c>
      <c r="L103" s="137" t="str">
        <f t="shared" si="1"/>
        <v xml:space="preserve">48 TAHUN 4 BULAN 24 HARI </v>
      </c>
      <c r="M103" s="120" t="s">
        <v>84</v>
      </c>
      <c r="N103" s="268" t="s">
        <v>287</v>
      </c>
      <c r="O103" s="117" t="s">
        <v>288</v>
      </c>
      <c r="P103" s="140">
        <v>1400010701218</v>
      </c>
      <c r="Q103" s="121" t="s">
        <v>15166</v>
      </c>
      <c r="R103" s="121" t="s">
        <v>4074</v>
      </c>
      <c r="S103" s="167" t="s">
        <v>17101</v>
      </c>
      <c r="T103" s="117"/>
      <c r="U103" s="117" t="s">
        <v>15945</v>
      </c>
      <c r="V103" s="144"/>
      <c r="W103" s="117"/>
      <c r="X103" s="266" t="s">
        <v>4075</v>
      </c>
      <c r="Y103" s="1615" t="s">
        <v>4076</v>
      </c>
      <c r="Z103" s="270" t="s">
        <v>4077</v>
      </c>
      <c r="AA103" s="269" t="s">
        <v>146</v>
      </c>
      <c r="AB103" s="271" t="s">
        <v>4078</v>
      </c>
      <c r="AC103" s="285" t="s">
        <v>4079</v>
      </c>
      <c r="AD103" s="273"/>
      <c r="AE103" s="273"/>
      <c r="AF103" s="273"/>
      <c r="AG103" s="222">
        <v>41883</v>
      </c>
      <c r="AH103" s="124">
        <v>42552</v>
      </c>
      <c r="AI103" s="124">
        <v>42887</v>
      </c>
      <c r="AJ103" s="144" t="s">
        <v>13610</v>
      </c>
      <c r="AK103" s="264">
        <v>3115</v>
      </c>
      <c r="AL103" s="134" t="s">
        <v>4072</v>
      </c>
      <c r="AM103" s="134" t="s">
        <v>4071</v>
      </c>
      <c r="AN103" s="134" t="s">
        <v>10924</v>
      </c>
    </row>
    <row r="104" spans="1:40" ht="18" customHeight="1">
      <c r="A104" s="117">
        <v>97</v>
      </c>
      <c r="B104" s="134" t="s">
        <v>4080</v>
      </c>
      <c r="C104" s="134">
        <v>401</v>
      </c>
      <c r="D104" s="134">
        <v>3116</v>
      </c>
      <c r="E104" s="264" t="s">
        <v>4081</v>
      </c>
      <c r="F104" s="264"/>
      <c r="G104" s="265" t="s">
        <v>4082</v>
      </c>
      <c r="H104" s="117" t="s">
        <v>906</v>
      </c>
      <c r="I104" s="117" t="s">
        <v>35</v>
      </c>
      <c r="J104" s="266" t="s">
        <v>906</v>
      </c>
      <c r="K104" s="267">
        <v>28499</v>
      </c>
      <c r="L104" s="137" t="str">
        <f t="shared" si="1"/>
        <v xml:space="preserve">44 TAHUN 8 BULAN 22 HARI </v>
      </c>
      <c r="M104" s="120" t="s">
        <v>84</v>
      </c>
      <c r="N104" s="268" t="s">
        <v>287</v>
      </c>
      <c r="O104" s="117" t="s">
        <v>288</v>
      </c>
      <c r="P104" s="140">
        <v>1400011108603</v>
      </c>
      <c r="Q104" s="121" t="s">
        <v>4083</v>
      </c>
      <c r="R104" s="121" t="s">
        <v>4084</v>
      </c>
      <c r="S104" s="117"/>
      <c r="T104" s="117"/>
      <c r="U104" s="117"/>
      <c r="V104" s="144"/>
      <c r="W104" s="117"/>
      <c r="X104" s="266" t="s">
        <v>4085</v>
      </c>
      <c r="Y104" s="283" t="s">
        <v>16019</v>
      </c>
      <c r="Z104" s="270" t="s">
        <v>4086</v>
      </c>
      <c r="AA104" s="269" t="s">
        <v>47</v>
      </c>
      <c r="AB104" s="271" t="s">
        <v>4087</v>
      </c>
      <c r="AC104" s="272" t="s">
        <v>4088</v>
      </c>
      <c r="AD104" s="271" t="s">
        <v>4089</v>
      </c>
      <c r="AE104" s="273"/>
      <c r="AF104" s="273"/>
      <c r="AG104" s="222">
        <v>41883</v>
      </c>
      <c r="AH104" s="124">
        <v>42552</v>
      </c>
      <c r="AI104" s="124">
        <v>42887</v>
      </c>
      <c r="AJ104" s="144" t="s">
        <v>13610</v>
      </c>
      <c r="AK104" s="134">
        <v>3116</v>
      </c>
      <c r="AL104" s="276" t="s">
        <v>4081</v>
      </c>
      <c r="AM104" s="134" t="s">
        <v>4080</v>
      </c>
      <c r="AN104" s="134" t="s">
        <v>10924</v>
      </c>
    </row>
    <row r="105" spans="1:40" ht="18" customHeight="1">
      <c r="A105" s="117">
        <v>98</v>
      </c>
      <c r="B105" s="134" t="s">
        <v>4090</v>
      </c>
      <c r="C105" s="264">
        <v>402</v>
      </c>
      <c r="D105" s="264">
        <v>3117</v>
      </c>
      <c r="E105" s="264" t="s">
        <v>4091</v>
      </c>
      <c r="F105" s="264" t="s">
        <v>17302</v>
      </c>
      <c r="G105" s="265" t="s">
        <v>4092</v>
      </c>
      <c r="H105" s="117" t="s">
        <v>906</v>
      </c>
      <c r="I105" s="117" t="s">
        <v>35</v>
      </c>
      <c r="J105" s="266" t="s">
        <v>906</v>
      </c>
      <c r="K105" s="267">
        <v>30926</v>
      </c>
      <c r="L105" s="137" t="str">
        <f t="shared" si="1"/>
        <v xml:space="preserve">38 TAHUN 1 BULAN 0 HARI </v>
      </c>
      <c r="M105" s="120" t="s">
        <v>84</v>
      </c>
      <c r="N105" s="268" t="s">
        <v>287</v>
      </c>
      <c r="O105" s="117" t="s">
        <v>288</v>
      </c>
      <c r="P105" s="140">
        <v>1400010701226</v>
      </c>
      <c r="Q105" s="121" t="s">
        <v>4093</v>
      </c>
      <c r="R105" s="121" t="s">
        <v>4094</v>
      </c>
      <c r="S105" s="117"/>
      <c r="T105" s="117"/>
      <c r="U105" s="117"/>
      <c r="V105" s="144"/>
      <c r="W105" s="117"/>
      <c r="X105" s="266" t="s">
        <v>4095</v>
      </c>
      <c r="Y105" s="283" t="s">
        <v>16020</v>
      </c>
      <c r="Z105" s="270" t="s">
        <v>4096</v>
      </c>
      <c r="AA105" s="269" t="s">
        <v>55</v>
      </c>
      <c r="AB105" s="271" t="s">
        <v>4097</v>
      </c>
      <c r="AC105" s="273"/>
      <c r="AD105" s="273"/>
      <c r="AE105" s="273"/>
      <c r="AF105" s="273"/>
      <c r="AG105" s="222">
        <v>41883</v>
      </c>
      <c r="AH105" s="124">
        <v>42552</v>
      </c>
      <c r="AI105" s="124">
        <v>42887</v>
      </c>
      <c r="AJ105" s="144" t="s">
        <v>13610</v>
      </c>
      <c r="AK105" s="264">
        <v>3117</v>
      </c>
      <c r="AL105" s="134" t="s">
        <v>4091</v>
      </c>
      <c r="AM105" s="134" t="s">
        <v>4090</v>
      </c>
      <c r="AN105" s="134" t="s">
        <v>10924</v>
      </c>
    </row>
    <row r="106" spans="1:40" ht="18" customHeight="1">
      <c r="A106" s="117">
        <v>99</v>
      </c>
      <c r="B106" s="134" t="s">
        <v>4106</v>
      </c>
      <c r="C106" s="264">
        <v>404</v>
      </c>
      <c r="D106" s="264">
        <v>3119</v>
      </c>
      <c r="E106" s="264" t="s">
        <v>4107</v>
      </c>
      <c r="F106" s="264"/>
      <c r="G106" s="265" t="s">
        <v>2517</v>
      </c>
      <c r="H106" s="117" t="s">
        <v>906</v>
      </c>
      <c r="I106" s="117" t="s">
        <v>35</v>
      </c>
      <c r="J106" s="266" t="s">
        <v>906</v>
      </c>
      <c r="K106" s="267">
        <v>30077</v>
      </c>
      <c r="L106" s="137" t="str">
        <f t="shared" si="1"/>
        <v xml:space="preserve">40 TAHUN 4 BULAN 25 HARI </v>
      </c>
      <c r="M106" s="120" t="s">
        <v>84</v>
      </c>
      <c r="N106" s="268" t="s">
        <v>287</v>
      </c>
      <c r="O106" s="117" t="s">
        <v>288</v>
      </c>
      <c r="P106" s="140">
        <v>1400011779106</v>
      </c>
      <c r="Q106" s="121" t="s">
        <v>4108</v>
      </c>
      <c r="R106" s="121" t="s">
        <v>4109</v>
      </c>
      <c r="S106" s="117"/>
      <c r="T106" s="117"/>
      <c r="U106" s="117" t="s">
        <v>15946</v>
      </c>
      <c r="V106" s="144"/>
      <c r="W106" s="117"/>
      <c r="X106" s="266" t="s">
        <v>4110</v>
      </c>
      <c r="Y106" s="283" t="s">
        <v>16022</v>
      </c>
      <c r="Z106" s="270" t="s">
        <v>4111</v>
      </c>
      <c r="AA106" s="269" t="s">
        <v>146</v>
      </c>
      <c r="AB106" s="271" t="s">
        <v>4112</v>
      </c>
      <c r="AC106" s="272" t="s">
        <v>4113</v>
      </c>
      <c r="AD106" s="273"/>
      <c r="AE106" s="273"/>
      <c r="AF106" s="273"/>
      <c r="AG106" s="222">
        <v>41883</v>
      </c>
      <c r="AH106" s="124">
        <v>42552</v>
      </c>
      <c r="AI106" s="124">
        <v>42887</v>
      </c>
      <c r="AJ106" s="144" t="s">
        <v>13610</v>
      </c>
      <c r="AK106" s="264">
        <v>3119</v>
      </c>
      <c r="AL106" s="276" t="s">
        <v>4107</v>
      </c>
      <c r="AM106" s="134" t="s">
        <v>4106</v>
      </c>
      <c r="AN106" s="134" t="s">
        <v>10924</v>
      </c>
    </row>
    <row r="107" spans="1:40" ht="18" customHeight="1">
      <c r="A107" s="117">
        <v>100</v>
      </c>
      <c r="B107" s="134" t="s">
        <v>4114</v>
      </c>
      <c r="C107" s="134">
        <v>405</v>
      </c>
      <c r="D107" s="134">
        <v>3120</v>
      </c>
      <c r="E107" s="264" t="s">
        <v>4115</v>
      </c>
      <c r="F107" s="264" t="s">
        <v>17302</v>
      </c>
      <c r="G107" s="265" t="s">
        <v>12900</v>
      </c>
      <c r="H107" s="117" t="s">
        <v>906</v>
      </c>
      <c r="I107" s="117" t="s">
        <v>35</v>
      </c>
      <c r="J107" s="266" t="s">
        <v>906</v>
      </c>
      <c r="K107" s="267">
        <v>31920</v>
      </c>
      <c r="L107" s="137" t="str">
        <f t="shared" si="1"/>
        <v xml:space="preserve">35 TAHUN 4 BULAN 8 HARI </v>
      </c>
      <c r="M107" s="120" t="s">
        <v>84</v>
      </c>
      <c r="N107" s="268" t="s">
        <v>287</v>
      </c>
      <c r="O107" s="117" t="s">
        <v>288</v>
      </c>
      <c r="P107" s="140">
        <v>1400011399236</v>
      </c>
      <c r="Q107" s="121" t="s">
        <v>15168</v>
      </c>
      <c r="R107" s="1496" t="s">
        <v>15078</v>
      </c>
      <c r="S107" s="167" t="s">
        <v>17102</v>
      </c>
      <c r="T107" s="117"/>
      <c r="U107" s="117"/>
      <c r="V107" s="144"/>
      <c r="W107" s="117"/>
      <c r="X107" s="266" t="s">
        <v>4116</v>
      </c>
      <c r="Y107" s="283" t="s">
        <v>16023</v>
      </c>
      <c r="Z107" s="270" t="s">
        <v>4117</v>
      </c>
      <c r="AA107" s="269" t="s">
        <v>146</v>
      </c>
      <c r="AB107" s="271" t="s">
        <v>4118</v>
      </c>
      <c r="AC107" s="272" t="s">
        <v>4119</v>
      </c>
      <c r="AD107" s="273"/>
      <c r="AE107" s="273"/>
      <c r="AF107" s="273"/>
      <c r="AG107" s="222">
        <v>41883</v>
      </c>
      <c r="AH107" s="124">
        <v>42552</v>
      </c>
      <c r="AI107" s="124">
        <v>42887</v>
      </c>
      <c r="AJ107" s="144" t="s">
        <v>13610</v>
      </c>
      <c r="AK107" s="134">
        <v>3120</v>
      </c>
      <c r="AL107" s="276" t="s">
        <v>4115</v>
      </c>
      <c r="AM107" s="134" t="s">
        <v>4114</v>
      </c>
      <c r="AN107" s="134" t="s">
        <v>10924</v>
      </c>
    </row>
    <row r="108" spans="1:40" ht="18" customHeight="1">
      <c r="A108" s="117">
        <v>101</v>
      </c>
      <c r="B108" s="134" t="s">
        <v>4120</v>
      </c>
      <c r="C108" s="264">
        <v>406</v>
      </c>
      <c r="D108" s="264">
        <v>3121</v>
      </c>
      <c r="E108" s="264" t="s">
        <v>4121</v>
      </c>
      <c r="F108" s="264"/>
      <c r="G108" s="265" t="s">
        <v>4122</v>
      </c>
      <c r="H108" s="117" t="s">
        <v>906</v>
      </c>
      <c r="I108" s="117" t="s">
        <v>35</v>
      </c>
      <c r="J108" s="266" t="s">
        <v>906</v>
      </c>
      <c r="K108" s="267">
        <v>30409</v>
      </c>
      <c r="L108" s="137" t="str">
        <f t="shared" si="1"/>
        <v xml:space="preserve">39 TAHUN 5 BULAN 28 HARI </v>
      </c>
      <c r="M108" s="120" t="s">
        <v>84</v>
      </c>
      <c r="N108" s="268" t="s">
        <v>287</v>
      </c>
      <c r="O108" s="117" t="s">
        <v>288</v>
      </c>
      <c r="P108" s="140">
        <v>1400013577953</v>
      </c>
      <c r="Q108" s="121" t="s">
        <v>15169</v>
      </c>
      <c r="R108" s="121" t="s">
        <v>4123</v>
      </c>
      <c r="S108" s="167" t="s">
        <v>17103</v>
      </c>
      <c r="T108" s="117"/>
      <c r="U108" s="117"/>
      <c r="V108" s="144"/>
      <c r="W108" s="117"/>
      <c r="X108" s="266" t="s">
        <v>4124</v>
      </c>
      <c r="Y108" s="1621" t="s">
        <v>4125</v>
      </c>
      <c r="Z108" s="270" t="s">
        <v>4126</v>
      </c>
      <c r="AA108" s="269" t="s">
        <v>146</v>
      </c>
      <c r="AB108" s="279" t="s">
        <v>4127</v>
      </c>
      <c r="AC108" s="273" t="s">
        <v>4128</v>
      </c>
      <c r="AD108" s="273"/>
      <c r="AE108" s="273"/>
      <c r="AF108" s="273"/>
      <c r="AG108" s="222">
        <v>41883</v>
      </c>
      <c r="AH108" s="124">
        <v>42552</v>
      </c>
      <c r="AI108" s="124">
        <v>42887</v>
      </c>
      <c r="AJ108" s="144" t="s">
        <v>13610</v>
      </c>
      <c r="AK108" s="264">
        <v>3121</v>
      </c>
      <c r="AL108" s="276" t="s">
        <v>4121</v>
      </c>
      <c r="AM108" s="134" t="s">
        <v>4120</v>
      </c>
      <c r="AN108" s="134" t="s">
        <v>10924</v>
      </c>
    </row>
    <row r="109" spans="1:40" ht="18" customHeight="1">
      <c r="A109" s="117">
        <v>102</v>
      </c>
      <c r="B109" s="134" t="s">
        <v>4129</v>
      </c>
      <c r="C109" s="134">
        <v>407</v>
      </c>
      <c r="D109" s="134">
        <v>3122</v>
      </c>
      <c r="E109" s="264" t="s">
        <v>4130</v>
      </c>
      <c r="F109" s="264"/>
      <c r="G109" s="265" t="s">
        <v>4131</v>
      </c>
      <c r="H109" s="117" t="s">
        <v>906</v>
      </c>
      <c r="I109" s="117" t="s">
        <v>35</v>
      </c>
      <c r="J109" s="266" t="s">
        <v>906</v>
      </c>
      <c r="K109" s="267">
        <v>28247</v>
      </c>
      <c r="L109" s="137" t="str">
        <f t="shared" si="1"/>
        <v xml:space="preserve">45 TAHUN 4 BULAN 29 HARI </v>
      </c>
      <c r="M109" s="120" t="s">
        <v>84</v>
      </c>
      <c r="N109" s="268" t="s">
        <v>287</v>
      </c>
      <c r="O109" s="117" t="s">
        <v>288</v>
      </c>
      <c r="P109" s="140">
        <v>1400010701283</v>
      </c>
      <c r="Q109" s="121" t="s">
        <v>4132</v>
      </c>
      <c r="R109" s="121" t="s">
        <v>4133</v>
      </c>
      <c r="S109" s="117"/>
      <c r="T109" s="117"/>
      <c r="U109" s="117"/>
      <c r="V109" s="144"/>
      <c r="W109" s="117"/>
      <c r="X109" s="266" t="s">
        <v>4134</v>
      </c>
      <c r="Y109" s="1615" t="s">
        <v>4135</v>
      </c>
      <c r="Z109" s="270" t="s">
        <v>4136</v>
      </c>
      <c r="AA109" s="269" t="s">
        <v>146</v>
      </c>
      <c r="AB109" s="143" t="s">
        <v>4137</v>
      </c>
      <c r="AC109" s="273" t="s">
        <v>4138</v>
      </c>
      <c r="AD109" s="273"/>
      <c r="AE109" s="273"/>
      <c r="AF109" s="273"/>
      <c r="AG109" s="222">
        <v>41883</v>
      </c>
      <c r="AH109" s="124">
        <v>42552</v>
      </c>
      <c r="AI109" s="124">
        <v>42887</v>
      </c>
      <c r="AJ109" s="144" t="s">
        <v>13610</v>
      </c>
      <c r="AK109" s="134">
        <v>3122</v>
      </c>
      <c r="AL109" s="134" t="s">
        <v>4130</v>
      </c>
      <c r="AM109" s="134" t="s">
        <v>4129</v>
      </c>
      <c r="AN109" s="168"/>
    </row>
    <row r="110" spans="1:40" ht="18" customHeight="1">
      <c r="A110" s="117">
        <v>103</v>
      </c>
      <c r="B110" s="134" t="s">
        <v>4139</v>
      </c>
      <c r="C110" s="264">
        <v>408</v>
      </c>
      <c r="D110" s="264">
        <v>3123</v>
      </c>
      <c r="E110" s="264" t="s">
        <v>4140</v>
      </c>
      <c r="F110" s="264"/>
      <c r="G110" s="265" t="s">
        <v>4141</v>
      </c>
      <c r="H110" s="117" t="s">
        <v>906</v>
      </c>
      <c r="I110" s="117" t="s">
        <v>35</v>
      </c>
      <c r="J110" s="266" t="s">
        <v>906</v>
      </c>
      <c r="K110" s="267">
        <v>32115</v>
      </c>
      <c r="L110" s="137" t="str">
        <f t="shared" si="1"/>
        <v xml:space="preserve">34 TAHUN 9 BULAN 27 HARI </v>
      </c>
      <c r="M110" s="120" t="s">
        <v>84</v>
      </c>
      <c r="N110" s="268" t="s">
        <v>287</v>
      </c>
      <c r="O110" s="117" t="s">
        <v>288</v>
      </c>
      <c r="P110" s="140">
        <v>1400010340173</v>
      </c>
      <c r="Q110" s="121" t="s">
        <v>4142</v>
      </c>
      <c r="R110" s="121" t="s">
        <v>4143</v>
      </c>
      <c r="S110" s="117"/>
      <c r="T110" s="117"/>
      <c r="U110" s="117"/>
      <c r="V110" s="144"/>
      <c r="W110" s="117"/>
      <c r="X110" s="266" t="s">
        <v>4144</v>
      </c>
      <c r="Y110" s="283" t="s">
        <v>16024</v>
      </c>
      <c r="Z110" s="270" t="s">
        <v>4145</v>
      </c>
      <c r="AA110" s="269" t="s">
        <v>82</v>
      </c>
      <c r="AB110" s="273"/>
      <c r="AC110" s="273"/>
      <c r="AD110" s="273"/>
      <c r="AE110" s="273"/>
      <c r="AF110" s="273"/>
      <c r="AG110" s="222">
        <v>41883</v>
      </c>
      <c r="AH110" s="124">
        <v>42552</v>
      </c>
      <c r="AI110" s="124">
        <v>42887</v>
      </c>
      <c r="AJ110" s="144" t="s">
        <v>13610</v>
      </c>
      <c r="AK110" s="264">
        <v>3123</v>
      </c>
      <c r="AL110" s="134" t="s">
        <v>4140</v>
      </c>
      <c r="AM110" s="134" t="s">
        <v>4139</v>
      </c>
      <c r="AN110" s="134" t="s">
        <v>10924</v>
      </c>
    </row>
    <row r="111" spans="1:40" ht="18" customHeight="1">
      <c r="A111" s="117">
        <v>104</v>
      </c>
      <c r="B111" s="134" t="s">
        <v>4146</v>
      </c>
      <c r="C111" s="134">
        <v>409</v>
      </c>
      <c r="D111" s="134">
        <v>3124</v>
      </c>
      <c r="E111" s="264" t="s">
        <v>412</v>
      </c>
      <c r="F111" s="264" t="s">
        <v>17302</v>
      </c>
      <c r="G111" s="265" t="s">
        <v>4147</v>
      </c>
      <c r="H111" s="117" t="s">
        <v>906</v>
      </c>
      <c r="I111" s="117" t="s">
        <v>35</v>
      </c>
      <c r="J111" s="266" t="s">
        <v>906</v>
      </c>
      <c r="K111" s="267">
        <v>30691</v>
      </c>
      <c r="L111" s="137" t="str">
        <f t="shared" si="1"/>
        <v xml:space="preserve">38 TAHUN 8 BULAN 21 HARI </v>
      </c>
      <c r="M111" s="120" t="s">
        <v>84</v>
      </c>
      <c r="N111" s="268" t="s">
        <v>287</v>
      </c>
      <c r="O111" s="117" t="s">
        <v>288</v>
      </c>
      <c r="P111" s="140">
        <v>1400011199750</v>
      </c>
      <c r="Q111" s="121" t="s">
        <v>15170</v>
      </c>
      <c r="R111" s="121" t="s">
        <v>4148</v>
      </c>
      <c r="S111" s="117"/>
      <c r="T111" s="117"/>
      <c r="U111" s="117"/>
      <c r="V111" s="144"/>
      <c r="W111" s="117"/>
      <c r="X111" s="266" t="s">
        <v>4149</v>
      </c>
      <c r="Y111" s="283" t="s">
        <v>16025</v>
      </c>
      <c r="Z111" s="270" t="s">
        <v>4150</v>
      </c>
      <c r="AA111" s="269" t="s">
        <v>55</v>
      </c>
      <c r="AB111" s="127" t="s">
        <v>4151</v>
      </c>
      <c r="AC111" s="273"/>
      <c r="AD111" s="273"/>
      <c r="AE111" s="273"/>
      <c r="AF111" s="273"/>
      <c r="AG111" s="222">
        <v>41883</v>
      </c>
      <c r="AH111" s="124">
        <v>42552</v>
      </c>
      <c r="AI111" s="124">
        <v>42887</v>
      </c>
      <c r="AJ111" s="144" t="s">
        <v>13610</v>
      </c>
      <c r="AK111" s="134">
        <v>3124</v>
      </c>
      <c r="AL111" s="276" t="s">
        <v>412</v>
      </c>
      <c r="AM111" s="134" t="s">
        <v>4146</v>
      </c>
      <c r="AN111" s="134" t="s">
        <v>10924</v>
      </c>
    </row>
    <row r="112" spans="1:40" ht="18" customHeight="1">
      <c r="A112" s="117">
        <v>105</v>
      </c>
      <c r="B112" s="134" t="s">
        <v>4152</v>
      </c>
      <c r="C112" s="264">
        <v>410</v>
      </c>
      <c r="D112" s="264">
        <v>3125</v>
      </c>
      <c r="E112" s="264" t="s">
        <v>620</v>
      </c>
      <c r="F112" s="264" t="s">
        <v>17302</v>
      </c>
      <c r="G112" s="265" t="s">
        <v>4153</v>
      </c>
      <c r="H112" s="117" t="s">
        <v>906</v>
      </c>
      <c r="I112" s="117" t="s">
        <v>35</v>
      </c>
      <c r="J112" s="266" t="s">
        <v>906</v>
      </c>
      <c r="K112" s="267">
        <v>32915</v>
      </c>
      <c r="L112" s="137" t="str">
        <f t="shared" si="1"/>
        <v xml:space="preserve">32 TAHUN 7 BULAN 20 HARI </v>
      </c>
      <c r="M112" s="120" t="s">
        <v>84</v>
      </c>
      <c r="N112" s="268" t="s">
        <v>287</v>
      </c>
      <c r="O112" s="117" t="s">
        <v>288</v>
      </c>
      <c r="P112" s="140">
        <v>1400010701630</v>
      </c>
      <c r="Q112" s="121" t="s">
        <v>4154</v>
      </c>
      <c r="R112" s="121" t="s">
        <v>15083</v>
      </c>
      <c r="S112" s="167" t="s">
        <v>17104</v>
      </c>
      <c r="T112" s="117"/>
      <c r="U112" s="117" t="s">
        <v>15947</v>
      </c>
      <c r="V112" s="144"/>
      <c r="W112" s="117"/>
      <c r="X112" s="266" t="s">
        <v>4155</v>
      </c>
      <c r="Y112" s="1620" t="s">
        <v>16026</v>
      </c>
      <c r="Z112" s="270" t="s">
        <v>4156</v>
      </c>
      <c r="AA112" s="269" t="s">
        <v>82</v>
      </c>
      <c r="AB112" s="273"/>
      <c r="AC112" s="273"/>
      <c r="AD112" s="273"/>
      <c r="AE112" s="273"/>
      <c r="AF112" s="273"/>
      <c r="AG112" s="222">
        <v>41883</v>
      </c>
      <c r="AH112" s="124">
        <v>42552</v>
      </c>
      <c r="AI112" s="124">
        <v>42887</v>
      </c>
      <c r="AJ112" s="144" t="s">
        <v>13610</v>
      </c>
      <c r="AK112" s="264">
        <v>3125</v>
      </c>
      <c r="AL112" s="134" t="s">
        <v>620</v>
      </c>
      <c r="AM112" s="134" t="s">
        <v>4152</v>
      </c>
      <c r="AN112" s="134" t="s">
        <v>10924</v>
      </c>
    </row>
    <row r="113" spans="1:40" ht="18" customHeight="1">
      <c r="A113" s="117">
        <v>106</v>
      </c>
      <c r="B113" s="134" t="s">
        <v>4157</v>
      </c>
      <c r="C113" s="134">
        <v>411</v>
      </c>
      <c r="D113" s="134">
        <v>3126</v>
      </c>
      <c r="E113" s="264" t="s">
        <v>4158</v>
      </c>
      <c r="F113" s="264" t="s">
        <v>17302</v>
      </c>
      <c r="G113" s="812" t="s">
        <v>4159</v>
      </c>
      <c r="H113" s="117" t="s">
        <v>17276</v>
      </c>
      <c r="I113" s="117" t="s">
        <v>35</v>
      </c>
      <c r="J113" s="266" t="s">
        <v>906</v>
      </c>
      <c r="K113" s="267">
        <v>28278</v>
      </c>
      <c r="L113" s="137" t="str">
        <f>DATEDIF(K113,$K$3,"Y") &amp; " TAHUN " &amp; DATEDIF(K113,$K$3,"YM") &amp; " BULAN " &amp; DATEDIF(K113,$K$3,"MD") &amp; " HARI "</f>
        <v xml:space="preserve">45 TAHUN 3 BULAN 29 HARI </v>
      </c>
      <c r="M113" s="138" t="s">
        <v>84</v>
      </c>
      <c r="N113" s="813" t="s">
        <v>299</v>
      </c>
      <c r="O113" s="117" t="s">
        <v>288</v>
      </c>
      <c r="P113" s="140">
        <v>1410009876400</v>
      </c>
      <c r="Q113" s="140" t="s">
        <v>4160</v>
      </c>
      <c r="R113" s="140" t="s">
        <v>4161</v>
      </c>
      <c r="S113" s="167" t="s">
        <v>17105</v>
      </c>
      <c r="T113" s="117" t="s">
        <v>1093</v>
      </c>
      <c r="U113" s="134" t="s">
        <v>15954</v>
      </c>
      <c r="V113" s="144">
        <v>44714</v>
      </c>
      <c r="W113" s="117"/>
      <c r="X113" s="1742" t="s">
        <v>4162</v>
      </c>
      <c r="Y113" s="283" t="s">
        <v>4163</v>
      </c>
      <c r="Z113" s="270" t="s">
        <v>4164</v>
      </c>
      <c r="AA113" s="269" t="s">
        <v>47</v>
      </c>
      <c r="AB113" s="279" t="s">
        <v>4165</v>
      </c>
      <c r="AC113" s="273" t="s">
        <v>4166</v>
      </c>
      <c r="AD113" s="273" t="s">
        <v>4167</v>
      </c>
      <c r="AE113" s="273"/>
      <c r="AF113" s="273"/>
      <c r="AG113" s="144">
        <v>41883</v>
      </c>
      <c r="AH113" s="144">
        <v>42552</v>
      </c>
      <c r="AI113" s="124">
        <v>42887</v>
      </c>
      <c r="AJ113" s="144" t="s">
        <v>13610</v>
      </c>
      <c r="AK113" s="134">
        <v>3126</v>
      </c>
      <c r="AL113" s="264" t="s">
        <v>4158</v>
      </c>
      <c r="AM113" s="134" t="s">
        <v>4157</v>
      </c>
      <c r="AN113" s="134" t="s">
        <v>10924</v>
      </c>
    </row>
    <row r="114" spans="1:40" ht="18" customHeight="1">
      <c r="A114" s="117">
        <v>107</v>
      </c>
      <c r="B114" s="134" t="s">
        <v>4168</v>
      </c>
      <c r="C114" s="264">
        <v>412</v>
      </c>
      <c r="D114" s="264">
        <v>3127</v>
      </c>
      <c r="E114" s="264" t="s">
        <v>4169</v>
      </c>
      <c r="F114" s="264" t="s">
        <v>17302</v>
      </c>
      <c r="G114" s="265" t="s">
        <v>4170</v>
      </c>
      <c r="H114" s="117" t="s">
        <v>906</v>
      </c>
      <c r="I114" s="117" t="s">
        <v>35</v>
      </c>
      <c r="J114" s="266" t="s">
        <v>906</v>
      </c>
      <c r="K114" s="267">
        <v>27046</v>
      </c>
      <c r="L114" s="137" t="str">
        <f t="shared" si="1"/>
        <v xml:space="preserve">48 TAHUN 8 BULAN 14 HARI </v>
      </c>
      <c r="M114" s="120" t="s">
        <v>84</v>
      </c>
      <c r="N114" s="268" t="s">
        <v>287</v>
      </c>
      <c r="O114" s="117" t="s">
        <v>288</v>
      </c>
      <c r="P114" s="140">
        <v>1400012198074</v>
      </c>
      <c r="Q114" s="121" t="s">
        <v>15171</v>
      </c>
      <c r="R114" s="121" t="s">
        <v>4171</v>
      </c>
      <c r="S114" s="117"/>
      <c r="T114" s="117"/>
      <c r="U114" s="117"/>
      <c r="V114" s="144"/>
      <c r="W114" s="117"/>
      <c r="X114" s="266" t="s">
        <v>3667</v>
      </c>
      <c r="Y114" s="283" t="s">
        <v>17409</v>
      </c>
      <c r="Z114" s="274" t="s">
        <v>4172</v>
      </c>
      <c r="AA114" s="269" t="s">
        <v>47</v>
      </c>
      <c r="AB114" s="290" t="s">
        <v>4173</v>
      </c>
      <c r="AC114" s="127" t="s">
        <v>4174</v>
      </c>
      <c r="AD114" s="127" t="s">
        <v>4175</v>
      </c>
      <c r="AE114" s="275"/>
      <c r="AF114" s="275"/>
      <c r="AG114" s="222">
        <v>41883</v>
      </c>
      <c r="AH114" s="124">
        <v>42552</v>
      </c>
      <c r="AI114" s="124">
        <v>42887</v>
      </c>
      <c r="AJ114" s="144" t="s">
        <v>13610</v>
      </c>
      <c r="AK114" s="264">
        <v>3127</v>
      </c>
      <c r="AL114" s="276" t="s">
        <v>4169</v>
      </c>
      <c r="AM114" s="134" t="s">
        <v>4168</v>
      </c>
      <c r="AN114" s="134" t="s">
        <v>10924</v>
      </c>
    </row>
    <row r="115" spans="1:40" ht="18" customHeight="1">
      <c r="A115" s="117">
        <v>108</v>
      </c>
      <c r="B115" s="134" t="s">
        <v>4176</v>
      </c>
      <c r="C115" s="134">
        <v>413</v>
      </c>
      <c r="D115" s="134">
        <v>3128</v>
      </c>
      <c r="E115" s="264" t="s">
        <v>4177</v>
      </c>
      <c r="F115" s="264" t="s">
        <v>17302</v>
      </c>
      <c r="G115" s="265" t="s">
        <v>4178</v>
      </c>
      <c r="H115" s="117" t="s">
        <v>906</v>
      </c>
      <c r="I115" s="117" t="s">
        <v>35</v>
      </c>
      <c r="J115" s="266" t="s">
        <v>906</v>
      </c>
      <c r="K115" s="267">
        <v>32002</v>
      </c>
      <c r="L115" s="137" t="str">
        <f t="shared" si="1"/>
        <v xml:space="preserve">35 TAHUN 1 BULAN 18 HARI </v>
      </c>
      <c r="M115" s="120" t="s">
        <v>84</v>
      </c>
      <c r="N115" s="268" t="s">
        <v>287</v>
      </c>
      <c r="O115" s="117" t="s">
        <v>288</v>
      </c>
      <c r="P115" s="140">
        <v>1400012185287</v>
      </c>
      <c r="Q115" s="121" t="s">
        <v>15172</v>
      </c>
      <c r="R115" s="121" t="s">
        <v>4179</v>
      </c>
      <c r="S115" s="117"/>
      <c r="T115" s="117"/>
      <c r="U115" s="117"/>
      <c r="V115" s="144"/>
      <c r="W115" s="117"/>
      <c r="X115" s="266" t="s">
        <v>4180</v>
      </c>
      <c r="Y115" s="283" t="s">
        <v>16027</v>
      </c>
      <c r="Z115" s="274" t="s">
        <v>4181</v>
      </c>
      <c r="AA115" s="269" t="s">
        <v>146</v>
      </c>
      <c r="AB115" s="271" t="s">
        <v>4182</v>
      </c>
      <c r="AC115" s="272" t="s">
        <v>4183</v>
      </c>
      <c r="AD115" s="275"/>
      <c r="AE115" s="275"/>
      <c r="AF115" s="275"/>
      <c r="AG115" s="222">
        <v>41883</v>
      </c>
      <c r="AH115" s="124">
        <v>42552</v>
      </c>
      <c r="AI115" s="124">
        <v>42887</v>
      </c>
      <c r="AJ115" s="144" t="s">
        <v>13610</v>
      </c>
      <c r="AK115" s="134">
        <v>3128</v>
      </c>
      <c r="AL115" s="276" t="s">
        <v>4177</v>
      </c>
      <c r="AM115" s="134" t="s">
        <v>4176</v>
      </c>
      <c r="AN115" s="134" t="s">
        <v>10924</v>
      </c>
    </row>
    <row r="116" spans="1:40" ht="18" customHeight="1">
      <c r="A116" s="117">
        <v>109</v>
      </c>
      <c r="B116" s="134" t="s">
        <v>4184</v>
      </c>
      <c r="C116" s="264">
        <v>414</v>
      </c>
      <c r="D116" s="264">
        <v>3129</v>
      </c>
      <c r="E116" s="264" t="s">
        <v>4185</v>
      </c>
      <c r="F116" s="264" t="s">
        <v>17302</v>
      </c>
      <c r="G116" s="265" t="s">
        <v>4186</v>
      </c>
      <c r="H116" s="117" t="s">
        <v>906</v>
      </c>
      <c r="I116" s="117" t="s">
        <v>35</v>
      </c>
      <c r="J116" s="266" t="s">
        <v>906</v>
      </c>
      <c r="K116" s="267">
        <v>27030</v>
      </c>
      <c r="L116" s="137" t="str">
        <f t="shared" si="1"/>
        <v xml:space="preserve">48 TAHUN 9 BULAN 0 HARI </v>
      </c>
      <c r="M116" s="120" t="s">
        <v>84</v>
      </c>
      <c r="N116" s="268" t="s">
        <v>287</v>
      </c>
      <c r="O116" s="117" t="s">
        <v>288</v>
      </c>
      <c r="P116" s="140">
        <v>1400010984467</v>
      </c>
      <c r="Q116" s="121" t="s">
        <v>15173</v>
      </c>
      <c r="R116" s="121" t="s">
        <v>4187</v>
      </c>
      <c r="S116" s="117" t="s">
        <v>12374</v>
      </c>
      <c r="T116" s="117"/>
      <c r="U116" s="117" t="s">
        <v>15948</v>
      </c>
      <c r="V116" s="144"/>
      <c r="W116" s="117"/>
      <c r="X116" s="266" t="s">
        <v>4188</v>
      </c>
      <c r="Y116" s="283" t="s">
        <v>17133</v>
      </c>
      <c r="Z116" s="270" t="s">
        <v>4189</v>
      </c>
      <c r="AA116" s="269" t="s">
        <v>146</v>
      </c>
      <c r="AB116" s="271" t="s">
        <v>4190</v>
      </c>
      <c r="AC116" s="272" t="s">
        <v>4191</v>
      </c>
      <c r="AD116" s="273"/>
      <c r="AE116" s="273"/>
      <c r="AF116" s="273"/>
      <c r="AG116" s="222">
        <v>41883</v>
      </c>
      <c r="AH116" s="124">
        <v>42552</v>
      </c>
      <c r="AI116" s="124">
        <v>42887</v>
      </c>
      <c r="AJ116" s="144" t="s">
        <v>13610</v>
      </c>
      <c r="AK116" s="264">
        <v>3129</v>
      </c>
      <c r="AL116" s="276" t="s">
        <v>4185</v>
      </c>
      <c r="AM116" s="134" t="s">
        <v>4184</v>
      </c>
      <c r="AN116" s="134" t="s">
        <v>10924</v>
      </c>
    </row>
    <row r="117" spans="1:40" ht="18" customHeight="1">
      <c r="A117" s="117">
        <v>110</v>
      </c>
      <c r="B117" s="118" t="s">
        <v>4192</v>
      </c>
      <c r="C117" s="134">
        <v>415</v>
      </c>
      <c r="D117" s="134">
        <v>3130</v>
      </c>
      <c r="E117" s="264" t="s">
        <v>663</v>
      </c>
      <c r="F117" s="264" t="s">
        <v>17302</v>
      </c>
      <c r="G117" s="260" t="s">
        <v>4193</v>
      </c>
      <c r="H117" s="101" t="s">
        <v>906</v>
      </c>
      <c r="I117" s="101" t="s">
        <v>35</v>
      </c>
      <c r="J117" s="143" t="s">
        <v>1172</v>
      </c>
      <c r="K117" s="261">
        <v>25909</v>
      </c>
      <c r="L117" s="137" t="str">
        <f t="shared" si="1"/>
        <v xml:space="preserve">51 TAHUN 9 BULAN 24 HARI </v>
      </c>
      <c r="M117" s="120" t="s">
        <v>84</v>
      </c>
      <c r="N117" s="101" t="s">
        <v>299</v>
      </c>
      <c r="O117" s="117" t="s">
        <v>288</v>
      </c>
      <c r="P117" s="140">
        <v>1400005432340</v>
      </c>
      <c r="Q117" s="121" t="s">
        <v>15174</v>
      </c>
      <c r="R117" s="121" t="s">
        <v>4194</v>
      </c>
      <c r="S117" s="117"/>
      <c r="T117" s="101" t="s">
        <v>1093</v>
      </c>
      <c r="U117" s="101" t="s">
        <v>15949</v>
      </c>
      <c r="V117" s="144">
        <v>44752</v>
      </c>
      <c r="W117" s="101"/>
      <c r="X117" s="143" t="s">
        <v>4195</v>
      </c>
      <c r="Y117" s="150" t="s">
        <v>16028</v>
      </c>
      <c r="Z117" s="101" t="s">
        <v>15959</v>
      </c>
      <c r="AA117" s="269" t="s">
        <v>47</v>
      </c>
      <c r="AB117" s="127" t="s">
        <v>4196</v>
      </c>
      <c r="AC117" s="127" t="s">
        <v>4197</v>
      </c>
      <c r="AD117" s="127" t="s">
        <v>4198</v>
      </c>
      <c r="AE117" s="127"/>
      <c r="AF117" s="127"/>
      <c r="AG117" s="222">
        <v>41883</v>
      </c>
      <c r="AH117" s="124">
        <v>42552</v>
      </c>
      <c r="AI117" s="124">
        <v>42887</v>
      </c>
      <c r="AJ117" s="144" t="s">
        <v>13610</v>
      </c>
      <c r="AK117" s="134">
        <v>3130</v>
      </c>
      <c r="AL117" s="264" t="s">
        <v>663</v>
      </c>
      <c r="AM117" s="118" t="s">
        <v>4192</v>
      </c>
      <c r="AN117" s="134" t="s">
        <v>10924</v>
      </c>
    </row>
    <row r="118" spans="1:40" ht="18" customHeight="1">
      <c r="A118" s="117">
        <v>111</v>
      </c>
      <c r="B118" s="118" t="s">
        <v>4199</v>
      </c>
      <c r="C118" s="264">
        <v>416</v>
      </c>
      <c r="D118" s="264">
        <v>3131</v>
      </c>
      <c r="E118" s="264" t="s">
        <v>4200</v>
      </c>
      <c r="F118" s="264" t="s">
        <v>17302</v>
      </c>
      <c r="G118" s="260" t="s">
        <v>4201</v>
      </c>
      <c r="H118" s="101" t="s">
        <v>906</v>
      </c>
      <c r="I118" s="101" t="s">
        <v>35</v>
      </c>
      <c r="J118" s="143" t="s">
        <v>4202</v>
      </c>
      <c r="K118" s="261">
        <v>26367</v>
      </c>
      <c r="L118" s="137" t="str">
        <f t="shared" ref="L118:L148" si="2">DATEDIF(K118,$K$3,"Y") &amp; " TAHUN " &amp; DATEDIF(K118,$K$3,"YM") &amp; " BULAN " &amp; DATEDIF(K118,$K$3,"MD") &amp; " HARI "</f>
        <v xml:space="preserve">50 TAHUN 6 BULAN 22 HARI </v>
      </c>
      <c r="M118" s="120" t="s">
        <v>84</v>
      </c>
      <c r="N118" s="101" t="s">
        <v>287</v>
      </c>
      <c r="O118" s="117" t="s">
        <v>288</v>
      </c>
      <c r="P118" s="140">
        <v>1400005402012</v>
      </c>
      <c r="Q118" s="121" t="s">
        <v>15175</v>
      </c>
      <c r="R118" s="121" t="s">
        <v>4203</v>
      </c>
      <c r="S118" s="117"/>
      <c r="T118" s="101"/>
      <c r="U118" s="101" t="s">
        <v>15950</v>
      </c>
      <c r="V118" s="144"/>
      <c r="W118" s="101"/>
      <c r="X118" s="143" t="s">
        <v>4204</v>
      </c>
      <c r="Y118" s="150" t="s">
        <v>16029</v>
      </c>
      <c r="Z118" s="101" t="s">
        <v>15960</v>
      </c>
      <c r="AA118" s="269" t="s">
        <v>47</v>
      </c>
      <c r="AB118" s="127" t="s">
        <v>4205</v>
      </c>
      <c r="AC118" s="127" t="s">
        <v>4206</v>
      </c>
      <c r="AD118" s="127" t="s">
        <v>4207</v>
      </c>
      <c r="AE118" s="127"/>
      <c r="AF118" s="127"/>
      <c r="AG118" s="222">
        <v>41883</v>
      </c>
      <c r="AH118" s="124">
        <v>42552</v>
      </c>
      <c r="AI118" s="124">
        <v>42887</v>
      </c>
      <c r="AJ118" s="144" t="s">
        <v>13610</v>
      </c>
      <c r="AK118" s="264">
        <v>3131</v>
      </c>
      <c r="AL118" s="276" t="s">
        <v>4200</v>
      </c>
      <c r="AM118" s="118" t="s">
        <v>4199</v>
      </c>
      <c r="AN118" s="134" t="s">
        <v>10924</v>
      </c>
    </row>
    <row r="119" spans="1:40" ht="18" customHeight="1">
      <c r="A119" s="117">
        <v>112</v>
      </c>
      <c r="B119" s="118" t="s">
        <v>4208</v>
      </c>
      <c r="C119" s="134">
        <v>417</v>
      </c>
      <c r="D119" s="134">
        <v>3132</v>
      </c>
      <c r="E119" s="264" t="s">
        <v>903</v>
      </c>
      <c r="F119" s="264" t="s">
        <v>17302</v>
      </c>
      <c r="G119" s="260" t="s">
        <v>4210</v>
      </c>
      <c r="H119" s="101" t="s">
        <v>906</v>
      </c>
      <c r="I119" s="101" t="s">
        <v>35</v>
      </c>
      <c r="J119" s="143" t="s">
        <v>1464</v>
      </c>
      <c r="K119" s="261">
        <v>30379</v>
      </c>
      <c r="L119" s="137" t="str">
        <f t="shared" si="2"/>
        <v xml:space="preserve">39 TAHUN 6 BULAN 27 HARI </v>
      </c>
      <c r="M119" s="120" t="s">
        <v>84</v>
      </c>
      <c r="N119" s="101" t="s">
        <v>299</v>
      </c>
      <c r="O119" s="117" t="s">
        <v>288</v>
      </c>
      <c r="P119" s="140">
        <v>1400005432464</v>
      </c>
      <c r="Q119" s="121" t="s">
        <v>15176</v>
      </c>
      <c r="R119" s="121" t="s">
        <v>4211</v>
      </c>
      <c r="S119" s="167" t="s">
        <v>17106</v>
      </c>
      <c r="T119" s="101" t="s">
        <v>1093</v>
      </c>
      <c r="U119" s="101"/>
      <c r="V119" s="144"/>
      <c r="W119" s="101"/>
      <c r="X119" s="143" t="s">
        <v>10221</v>
      </c>
      <c r="Y119" s="150" t="s">
        <v>10220</v>
      </c>
      <c r="Z119" s="101" t="s">
        <v>15961</v>
      </c>
      <c r="AA119" s="269" t="s">
        <v>47</v>
      </c>
      <c r="AB119" s="127" t="s">
        <v>4213</v>
      </c>
      <c r="AC119" s="127" t="s">
        <v>4214</v>
      </c>
      <c r="AD119" s="127" t="s">
        <v>4215</v>
      </c>
      <c r="AE119" s="127"/>
      <c r="AF119" s="127"/>
      <c r="AG119" s="222">
        <v>41883</v>
      </c>
      <c r="AH119" s="124">
        <v>42552</v>
      </c>
      <c r="AI119" s="124">
        <v>42887</v>
      </c>
      <c r="AJ119" s="144" t="s">
        <v>13610</v>
      </c>
      <c r="AK119" s="134">
        <v>3132</v>
      </c>
      <c r="AL119" s="276" t="s">
        <v>4209</v>
      </c>
      <c r="AM119" s="118" t="s">
        <v>4208</v>
      </c>
      <c r="AN119" s="134" t="s">
        <v>10924</v>
      </c>
    </row>
    <row r="120" spans="1:40" ht="18" customHeight="1">
      <c r="A120" s="117">
        <v>113</v>
      </c>
      <c r="B120" s="118" t="s">
        <v>4216</v>
      </c>
      <c r="C120" s="264">
        <v>418</v>
      </c>
      <c r="D120" s="264">
        <v>3133</v>
      </c>
      <c r="E120" s="264" t="s">
        <v>4217</v>
      </c>
      <c r="F120" s="264" t="s">
        <v>17302</v>
      </c>
      <c r="G120" s="292" t="s">
        <v>4218</v>
      </c>
      <c r="H120" s="101" t="s">
        <v>906</v>
      </c>
      <c r="I120" s="101" t="s">
        <v>35</v>
      </c>
      <c r="J120" s="143" t="s">
        <v>339</v>
      </c>
      <c r="K120" s="261">
        <v>26181</v>
      </c>
      <c r="L120" s="137" t="str">
        <f t="shared" si="2"/>
        <v xml:space="preserve">51 TAHUN 0 BULAN 26 HARI </v>
      </c>
      <c r="M120" s="120" t="s">
        <v>84</v>
      </c>
      <c r="N120" s="101" t="s">
        <v>299</v>
      </c>
      <c r="O120" s="117" t="s">
        <v>288</v>
      </c>
      <c r="P120" s="140">
        <v>1710000327653</v>
      </c>
      <c r="Q120" s="121" t="s">
        <v>4219</v>
      </c>
      <c r="R120" s="121" t="s">
        <v>4220</v>
      </c>
      <c r="S120" s="167" t="s">
        <v>17107</v>
      </c>
      <c r="T120" s="101" t="s">
        <v>1093</v>
      </c>
      <c r="U120" s="101" t="s">
        <v>15951</v>
      </c>
      <c r="V120" s="144">
        <v>44809</v>
      </c>
      <c r="W120" s="101"/>
      <c r="X120" s="143" t="s">
        <v>4221</v>
      </c>
      <c r="Y120" s="150" t="s">
        <v>16030</v>
      </c>
      <c r="Z120" s="101" t="s">
        <v>15962</v>
      </c>
      <c r="AA120" s="269" t="s">
        <v>55</v>
      </c>
      <c r="AB120" s="127" t="s">
        <v>4222</v>
      </c>
      <c r="AC120" s="127"/>
      <c r="AD120" s="127"/>
      <c r="AE120" s="127"/>
      <c r="AF120" s="127"/>
      <c r="AG120" s="222">
        <v>41883</v>
      </c>
      <c r="AH120" s="124">
        <v>42552</v>
      </c>
      <c r="AI120" s="124">
        <v>42887</v>
      </c>
      <c r="AJ120" s="144" t="s">
        <v>13610</v>
      </c>
      <c r="AK120" s="264">
        <v>3133</v>
      </c>
      <c r="AL120" s="291" t="s">
        <v>4217</v>
      </c>
      <c r="AM120" s="118" t="s">
        <v>4216</v>
      </c>
      <c r="AN120" s="134" t="s">
        <v>10924</v>
      </c>
    </row>
    <row r="121" spans="1:40" ht="18" customHeight="1">
      <c r="A121" s="117">
        <v>114</v>
      </c>
      <c r="B121" s="118" t="s">
        <v>4223</v>
      </c>
      <c r="C121" s="134">
        <v>419</v>
      </c>
      <c r="D121" s="134">
        <v>3134</v>
      </c>
      <c r="E121" s="264" t="s">
        <v>4224</v>
      </c>
      <c r="F121" s="264" t="s">
        <v>17302</v>
      </c>
      <c r="G121" s="293" t="s">
        <v>4225</v>
      </c>
      <c r="H121" s="101" t="s">
        <v>906</v>
      </c>
      <c r="I121" s="101" t="s">
        <v>35</v>
      </c>
      <c r="J121" s="143" t="s">
        <v>1777</v>
      </c>
      <c r="K121" s="261">
        <v>27848</v>
      </c>
      <c r="L121" s="137" t="str">
        <f t="shared" si="2"/>
        <v xml:space="preserve">46 TAHUN 6 BULAN 2 HARI </v>
      </c>
      <c r="M121" s="120" t="s">
        <v>84</v>
      </c>
      <c r="N121" s="101" t="s">
        <v>287</v>
      </c>
      <c r="O121" s="117" t="s">
        <v>288</v>
      </c>
      <c r="P121" s="140">
        <v>1440009213049</v>
      </c>
      <c r="Q121" s="121" t="s">
        <v>4226</v>
      </c>
      <c r="R121" s="121" t="s">
        <v>4227</v>
      </c>
      <c r="S121" s="167" t="s">
        <v>17108</v>
      </c>
      <c r="T121" s="101"/>
      <c r="U121" s="101"/>
      <c r="V121" s="144"/>
      <c r="W121" s="101"/>
      <c r="X121" s="143" t="s">
        <v>4212</v>
      </c>
      <c r="Y121" s="150" t="s">
        <v>16031</v>
      </c>
      <c r="Z121" s="101" t="s">
        <v>15963</v>
      </c>
      <c r="AA121" s="269" t="s">
        <v>55</v>
      </c>
      <c r="AB121" s="127"/>
      <c r="AC121" s="127"/>
      <c r="AD121" s="127"/>
      <c r="AE121" s="127"/>
      <c r="AF121" s="127"/>
      <c r="AG121" s="222">
        <v>41883</v>
      </c>
      <c r="AH121" s="124">
        <v>42552</v>
      </c>
      <c r="AI121" s="124">
        <v>42887</v>
      </c>
      <c r="AJ121" s="144" t="s">
        <v>13610</v>
      </c>
      <c r="AK121" s="134">
        <v>3134</v>
      </c>
      <c r="AL121" s="291" t="s">
        <v>4224</v>
      </c>
      <c r="AM121" s="118" t="s">
        <v>4223</v>
      </c>
      <c r="AN121" s="134" t="s">
        <v>10924</v>
      </c>
    </row>
    <row r="122" spans="1:40" ht="18" customHeight="1">
      <c r="A122" s="117">
        <v>115</v>
      </c>
      <c r="B122" s="134" t="s">
        <v>4228</v>
      </c>
      <c r="C122" s="264">
        <v>420</v>
      </c>
      <c r="D122" s="264">
        <v>3135</v>
      </c>
      <c r="E122" s="264" t="s">
        <v>4229</v>
      </c>
      <c r="F122" s="264"/>
      <c r="G122" s="143" t="s">
        <v>4230</v>
      </c>
      <c r="H122" s="101" t="s">
        <v>906</v>
      </c>
      <c r="I122" s="117" t="s">
        <v>35</v>
      </c>
      <c r="J122" s="143" t="s">
        <v>1385</v>
      </c>
      <c r="K122" s="294">
        <v>24565</v>
      </c>
      <c r="L122" s="171" t="str">
        <f t="shared" si="2"/>
        <v xml:space="preserve">55 TAHUN 5 BULAN 28 HARI </v>
      </c>
      <c r="M122" s="120" t="s">
        <v>84</v>
      </c>
      <c r="N122" s="295" t="s">
        <v>287</v>
      </c>
      <c r="O122" s="117" t="s">
        <v>288</v>
      </c>
      <c r="P122" s="140">
        <v>9000026286535</v>
      </c>
      <c r="Q122" s="121" t="s">
        <v>4231</v>
      </c>
      <c r="R122" s="121" t="s">
        <v>4232</v>
      </c>
      <c r="S122" s="117"/>
      <c r="T122" s="117"/>
      <c r="U122" s="117"/>
      <c r="V122" s="144"/>
      <c r="W122" s="117"/>
      <c r="X122" s="931" t="s">
        <v>4233</v>
      </c>
      <c r="Y122" s="1622" t="s">
        <v>4234</v>
      </c>
      <c r="Z122" s="117" t="s">
        <v>15964</v>
      </c>
      <c r="AA122" s="269" t="s">
        <v>47</v>
      </c>
      <c r="AB122" s="143" t="s">
        <v>4235</v>
      </c>
      <c r="AC122" s="143" t="s">
        <v>4236</v>
      </c>
      <c r="AD122" s="143" t="s">
        <v>4237</v>
      </c>
      <c r="AE122" s="143"/>
      <c r="AF122" s="143"/>
      <c r="AG122" s="222">
        <v>41883</v>
      </c>
      <c r="AH122" s="124">
        <v>42552</v>
      </c>
      <c r="AI122" s="124">
        <v>42887</v>
      </c>
      <c r="AJ122" s="144" t="s">
        <v>13610</v>
      </c>
      <c r="AK122" s="264">
        <v>3135</v>
      </c>
      <c r="AL122" s="291" t="s">
        <v>4229</v>
      </c>
      <c r="AM122" s="134" t="s">
        <v>4228</v>
      </c>
      <c r="AN122" s="168"/>
    </row>
    <row r="123" spans="1:40" ht="18" customHeight="1">
      <c r="A123" s="117">
        <v>116</v>
      </c>
      <c r="B123" s="134" t="s">
        <v>4246</v>
      </c>
      <c r="C123" s="264">
        <v>422</v>
      </c>
      <c r="D123" s="264">
        <v>3137</v>
      </c>
      <c r="E123" s="264" t="s">
        <v>763</v>
      </c>
      <c r="F123" s="264" t="s">
        <v>17302</v>
      </c>
      <c r="G123" s="143" t="s">
        <v>4247</v>
      </c>
      <c r="H123" s="101" t="s">
        <v>906</v>
      </c>
      <c r="I123" s="117" t="s">
        <v>35</v>
      </c>
      <c r="J123" s="143" t="s">
        <v>906</v>
      </c>
      <c r="K123" s="247">
        <v>28574</v>
      </c>
      <c r="L123" s="137" t="str">
        <f t="shared" si="2"/>
        <v xml:space="preserve">44 TAHUN 6 BULAN 6 HARI </v>
      </c>
      <c r="M123" s="296" t="s">
        <v>84</v>
      </c>
      <c r="N123" s="297" t="s">
        <v>299</v>
      </c>
      <c r="O123" s="117" t="s">
        <v>288</v>
      </c>
      <c r="P123" s="140">
        <v>1400014494315</v>
      </c>
      <c r="Q123" s="101" t="s">
        <v>12051</v>
      </c>
      <c r="R123" s="121" t="s">
        <v>15085</v>
      </c>
      <c r="S123" s="117"/>
      <c r="T123" s="117" t="s">
        <v>1093</v>
      </c>
      <c r="U123" s="117" t="s">
        <v>15872</v>
      </c>
      <c r="V123" s="144">
        <v>43915</v>
      </c>
      <c r="W123" s="117"/>
      <c r="X123" s="931" t="s">
        <v>4248</v>
      </c>
      <c r="Y123" s="1622" t="s">
        <v>16033</v>
      </c>
      <c r="Z123" s="117" t="s">
        <v>15965</v>
      </c>
      <c r="AA123" s="269" t="s">
        <v>193</v>
      </c>
      <c r="AB123" s="143"/>
      <c r="AC123" s="143"/>
      <c r="AD123" s="143"/>
      <c r="AE123" s="143"/>
      <c r="AF123" s="143"/>
      <c r="AG123" s="222">
        <v>42677</v>
      </c>
      <c r="AH123" s="124">
        <v>42677</v>
      </c>
      <c r="AI123" s="124">
        <v>42887</v>
      </c>
      <c r="AJ123" s="144" t="s">
        <v>13610</v>
      </c>
      <c r="AK123" s="264">
        <v>3137</v>
      </c>
      <c r="AL123" s="291" t="s">
        <v>763</v>
      </c>
      <c r="AM123" s="134" t="s">
        <v>4246</v>
      </c>
      <c r="AN123" s="134" t="s">
        <v>10924</v>
      </c>
    </row>
    <row r="124" spans="1:40" ht="18" customHeight="1">
      <c r="A124" s="117">
        <v>117</v>
      </c>
      <c r="B124" s="134" t="s">
        <v>4249</v>
      </c>
      <c r="C124" s="134">
        <v>423</v>
      </c>
      <c r="D124" s="134">
        <v>3138</v>
      </c>
      <c r="E124" s="264" t="s">
        <v>4250</v>
      </c>
      <c r="F124" s="264"/>
      <c r="G124" s="143" t="s">
        <v>4251</v>
      </c>
      <c r="H124" s="101" t="s">
        <v>906</v>
      </c>
      <c r="I124" s="117" t="s">
        <v>35</v>
      </c>
      <c r="J124" s="143" t="s">
        <v>906</v>
      </c>
      <c r="K124" s="247">
        <v>31011</v>
      </c>
      <c r="L124" s="137" t="str">
        <f t="shared" si="2"/>
        <v xml:space="preserve">37 TAHUN 10 BULAN 6 HARI </v>
      </c>
      <c r="M124" s="296" t="s">
        <v>84</v>
      </c>
      <c r="N124" s="295" t="s">
        <v>287</v>
      </c>
      <c r="O124" s="117" t="s">
        <v>288</v>
      </c>
      <c r="P124" s="140">
        <v>1780000759239</v>
      </c>
      <c r="Q124" s="101" t="s">
        <v>15178</v>
      </c>
      <c r="R124" s="121" t="s">
        <v>15086</v>
      </c>
      <c r="S124" s="167" t="s">
        <v>17109</v>
      </c>
      <c r="T124" s="117" t="s">
        <v>13262</v>
      </c>
      <c r="U124" s="117" t="s">
        <v>4252</v>
      </c>
      <c r="V124" s="144"/>
      <c r="W124" s="117"/>
      <c r="X124" s="931" t="s">
        <v>4248</v>
      </c>
      <c r="Y124" s="1622" t="s">
        <v>4253</v>
      </c>
      <c r="Z124" s="117" t="s">
        <v>15966</v>
      </c>
      <c r="AA124" s="269" t="s">
        <v>82</v>
      </c>
      <c r="AB124" s="143"/>
      <c r="AC124" s="143"/>
      <c r="AD124" s="143"/>
      <c r="AE124" s="143"/>
      <c r="AF124" s="143"/>
      <c r="AG124" s="222">
        <v>42678</v>
      </c>
      <c r="AH124" s="124">
        <v>42678</v>
      </c>
      <c r="AI124" s="124">
        <v>42887</v>
      </c>
      <c r="AJ124" s="144" t="s">
        <v>13610</v>
      </c>
      <c r="AK124" s="134">
        <v>3138</v>
      </c>
      <c r="AL124" s="291" t="s">
        <v>4250</v>
      </c>
      <c r="AM124" s="134" t="s">
        <v>4249</v>
      </c>
      <c r="AN124" s="134" t="s">
        <v>10924</v>
      </c>
    </row>
    <row r="125" spans="1:40" ht="18" customHeight="1">
      <c r="A125" s="117">
        <v>118</v>
      </c>
      <c r="B125" s="134" t="s">
        <v>4254</v>
      </c>
      <c r="C125" s="264">
        <v>424</v>
      </c>
      <c r="D125" s="264">
        <v>3139</v>
      </c>
      <c r="E125" s="264" t="s">
        <v>4255</v>
      </c>
      <c r="F125" s="264"/>
      <c r="G125" s="143" t="s">
        <v>4256</v>
      </c>
      <c r="H125" s="101" t="s">
        <v>906</v>
      </c>
      <c r="I125" s="117" t="s">
        <v>35</v>
      </c>
      <c r="J125" s="143" t="s">
        <v>1172</v>
      </c>
      <c r="K125" s="247">
        <v>33516</v>
      </c>
      <c r="L125" s="137" t="str">
        <f t="shared" si="2"/>
        <v xml:space="preserve">30 TAHUN 11 BULAN 26 HARI </v>
      </c>
      <c r="M125" s="296" t="s">
        <v>84</v>
      </c>
      <c r="N125" s="295" t="s">
        <v>299</v>
      </c>
      <c r="O125" s="117" t="s">
        <v>288</v>
      </c>
      <c r="P125" s="140">
        <v>9000038861689</v>
      </c>
      <c r="Q125" s="101" t="s">
        <v>15179</v>
      </c>
      <c r="R125" s="121" t="s">
        <v>15087</v>
      </c>
      <c r="S125" s="117"/>
      <c r="T125" s="117" t="s">
        <v>1093</v>
      </c>
      <c r="U125" s="117" t="s">
        <v>15345</v>
      </c>
      <c r="V125" s="144">
        <v>44594</v>
      </c>
      <c r="W125" s="117"/>
      <c r="X125" s="931" t="s">
        <v>4258</v>
      </c>
      <c r="Y125" s="1622" t="s">
        <v>4259</v>
      </c>
      <c r="Z125" s="117" t="s">
        <v>15967</v>
      </c>
      <c r="AA125" s="269" t="s">
        <v>82</v>
      </c>
      <c r="AB125" s="143"/>
      <c r="AC125" s="143"/>
      <c r="AD125" s="143"/>
      <c r="AE125" s="143"/>
      <c r="AF125" s="143"/>
      <c r="AG125" s="222">
        <v>42678</v>
      </c>
      <c r="AH125" s="124">
        <v>42678</v>
      </c>
      <c r="AI125" s="124">
        <v>42887</v>
      </c>
      <c r="AJ125" s="144" t="s">
        <v>13610</v>
      </c>
      <c r="AK125" s="264">
        <v>3139</v>
      </c>
      <c r="AL125" s="291" t="s">
        <v>4255</v>
      </c>
      <c r="AM125" s="134" t="s">
        <v>4254</v>
      </c>
      <c r="AN125" s="134" t="s">
        <v>10924</v>
      </c>
    </row>
    <row r="126" spans="1:40" ht="18" customHeight="1">
      <c r="A126" s="117">
        <v>119</v>
      </c>
      <c r="B126" s="134" t="s">
        <v>4260</v>
      </c>
      <c r="C126" s="134">
        <v>425</v>
      </c>
      <c r="D126" s="134">
        <v>3140</v>
      </c>
      <c r="E126" s="264" t="s">
        <v>4261</v>
      </c>
      <c r="F126" s="264"/>
      <c r="G126" s="143" t="s">
        <v>798</v>
      </c>
      <c r="H126" s="101" t="s">
        <v>906</v>
      </c>
      <c r="I126" s="117" t="s">
        <v>35</v>
      </c>
      <c r="J126" s="143" t="s">
        <v>906</v>
      </c>
      <c r="K126" s="247">
        <v>30044</v>
      </c>
      <c r="L126" s="137" t="str">
        <f t="shared" si="2"/>
        <v xml:space="preserve">40 TAHUN 5 BULAN 28 HARI </v>
      </c>
      <c r="M126" s="296" t="s">
        <v>84</v>
      </c>
      <c r="N126" s="295" t="s">
        <v>287</v>
      </c>
      <c r="O126" s="117" t="s">
        <v>288</v>
      </c>
      <c r="P126" s="140">
        <v>1780000770723</v>
      </c>
      <c r="Q126" s="101" t="s">
        <v>15180</v>
      </c>
      <c r="R126" s="74" t="s">
        <v>18161</v>
      </c>
      <c r="S126" s="117"/>
      <c r="T126" s="117" t="s">
        <v>4262</v>
      </c>
      <c r="U126" s="117" t="s">
        <v>15922</v>
      </c>
      <c r="V126" s="144"/>
      <c r="W126" s="117"/>
      <c r="X126" s="931" t="s">
        <v>4263</v>
      </c>
      <c r="Y126" s="1622" t="s">
        <v>4264</v>
      </c>
      <c r="Z126" s="117" t="s">
        <v>15968</v>
      </c>
      <c r="AA126" s="269" t="s">
        <v>82</v>
      </c>
      <c r="AB126" s="143"/>
      <c r="AC126" s="143"/>
      <c r="AD126" s="143"/>
      <c r="AE126" s="143"/>
      <c r="AF126" s="143"/>
      <c r="AG126" s="222">
        <v>42677</v>
      </c>
      <c r="AH126" s="124">
        <v>42677</v>
      </c>
      <c r="AI126" s="124">
        <v>42887</v>
      </c>
      <c r="AJ126" s="144" t="s">
        <v>13610</v>
      </c>
      <c r="AK126" s="134">
        <v>3140</v>
      </c>
      <c r="AL126" s="291" t="s">
        <v>4261</v>
      </c>
      <c r="AM126" s="134" t="s">
        <v>4260</v>
      </c>
      <c r="AN126" s="134" t="s">
        <v>10924</v>
      </c>
    </row>
    <row r="127" spans="1:40" ht="18" customHeight="1">
      <c r="A127" s="117">
        <v>120</v>
      </c>
      <c r="B127" s="134" t="s">
        <v>4265</v>
      </c>
      <c r="C127" s="264">
        <v>426</v>
      </c>
      <c r="D127" s="264">
        <v>3141</v>
      </c>
      <c r="E127" s="264" t="s">
        <v>4266</v>
      </c>
      <c r="F127" s="264" t="s">
        <v>17302</v>
      </c>
      <c r="G127" s="143" t="s">
        <v>4267</v>
      </c>
      <c r="H127" s="101" t="s">
        <v>906</v>
      </c>
      <c r="I127" s="117" t="s">
        <v>35</v>
      </c>
      <c r="J127" s="143" t="s">
        <v>906</v>
      </c>
      <c r="K127" s="247">
        <v>27560</v>
      </c>
      <c r="L127" s="137" t="str">
        <f t="shared" si="2"/>
        <v xml:space="preserve">47 TAHUN 3 BULAN 16 HARI </v>
      </c>
      <c r="M127" s="296" t="s">
        <v>84</v>
      </c>
      <c r="N127" s="295" t="s">
        <v>287</v>
      </c>
      <c r="O127" s="117" t="s">
        <v>288</v>
      </c>
      <c r="P127" s="140">
        <v>1780000762431</v>
      </c>
      <c r="Q127" s="101" t="s">
        <v>15181</v>
      </c>
      <c r="R127" s="2" t="s">
        <v>18156</v>
      </c>
      <c r="S127" s="117"/>
      <c r="T127" s="117" t="s">
        <v>4257</v>
      </c>
      <c r="U127" s="117" t="s">
        <v>4268</v>
      </c>
      <c r="V127" s="144"/>
      <c r="W127" s="117"/>
      <c r="X127" s="931" t="s">
        <v>4269</v>
      </c>
      <c r="Y127" s="1622" t="s">
        <v>4270</v>
      </c>
      <c r="Z127" s="117" t="s">
        <v>15969</v>
      </c>
      <c r="AA127" s="269" t="s">
        <v>82</v>
      </c>
      <c r="AB127" s="143"/>
      <c r="AC127" s="143"/>
      <c r="AD127" s="143"/>
      <c r="AE127" s="143"/>
      <c r="AF127" s="143"/>
      <c r="AG127" s="222">
        <v>42677</v>
      </c>
      <c r="AH127" s="124">
        <v>42677</v>
      </c>
      <c r="AI127" s="124">
        <v>42887</v>
      </c>
      <c r="AJ127" s="144" t="s">
        <v>13610</v>
      </c>
      <c r="AK127" s="264">
        <v>3141</v>
      </c>
      <c r="AL127" s="291" t="s">
        <v>4266</v>
      </c>
      <c r="AM127" s="134" t="s">
        <v>4265</v>
      </c>
      <c r="AN127" s="134" t="s">
        <v>10924</v>
      </c>
    </row>
    <row r="128" spans="1:40" ht="18" customHeight="1">
      <c r="A128" s="117">
        <v>121</v>
      </c>
      <c r="B128" s="134" t="s">
        <v>4271</v>
      </c>
      <c r="C128" s="134">
        <v>427</v>
      </c>
      <c r="D128" s="134">
        <v>3142</v>
      </c>
      <c r="E128" s="264" t="s">
        <v>4272</v>
      </c>
      <c r="F128" s="264" t="s">
        <v>17302</v>
      </c>
      <c r="G128" s="143" t="s">
        <v>4273</v>
      </c>
      <c r="H128" s="101" t="s">
        <v>906</v>
      </c>
      <c r="I128" s="117" t="s">
        <v>35</v>
      </c>
      <c r="J128" s="143" t="s">
        <v>906</v>
      </c>
      <c r="K128" s="247">
        <v>29106</v>
      </c>
      <c r="L128" s="137" t="str">
        <f t="shared" si="2"/>
        <v xml:space="preserve">43 TAHUN 0 BULAN 23 HARI </v>
      </c>
      <c r="M128" s="296" t="s">
        <v>84</v>
      </c>
      <c r="N128" s="295" t="s">
        <v>287</v>
      </c>
      <c r="O128" s="117" t="s">
        <v>288</v>
      </c>
      <c r="P128" s="140">
        <v>1780000755328</v>
      </c>
      <c r="Q128" s="101" t="s">
        <v>15182</v>
      </c>
      <c r="R128" s="2" t="s">
        <v>18155</v>
      </c>
      <c r="S128" s="117"/>
      <c r="T128" s="117" t="s">
        <v>4257</v>
      </c>
      <c r="U128" s="117" t="s">
        <v>4274</v>
      </c>
      <c r="V128" s="144"/>
      <c r="W128" s="117"/>
      <c r="X128" s="931" t="s">
        <v>4275</v>
      </c>
      <c r="Y128" s="1622" t="s">
        <v>4276</v>
      </c>
      <c r="Z128" s="117" t="s">
        <v>15970</v>
      </c>
      <c r="AA128" s="269" t="s">
        <v>82</v>
      </c>
      <c r="AB128" s="143"/>
      <c r="AC128" s="143"/>
      <c r="AD128" s="143"/>
      <c r="AE128" s="143"/>
      <c r="AF128" s="143"/>
      <c r="AG128" s="222">
        <v>42677</v>
      </c>
      <c r="AH128" s="124">
        <v>42677</v>
      </c>
      <c r="AI128" s="124">
        <v>42887</v>
      </c>
      <c r="AJ128" s="144" t="s">
        <v>13610</v>
      </c>
      <c r="AK128" s="134">
        <v>3142</v>
      </c>
      <c r="AL128" s="291" t="s">
        <v>4272</v>
      </c>
      <c r="AM128" s="134" t="s">
        <v>4271</v>
      </c>
      <c r="AN128" s="134" t="s">
        <v>10924</v>
      </c>
    </row>
    <row r="129" spans="1:40" ht="18" customHeight="1">
      <c r="A129" s="117">
        <v>122</v>
      </c>
      <c r="B129" s="134" t="s">
        <v>4277</v>
      </c>
      <c r="C129" s="264">
        <v>428</v>
      </c>
      <c r="D129" s="264">
        <v>3143</v>
      </c>
      <c r="E129" s="264" t="s">
        <v>4278</v>
      </c>
      <c r="F129" s="264" t="s">
        <v>17302</v>
      </c>
      <c r="G129" s="143" t="s">
        <v>4279</v>
      </c>
      <c r="H129" s="101" t="s">
        <v>906</v>
      </c>
      <c r="I129" s="117" t="s">
        <v>35</v>
      </c>
      <c r="J129" s="143" t="s">
        <v>906</v>
      </c>
      <c r="K129" s="247">
        <v>33195</v>
      </c>
      <c r="L129" s="137" t="str">
        <f t="shared" si="2"/>
        <v xml:space="preserve">31 TAHUN 10 BULAN 13 HARI </v>
      </c>
      <c r="M129" s="296" t="s">
        <v>84</v>
      </c>
      <c r="N129" s="295" t="s">
        <v>287</v>
      </c>
      <c r="O129" s="117" t="s">
        <v>288</v>
      </c>
      <c r="P129" s="140">
        <v>1780000764445</v>
      </c>
      <c r="Q129" s="101" t="s">
        <v>15183</v>
      </c>
      <c r="R129" s="121" t="s">
        <v>15088</v>
      </c>
      <c r="S129" s="167" t="s">
        <v>17110</v>
      </c>
      <c r="T129" s="117" t="s">
        <v>4257</v>
      </c>
      <c r="U129" s="117" t="s">
        <v>4280</v>
      </c>
      <c r="V129" s="144"/>
      <c r="W129" s="117"/>
      <c r="X129" s="931" t="s">
        <v>10230</v>
      </c>
      <c r="Y129" s="1622" t="s">
        <v>4281</v>
      </c>
      <c r="Z129" s="117" t="s">
        <v>15971</v>
      </c>
      <c r="AA129" s="269" t="s">
        <v>82</v>
      </c>
      <c r="AB129" s="143"/>
      <c r="AC129" s="143"/>
      <c r="AD129" s="143"/>
      <c r="AE129" s="143"/>
      <c r="AF129" s="143"/>
      <c r="AG129" s="222">
        <v>42678</v>
      </c>
      <c r="AH129" s="124">
        <v>42678</v>
      </c>
      <c r="AI129" s="124">
        <v>42887</v>
      </c>
      <c r="AJ129" s="144" t="s">
        <v>13610</v>
      </c>
      <c r="AK129" s="264">
        <v>3143</v>
      </c>
      <c r="AL129" s="291" t="s">
        <v>4278</v>
      </c>
      <c r="AM129" s="134" t="s">
        <v>4277</v>
      </c>
      <c r="AN129" s="134" t="s">
        <v>10924</v>
      </c>
    </row>
    <row r="130" spans="1:40" ht="18" customHeight="1">
      <c r="A130" s="117">
        <v>123</v>
      </c>
      <c r="B130" s="134" t="s">
        <v>4282</v>
      </c>
      <c r="C130" s="134">
        <v>429</v>
      </c>
      <c r="D130" s="134">
        <v>3144</v>
      </c>
      <c r="E130" s="264" t="s">
        <v>4283</v>
      </c>
      <c r="F130" s="264"/>
      <c r="G130" s="143" t="s">
        <v>4284</v>
      </c>
      <c r="H130" s="101" t="s">
        <v>906</v>
      </c>
      <c r="I130" s="117" t="s">
        <v>35</v>
      </c>
      <c r="J130" s="143" t="s">
        <v>906</v>
      </c>
      <c r="K130" s="247">
        <v>31521</v>
      </c>
      <c r="L130" s="137" t="str">
        <f t="shared" si="2"/>
        <v xml:space="preserve">36 TAHUN 5 BULAN 12 HARI </v>
      </c>
      <c r="M130" s="296" t="s">
        <v>84</v>
      </c>
      <c r="N130" s="295" t="s">
        <v>287</v>
      </c>
      <c r="O130" s="117" t="s">
        <v>288</v>
      </c>
      <c r="P130" s="140">
        <v>1780000765343</v>
      </c>
      <c r="Q130" s="101" t="s">
        <v>15184</v>
      </c>
      <c r="R130" s="121" t="s">
        <v>15089</v>
      </c>
      <c r="S130" s="167" t="s">
        <v>17111</v>
      </c>
      <c r="T130" s="117" t="s">
        <v>4285</v>
      </c>
      <c r="U130" s="117" t="s">
        <v>4286</v>
      </c>
      <c r="V130" s="144"/>
      <c r="W130" s="117"/>
      <c r="X130" s="931" t="s">
        <v>4287</v>
      </c>
      <c r="Y130" s="1622" t="s">
        <v>4288</v>
      </c>
      <c r="Z130" s="117" t="s">
        <v>15972</v>
      </c>
      <c r="AA130" s="269" t="s">
        <v>82</v>
      </c>
      <c r="AB130" s="143"/>
      <c r="AC130" s="143"/>
      <c r="AD130" s="143"/>
      <c r="AE130" s="143"/>
      <c r="AF130" s="143"/>
      <c r="AG130" s="222">
        <v>42678</v>
      </c>
      <c r="AH130" s="124">
        <v>42678</v>
      </c>
      <c r="AI130" s="124">
        <v>42887</v>
      </c>
      <c r="AJ130" s="144" t="s">
        <v>13610</v>
      </c>
      <c r="AK130" s="134">
        <v>3144</v>
      </c>
      <c r="AL130" s="291" t="s">
        <v>4283</v>
      </c>
      <c r="AM130" s="134" t="s">
        <v>4282</v>
      </c>
      <c r="AN130" s="134" t="s">
        <v>10924</v>
      </c>
    </row>
    <row r="131" spans="1:40" ht="18" customHeight="1">
      <c r="A131" s="117">
        <v>124</v>
      </c>
      <c r="B131" s="134" t="s">
        <v>4289</v>
      </c>
      <c r="C131" s="264">
        <v>430</v>
      </c>
      <c r="D131" s="264">
        <v>3145</v>
      </c>
      <c r="E131" s="264" t="s">
        <v>4290</v>
      </c>
      <c r="F131" s="264" t="s">
        <v>17302</v>
      </c>
      <c r="G131" s="143" t="s">
        <v>4291</v>
      </c>
      <c r="H131" s="101" t="s">
        <v>906</v>
      </c>
      <c r="I131" s="117" t="s">
        <v>35</v>
      </c>
      <c r="J131" s="143" t="s">
        <v>906</v>
      </c>
      <c r="K131" s="247">
        <v>32846</v>
      </c>
      <c r="L131" s="137" t="str">
        <f t="shared" si="2"/>
        <v xml:space="preserve">32 TAHUN 9 BULAN 27 HARI </v>
      </c>
      <c r="M131" s="296" t="s">
        <v>84</v>
      </c>
      <c r="N131" s="295" t="s">
        <v>287</v>
      </c>
      <c r="O131" s="117" t="s">
        <v>288</v>
      </c>
      <c r="P131" s="140">
        <v>1400014860291</v>
      </c>
      <c r="Q131" s="121" t="s">
        <v>12052</v>
      </c>
      <c r="R131" s="121" t="s">
        <v>15090</v>
      </c>
      <c r="S131" s="117"/>
      <c r="T131" s="117" t="s">
        <v>4257</v>
      </c>
      <c r="U131" s="117" t="s">
        <v>4292</v>
      </c>
      <c r="V131" s="144"/>
      <c r="W131" s="117"/>
      <c r="X131" s="931" t="s">
        <v>4293</v>
      </c>
      <c r="Y131" s="1622" t="s">
        <v>4294</v>
      </c>
      <c r="Z131" s="117" t="s">
        <v>15973</v>
      </c>
      <c r="AA131" s="269" t="s">
        <v>193</v>
      </c>
      <c r="AB131" s="143"/>
      <c r="AC131" s="143"/>
      <c r="AD131" s="143"/>
      <c r="AE131" s="143"/>
      <c r="AF131" s="143"/>
      <c r="AG131" s="222">
        <v>42677</v>
      </c>
      <c r="AH131" s="124">
        <v>42677</v>
      </c>
      <c r="AI131" s="124">
        <v>42887</v>
      </c>
      <c r="AJ131" s="144" t="s">
        <v>13610</v>
      </c>
      <c r="AK131" s="264">
        <v>3145</v>
      </c>
      <c r="AL131" s="291" t="s">
        <v>4290</v>
      </c>
      <c r="AM131" s="134" t="s">
        <v>4289</v>
      </c>
      <c r="AN131" s="134" t="s">
        <v>10924</v>
      </c>
    </row>
    <row r="132" spans="1:40" ht="18" customHeight="1">
      <c r="A132" s="117">
        <v>125</v>
      </c>
      <c r="B132" s="134" t="s">
        <v>4301</v>
      </c>
      <c r="C132" s="264">
        <v>432</v>
      </c>
      <c r="D132" s="264">
        <v>3147</v>
      </c>
      <c r="E132" s="264" t="s">
        <v>4302</v>
      </c>
      <c r="F132" s="264" t="s">
        <v>17302</v>
      </c>
      <c r="G132" s="143" t="s">
        <v>4303</v>
      </c>
      <c r="H132" s="101" t="s">
        <v>906</v>
      </c>
      <c r="I132" s="117" t="s">
        <v>35</v>
      </c>
      <c r="J132" s="143" t="s">
        <v>906</v>
      </c>
      <c r="K132" s="247">
        <v>31384</v>
      </c>
      <c r="L132" s="137" t="str">
        <f t="shared" si="2"/>
        <v xml:space="preserve">36 TAHUN 9 BULAN 28 HARI </v>
      </c>
      <c r="M132" s="296" t="s">
        <v>84</v>
      </c>
      <c r="N132" s="295" t="s">
        <v>287</v>
      </c>
      <c r="O132" s="117" t="s">
        <v>288</v>
      </c>
      <c r="P132" s="140">
        <v>1780000768156</v>
      </c>
      <c r="Q132" s="121" t="s">
        <v>12054</v>
      </c>
      <c r="R132" s="2" t="s">
        <v>18154</v>
      </c>
      <c r="S132" s="117" t="s">
        <v>12377</v>
      </c>
      <c r="T132" s="117" t="s">
        <v>4257</v>
      </c>
      <c r="U132" s="117" t="s">
        <v>4304</v>
      </c>
      <c r="V132" s="144"/>
      <c r="W132" s="117"/>
      <c r="X132" s="931" t="s">
        <v>4305</v>
      </c>
      <c r="Y132" s="1622" t="s">
        <v>4306</v>
      </c>
      <c r="Z132" s="117" t="s">
        <v>15974</v>
      </c>
      <c r="AA132" s="269" t="s">
        <v>82</v>
      </c>
      <c r="AB132" s="143"/>
      <c r="AC132" s="143"/>
      <c r="AD132" s="143"/>
      <c r="AE132" s="143"/>
      <c r="AF132" s="143"/>
      <c r="AG132" s="222">
        <v>42678</v>
      </c>
      <c r="AH132" s="124">
        <v>42678</v>
      </c>
      <c r="AI132" s="124">
        <v>42887</v>
      </c>
      <c r="AJ132" s="144" t="s">
        <v>13610</v>
      </c>
      <c r="AK132" s="264">
        <v>3147</v>
      </c>
      <c r="AL132" s="291" t="s">
        <v>4302</v>
      </c>
      <c r="AM132" s="134" t="s">
        <v>4301</v>
      </c>
      <c r="AN132" s="134" t="s">
        <v>10924</v>
      </c>
    </row>
    <row r="133" spans="1:40" ht="18" customHeight="1">
      <c r="A133" s="117">
        <v>126</v>
      </c>
      <c r="B133" s="134" t="s">
        <v>4307</v>
      </c>
      <c r="C133" s="134">
        <v>433</v>
      </c>
      <c r="D133" s="134">
        <v>3148</v>
      </c>
      <c r="E133" s="264" t="s">
        <v>4308</v>
      </c>
      <c r="F133" s="264" t="s">
        <v>17302</v>
      </c>
      <c r="G133" s="143" t="s">
        <v>4309</v>
      </c>
      <c r="H133" s="101" t="s">
        <v>906</v>
      </c>
      <c r="I133" s="117" t="s">
        <v>35</v>
      </c>
      <c r="J133" s="143" t="s">
        <v>906</v>
      </c>
      <c r="K133" s="247">
        <v>31700</v>
      </c>
      <c r="L133" s="137" t="str">
        <f t="shared" si="2"/>
        <v xml:space="preserve">35 TAHUN 11 BULAN 16 HARI </v>
      </c>
      <c r="M133" s="296" t="s">
        <v>84</v>
      </c>
      <c r="N133" s="295" t="s">
        <v>287</v>
      </c>
      <c r="O133" s="117" t="s">
        <v>288</v>
      </c>
      <c r="P133" s="140">
        <v>1780000765905</v>
      </c>
      <c r="Q133" s="121" t="s">
        <v>15185</v>
      </c>
      <c r="R133" s="121" t="s">
        <v>15091</v>
      </c>
      <c r="S133" s="167" t="s">
        <v>17112</v>
      </c>
      <c r="T133" s="117"/>
      <c r="U133" s="117"/>
      <c r="V133" s="144"/>
      <c r="W133" s="117"/>
      <c r="X133" s="931" t="s">
        <v>4310</v>
      </c>
      <c r="Y133" s="1622" t="s">
        <v>4311</v>
      </c>
      <c r="Z133" s="117" t="s">
        <v>15975</v>
      </c>
      <c r="AA133" s="269" t="s">
        <v>82</v>
      </c>
      <c r="AB133" s="143"/>
      <c r="AC133" s="143"/>
      <c r="AD133" s="143"/>
      <c r="AE133" s="143"/>
      <c r="AF133" s="143"/>
      <c r="AG133" s="222">
        <v>42681</v>
      </c>
      <c r="AH133" s="124">
        <v>42681</v>
      </c>
      <c r="AI133" s="124">
        <v>42887</v>
      </c>
      <c r="AJ133" s="144" t="s">
        <v>13610</v>
      </c>
      <c r="AK133" s="134">
        <v>3148</v>
      </c>
      <c r="AL133" s="291" t="s">
        <v>4308</v>
      </c>
      <c r="AM133" s="134" t="s">
        <v>4307</v>
      </c>
      <c r="AN133" s="134" t="s">
        <v>10924</v>
      </c>
    </row>
    <row r="134" spans="1:40" ht="18" customHeight="1">
      <c r="A134" s="117">
        <v>127</v>
      </c>
      <c r="B134" s="117" t="s">
        <v>4312</v>
      </c>
      <c r="C134" s="264">
        <v>434</v>
      </c>
      <c r="D134" s="264">
        <v>3149</v>
      </c>
      <c r="E134" s="264" t="s">
        <v>634</v>
      </c>
      <c r="F134" s="264"/>
      <c r="G134" s="154" t="s">
        <v>4313</v>
      </c>
      <c r="H134" s="101" t="s">
        <v>906</v>
      </c>
      <c r="I134" s="117" t="s">
        <v>35</v>
      </c>
      <c r="J134" s="143" t="s">
        <v>694</v>
      </c>
      <c r="K134" s="298">
        <v>32644</v>
      </c>
      <c r="L134" s="137" t="str">
        <f t="shared" si="2"/>
        <v xml:space="preserve">33 TAHUN 4 BULAN 15 HARI </v>
      </c>
      <c r="M134" s="296" t="s">
        <v>84</v>
      </c>
      <c r="N134" s="299" t="s">
        <v>299</v>
      </c>
      <c r="O134" s="117" t="s">
        <v>288</v>
      </c>
      <c r="P134" s="300">
        <v>1780000305520</v>
      </c>
      <c r="Q134" s="117" t="s">
        <v>15186</v>
      </c>
      <c r="R134" s="121" t="s">
        <v>15092</v>
      </c>
      <c r="S134" s="167" t="s">
        <v>17113</v>
      </c>
      <c r="T134" s="117" t="s">
        <v>1093</v>
      </c>
      <c r="U134" s="150" t="s">
        <v>15952</v>
      </c>
      <c r="V134" s="144">
        <v>43600</v>
      </c>
      <c r="W134" s="143"/>
      <c r="X134" s="143" t="s">
        <v>4315</v>
      </c>
      <c r="Y134" s="150" t="s">
        <v>4316</v>
      </c>
      <c r="Z134" s="117" t="s">
        <v>15976</v>
      </c>
      <c r="AA134" s="117" t="s">
        <v>82</v>
      </c>
      <c r="AB134" s="117"/>
      <c r="AC134" s="143"/>
      <c r="AD134" s="143"/>
      <c r="AE134" s="143"/>
      <c r="AF134" s="143"/>
      <c r="AG134" s="222">
        <v>42700</v>
      </c>
      <c r="AH134" s="124">
        <v>42700</v>
      </c>
      <c r="AI134" s="124">
        <v>42887</v>
      </c>
      <c r="AJ134" s="144" t="s">
        <v>13610</v>
      </c>
      <c r="AK134" s="264">
        <v>3149</v>
      </c>
      <c r="AL134" s="117" t="s">
        <v>634</v>
      </c>
      <c r="AM134" s="117" t="s">
        <v>4312</v>
      </c>
      <c r="AN134" s="117" t="s">
        <v>10924</v>
      </c>
    </row>
    <row r="135" spans="1:40" s="126" customFormat="1" ht="18" customHeight="1">
      <c r="A135" s="117">
        <v>128</v>
      </c>
      <c r="B135" s="151" t="s">
        <v>4323</v>
      </c>
      <c r="C135" s="264">
        <v>436</v>
      </c>
      <c r="D135" s="264">
        <v>3151</v>
      </c>
      <c r="E135" s="264" t="s">
        <v>443</v>
      </c>
      <c r="F135" s="264"/>
      <c r="G135" s="154" t="s">
        <v>4324</v>
      </c>
      <c r="H135" s="101" t="s">
        <v>906</v>
      </c>
      <c r="I135" s="101" t="s">
        <v>35</v>
      </c>
      <c r="J135" s="127" t="s">
        <v>906</v>
      </c>
      <c r="K135" s="302">
        <v>33054</v>
      </c>
      <c r="L135" s="137" t="str">
        <f t="shared" si="2"/>
        <v xml:space="preserve">32 TAHUN 3 BULAN 1 HARI </v>
      </c>
      <c r="M135" s="296" t="s">
        <v>84</v>
      </c>
      <c r="N135" s="198" t="s">
        <v>299</v>
      </c>
      <c r="O135" s="117" t="s">
        <v>288</v>
      </c>
      <c r="P135" s="121">
        <v>1780001048681</v>
      </c>
      <c r="Q135" s="121" t="s">
        <v>15187</v>
      </c>
      <c r="R135" s="121" t="s">
        <v>15093</v>
      </c>
      <c r="S135" s="768" t="s">
        <v>13259</v>
      </c>
      <c r="T135" s="101" t="s">
        <v>1093</v>
      </c>
      <c r="U135" s="118" t="s">
        <v>15910</v>
      </c>
      <c r="V135" s="144">
        <v>44012</v>
      </c>
      <c r="W135" s="101" t="s">
        <v>4325</v>
      </c>
      <c r="X135" s="931" t="s">
        <v>4326</v>
      </c>
      <c r="Y135" s="1623" t="s">
        <v>16034</v>
      </c>
      <c r="Z135" s="118" t="s">
        <v>4327</v>
      </c>
      <c r="AA135" s="262" t="s">
        <v>193</v>
      </c>
      <c r="AB135" s="127"/>
      <c r="AC135" s="127"/>
      <c r="AD135" s="127"/>
      <c r="AE135" s="127"/>
      <c r="AF135" s="127"/>
      <c r="AG135" s="770">
        <v>42826</v>
      </c>
      <c r="AH135" s="124">
        <v>42826</v>
      </c>
      <c r="AI135" s="124">
        <v>42887</v>
      </c>
      <c r="AJ135" s="144" t="s">
        <v>13610</v>
      </c>
      <c r="AK135" s="264">
        <v>3151</v>
      </c>
      <c r="AL135" s="146" t="s">
        <v>443</v>
      </c>
      <c r="AM135" s="200" t="s">
        <v>4323</v>
      </c>
      <c r="AN135" s="151" t="s">
        <v>10924</v>
      </c>
    </row>
    <row r="136" spans="1:40" s="126" customFormat="1">
      <c r="A136" s="117">
        <v>129</v>
      </c>
      <c r="B136" s="151" t="s">
        <v>4328</v>
      </c>
      <c r="C136" s="134">
        <v>437</v>
      </c>
      <c r="D136" s="134">
        <v>3152</v>
      </c>
      <c r="E136" s="264" t="s">
        <v>859</v>
      </c>
      <c r="F136" s="264" t="s">
        <v>17302</v>
      </c>
      <c r="G136" s="154" t="s">
        <v>4329</v>
      </c>
      <c r="H136" s="101" t="s">
        <v>906</v>
      </c>
      <c r="I136" s="101" t="s">
        <v>35</v>
      </c>
      <c r="J136" s="127" t="s">
        <v>906</v>
      </c>
      <c r="K136" s="199">
        <v>29396</v>
      </c>
      <c r="L136" s="137" t="str">
        <f t="shared" si="2"/>
        <v xml:space="preserve">42 TAHUN 3 BULAN 7 HARI </v>
      </c>
      <c r="M136" s="296" t="s">
        <v>84</v>
      </c>
      <c r="N136" s="198" t="s">
        <v>299</v>
      </c>
      <c r="O136" s="117" t="s">
        <v>288</v>
      </c>
      <c r="P136" s="121">
        <v>1780001063433</v>
      </c>
      <c r="Q136" s="121" t="s">
        <v>15188</v>
      </c>
      <c r="R136" s="121" t="s">
        <v>15094</v>
      </c>
      <c r="S136" s="117"/>
      <c r="T136" s="101" t="s">
        <v>1093</v>
      </c>
      <c r="U136" s="118" t="s">
        <v>15953</v>
      </c>
      <c r="V136" s="144">
        <v>43226</v>
      </c>
      <c r="W136" s="101" t="s">
        <v>2455</v>
      </c>
      <c r="X136" s="931" t="s">
        <v>4332</v>
      </c>
      <c r="Y136" s="1623" t="s">
        <v>4333</v>
      </c>
      <c r="Z136" s="118" t="s">
        <v>4334</v>
      </c>
      <c r="AA136" s="262" t="s">
        <v>82</v>
      </c>
      <c r="AB136" s="127"/>
      <c r="AC136" s="127"/>
      <c r="AD136" s="127"/>
      <c r="AE136" s="127"/>
      <c r="AF136" s="127"/>
      <c r="AG136" s="770">
        <v>42826</v>
      </c>
      <c r="AH136" s="124">
        <v>42826</v>
      </c>
      <c r="AI136" s="124">
        <v>42887</v>
      </c>
      <c r="AJ136" s="144" t="s">
        <v>13610</v>
      </c>
      <c r="AK136" s="134">
        <v>3152</v>
      </c>
      <c r="AL136" s="146" t="s">
        <v>859</v>
      </c>
      <c r="AM136" s="200" t="s">
        <v>4328</v>
      </c>
      <c r="AN136" s="151" t="s">
        <v>10924</v>
      </c>
    </row>
    <row r="137" spans="1:40" s="126" customFormat="1" ht="25.5">
      <c r="A137" s="117">
        <v>130</v>
      </c>
      <c r="B137" s="151" t="s">
        <v>4342</v>
      </c>
      <c r="C137" s="134">
        <v>439</v>
      </c>
      <c r="D137" s="134">
        <v>3154</v>
      </c>
      <c r="E137" s="264" t="s">
        <v>4343</v>
      </c>
      <c r="F137" s="264" t="s">
        <v>17302</v>
      </c>
      <c r="G137" s="154" t="s">
        <v>4344</v>
      </c>
      <c r="H137" s="101" t="s">
        <v>906</v>
      </c>
      <c r="I137" s="101" t="s">
        <v>35</v>
      </c>
      <c r="J137" s="127" t="s">
        <v>906</v>
      </c>
      <c r="K137" s="199">
        <v>28068</v>
      </c>
      <c r="L137" s="137" t="str">
        <f t="shared" si="2"/>
        <v xml:space="preserve">45 TAHUN 10 BULAN 27 HARI </v>
      </c>
      <c r="M137" s="296" t="s">
        <v>84</v>
      </c>
      <c r="N137" s="198" t="s">
        <v>299</v>
      </c>
      <c r="O137" s="117" t="s">
        <v>288</v>
      </c>
      <c r="P137" s="121">
        <v>1780001057492</v>
      </c>
      <c r="Q137" s="121" t="s">
        <v>15189</v>
      </c>
      <c r="R137" s="121" t="s">
        <v>15095</v>
      </c>
      <c r="S137" s="768" t="s">
        <v>13260</v>
      </c>
      <c r="T137" s="101" t="s">
        <v>1093</v>
      </c>
      <c r="U137" s="118" t="s">
        <v>15875</v>
      </c>
      <c r="V137" s="144">
        <v>44504</v>
      </c>
      <c r="W137" s="101" t="s">
        <v>126</v>
      </c>
      <c r="X137" s="931" t="s">
        <v>4345</v>
      </c>
      <c r="Y137" s="1623" t="s">
        <v>4346</v>
      </c>
      <c r="Z137" s="118" t="s">
        <v>4347</v>
      </c>
      <c r="AA137" s="262" t="s">
        <v>82</v>
      </c>
      <c r="AB137" s="127"/>
      <c r="AC137" s="127"/>
      <c r="AD137" s="127"/>
      <c r="AE137" s="127"/>
      <c r="AF137" s="127"/>
      <c r="AG137" s="770">
        <v>42826</v>
      </c>
      <c r="AH137" s="124">
        <v>42826</v>
      </c>
      <c r="AI137" s="124">
        <v>42887</v>
      </c>
      <c r="AJ137" s="144" t="s">
        <v>13610</v>
      </c>
      <c r="AK137" s="134">
        <v>3154</v>
      </c>
      <c r="AL137" s="146" t="s">
        <v>4343</v>
      </c>
      <c r="AM137" s="200" t="s">
        <v>4342</v>
      </c>
      <c r="AN137" s="151" t="s">
        <v>10924</v>
      </c>
    </row>
    <row r="138" spans="1:40" s="126" customFormat="1" ht="15">
      <c r="A138" s="117">
        <v>131</v>
      </c>
      <c r="B138" s="151" t="s">
        <v>4354</v>
      </c>
      <c r="C138" s="134">
        <v>441</v>
      </c>
      <c r="D138" s="134">
        <v>3156</v>
      </c>
      <c r="E138" s="264" t="s">
        <v>729</v>
      </c>
      <c r="F138" s="264" t="s">
        <v>17302</v>
      </c>
      <c r="G138" s="154" t="s">
        <v>4355</v>
      </c>
      <c r="H138" s="101" t="s">
        <v>906</v>
      </c>
      <c r="I138" s="101" t="s">
        <v>35</v>
      </c>
      <c r="J138" s="127" t="s">
        <v>906</v>
      </c>
      <c r="K138" s="199">
        <v>28286</v>
      </c>
      <c r="L138" s="137" t="str">
        <f t="shared" si="2"/>
        <v xml:space="preserve">45 TAHUN 3 BULAN 21 HARI </v>
      </c>
      <c r="M138" s="296" t="s">
        <v>84</v>
      </c>
      <c r="N138" s="198" t="s">
        <v>299</v>
      </c>
      <c r="O138" s="117" t="s">
        <v>288</v>
      </c>
      <c r="P138" s="121">
        <v>1780001051057</v>
      </c>
      <c r="Q138" s="121" t="s">
        <v>12057</v>
      </c>
      <c r="R138" s="2" t="s">
        <v>18153</v>
      </c>
      <c r="S138" s="117"/>
      <c r="T138" s="101" t="s">
        <v>1093</v>
      </c>
      <c r="U138" s="118" t="s">
        <v>15925</v>
      </c>
      <c r="V138" s="144">
        <v>44357</v>
      </c>
      <c r="W138" s="101" t="s">
        <v>2447</v>
      </c>
      <c r="X138" s="931" t="s">
        <v>4356</v>
      </c>
      <c r="Y138" s="1623" t="s">
        <v>16035</v>
      </c>
      <c r="Z138" s="101" t="s">
        <v>15977</v>
      </c>
      <c r="AA138" s="262" t="s">
        <v>193</v>
      </c>
      <c r="AB138" s="127"/>
      <c r="AC138" s="127"/>
      <c r="AD138" s="127"/>
      <c r="AE138" s="127"/>
      <c r="AF138" s="127"/>
      <c r="AG138" s="770">
        <v>42826</v>
      </c>
      <c r="AH138" s="124">
        <v>42826</v>
      </c>
      <c r="AI138" s="124">
        <v>42887</v>
      </c>
      <c r="AJ138" s="144" t="s">
        <v>13610</v>
      </c>
      <c r="AK138" s="134">
        <v>3156</v>
      </c>
      <c r="AL138" s="146" t="s">
        <v>729</v>
      </c>
      <c r="AM138" s="200" t="s">
        <v>4354</v>
      </c>
      <c r="AN138" s="151" t="s">
        <v>10924</v>
      </c>
    </row>
    <row r="139" spans="1:40" s="126" customFormat="1" ht="11.25" customHeight="1">
      <c r="A139" s="117">
        <v>132</v>
      </c>
      <c r="B139" s="151" t="s">
        <v>4357</v>
      </c>
      <c r="C139" s="264">
        <v>442</v>
      </c>
      <c r="D139" s="264">
        <v>3157</v>
      </c>
      <c r="E139" s="264" t="s">
        <v>4358</v>
      </c>
      <c r="F139" s="264" t="s">
        <v>17302</v>
      </c>
      <c r="G139" s="154" t="s">
        <v>4359</v>
      </c>
      <c r="H139" s="101" t="s">
        <v>906</v>
      </c>
      <c r="I139" s="101" t="s">
        <v>35</v>
      </c>
      <c r="J139" s="127" t="s">
        <v>906</v>
      </c>
      <c r="K139" s="199">
        <v>29021</v>
      </c>
      <c r="L139" s="137" t="str">
        <f t="shared" si="2"/>
        <v xml:space="preserve">43 TAHUN 3 BULAN 16 HARI </v>
      </c>
      <c r="M139" s="296" t="s">
        <v>84</v>
      </c>
      <c r="N139" s="197" t="s">
        <v>287</v>
      </c>
      <c r="O139" s="117" t="s">
        <v>288</v>
      </c>
      <c r="P139" s="121">
        <v>1780001015862</v>
      </c>
      <c r="Q139" s="121" t="s">
        <v>15190</v>
      </c>
      <c r="R139" s="121" t="s">
        <v>15097</v>
      </c>
      <c r="S139" s="167" t="s">
        <v>17114</v>
      </c>
      <c r="T139" s="101"/>
      <c r="U139" s="101">
        <v>0</v>
      </c>
      <c r="V139" s="144"/>
      <c r="W139" s="101" t="s">
        <v>2526</v>
      </c>
      <c r="X139" s="931" t="s">
        <v>4360</v>
      </c>
      <c r="Y139" s="1622" t="s">
        <v>17134</v>
      </c>
      <c r="Z139" s="118" t="s">
        <v>4361</v>
      </c>
      <c r="AA139" s="262" t="s">
        <v>82</v>
      </c>
      <c r="AB139" s="127"/>
      <c r="AC139" s="127"/>
      <c r="AD139" s="127"/>
      <c r="AE139" s="127"/>
      <c r="AF139" s="127"/>
      <c r="AG139" s="770">
        <v>42826</v>
      </c>
      <c r="AH139" s="124">
        <v>42826</v>
      </c>
      <c r="AI139" s="124">
        <v>42887</v>
      </c>
      <c r="AJ139" s="144" t="s">
        <v>13610</v>
      </c>
      <c r="AK139" s="264">
        <v>3157</v>
      </c>
      <c r="AL139" s="146" t="s">
        <v>4358</v>
      </c>
      <c r="AM139" s="200" t="s">
        <v>4357</v>
      </c>
      <c r="AN139" s="151" t="s">
        <v>10924</v>
      </c>
    </row>
    <row r="140" spans="1:40" s="126" customFormat="1">
      <c r="A140" s="117">
        <v>133</v>
      </c>
      <c r="B140" s="151" t="s">
        <v>4362</v>
      </c>
      <c r="C140" s="134">
        <v>443</v>
      </c>
      <c r="D140" s="134">
        <v>3158</v>
      </c>
      <c r="E140" s="264" t="s">
        <v>4363</v>
      </c>
      <c r="F140" s="264"/>
      <c r="G140" s="154" t="s">
        <v>4364</v>
      </c>
      <c r="H140" s="101" t="s">
        <v>906</v>
      </c>
      <c r="I140" s="101" t="s">
        <v>35</v>
      </c>
      <c r="J140" s="127" t="s">
        <v>906</v>
      </c>
      <c r="K140" s="199">
        <v>35277</v>
      </c>
      <c r="L140" s="137" t="str">
        <f t="shared" si="2"/>
        <v xml:space="preserve">26 TAHUN 2 BULAN 0 HARI </v>
      </c>
      <c r="M140" s="296" t="s">
        <v>84</v>
      </c>
      <c r="N140" s="197" t="s">
        <v>287</v>
      </c>
      <c r="O140" s="117" t="s">
        <v>288</v>
      </c>
      <c r="P140" s="121">
        <v>1780001054697</v>
      </c>
      <c r="Q140" s="121" t="s">
        <v>15191</v>
      </c>
      <c r="R140" s="121" t="s">
        <v>15098</v>
      </c>
      <c r="S140" s="117"/>
      <c r="T140" s="101"/>
      <c r="U140" s="118">
        <v>0</v>
      </c>
      <c r="V140" s="144"/>
      <c r="W140" s="101" t="s">
        <v>175</v>
      </c>
      <c r="X140" s="931" t="s">
        <v>4366</v>
      </c>
      <c r="Y140" s="1622" t="s">
        <v>17135</v>
      </c>
      <c r="Z140" s="118" t="s">
        <v>4367</v>
      </c>
      <c r="AA140" s="262" t="s">
        <v>82</v>
      </c>
      <c r="AB140" s="127"/>
      <c r="AC140" s="127"/>
      <c r="AD140" s="127"/>
      <c r="AE140" s="127"/>
      <c r="AF140" s="127"/>
      <c r="AG140" s="770">
        <v>42826</v>
      </c>
      <c r="AH140" s="124">
        <v>42826</v>
      </c>
      <c r="AI140" s="124">
        <v>42887</v>
      </c>
      <c r="AJ140" s="144" t="s">
        <v>13610</v>
      </c>
      <c r="AK140" s="134">
        <v>3158</v>
      </c>
      <c r="AL140" s="146" t="s">
        <v>4363</v>
      </c>
      <c r="AM140" s="200" t="s">
        <v>4362</v>
      </c>
      <c r="AN140" s="151" t="s">
        <v>10924</v>
      </c>
    </row>
    <row r="141" spans="1:40" s="126" customFormat="1">
      <c r="A141" s="117">
        <v>134</v>
      </c>
      <c r="B141" s="151" t="s">
        <v>4368</v>
      </c>
      <c r="C141" s="264">
        <v>444</v>
      </c>
      <c r="D141" s="264">
        <v>3159</v>
      </c>
      <c r="E141" s="264" t="s">
        <v>918</v>
      </c>
      <c r="F141" s="264"/>
      <c r="G141" s="154" t="s">
        <v>4370</v>
      </c>
      <c r="H141" s="101" t="s">
        <v>906</v>
      </c>
      <c r="I141" s="101" t="s">
        <v>35</v>
      </c>
      <c r="J141" s="127" t="s">
        <v>906</v>
      </c>
      <c r="K141" s="199">
        <v>27942</v>
      </c>
      <c r="L141" s="137" t="str">
        <f t="shared" si="2"/>
        <v xml:space="preserve">46 TAHUN 3 BULAN 0 HARI </v>
      </c>
      <c r="M141" s="296" t="s">
        <v>84</v>
      </c>
      <c r="N141" s="197" t="s">
        <v>299</v>
      </c>
      <c r="O141" s="117" t="s">
        <v>288</v>
      </c>
      <c r="P141" s="121">
        <v>1780001015847</v>
      </c>
      <c r="Q141" s="121" t="s">
        <v>15192</v>
      </c>
      <c r="R141" s="121" t="s">
        <v>15099</v>
      </c>
      <c r="S141" s="167" t="s">
        <v>17115</v>
      </c>
      <c r="T141" s="101" t="s">
        <v>1093</v>
      </c>
      <c r="U141" s="118" t="s">
        <v>15925</v>
      </c>
      <c r="V141" s="144"/>
      <c r="W141" s="101" t="s">
        <v>175</v>
      </c>
      <c r="X141" s="931" t="s">
        <v>4371</v>
      </c>
      <c r="Y141" s="1622" t="s">
        <v>4372</v>
      </c>
      <c r="Z141" s="118" t="s">
        <v>4373</v>
      </c>
      <c r="AA141" s="262" t="s">
        <v>82</v>
      </c>
      <c r="AB141" s="127"/>
      <c r="AC141" s="127"/>
      <c r="AD141" s="127"/>
      <c r="AE141" s="127"/>
      <c r="AF141" s="127"/>
      <c r="AG141" s="770">
        <v>42826</v>
      </c>
      <c r="AH141" s="124">
        <v>42826</v>
      </c>
      <c r="AI141" s="124">
        <v>42887</v>
      </c>
      <c r="AJ141" s="144" t="s">
        <v>13610</v>
      </c>
      <c r="AK141" s="264">
        <v>3159</v>
      </c>
      <c r="AL141" s="146" t="s">
        <v>4369</v>
      </c>
      <c r="AM141" s="200" t="s">
        <v>4368</v>
      </c>
      <c r="AN141" s="714"/>
    </row>
    <row r="142" spans="1:40" s="126" customFormat="1" ht="15">
      <c r="A142" s="117">
        <v>135</v>
      </c>
      <c r="B142" s="151" t="s">
        <v>4374</v>
      </c>
      <c r="C142" s="134">
        <v>445</v>
      </c>
      <c r="D142" s="134">
        <v>3160</v>
      </c>
      <c r="E142" s="264" t="s">
        <v>4375</v>
      </c>
      <c r="F142" s="264"/>
      <c r="G142" s="154" t="s">
        <v>4376</v>
      </c>
      <c r="H142" s="101" t="s">
        <v>906</v>
      </c>
      <c r="I142" s="101" t="s">
        <v>35</v>
      </c>
      <c r="J142" s="127" t="s">
        <v>906</v>
      </c>
      <c r="K142" s="199">
        <v>29775</v>
      </c>
      <c r="L142" s="137" t="str">
        <f t="shared" si="2"/>
        <v xml:space="preserve">41 TAHUN 2 BULAN 23 HARI </v>
      </c>
      <c r="M142" s="296" t="s">
        <v>84</v>
      </c>
      <c r="N142" s="197" t="s">
        <v>287</v>
      </c>
      <c r="O142" s="117" t="s">
        <v>288</v>
      </c>
      <c r="P142" s="140">
        <v>1780001058649</v>
      </c>
      <c r="Q142" s="121" t="s">
        <v>15193</v>
      </c>
      <c r="R142" s="2" t="s">
        <v>18152</v>
      </c>
      <c r="S142" s="167" t="s">
        <v>17116</v>
      </c>
      <c r="T142" s="101"/>
      <c r="U142" s="101"/>
      <c r="V142" s="144"/>
      <c r="W142" s="101" t="s">
        <v>126</v>
      </c>
      <c r="X142" s="931" t="s">
        <v>4377</v>
      </c>
      <c r="Y142" s="1622" t="s">
        <v>17141</v>
      </c>
      <c r="Z142" s="118" t="s">
        <v>4378</v>
      </c>
      <c r="AA142" s="262" t="s">
        <v>82</v>
      </c>
      <c r="AB142" s="127"/>
      <c r="AC142" s="127"/>
      <c r="AD142" s="127"/>
      <c r="AE142" s="127"/>
      <c r="AF142" s="127"/>
      <c r="AG142" s="770">
        <v>42826</v>
      </c>
      <c r="AH142" s="124">
        <v>42826</v>
      </c>
      <c r="AI142" s="124">
        <v>42887</v>
      </c>
      <c r="AJ142" s="144" t="s">
        <v>13610</v>
      </c>
      <c r="AK142" s="134">
        <v>3160</v>
      </c>
      <c r="AL142" s="146" t="s">
        <v>4375</v>
      </c>
      <c r="AM142" s="200" t="s">
        <v>4374</v>
      </c>
      <c r="AN142" s="151" t="s">
        <v>10924</v>
      </c>
    </row>
    <row r="143" spans="1:40" s="126" customFormat="1" ht="12" customHeight="1">
      <c r="A143" s="117">
        <v>136</v>
      </c>
      <c r="B143" s="151" t="s">
        <v>4379</v>
      </c>
      <c r="C143" s="264">
        <v>446</v>
      </c>
      <c r="D143" s="264">
        <v>3161</v>
      </c>
      <c r="E143" s="264" t="s">
        <v>4380</v>
      </c>
      <c r="F143" s="264" t="s">
        <v>17302</v>
      </c>
      <c r="G143" s="154" t="s">
        <v>4381</v>
      </c>
      <c r="H143" s="101" t="s">
        <v>906</v>
      </c>
      <c r="I143" s="101" t="s">
        <v>35</v>
      </c>
      <c r="J143" s="127" t="s">
        <v>906</v>
      </c>
      <c r="K143" s="199">
        <v>35380</v>
      </c>
      <c r="L143" s="137" t="str">
        <f t="shared" si="2"/>
        <v xml:space="preserve">25 TAHUN 10 BULAN 20 HARI </v>
      </c>
      <c r="M143" s="296" t="s">
        <v>84</v>
      </c>
      <c r="N143" s="197" t="s">
        <v>287</v>
      </c>
      <c r="O143" s="117" t="s">
        <v>288</v>
      </c>
      <c r="P143" s="121">
        <v>1780001052808</v>
      </c>
      <c r="Q143" s="121" t="s">
        <v>15194</v>
      </c>
      <c r="R143" s="121" t="s">
        <v>15100</v>
      </c>
      <c r="S143" s="167" t="s">
        <v>17117</v>
      </c>
      <c r="T143" s="101"/>
      <c r="U143" s="101"/>
      <c r="V143" s="144"/>
      <c r="W143" s="101" t="s">
        <v>175</v>
      </c>
      <c r="X143" s="931" t="s">
        <v>4382</v>
      </c>
      <c r="Y143" s="1622" t="s">
        <v>17136</v>
      </c>
      <c r="Z143" s="118" t="s">
        <v>4383</v>
      </c>
      <c r="AA143" s="262" t="s">
        <v>82</v>
      </c>
      <c r="AB143" s="127"/>
      <c r="AC143" s="127"/>
      <c r="AD143" s="127"/>
      <c r="AE143" s="127"/>
      <c r="AF143" s="127"/>
      <c r="AG143" s="770">
        <v>42826</v>
      </c>
      <c r="AH143" s="124">
        <v>42826</v>
      </c>
      <c r="AI143" s="124">
        <v>42887</v>
      </c>
      <c r="AJ143" s="144" t="s">
        <v>13610</v>
      </c>
      <c r="AK143" s="264">
        <v>3161</v>
      </c>
      <c r="AL143" s="146" t="s">
        <v>4380</v>
      </c>
      <c r="AM143" s="200" t="s">
        <v>4379</v>
      </c>
      <c r="AN143" s="151" t="s">
        <v>10924</v>
      </c>
    </row>
    <row r="144" spans="1:40" s="126" customFormat="1">
      <c r="A144" s="117">
        <v>137</v>
      </c>
      <c r="B144" s="151" t="s">
        <v>4384</v>
      </c>
      <c r="C144" s="134">
        <v>447</v>
      </c>
      <c r="D144" s="134">
        <v>3162</v>
      </c>
      <c r="E144" s="264" t="s">
        <v>4385</v>
      </c>
      <c r="F144" s="264" t="s">
        <v>17302</v>
      </c>
      <c r="G144" s="154" t="s">
        <v>4386</v>
      </c>
      <c r="H144" s="101" t="s">
        <v>906</v>
      </c>
      <c r="I144" s="101" t="s">
        <v>35</v>
      </c>
      <c r="J144" s="127" t="s">
        <v>906</v>
      </c>
      <c r="K144" s="199">
        <v>34878</v>
      </c>
      <c r="L144" s="137" t="str">
        <f t="shared" si="2"/>
        <v xml:space="preserve">27 TAHUN 3 BULAN 3 HARI </v>
      </c>
      <c r="M144" s="296" t="s">
        <v>84</v>
      </c>
      <c r="N144" s="197" t="s">
        <v>287</v>
      </c>
      <c r="O144" s="117" t="s">
        <v>288</v>
      </c>
      <c r="P144" s="121">
        <v>1780001053038</v>
      </c>
      <c r="Q144" s="121" t="s">
        <v>15195</v>
      </c>
      <c r="R144" s="121" t="s">
        <v>15101</v>
      </c>
      <c r="S144" s="167" t="s">
        <v>17118</v>
      </c>
      <c r="T144" s="101"/>
      <c r="U144" s="101"/>
      <c r="V144" s="144"/>
      <c r="W144" s="101" t="s">
        <v>175</v>
      </c>
      <c r="X144" s="931" t="s">
        <v>4387</v>
      </c>
      <c r="Y144" s="1623" t="s">
        <v>4388</v>
      </c>
      <c r="Z144" s="118" t="s">
        <v>4389</v>
      </c>
      <c r="AA144" s="262" t="s">
        <v>82</v>
      </c>
      <c r="AB144" s="127"/>
      <c r="AC144" s="127"/>
      <c r="AD144" s="127"/>
      <c r="AE144" s="127"/>
      <c r="AF144" s="127"/>
      <c r="AG144" s="770">
        <v>42826</v>
      </c>
      <c r="AH144" s="124">
        <v>42826</v>
      </c>
      <c r="AI144" s="124">
        <v>42887</v>
      </c>
      <c r="AJ144" s="144" t="s">
        <v>13610</v>
      </c>
      <c r="AK144" s="134">
        <v>3162</v>
      </c>
      <c r="AL144" s="146" t="s">
        <v>4385</v>
      </c>
      <c r="AM144" s="200" t="s">
        <v>4384</v>
      </c>
      <c r="AN144" s="151" t="s">
        <v>10924</v>
      </c>
    </row>
    <row r="145" spans="1:41" s="126" customFormat="1">
      <c r="A145" s="117">
        <v>138</v>
      </c>
      <c r="B145" s="151" t="s">
        <v>4390</v>
      </c>
      <c r="C145" s="264">
        <v>448</v>
      </c>
      <c r="D145" s="264">
        <v>3163</v>
      </c>
      <c r="E145" s="264" t="s">
        <v>4391</v>
      </c>
      <c r="F145" s="264" t="s">
        <v>17302</v>
      </c>
      <c r="G145" s="154" t="s">
        <v>4392</v>
      </c>
      <c r="H145" s="101" t="s">
        <v>906</v>
      </c>
      <c r="I145" s="101" t="s">
        <v>35</v>
      </c>
      <c r="J145" s="127" t="s">
        <v>906</v>
      </c>
      <c r="K145" s="199">
        <v>32324</v>
      </c>
      <c r="L145" s="137" t="str">
        <f t="shared" si="2"/>
        <v xml:space="preserve">34 TAHUN 3 BULAN 1 HARI </v>
      </c>
      <c r="M145" s="296" t="s">
        <v>84</v>
      </c>
      <c r="N145" s="197" t="s">
        <v>287</v>
      </c>
      <c r="O145" s="117" t="s">
        <v>288</v>
      </c>
      <c r="P145" s="121">
        <v>1270007563032</v>
      </c>
      <c r="Q145" s="121" t="s">
        <v>12058</v>
      </c>
      <c r="R145" s="121" t="s">
        <v>15102</v>
      </c>
      <c r="S145" s="768" t="s">
        <v>12375</v>
      </c>
      <c r="T145" s="101"/>
      <c r="U145" s="101"/>
      <c r="V145" s="144"/>
      <c r="W145" s="101" t="s">
        <v>126</v>
      </c>
      <c r="X145" s="931" t="s">
        <v>4393</v>
      </c>
      <c r="Y145" s="1623" t="s">
        <v>16036</v>
      </c>
      <c r="Z145" s="118" t="s">
        <v>4394</v>
      </c>
      <c r="AA145" s="262" t="s">
        <v>193</v>
      </c>
      <c r="AB145" s="127"/>
      <c r="AC145" s="127"/>
      <c r="AD145" s="127"/>
      <c r="AE145" s="127"/>
      <c r="AF145" s="127"/>
      <c r="AG145" s="770">
        <v>42826</v>
      </c>
      <c r="AH145" s="124">
        <v>42826</v>
      </c>
      <c r="AI145" s="124">
        <v>42887</v>
      </c>
      <c r="AJ145" s="144" t="s">
        <v>13610</v>
      </c>
      <c r="AK145" s="264">
        <v>3163</v>
      </c>
      <c r="AL145" s="146" t="s">
        <v>4391</v>
      </c>
      <c r="AM145" s="200" t="s">
        <v>4390</v>
      </c>
      <c r="AN145" s="151" t="s">
        <v>10924</v>
      </c>
    </row>
    <row r="146" spans="1:41" s="126" customFormat="1">
      <c r="A146" s="117">
        <v>139</v>
      </c>
      <c r="B146" s="151" t="s">
        <v>4395</v>
      </c>
      <c r="C146" s="134">
        <v>449</v>
      </c>
      <c r="D146" s="134">
        <v>3164</v>
      </c>
      <c r="E146" s="264" t="s">
        <v>4396</v>
      </c>
      <c r="F146" s="264" t="s">
        <v>17302</v>
      </c>
      <c r="G146" s="154" t="s">
        <v>4397</v>
      </c>
      <c r="H146" s="101" t="s">
        <v>906</v>
      </c>
      <c r="I146" s="101" t="s">
        <v>35</v>
      </c>
      <c r="J146" s="127" t="s">
        <v>906</v>
      </c>
      <c r="K146" s="199">
        <v>33232</v>
      </c>
      <c r="L146" s="137" t="str">
        <f t="shared" si="2"/>
        <v xml:space="preserve">31 TAHUN 9 BULAN 6 HARI </v>
      </c>
      <c r="M146" s="296" t="s">
        <v>84</v>
      </c>
      <c r="N146" s="197" t="s">
        <v>287</v>
      </c>
      <c r="O146" s="117" t="s">
        <v>288</v>
      </c>
      <c r="P146" s="121">
        <v>1780001048764</v>
      </c>
      <c r="Q146" s="121" t="s">
        <v>15196</v>
      </c>
      <c r="R146" s="121" t="s">
        <v>15103</v>
      </c>
      <c r="S146" s="167" t="s">
        <v>17119</v>
      </c>
      <c r="T146" s="101"/>
      <c r="U146" s="101"/>
      <c r="V146" s="144"/>
      <c r="W146" s="101" t="s">
        <v>175</v>
      </c>
      <c r="X146" s="931" t="s">
        <v>4398</v>
      </c>
      <c r="Y146" s="1622" t="s">
        <v>17137</v>
      </c>
      <c r="Z146" s="118" t="s">
        <v>4399</v>
      </c>
      <c r="AA146" s="262" t="s">
        <v>82</v>
      </c>
      <c r="AB146" s="127"/>
      <c r="AC146" s="127"/>
      <c r="AD146" s="127"/>
      <c r="AE146" s="127"/>
      <c r="AF146" s="127"/>
      <c r="AG146" s="770">
        <v>42826</v>
      </c>
      <c r="AH146" s="124">
        <v>42826</v>
      </c>
      <c r="AI146" s="124">
        <v>42887</v>
      </c>
      <c r="AJ146" s="144" t="s">
        <v>13610</v>
      </c>
      <c r="AK146" s="134">
        <v>3164</v>
      </c>
      <c r="AL146" s="146" t="s">
        <v>4396</v>
      </c>
      <c r="AM146" s="200" t="s">
        <v>4395</v>
      </c>
      <c r="AN146" s="151" t="s">
        <v>10924</v>
      </c>
    </row>
    <row r="147" spans="1:41" s="126" customFormat="1" ht="15" customHeight="1">
      <c r="A147" s="117">
        <v>140</v>
      </c>
      <c r="B147" s="151" t="s">
        <v>4400</v>
      </c>
      <c r="C147" s="264">
        <v>450</v>
      </c>
      <c r="D147" s="264">
        <v>3165</v>
      </c>
      <c r="E147" s="264" t="s">
        <v>4401</v>
      </c>
      <c r="F147" s="264" t="s">
        <v>17302</v>
      </c>
      <c r="G147" s="154" t="s">
        <v>4402</v>
      </c>
      <c r="H147" s="101" t="s">
        <v>906</v>
      </c>
      <c r="I147" s="101" t="s">
        <v>35</v>
      </c>
      <c r="J147" s="127" t="s">
        <v>906</v>
      </c>
      <c r="K147" s="199">
        <v>26467</v>
      </c>
      <c r="L147" s="137" t="str">
        <f t="shared" si="2"/>
        <v xml:space="preserve">50 TAHUN 3 BULAN 14 HARI </v>
      </c>
      <c r="M147" s="296" t="s">
        <v>84</v>
      </c>
      <c r="N147" s="197" t="s">
        <v>287</v>
      </c>
      <c r="O147" s="117" t="s">
        <v>288</v>
      </c>
      <c r="P147" s="121">
        <v>1780001015912</v>
      </c>
      <c r="Q147" s="121" t="s">
        <v>15197</v>
      </c>
      <c r="R147" s="121" t="s">
        <v>15104</v>
      </c>
      <c r="S147" s="167" t="s">
        <v>17120</v>
      </c>
      <c r="T147" s="101"/>
      <c r="U147" s="101"/>
      <c r="V147" s="144"/>
      <c r="W147" s="101" t="s">
        <v>175</v>
      </c>
      <c r="X147" s="931" t="s">
        <v>4403</v>
      </c>
      <c r="Y147" s="1622" t="s">
        <v>17138</v>
      </c>
      <c r="Z147" s="118" t="s">
        <v>4404</v>
      </c>
      <c r="AA147" s="262" t="s">
        <v>82</v>
      </c>
      <c r="AB147" s="127"/>
      <c r="AC147" s="127"/>
      <c r="AD147" s="127"/>
      <c r="AE147" s="127"/>
      <c r="AF147" s="127"/>
      <c r="AG147" s="770">
        <v>42826</v>
      </c>
      <c r="AH147" s="124">
        <v>42826</v>
      </c>
      <c r="AI147" s="124">
        <v>42887</v>
      </c>
      <c r="AJ147" s="144" t="s">
        <v>13610</v>
      </c>
      <c r="AK147" s="264">
        <v>3165</v>
      </c>
      <c r="AL147" s="146" t="s">
        <v>4401</v>
      </c>
      <c r="AM147" s="200" t="s">
        <v>4400</v>
      </c>
      <c r="AN147" s="151" t="s">
        <v>10924</v>
      </c>
    </row>
    <row r="148" spans="1:41" s="126" customFormat="1">
      <c r="A148" s="117">
        <v>141</v>
      </c>
      <c r="B148" s="151" t="s">
        <v>4405</v>
      </c>
      <c r="C148" s="134">
        <v>451</v>
      </c>
      <c r="D148" s="134">
        <v>3166</v>
      </c>
      <c r="E148" s="264" t="s">
        <v>4406</v>
      </c>
      <c r="F148" s="264" t="s">
        <v>17302</v>
      </c>
      <c r="G148" s="154" t="s">
        <v>4407</v>
      </c>
      <c r="H148" s="101" t="s">
        <v>906</v>
      </c>
      <c r="I148" s="101" t="s">
        <v>35</v>
      </c>
      <c r="J148" s="127" t="s">
        <v>906</v>
      </c>
      <c r="K148" s="199">
        <v>27223</v>
      </c>
      <c r="L148" s="137" t="str">
        <f t="shared" si="2"/>
        <v xml:space="preserve">48 TAHUN 2 BULAN 18 HARI </v>
      </c>
      <c r="M148" s="296" t="s">
        <v>84</v>
      </c>
      <c r="N148" s="197" t="s">
        <v>287</v>
      </c>
      <c r="O148" s="117" t="s">
        <v>288</v>
      </c>
      <c r="P148" s="121">
        <v>1780001057443</v>
      </c>
      <c r="Q148" s="121" t="s">
        <v>12059</v>
      </c>
      <c r="R148" s="121" t="s">
        <v>15105</v>
      </c>
      <c r="S148" s="117"/>
      <c r="T148" s="101"/>
      <c r="U148" s="118" t="s">
        <v>4408</v>
      </c>
      <c r="V148" s="144"/>
      <c r="W148" s="101" t="s">
        <v>1173</v>
      </c>
      <c r="X148" s="931" t="s">
        <v>4409</v>
      </c>
      <c r="Y148" s="1622" t="s">
        <v>17139</v>
      </c>
      <c r="Z148" s="118" t="s">
        <v>4410</v>
      </c>
      <c r="AA148" s="262" t="s">
        <v>193</v>
      </c>
      <c r="AB148" s="127"/>
      <c r="AC148" s="127"/>
      <c r="AD148" s="127"/>
      <c r="AE148" s="127"/>
      <c r="AF148" s="127"/>
      <c r="AG148" s="770">
        <v>42826</v>
      </c>
      <c r="AH148" s="124">
        <v>42826</v>
      </c>
      <c r="AI148" s="124">
        <v>42887</v>
      </c>
      <c r="AJ148" s="144" t="s">
        <v>13610</v>
      </c>
      <c r="AK148" s="134">
        <v>3166</v>
      </c>
      <c r="AL148" s="146" t="s">
        <v>4406</v>
      </c>
      <c r="AM148" s="200" t="s">
        <v>4405</v>
      </c>
      <c r="AN148" s="151" t="s">
        <v>10924</v>
      </c>
    </row>
    <row r="149" spans="1:41">
      <c r="A149" s="117">
        <v>142</v>
      </c>
      <c r="B149" s="151"/>
      <c r="C149" s="134" t="s">
        <v>14643</v>
      </c>
      <c r="D149" s="134">
        <v>3167</v>
      </c>
      <c r="E149" s="264" t="s">
        <v>12899</v>
      </c>
      <c r="F149" s="264"/>
      <c r="G149" s="154" t="s">
        <v>11708</v>
      </c>
      <c r="H149" s="117" t="s">
        <v>906</v>
      </c>
      <c r="I149" s="117" t="s">
        <v>35</v>
      </c>
      <c r="J149" s="143" t="s">
        <v>1172</v>
      </c>
      <c r="K149" s="247">
        <v>34606</v>
      </c>
      <c r="L149" s="137" t="str">
        <f>DATEDIF(K149,$K$3,"Y") &amp; " TAHUN " &amp; DATEDIF(K149,$K$3,"YM") &amp; " BULAN " &amp; DATEDIF(K149,$K$3,"MD") &amp; " HARI "</f>
        <v xml:space="preserve">28 TAHUN 0 BULAN 2 HARI </v>
      </c>
      <c r="M149" s="296" t="s">
        <v>84</v>
      </c>
      <c r="N149" s="295" t="s">
        <v>299</v>
      </c>
      <c r="O149" s="117" t="s">
        <v>288</v>
      </c>
      <c r="P149" s="140">
        <v>1780001448022</v>
      </c>
      <c r="Q149" s="140" t="s">
        <v>15198</v>
      </c>
      <c r="R149" s="121" t="s">
        <v>15106</v>
      </c>
      <c r="S149" s="167" t="s">
        <v>17121</v>
      </c>
      <c r="T149" s="117" t="s">
        <v>1093</v>
      </c>
      <c r="U149" s="134" t="s">
        <v>11711</v>
      </c>
      <c r="V149" s="144"/>
      <c r="W149" s="117" t="s">
        <v>175</v>
      </c>
      <c r="X149" s="1186" t="s">
        <v>11709</v>
      </c>
      <c r="Y149" s="1622" t="s">
        <v>11710</v>
      </c>
      <c r="Z149" s="134" t="s">
        <v>15978</v>
      </c>
      <c r="AA149" s="269" t="s">
        <v>82</v>
      </c>
      <c r="AB149" s="143"/>
      <c r="AC149" s="143"/>
      <c r="AD149" s="143"/>
      <c r="AE149" s="143"/>
      <c r="AF149" s="143"/>
      <c r="AG149" s="1280">
        <v>43070</v>
      </c>
      <c r="AH149" s="144">
        <v>43070</v>
      </c>
      <c r="AI149" s="144">
        <v>43070</v>
      </c>
      <c r="AJ149" s="144"/>
      <c r="AK149" s="134">
        <v>3167</v>
      </c>
      <c r="AL149" s="291"/>
      <c r="AM149" s="151"/>
      <c r="AN149" s="714"/>
      <c r="AO149" s="1467">
        <v>43191</v>
      </c>
    </row>
    <row r="150" spans="1:41" ht="12.75" customHeight="1">
      <c r="A150" s="117">
        <v>143</v>
      </c>
      <c r="B150" s="151"/>
      <c r="C150" s="134" t="s">
        <v>17369</v>
      </c>
      <c r="D150" s="134">
        <v>3168</v>
      </c>
      <c r="E150" s="264" t="s">
        <v>14737</v>
      </c>
      <c r="F150" s="264" t="s">
        <v>17302</v>
      </c>
      <c r="G150" s="154" t="s">
        <v>14486</v>
      </c>
      <c r="H150" s="117" t="s">
        <v>906</v>
      </c>
      <c r="I150" s="117" t="s">
        <v>35</v>
      </c>
      <c r="J150" s="143" t="s">
        <v>906</v>
      </c>
      <c r="K150" s="247">
        <v>30351</v>
      </c>
      <c r="L150" s="137" t="str">
        <f t="shared" ref="L150:L177" si="3">DATEDIF(K150,$K$3,"Y") &amp; " TAHUN " &amp; DATEDIF(K150,$K$3,"YM") &amp; " BULAN " &amp; DATEDIF(K150,$K$3,"MD") &amp; " HARI "</f>
        <v xml:space="preserve">39 TAHUN 7 BULAN 27 HARI </v>
      </c>
      <c r="M150" s="296" t="s">
        <v>84</v>
      </c>
      <c r="N150" s="295" t="s">
        <v>287</v>
      </c>
      <c r="O150" s="117" t="s">
        <v>288</v>
      </c>
      <c r="P150" s="140">
        <v>1780002312029</v>
      </c>
      <c r="Q150" s="140" t="s">
        <v>15984</v>
      </c>
      <c r="R150" s="2" t="s">
        <v>18151</v>
      </c>
      <c r="S150" s="117"/>
      <c r="T150" s="117"/>
      <c r="U150" s="134"/>
      <c r="V150" s="144"/>
      <c r="W150" s="117" t="s">
        <v>4325</v>
      </c>
      <c r="X150" s="1186" t="s">
        <v>14675</v>
      </c>
      <c r="Y150" s="1622" t="s">
        <v>14686</v>
      </c>
      <c r="Z150" s="134" t="s">
        <v>15979</v>
      </c>
      <c r="AA150" s="269" t="s">
        <v>193</v>
      </c>
      <c r="AB150" s="143"/>
      <c r="AC150" s="143"/>
      <c r="AD150" s="143"/>
      <c r="AE150" s="143"/>
      <c r="AF150" s="143"/>
      <c r="AG150" s="144">
        <v>43565</v>
      </c>
      <c r="AH150" s="144">
        <v>43565</v>
      </c>
      <c r="AI150" s="144">
        <v>43565</v>
      </c>
      <c r="AJ150" s="144"/>
      <c r="AK150" s="134">
        <v>3168</v>
      </c>
      <c r="AL150" s="291"/>
      <c r="AM150" s="151"/>
      <c r="AN150" s="151" t="s">
        <v>10924</v>
      </c>
    </row>
    <row r="151" spans="1:41" ht="12.75" customHeight="1">
      <c r="A151" s="117">
        <v>144</v>
      </c>
      <c r="B151" s="151"/>
      <c r="C151" s="134" t="s">
        <v>17369</v>
      </c>
      <c r="D151" s="134">
        <v>3169</v>
      </c>
      <c r="E151" s="264" t="s">
        <v>14739</v>
      </c>
      <c r="F151" s="264" t="s">
        <v>17302</v>
      </c>
      <c r="G151" s="154" t="s">
        <v>14487</v>
      </c>
      <c r="H151" s="117" t="s">
        <v>906</v>
      </c>
      <c r="I151" s="117" t="s">
        <v>35</v>
      </c>
      <c r="J151" s="143" t="s">
        <v>14657</v>
      </c>
      <c r="K151" s="247">
        <v>28165</v>
      </c>
      <c r="L151" s="137" t="str">
        <f t="shared" si="3"/>
        <v xml:space="preserve">45 TAHUN 7 BULAN 22 HARI </v>
      </c>
      <c r="M151" s="296" t="s">
        <v>84</v>
      </c>
      <c r="N151" s="295" t="s">
        <v>287</v>
      </c>
      <c r="O151" s="117" t="s">
        <v>288</v>
      </c>
      <c r="P151" s="140">
        <v>1390019167646</v>
      </c>
      <c r="Q151" s="140" t="s">
        <v>15985</v>
      </c>
      <c r="R151" s="70" t="s">
        <v>18167</v>
      </c>
      <c r="S151" s="117"/>
      <c r="T151" s="117"/>
      <c r="U151" s="134"/>
      <c r="V151" s="144"/>
      <c r="W151" s="117" t="s">
        <v>175</v>
      </c>
      <c r="X151" s="1186" t="s">
        <v>14658</v>
      </c>
      <c r="Y151" s="1622" t="s">
        <v>14659</v>
      </c>
      <c r="Z151" s="134" t="s">
        <v>14495</v>
      </c>
      <c r="AA151" s="269" t="s">
        <v>193</v>
      </c>
      <c r="AB151" s="143"/>
      <c r="AC151" s="143"/>
      <c r="AD151" s="143"/>
      <c r="AE151" s="143"/>
      <c r="AF151" s="143"/>
      <c r="AG151" s="144">
        <v>43565</v>
      </c>
      <c r="AH151" s="144">
        <v>43565</v>
      </c>
      <c r="AI151" s="144">
        <v>43565</v>
      </c>
      <c r="AJ151" s="144"/>
      <c r="AK151" s="134">
        <v>3169</v>
      </c>
      <c r="AL151" s="291"/>
      <c r="AM151" s="151"/>
      <c r="AN151" s="151" t="s">
        <v>10924</v>
      </c>
    </row>
    <row r="152" spans="1:41" ht="12.75" customHeight="1">
      <c r="A152" s="117">
        <v>145</v>
      </c>
      <c r="B152" s="151"/>
      <c r="C152" s="134" t="s">
        <v>17369</v>
      </c>
      <c r="D152" s="134">
        <v>3170</v>
      </c>
      <c r="E152" s="264" t="s">
        <v>14738</v>
      </c>
      <c r="F152" s="264" t="s">
        <v>17302</v>
      </c>
      <c r="G152" s="154" t="s">
        <v>14660</v>
      </c>
      <c r="H152" s="117" t="s">
        <v>906</v>
      </c>
      <c r="I152" s="117" t="s">
        <v>35</v>
      </c>
      <c r="J152" s="143" t="s">
        <v>906</v>
      </c>
      <c r="K152" s="247">
        <v>31324</v>
      </c>
      <c r="L152" s="137" t="str">
        <f t="shared" si="3"/>
        <v xml:space="preserve">36 TAHUN 11 BULAN 27 HARI </v>
      </c>
      <c r="M152" s="296" t="s">
        <v>84</v>
      </c>
      <c r="N152" s="295" t="s">
        <v>287</v>
      </c>
      <c r="O152" s="117" t="s">
        <v>288</v>
      </c>
      <c r="P152" s="140">
        <v>1780002298780</v>
      </c>
      <c r="Q152" s="140" t="s">
        <v>15986</v>
      </c>
      <c r="R152" s="140" t="s">
        <v>15107</v>
      </c>
      <c r="S152" s="117"/>
      <c r="T152" s="117"/>
      <c r="U152" s="134"/>
      <c r="V152" s="144"/>
      <c r="W152" s="117" t="s">
        <v>7267</v>
      </c>
      <c r="X152" s="87" t="s">
        <v>14661</v>
      </c>
      <c r="Y152" s="1622" t="s">
        <v>14685</v>
      </c>
      <c r="Z152" s="134" t="s">
        <v>14496</v>
      </c>
      <c r="AA152" s="269" t="s">
        <v>193</v>
      </c>
      <c r="AB152" s="143"/>
      <c r="AC152" s="143"/>
      <c r="AD152" s="143"/>
      <c r="AE152" s="143"/>
      <c r="AF152" s="143"/>
      <c r="AG152" s="144">
        <v>43565</v>
      </c>
      <c r="AH152" s="144">
        <v>43565</v>
      </c>
      <c r="AI152" s="144">
        <v>43565</v>
      </c>
      <c r="AJ152" s="144"/>
      <c r="AK152" s="134">
        <v>3170</v>
      </c>
      <c r="AL152" s="291"/>
      <c r="AM152" s="151"/>
      <c r="AN152" s="151" t="s">
        <v>10924</v>
      </c>
    </row>
    <row r="153" spans="1:41" ht="12.75" customHeight="1">
      <c r="A153" s="117">
        <v>146</v>
      </c>
      <c r="B153" s="151"/>
      <c r="C153" s="134" t="s">
        <v>17369</v>
      </c>
      <c r="D153" s="134">
        <v>3171</v>
      </c>
      <c r="E153" s="264" t="s">
        <v>14746</v>
      </c>
      <c r="F153" s="264" t="s">
        <v>17302</v>
      </c>
      <c r="G153" s="154" t="s">
        <v>17148</v>
      </c>
      <c r="H153" s="117" t="s">
        <v>906</v>
      </c>
      <c r="I153" s="117" t="s">
        <v>35</v>
      </c>
      <c r="J153" s="143" t="s">
        <v>906</v>
      </c>
      <c r="K153" s="247">
        <v>29296</v>
      </c>
      <c r="L153" s="137" t="str">
        <f t="shared" si="3"/>
        <v xml:space="preserve">42 TAHUN 6 BULAN 15 HARI </v>
      </c>
      <c r="M153" s="296" t="s">
        <v>84</v>
      </c>
      <c r="N153" s="295" t="s">
        <v>287</v>
      </c>
      <c r="O153" s="117" t="s">
        <v>288</v>
      </c>
      <c r="P153" s="140">
        <v>1780002312540</v>
      </c>
      <c r="Q153" s="140" t="s">
        <v>15167</v>
      </c>
      <c r="R153" s="140" t="s">
        <v>15082</v>
      </c>
      <c r="S153" s="167" t="s">
        <v>17122</v>
      </c>
      <c r="T153" s="117"/>
      <c r="U153" s="134"/>
      <c r="V153" s="144"/>
      <c r="W153" s="117" t="s">
        <v>1173</v>
      </c>
      <c r="X153" s="1186" t="s">
        <v>14676</v>
      </c>
      <c r="Y153" s="1622" t="s">
        <v>14677</v>
      </c>
      <c r="Z153" s="134" t="s">
        <v>15980</v>
      </c>
      <c r="AA153" s="269" t="s">
        <v>193</v>
      </c>
      <c r="AB153" s="143"/>
      <c r="AC153" s="143"/>
      <c r="AD153" s="143"/>
      <c r="AE153" s="143"/>
      <c r="AF153" s="143"/>
      <c r="AG153" s="144">
        <v>43565</v>
      </c>
      <c r="AH153" s="144">
        <v>43565</v>
      </c>
      <c r="AI153" s="144">
        <v>43565</v>
      </c>
      <c r="AJ153" s="144"/>
      <c r="AK153" s="134">
        <v>3171</v>
      </c>
      <c r="AL153" s="291"/>
      <c r="AM153" s="151"/>
      <c r="AN153" s="151" t="s">
        <v>10924</v>
      </c>
    </row>
    <row r="154" spans="1:41" ht="12.75" customHeight="1">
      <c r="A154" s="117">
        <v>147</v>
      </c>
      <c r="B154" s="151"/>
      <c r="C154" s="134" t="s">
        <v>17369</v>
      </c>
      <c r="D154" s="134">
        <v>3172</v>
      </c>
      <c r="E154" s="264" t="s">
        <v>14741</v>
      </c>
      <c r="F154" s="264" t="s">
        <v>17302</v>
      </c>
      <c r="G154" s="154" t="s">
        <v>14488</v>
      </c>
      <c r="H154" s="117" t="s">
        <v>906</v>
      </c>
      <c r="I154" s="117" t="s">
        <v>35</v>
      </c>
      <c r="J154" s="143" t="s">
        <v>906</v>
      </c>
      <c r="K154" s="247">
        <v>28119</v>
      </c>
      <c r="L154" s="137" t="str">
        <f t="shared" si="3"/>
        <v xml:space="preserve">45 TAHUN 9 BULAN 6 HARI </v>
      </c>
      <c r="M154" s="296" t="s">
        <v>84</v>
      </c>
      <c r="N154" s="295" t="s">
        <v>287</v>
      </c>
      <c r="O154" s="117" t="s">
        <v>288</v>
      </c>
      <c r="P154" s="140">
        <v>1780002298558</v>
      </c>
      <c r="Q154" s="140" t="s">
        <v>15987</v>
      </c>
      <c r="R154" s="140" t="s">
        <v>15108</v>
      </c>
      <c r="S154" s="117"/>
      <c r="T154" s="117"/>
      <c r="U154" s="134"/>
      <c r="V154" s="144"/>
      <c r="W154" s="117" t="s">
        <v>175</v>
      </c>
      <c r="X154" s="1186" t="s">
        <v>14662</v>
      </c>
      <c r="Y154" s="1622" t="s">
        <v>14663</v>
      </c>
      <c r="Z154" s="134" t="s">
        <v>14497</v>
      </c>
      <c r="AA154" s="269" t="s">
        <v>193</v>
      </c>
      <c r="AB154" s="143"/>
      <c r="AC154" s="143"/>
      <c r="AD154" s="143"/>
      <c r="AE154" s="143"/>
      <c r="AF154" s="143"/>
      <c r="AG154" s="144">
        <v>43565</v>
      </c>
      <c r="AH154" s="144">
        <v>43565</v>
      </c>
      <c r="AI154" s="144">
        <v>43565</v>
      </c>
      <c r="AJ154" s="144"/>
      <c r="AK154" s="134">
        <v>3172</v>
      </c>
      <c r="AL154" s="291"/>
      <c r="AM154" s="151"/>
      <c r="AN154" s="151" t="s">
        <v>10924</v>
      </c>
    </row>
    <row r="155" spans="1:41" ht="12.75" customHeight="1">
      <c r="A155" s="117">
        <v>148</v>
      </c>
      <c r="B155" s="151"/>
      <c r="C155" s="134" t="s">
        <v>17369</v>
      </c>
      <c r="D155" s="134">
        <v>3173</v>
      </c>
      <c r="E155" s="264" t="s">
        <v>14742</v>
      </c>
      <c r="F155" s="264" t="s">
        <v>17302</v>
      </c>
      <c r="G155" s="154" t="s">
        <v>14489</v>
      </c>
      <c r="H155" s="117" t="s">
        <v>906</v>
      </c>
      <c r="I155" s="117" t="s">
        <v>35</v>
      </c>
      <c r="J155" s="143" t="s">
        <v>906</v>
      </c>
      <c r="K155" s="247">
        <v>32911</v>
      </c>
      <c r="L155" s="137" t="str">
        <f t="shared" si="3"/>
        <v xml:space="preserve">32 TAHUN 7 BULAN 24 HARI </v>
      </c>
      <c r="M155" s="296" t="s">
        <v>84</v>
      </c>
      <c r="N155" s="295" t="s">
        <v>287</v>
      </c>
      <c r="O155" s="117" t="s">
        <v>288</v>
      </c>
      <c r="P155" s="140">
        <v>1780002315139</v>
      </c>
      <c r="Q155" s="140" t="s">
        <v>15988</v>
      </c>
      <c r="R155" s="140" t="s">
        <v>15109</v>
      </c>
      <c r="S155" s="167" t="s">
        <v>17123</v>
      </c>
      <c r="T155" s="117"/>
      <c r="U155" s="134"/>
      <c r="V155" s="144"/>
      <c r="W155" s="117" t="s">
        <v>175</v>
      </c>
      <c r="X155" s="1186" t="s">
        <v>14664</v>
      </c>
      <c r="Y155" s="1622" t="s">
        <v>14665</v>
      </c>
      <c r="Z155" s="134" t="s">
        <v>14498</v>
      </c>
      <c r="AA155" s="269" t="s">
        <v>193</v>
      </c>
      <c r="AB155" s="143"/>
      <c r="AC155" s="143"/>
      <c r="AD155" s="143"/>
      <c r="AE155" s="143"/>
      <c r="AF155" s="143"/>
      <c r="AG155" s="144">
        <v>43565</v>
      </c>
      <c r="AH155" s="144">
        <v>43565</v>
      </c>
      <c r="AI155" s="144">
        <v>43565</v>
      </c>
      <c r="AJ155" s="144"/>
      <c r="AK155" s="134">
        <v>3173</v>
      </c>
      <c r="AL155" s="291"/>
      <c r="AM155" s="151"/>
      <c r="AN155" s="151" t="s">
        <v>10924</v>
      </c>
    </row>
    <row r="156" spans="1:41" ht="12.75" customHeight="1">
      <c r="A156" s="117">
        <v>149</v>
      </c>
      <c r="B156" s="151"/>
      <c r="C156" s="134" t="s">
        <v>17369</v>
      </c>
      <c r="D156" s="134">
        <v>3174</v>
      </c>
      <c r="E156" s="264" t="s">
        <v>720</v>
      </c>
      <c r="F156" s="264" t="s">
        <v>17302</v>
      </c>
      <c r="G156" s="154" t="s">
        <v>14490</v>
      </c>
      <c r="H156" s="117" t="s">
        <v>906</v>
      </c>
      <c r="I156" s="117" t="s">
        <v>35</v>
      </c>
      <c r="J156" s="143" t="s">
        <v>906</v>
      </c>
      <c r="K156" s="247">
        <v>35507</v>
      </c>
      <c r="L156" s="137" t="str">
        <f t="shared" si="3"/>
        <v xml:space="preserve">25 TAHUN 6 BULAN 13 HARI </v>
      </c>
      <c r="M156" s="296" t="s">
        <v>84</v>
      </c>
      <c r="N156" s="295" t="s">
        <v>287</v>
      </c>
      <c r="O156" s="117" t="s">
        <v>288</v>
      </c>
      <c r="P156" s="140">
        <v>1780002314157</v>
      </c>
      <c r="Q156" s="140" t="s">
        <v>15989</v>
      </c>
      <c r="R156" s="140" t="s">
        <v>15110</v>
      </c>
      <c r="S156" s="117"/>
      <c r="T156" s="117"/>
      <c r="U156" s="134"/>
      <c r="V156" s="144"/>
      <c r="W156" s="117" t="s">
        <v>86</v>
      </c>
      <c r="X156" s="1186" t="s">
        <v>14666</v>
      </c>
      <c r="Y156" s="1622" t="s">
        <v>14667</v>
      </c>
      <c r="Z156" s="134" t="s">
        <v>15981</v>
      </c>
      <c r="AA156" s="269" t="s">
        <v>193</v>
      </c>
      <c r="AB156" s="143"/>
      <c r="AC156" s="143"/>
      <c r="AD156" s="143"/>
      <c r="AE156" s="143"/>
      <c r="AF156" s="143"/>
      <c r="AG156" s="144">
        <v>43565</v>
      </c>
      <c r="AH156" s="144">
        <v>43565</v>
      </c>
      <c r="AI156" s="144">
        <v>43565</v>
      </c>
      <c r="AJ156" s="144"/>
      <c r="AK156" s="134">
        <v>3174</v>
      </c>
      <c r="AL156" s="291"/>
      <c r="AM156" s="151"/>
      <c r="AN156" s="151" t="s">
        <v>10924</v>
      </c>
    </row>
    <row r="157" spans="1:41" ht="12.75" customHeight="1">
      <c r="A157" s="117">
        <v>150</v>
      </c>
      <c r="B157" s="151"/>
      <c r="C157" s="134" t="s">
        <v>17369</v>
      </c>
      <c r="D157" s="134">
        <v>3175</v>
      </c>
      <c r="E157" s="264" t="s">
        <v>14743</v>
      </c>
      <c r="F157" s="264" t="s">
        <v>17302</v>
      </c>
      <c r="G157" s="154" t="s">
        <v>14491</v>
      </c>
      <c r="H157" s="117" t="s">
        <v>906</v>
      </c>
      <c r="I157" s="117" t="s">
        <v>35</v>
      </c>
      <c r="J157" s="143" t="s">
        <v>906</v>
      </c>
      <c r="K157" s="247">
        <v>31619</v>
      </c>
      <c r="L157" s="137" t="str">
        <f t="shared" si="3"/>
        <v xml:space="preserve">36 TAHUN 2 BULAN 5 HARI </v>
      </c>
      <c r="M157" s="296" t="s">
        <v>84</v>
      </c>
      <c r="N157" s="295" t="s">
        <v>287</v>
      </c>
      <c r="O157" s="117" t="s">
        <v>288</v>
      </c>
      <c r="P157" s="140">
        <v>1780002309579</v>
      </c>
      <c r="Q157" s="140" t="s">
        <v>15990</v>
      </c>
      <c r="R157" s="140" t="s">
        <v>15111</v>
      </c>
      <c r="S157" s="167" t="s">
        <v>17124</v>
      </c>
      <c r="T157" s="117"/>
      <c r="U157" s="134"/>
      <c r="V157" s="144"/>
      <c r="W157" s="117" t="s">
        <v>86</v>
      </c>
      <c r="X157" s="1186" t="s">
        <v>14668</v>
      </c>
      <c r="Y157" s="1622" t="s">
        <v>14669</v>
      </c>
      <c r="Z157" s="134" t="s">
        <v>15982</v>
      </c>
      <c r="AA157" s="269" t="s">
        <v>193</v>
      </c>
      <c r="AB157" s="143"/>
      <c r="AC157" s="143"/>
      <c r="AD157" s="143"/>
      <c r="AE157" s="143"/>
      <c r="AF157" s="143"/>
      <c r="AG157" s="144">
        <v>43565</v>
      </c>
      <c r="AH157" s="144">
        <v>43565</v>
      </c>
      <c r="AI157" s="144">
        <v>43565</v>
      </c>
      <c r="AJ157" s="144"/>
      <c r="AK157" s="134">
        <v>3175</v>
      </c>
      <c r="AL157" s="291"/>
      <c r="AM157" s="151"/>
      <c r="AN157" s="151" t="s">
        <v>10924</v>
      </c>
    </row>
    <row r="158" spans="1:41" ht="12.75" customHeight="1">
      <c r="A158" s="117">
        <v>151</v>
      </c>
      <c r="B158" s="151"/>
      <c r="C158" s="134" t="s">
        <v>17369</v>
      </c>
      <c r="D158" s="134">
        <v>3176</v>
      </c>
      <c r="E158" s="264" t="s">
        <v>14744</v>
      </c>
      <c r="F158" s="264" t="s">
        <v>17302</v>
      </c>
      <c r="G158" s="154" t="s">
        <v>14492</v>
      </c>
      <c r="H158" s="117" t="s">
        <v>906</v>
      </c>
      <c r="I158" s="117" t="s">
        <v>35</v>
      </c>
      <c r="J158" s="143" t="s">
        <v>906</v>
      </c>
      <c r="K158" s="247">
        <v>31906</v>
      </c>
      <c r="L158" s="137" t="str">
        <f t="shared" si="3"/>
        <v xml:space="preserve">35 TAHUN 4 BULAN 22 HARI </v>
      </c>
      <c r="M158" s="296" t="s">
        <v>84</v>
      </c>
      <c r="N158" s="295" t="s">
        <v>287</v>
      </c>
      <c r="O158" s="117" t="s">
        <v>288</v>
      </c>
      <c r="P158" s="140">
        <v>1780002299879</v>
      </c>
      <c r="Q158" s="140" t="s">
        <v>15991</v>
      </c>
      <c r="R158" s="140" t="s">
        <v>15112</v>
      </c>
      <c r="S158" s="167" t="s">
        <v>17125</v>
      </c>
      <c r="T158" s="117"/>
      <c r="U158" s="134"/>
      <c r="V158" s="144"/>
      <c r="W158" s="117" t="s">
        <v>175</v>
      </c>
      <c r="X158" s="1186" t="s">
        <v>11527</v>
      </c>
      <c r="Y158" s="1622" t="s">
        <v>14670</v>
      </c>
      <c r="Z158" s="134" t="s">
        <v>4404</v>
      </c>
      <c r="AA158" s="269" t="s">
        <v>82</v>
      </c>
      <c r="AB158" s="143"/>
      <c r="AC158" s="143"/>
      <c r="AD158" s="143"/>
      <c r="AE158" s="143"/>
      <c r="AF158" s="143"/>
      <c r="AG158" s="144">
        <v>43565</v>
      </c>
      <c r="AH158" s="144">
        <v>43565</v>
      </c>
      <c r="AI158" s="144">
        <v>43565</v>
      </c>
      <c r="AJ158" s="144"/>
      <c r="AK158" s="134">
        <v>3176</v>
      </c>
      <c r="AL158" s="291"/>
      <c r="AM158" s="151"/>
      <c r="AN158" s="151" t="s">
        <v>10924</v>
      </c>
    </row>
    <row r="159" spans="1:41" ht="12.75" customHeight="1">
      <c r="A159" s="117">
        <v>152</v>
      </c>
      <c r="B159" s="151"/>
      <c r="C159" s="134" t="s">
        <v>17369</v>
      </c>
      <c r="D159" s="134">
        <v>3177</v>
      </c>
      <c r="E159" s="264" t="s">
        <v>14740</v>
      </c>
      <c r="F159" s="264"/>
      <c r="G159" s="154" t="s">
        <v>14493</v>
      </c>
      <c r="H159" s="117" t="s">
        <v>906</v>
      </c>
      <c r="I159" s="117" t="s">
        <v>35</v>
      </c>
      <c r="J159" s="143" t="s">
        <v>906</v>
      </c>
      <c r="K159" s="247">
        <v>30409</v>
      </c>
      <c r="L159" s="137" t="str">
        <f t="shared" si="3"/>
        <v xml:space="preserve">39 TAHUN 5 BULAN 28 HARI </v>
      </c>
      <c r="M159" s="296" t="s">
        <v>84</v>
      </c>
      <c r="N159" s="295" t="s">
        <v>287</v>
      </c>
      <c r="O159" s="117" t="s">
        <v>288</v>
      </c>
      <c r="P159" s="140">
        <v>1400012009784</v>
      </c>
      <c r="Q159" s="140" t="s">
        <v>15992</v>
      </c>
      <c r="R159" s="2" t="s">
        <v>18150</v>
      </c>
      <c r="S159" s="167" t="s">
        <v>17179</v>
      </c>
      <c r="T159" s="117"/>
      <c r="U159" s="134"/>
      <c r="V159" s="144"/>
      <c r="W159" s="117" t="s">
        <v>1173</v>
      </c>
      <c r="X159" s="1186" t="s">
        <v>14678</v>
      </c>
      <c r="Y159" s="1622" t="s">
        <v>14679</v>
      </c>
      <c r="Z159" s="134" t="s">
        <v>15983</v>
      </c>
      <c r="AA159" s="269" t="s">
        <v>193</v>
      </c>
      <c r="AB159" s="143"/>
      <c r="AC159" s="143"/>
      <c r="AD159" s="143"/>
      <c r="AE159" s="143"/>
      <c r="AF159" s="143"/>
      <c r="AG159" s="144">
        <v>43565</v>
      </c>
      <c r="AH159" s="144">
        <v>43565</v>
      </c>
      <c r="AI159" s="144">
        <v>43565</v>
      </c>
      <c r="AJ159" s="144"/>
      <c r="AK159" s="134">
        <v>3177</v>
      </c>
      <c r="AL159" s="291"/>
      <c r="AM159" s="151"/>
      <c r="AN159" s="151" t="s">
        <v>10924</v>
      </c>
    </row>
    <row r="160" spans="1:41" ht="12.75" customHeight="1">
      <c r="A160" s="117">
        <v>153</v>
      </c>
      <c r="B160" s="151"/>
      <c r="C160" s="134" t="s">
        <v>17369</v>
      </c>
      <c r="D160" s="134">
        <v>3178</v>
      </c>
      <c r="E160" s="264" t="s">
        <v>14745</v>
      </c>
      <c r="F160" s="264" t="s">
        <v>17302</v>
      </c>
      <c r="G160" s="154" t="s">
        <v>14494</v>
      </c>
      <c r="H160" s="117" t="s">
        <v>906</v>
      </c>
      <c r="I160" s="117" t="s">
        <v>35</v>
      </c>
      <c r="J160" s="143" t="s">
        <v>906</v>
      </c>
      <c r="K160" s="247">
        <v>33462</v>
      </c>
      <c r="L160" s="137" t="str">
        <f t="shared" si="3"/>
        <v xml:space="preserve">31 TAHUN 1 BULAN 19 HARI </v>
      </c>
      <c r="M160" s="296" t="s">
        <v>84</v>
      </c>
      <c r="N160" s="295" t="s">
        <v>287</v>
      </c>
      <c r="O160" s="117" t="s">
        <v>288</v>
      </c>
      <c r="P160" s="140">
        <v>1780002313449</v>
      </c>
      <c r="Q160" s="140" t="s">
        <v>15993</v>
      </c>
      <c r="R160" s="140" t="s">
        <v>15113</v>
      </c>
      <c r="S160" s="117"/>
      <c r="T160" s="117"/>
      <c r="U160" s="134"/>
      <c r="V160" s="144"/>
      <c r="W160" s="117"/>
      <c r="X160" s="1186" t="s">
        <v>14671</v>
      </c>
      <c r="Y160" s="1622" t="s">
        <v>14672</v>
      </c>
      <c r="Z160" s="1663" t="s">
        <v>14499</v>
      </c>
      <c r="AA160" s="269" t="s">
        <v>193</v>
      </c>
      <c r="AB160" s="143"/>
      <c r="AC160" s="143"/>
      <c r="AD160" s="143"/>
      <c r="AE160" s="143"/>
      <c r="AF160" s="143"/>
      <c r="AG160" s="144">
        <v>43565</v>
      </c>
      <c r="AH160" s="144">
        <v>43565</v>
      </c>
      <c r="AI160" s="144">
        <v>43565</v>
      </c>
      <c r="AJ160" s="144"/>
      <c r="AK160" s="134">
        <v>3178</v>
      </c>
      <c r="AL160" s="291"/>
      <c r="AM160" s="151"/>
      <c r="AN160" s="151" t="s">
        <v>10924</v>
      </c>
    </row>
    <row r="161" spans="1:40" ht="12.75" customHeight="1">
      <c r="A161" s="117">
        <v>154</v>
      </c>
      <c r="B161" s="151"/>
      <c r="C161" s="134" t="s">
        <v>17369</v>
      </c>
      <c r="D161" s="134">
        <v>3179</v>
      </c>
      <c r="E161" s="264" t="s">
        <v>14736</v>
      </c>
      <c r="F161" s="264"/>
      <c r="G161" s="154" t="s">
        <v>14540</v>
      </c>
      <c r="H161" s="117" t="s">
        <v>906</v>
      </c>
      <c r="I161" s="117" t="s">
        <v>35</v>
      </c>
      <c r="J161" s="143" t="s">
        <v>906</v>
      </c>
      <c r="K161" s="247">
        <v>35487</v>
      </c>
      <c r="L161" s="137" t="str">
        <f t="shared" si="3"/>
        <v xml:space="preserve">25 TAHUN 7 BULAN 5 HARI </v>
      </c>
      <c r="M161" s="296" t="s">
        <v>84</v>
      </c>
      <c r="N161" s="295" t="s">
        <v>287</v>
      </c>
      <c r="O161" s="117" t="s">
        <v>288</v>
      </c>
      <c r="P161" s="140">
        <v>1780002314538</v>
      </c>
      <c r="Q161" s="140" t="s">
        <v>15994</v>
      </c>
      <c r="R161" s="140" t="s">
        <v>15114</v>
      </c>
      <c r="S161" s="117"/>
      <c r="T161" s="117"/>
      <c r="U161" s="134"/>
      <c r="V161" s="144"/>
      <c r="W161" s="117"/>
      <c r="X161" s="1186" t="s">
        <v>14674</v>
      </c>
      <c r="Y161" s="1622" t="s">
        <v>14673</v>
      </c>
      <c r="Z161" s="134" t="s">
        <v>14541</v>
      </c>
      <c r="AA161" s="269" t="s">
        <v>82</v>
      </c>
      <c r="AB161" s="143"/>
      <c r="AC161" s="143"/>
      <c r="AD161" s="143"/>
      <c r="AE161" s="143"/>
      <c r="AF161" s="143"/>
      <c r="AG161" s="144">
        <v>43565</v>
      </c>
      <c r="AH161" s="144">
        <v>43565</v>
      </c>
      <c r="AI161" s="144">
        <v>43565</v>
      </c>
      <c r="AJ161" s="144"/>
      <c r="AK161" s="134">
        <v>3179</v>
      </c>
      <c r="AL161" s="291"/>
      <c r="AM161" s="151"/>
      <c r="AN161" s="151" t="s">
        <v>10924</v>
      </c>
    </row>
    <row r="162" spans="1:40" s="126" customFormat="1" ht="12.75" customHeight="1">
      <c r="A162" s="117">
        <v>155</v>
      </c>
      <c r="B162" s="200"/>
      <c r="C162" s="118"/>
      <c r="D162" s="118">
        <v>3180</v>
      </c>
      <c r="E162" s="276"/>
      <c r="F162" s="276"/>
      <c r="G162" s="301" t="s">
        <v>17697</v>
      </c>
      <c r="H162" s="101" t="s">
        <v>906</v>
      </c>
      <c r="I162" s="101" t="s">
        <v>35</v>
      </c>
      <c r="J162" s="127" t="s">
        <v>906</v>
      </c>
      <c r="K162" s="199">
        <v>36118</v>
      </c>
      <c r="L162" s="2106" t="str">
        <f t="shared" si="3"/>
        <v xml:space="preserve">23 TAHUN 10 BULAN 12 HARI </v>
      </c>
      <c r="M162" s="2108" t="s">
        <v>84</v>
      </c>
      <c r="N162" s="197" t="s">
        <v>287</v>
      </c>
      <c r="O162" s="101" t="s">
        <v>288</v>
      </c>
      <c r="P162" s="121" t="s">
        <v>17791</v>
      </c>
      <c r="Q162" s="121"/>
      <c r="R162" s="2" t="s">
        <v>18147</v>
      </c>
      <c r="S162" s="101"/>
      <c r="T162" s="101"/>
      <c r="U162" s="118"/>
      <c r="V162" s="124"/>
      <c r="W162" s="101"/>
      <c r="X162" s="931" t="s">
        <v>17714</v>
      </c>
      <c r="Y162" s="1623" t="s">
        <v>17731</v>
      </c>
      <c r="Z162" s="118"/>
      <c r="AA162" s="262"/>
      <c r="AB162" s="127"/>
      <c r="AC162" s="127"/>
      <c r="AD162" s="127"/>
      <c r="AE162" s="127"/>
      <c r="AF162" s="127"/>
      <c r="AG162" s="124">
        <v>44447</v>
      </c>
      <c r="AH162" s="124">
        <v>44447</v>
      </c>
      <c r="AI162" s="124">
        <v>44447</v>
      </c>
      <c r="AJ162" s="124"/>
      <c r="AK162" s="118"/>
      <c r="AL162" s="146"/>
      <c r="AM162" s="200"/>
      <c r="AN162" s="200"/>
    </row>
    <row r="163" spans="1:40" s="126" customFormat="1" ht="12.75" customHeight="1">
      <c r="A163" s="117">
        <v>156</v>
      </c>
      <c r="B163" s="200"/>
      <c r="C163" s="118"/>
      <c r="D163" s="118">
        <v>3181</v>
      </c>
      <c r="E163" s="276"/>
      <c r="F163" s="276" t="s">
        <v>17302</v>
      </c>
      <c r="G163" s="301" t="s">
        <v>17698</v>
      </c>
      <c r="H163" s="101" t="s">
        <v>906</v>
      </c>
      <c r="I163" s="101" t="s">
        <v>35</v>
      </c>
      <c r="J163" s="127" t="s">
        <v>906</v>
      </c>
      <c r="K163" s="199">
        <v>35710</v>
      </c>
      <c r="L163" s="2106" t="str">
        <f t="shared" si="3"/>
        <v xml:space="preserve">24 TAHUN 11 BULAN 24 HARI </v>
      </c>
      <c r="M163" s="2108" t="s">
        <v>84</v>
      </c>
      <c r="N163" s="197" t="s">
        <v>287</v>
      </c>
      <c r="O163" s="101" t="s">
        <v>288</v>
      </c>
      <c r="P163" s="121" t="s">
        <v>17793</v>
      </c>
      <c r="Q163" s="121"/>
      <c r="R163" s="121" t="s">
        <v>18134</v>
      </c>
      <c r="S163" s="101"/>
      <c r="T163" s="101"/>
      <c r="U163" s="118"/>
      <c r="V163" s="124"/>
      <c r="W163" s="101"/>
      <c r="X163" s="931" t="s">
        <v>17715</v>
      </c>
      <c r="Y163" s="1623" t="s">
        <v>17732</v>
      </c>
      <c r="Z163" s="118"/>
      <c r="AA163" s="262"/>
      <c r="AB163" s="127"/>
      <c r="AC163" s="127"/>
      <c r="AD163" s="127"/>
      <c r="AE163" s="127"/>
      <c r="AF163" s="127"/>
      <c r="AG163" s="124">
        <v>44447</v>
      </c>
      <c r="AH163" s="124">
        <v>44447</v>
      </c>
      <c r="AI163" s="124">
        <v>44447</v>
      </c>
      <c r="AJ163" s="124"/>
      <c r="AK163" s="118"/>
      <c r="AL163" s="146"/>
      <c r="AM163" s="200"/>
      <c r="AN163" s="200"/>
    </row>
    <row r="164" spans="1:40" s="126" customFormat="1" ht="12.75" customHeight="1">
      <c r="A164" s="117">
        <v>157</v>
      </c>
      <c r="B164" s="200"/>
      <c r="C164" s="118"/>
      <c r="D164" s="118">
        <v>3182</v>
      </c>
      <c r="E164" s="276"/>
      <c r="F164" s="276" t="s">
        <v>17302</v>
      </c>
      <c r="G164" s="301" t="s">
        <v>17699</v>
      </c>
      <c r="H164" s="101" t="s">
        <v>906</v>
      </c>
      <c r="I164" s="101" t="s">
        <v>35</v>
      </c>
      <c r="J164" s="127" t="s">
        <v>906</v>
      </c>
      <c r="K164" s="199">
        <v>35700</v>
      </c>
      <c r="L164" s="2106" t="str">
        <f t="shared" si="3"/>
        <v xml:space="preserve">25 TAHUN 0 BULAN 4 HARI </v>
      </c>
      <c r="M164" s="2108" t="s">
        <v>84</v>
      </c>
      <c r="N164" s="197" t="s">
        <v>287</v>
      </c>
      <c r="O164" s="101" t="s">
        <v>288</v>
      </c>
      <c r="P164" s="121" t="s">
        <v>17794</v>
      </c>
      <c r="Q164" s="121"/>
      <c r="R164" s="121" t="s">
        <v>18135</v>
      </c>
      <c r="S164" s="101"/>
      <c r="T164" s="101"/>
      <c r="U164" s="118"/>
      <c r="V164" s="124"/>
      <c r="W164" s="101"/>
      <c r="X164" s="931" t="s">
        <v>17716</v>
      </c>
      <c r="Y164" s="1623" t="s">
        <v>17733</v>
      </c>
      <c r="Z164" s="118"/>
      <c r="AA164" s="262"/>
      <c r="AB164" s="127"/>
      <c r="AC164" s="127"/>
      <c r="AD164" s="127"/>
      <c r="AE164" s="127"/>
      <c r="AF164" s="127"/>
      <c r="AG164" s="124">
        <v>44447</v>
      </c>
      <c r="AH164" s="124">
        <v>44447</v>
      </c>
      <c r="AI164" s="124">
        <v>44447</v>
      </c>
      <c r="AJ164" s="124"/>
      <c r="AK164" s="118"/>
      <c r="AL164" s="146"/>
      <c r="AM164" s="200"/>
      <c r="AN164" s="200"/>
    </row>
    <row r="165" spans="1:40" s="126" customFormat="1" ht="12.75" customHeight="1">
      <c r="A165" s="117">
        <v>158</v>
      </c>
      <c r="B165" s="200"/>
      <c r="C165" s="118"/>
      <c r="D165" s="118">
        <v>3183</v>
      </c>
      <c r="E165" s="276"/>
      <c r="F165" s="276" t="s">
        <v>17302</v>
      </c>
      <c r="G165" s="301" t="s">
        <v>17700</v>
      </c>
      <c r="H165" s="101" t="s">
        <v>906</v>
      </c>
      <c r="I165" s="101" t="s">
        <v>35</v>
      </c>
      <c r="J165" s="127" t="s">
        <v>906</v>
      </c>
      <c r="K165" s="199">
        <v>28620</v>
      </c>
      <c r="L165" s="2106" t="str">
        <f t="shared" si="3"/>
        <v xml:space="preserve">44 TAHUN 4 BULAN 21 HARI </v>
      </c>
      <c r="M165" s="2108" t="s">
        <v>84</v>
      </c>
      <c r="N165" s="197" t="s">
        <v>287</v>
      </c>
      <c r="O165" s="101" t="s">
        <v>288</v>
      </c>
      <c r="P165" s="121" t="s">
        <v>17795</v>
      </c>
      <c r="Q165" s="121"/>
      <c r="R165" s="121" t="s">
        <v>18136</v>
      </c>
      <c r="S165" s="101"/>
      <c r="T165" s="101"/>
      <c r="U165" s="118"/>
      <c r="V165" s="124"/>
      <c r="W165" s="101"/>
      <c r="X165" s="931" t="s">
        <v>17717</v>
      </c>
      <c r="Y165" s="1623" t="s">
        <v>17748</v>
      </c>
      <c r="Z165" s="118"/>
      <c r="AA165" s="262"/>
      <c r="AB165" s="127"/>
      <c r="AC165" s="127"/>
      <c r="AD165" s="127"/>
      <c r="AE165" s="127"/>
      <c r="AF165" s="127"/>
      <c r="AG165" s="124">
        <v>44447</v>
      </c>
      <c r="AH165" s="124">
        <v>44447</v>
      </c>
      <c r="AI165" s="124">
        <v>44447</v>
      </c>
      <c r="AJ165" s="124"/>
      <c r="AK165" s="118"/>
      <c r="AL165" s="146"/>
      <c r="AM165" s="200"/>
      <c r="AN165" s="200"/>
    </row>
    <row r="166" spans="1:40" s="126" customFormat="1" ht="12.75" customHeight="1">
      <c r="A166" s="117">
        <v>159</v>
      </c>
      <c r="B166" s="200"/>
      <c r="C166" s="118"/>
      <c r="D166" s="118">
        <v>3184</v>
      </c>
      <c r="E166" s="276"/>
      <c r="F166" s="276"/>
      <c r="G166" s="301" t="s">
        <v>17701</v>
      </c>
      <c r="H166" s="101" t="s">
        <v>906</v>
      </c>
      <c r="I166" s="101" t="s">
        <v>35</v>
      </c>
      <c r="J166" s="127" t="s">
        <v>906</v>
      </c>
      <c r="K166" s="199">
        <v>26688</v>
      </c>
      <c r="L166" s="2106" t="str">
        <f t="shared" si="3"/>
        <v xml:space="preserve">49 TAHUN 8 BULAN 7 HARI </v>
      </c>
      <c r="M166" s="2108" t="s">
        <v>84</v>
      </c>
      <c r="N166" s="197" t="s">
        <v>287</v>
      </c>
      <c r="O166" s="101" t="s">
        <v>288</v>
      </c>
      <c r="P166" s="121" t="s">
        <v>17796</v>
      </c>
      <c r="Q166" s="121"/>
      <c r="R166" s="121" t="s">
        <v>18137</v>
      </c>
      <c r="S166" s="101"/>
      <c r="T166" s="101"/>
      <c r="U166" s="118"/>
      <c r="V166" s="124"/>
      <c r="W166" s="101"/>
      <c r="X166" s="931" t="s">
        <v>17718</v>
      </c>
      <c r="Y166" s="1623" t="s">
        <v>17734</v>
      </c>
      <c r="Z166" s="118"/>
      <c r="AA166" s="262"/>
      <c r="AB166" s="127"/>
      <c r="AC166" s="127"/>
      <c r="AD166" s="127"/>
      <c r="AE166" s="127"/>
      <c r="AF166" s="127"/>
      <c r="AG166" s="124">
        <v>44447</v>
      </c>
      <c r="AH166" s="124">
        <v>44447</v>
      </c>
      <c r="AI166" s="124">
        <v>44447</v>
      </c>
      <c r="AJ166" s="124"/>
      <c r="AK166" s="118"/>
      <c r="AL166" s="146"/>
      <c r="AM166" s="200"/>
      <c r="AN166" s="200"/>
    </row>
    <row r="167" spans="1:40" s="126" customFormat="1" ht="12.75" customHeight="1">
      <c r="A167" s="117">
        <v>160</v>
      </c>
      <c r="B167" s="200"/>
      <c r="C167" s="118"/>
      <c r="D167" s="118">
        <v>3185</v>
      </c>
      <c r="E167" s="276"/>
      <c r="F167" s="276" t="s">
        <v>17302</v>
      </c>
      <c r="G167" s="301" t="s">
        <v>17702</v>
      </c>
      <c r="H167" s="101" t="s">
        <v>906</v>
      </c>
      <c r="I167" s="101" t="s">
        <v>35</v>
      </c>
      <c r="J167" s="127" t="s">
        <v>906</v>
      </c>
      <c r="K167" s="199">
        <v>30468</v>
      </c>
      <c r="L167" s="2106" t="str">
        <f t="shared" si="3"/>
        <v xml:space="preserve">39 TAHUN 4 BULAN 0 HARI </v>
      </c>
      <c r="M167" s="2108" t="s">
        <v>84</v>
      </c>
      <c r="N167" s="197" t="s">
        <v>287</v>
      </c>
      <c r="O167" s="101" t="s">
        <v>288</v>
      </c>
      <c r="P167" s="121" t="s">
        <v>17797</v>
      </c>
      <c r="Q167" s="121"/>
      <c r="R167" s="121" t="s">
        <v>18138</v>
      </c>
      <c r="S167" s="101"/>
      <c r="T167" s="101"/>
      <c r="U167" s="118"/>
      <c r="V167" s="124"/>
      <c r="W167" s="101"/>
      <c r="X167" s="931" t="s">
        <v>17719</v>
      </c>
      <c r="Y167" s="1623" t="s">
        <v>17735</v>
      </c>
      <c r="Z167" s="118"/>
      <c r="AA167" s="262"/>
      <c r="AB167" s="127"/>
      <c r="AC167" s="127"/>
      <c r="AD167" s="127"/>
      <c r="AE167" s="127"/>
      <c r="AF167" s="127"/>
      <c r="AG167" s="124">
        <v>44447</v>
      </c>
      <c r="AH167" s="124">
        <v>44447</v>
      </c>
      <c r="AI167" s="124">
        <v>44447</v>
      </c>
      <c r="AJ167" s="124"/>
      <c r="AK167" s="118"/>
      <c r="AL167" s="146"/>
      <c r="AM167" s="200"/>
      <c r="AN167" s="200"/>
    </row>
    <row r="168" spans="1:40" s="126" customFormat="1" ht="12.75" customHeight="1">
      <c r="A168" s="117">
        <v>161</v>
      </c>
      <c r="B168" s="200"/>
      <c r="C168" s="118"/>
      <c r="D168" s="118">
        <v>3186</v>
      </c>
      <c r="E168" s="276"/>
      <c r="F168" s="276" t="s">
        <v>17302</v>
      </c>
      <c r="G168" s="301" t="s">
        <v>17703</v>
      </c>
      <c r="H168" s="101" t="s">
        <v>906</v>
      </c>
      <c r="I168" s="101" t="s">
        <v>35</v>
      </c>
      <c r="J168" s="127" t="s">
        <v>906</v>
      </c>
      <c r="K168" s="199">
        <v>31408</v>
      </c>
      <c r="L168" s="2106" t="str">
        <f t="shared" si="3"/>
        <v xml:space="preserve">36 TAHUN 9 BULAN 4 HARI </v>
      </c>
      <c r="M168" s="2108" t="s">
        <v>84</v>
      </c>
      <c r="N168" s="197" t="s">
        <v>287</v>
      </c>
      <c r="O168" s="101" t="s">
        <v>288</v>
      </c>
      <c r="P168" s="121" t="s">
        <v>17798</v>
      </c>
      <c r="Q168" s="121"/>
      <c r="R168" s="2" t="s">
        <v>18139</v>
      </c>
      <c r="S168" s="101"/>
      <c r="T168" s="101"/>
      <c r="U168" s="118"/>
      <c r="V168" s="124"/>
      <c r="W168" s="101"/>
      <c r="X168" s="931" t="s">
        <v>17720</v>
      </c>
      <c r="Y168" s="1624" t="s">
        <v>17736</v>
      </c>
      <c r="Z168" s="118"/>
      <c r="AA168" s="262"/>
      <c r="AB168" s="127"/>
      <c r="AC168" s="127"/>
      <c r="AD168" s="127"/>
      <c r="AE168" s="127"/>
      <c r="AF168" s="127"/>
      <c r="AG168" s="124">
        <v>44447</v>
      </c>
      <c r="AH168" s="124">
        <v>44447</v>
      </c>
      <c r="AI168" s="124">
        <v>44447</v>
      </c>
      <c r="AJ168" s="124"/>
      <c r="AK168" s="118"/>
      <c r="AL168" s="146"/>
      <c r="AM168" s="200"/>
      <c r="AN168" s="200"/>
    </row>
    <row r="169" spans="1:40" s="126" customFormat="1" ht="12.75" customHeight="1">
      <c r="A169" s="117">
        <v>162</v>
      </c>
      <c r="B169" s="200"/>
      <c r="C169" s="118"/>
      <c r="D169" s="118">
        <v>3189</v>
      </c>
      <c r="E169" s="276"/>
      <c r="F169" s="276" t="s">
        <v>17302</v>
      </c>
      <c r="G169" s="301" t="s">
        <v>17706</v>
      </c>
      <c r="H169" s="101" t="s">
        <v>906</v>
      </c>
      <c r="I169" s="101" t="s">
        <v>35</v>
      </c>
      <c r="J169" s="127" t="s">
        <v>906</v>
      </c>
      <c r="K169" s="199">
        <v>37162</v>
      </c>
      <c r="L169" s="2106" t="str">
        <f t="shared" si="3"/>
        <v xml:space="preserve">21 TAHUN 0 BULAN 3 HARI </v>
      </c>
      <c r="M169" s="2108" t="s">
        <v>84</v>
      </c>
      <c r="N169" s="197" t="s">
        <v>287</v>
      </c>
      <c r="O169" s="101" t="s">
        <v>288</v>
      </c>
      <c r="P169" s="121" t="s">
        <v>17792</v>
      </c>
      <c r="Q169" s="121"/>
      <c r="R169" s="121" t="s">
        <v>18141</v>
      </c>
      <c r="S169" s="101"/>
      <c r="T169" s="101"/>
      <c r="U169" s="118"/>
      <c r="V169" s="124"/>
      <c r="W169" s="101"/>
      <c r="X169" s="931" t="s">
        <v>17723</v>
      </c>
      <c r="Y169" s="1623" t="s">
        <v>17739</v>
      </c>
      <c r="Z169" s="118"/>
      <c r="AA169" s="262"/>
      <c r="AB169" s="127"/>
      <c r="AC169" s="127"/>
      <c r="AD169" s="127"/>
      <c r="AE169" s="127"/>
      <c r="AF169" s="127"/>
      <c r="AG169" s="124">
        <v>44447</v>
      </c>
      <c r="AH169" s="124">
        <v>44447</v>
      </c>
      <c r="AI169" s="124">
        <v>44447</v>
      </c>
      <c r="AJ169" s="124"/>
      <c r="AK169" s="118"/>
      <c r="AL169" s="146"/>
      <c r="AM169" s="200"/>
      <c r="AN169" s="200"/>
    </row>
    <row r="170" spans="1:40" s="126" customFormat="1" ht="12.75" customHeight="1">
      <c r="A170" s="117">
        <v>163</v>
      </c>
      <c r="B170" s="200"/>
      <c r="C170" s="118"/>
      <c r="D170" s="118">
        <v>3190</v>
      </c>
      <c r="E170" s="276"/>
      <c r="F170" s="276" t="s">
        <v>17302</v>
      </c>
      <c r="G170" s="301" t="s">
        <v>17707</v>
      </c>
      <c r="H170" s="101" t="s">
        <v>906</v>
      </c>
      <c r="I170" s="101" t="s">
        <v>35</v>
      </c>
      <c r="J170" s="127" t="s">
        <v>906</v>
      </c>
      <c r="K170" s="199">
        <v>30066</v>
      </c>
      <c r="L170" s="2106" t="str">
        <f t="shared" si="3"/>
        <v xml:space="preserve">40 TAHUN 5 BULAN 6 HARI </v>
      </c>
      <c r="M170" s="2108" t="s">
        <v>84</v>
      </c>
      <c r="N170" s="197" t="s">
        <v>287</v>
      </c>
      <c r="O170" s="101" t="s">
        <v>288</v>
      </c>
      <c r="P170" s="121" t="s">
        <v>17801</v>
      </c>
      <c r="Q170" s="121"/>
      <c r="R170" s="121" t="s">
        <v>18142</v>
      </c>
      <c r="S170" s="101"/>
      <c r="T170" s="101"/>
      <c r="U170" s="118"/>
      <c r="V170" s="124"/>
      <c r="W170" s="101"/>
      <c r="X170" s="931" t="s">
        <v>17724</v>
      </c>
      <c r="Y170" s="1623" t="s">
        <v>17740</v>
      </c>
      <c r="Z170" s="118"/>
      <c r="AA170" s="262"/>
      <c r="AB170" s="127"/>
      <c r="AC170" s="127"/>
      <c r="AD170" s="127"/>
      <c r="AE170" s="127"/>
      <c r="AF170" s="127"/>
      <c r="AG170" s="124">
        <v>44447</v>
      </c>
      <c r="AH170" s="124">
        <v>44447</v>
      </c>
      <c r="AI170" s="124">
        <v>44447</v>
      </c>
      <c r="AJ170" s="124"/>
      <c r="AK170" s="118"/>
      <c r="AL170" s="146"/>
      <c r="AM170" s="200"/>
      <c r="AN170" s="200"/>
    </row>
    <row r="171" spans="1:40" s="126" customFormat="1" ht="12.75" customHeight="1">
      <c r="A171" s="117">
        <v>164</v>
      </c>
      <c r="B171" s="200"/>
      <c r="C171" s="118"/>
      <c r="D171" s="118">
        <v>3191</v>
      </c>
      <c r="E171" s="276"/>
      <c r="F171" s="276" t="s">
        <v>17302</v>
      </c>
      <c r="G171" s="301" t="s">
        <v>17708</v>
      </c>
      <c r="H171" s="101" t="s">
        <v>906</v>
      </c>
      <c r="I171" s="101" t="s">
        <v>35</v>
      </c>
      <c r="J171" s="127" t="s">
        <v>906</v>
      </c>
      <c r="K171" s="199">
        <v>34114</v>
      </c>
      <c r="L171" s="2106" t="str">
        <f t="shared" si="3"/>
        <v xml:space="preserve">29 TAHUN 4 BULAN 6 HARI </v>
      </c>
      <c r="M171" s="2108" t="s">
        <v>84</v>
      </c>
      <c r="N171" s="197" t="s">
        <v>287</v>
      </c>
      <c r="O171" s="101" t="s">
        <v>288</v>
      </c>
      <c r="P171" s="121" t="s">
        <v>17802</v>
      </c>
      <c r="Q171" s="121"/>
      <c r="R171" s="2" t="s">
        <v>18148</v>
      </c>
      <c r="S171" s="101"/>
      <c r="T171" s="101"/>
      <c r="U171" s="118"/>
      <c r="V171" s="124"/>
      <c r="W171" s="101"/>
      <c r="X171" s="931" t="s">
        <v>17725</v>
      </c>
      <c r="Y171" s="1623" t="s">
        <v>17741</v>
      </c>
      <c r="Z171" s="118"/>
      <c r="AA171" s="262"/>
      <c r="AB171" s="127"/>
      <c r="AC171" s="127"/>
      <c r="AD171" s="127"/>
      <c r="AE171" s="127"/>
      <c r="AF171" s="127"/>
      <c r="AG171" s="124">
        <v>44447</v>
      </c>
      <c r="AH171" s="124">
        <v>44447</v>
      </c>
      <c r="AI171" s="124">
        <v>44447</v>
      </c>
      <c r="AJ171" s="124"/>
      <c r="AK171" s="118"/>
      <c r="AL171" s="146"/>
      <c r="AM171" s="200"/>
      <c r="AN171" s="200"/>
    </row>
    <row r="172" spans="1:40" s="126" customFormat="1" ht="12.75" customHeight="1">
      <c r="A172" s="117">
        <v>165</v>
      </c>
      <c r="B172" s="200"/>
      <c r="C172" s="118"/>
      <c r="D172" s="118">
        <v>3192</v>
      </c>
      <c r="E172" s="276"/>
      <c r="F172" s="276" t="s">
        <v>17302</v>
      </c>
      <c r="G172" s="301" t="s">
        <v>17709</v>
      </c>
      <c r="H172" s="101" t="s">
        <v>906</v>
      </c>
      <c r="I172" s="101" t="s">
        <v>35</v>
      </c>
      <c r="J172" s="127" t="s">
        <v>906</v>
      </c>
      <c r="K172" s="199">
        <v>30536</v>
      </c>
      <c r="L172" s="2106" t="str">
        <f t="shared" si="3"/>
        <v xml:space="preserve">39 TAHUN 1 BULAN 23 HARI </v>
      </c>
      <c r="M172" s="2108" t="s">
        <v>84</v>
      </c>
      <c r="N172" s="197" t="s">
        <v>287</v>
      </c>
      <c r="O172" s="101" t="s">
        <v>288</v>
      </c>
      <c r="P172" s="121" t="s">
        <v>17803</v>
      </c>
      <c r="Q172" s="121"/>
      <c r="R172" s="121" t="s">
        <v>18143</v>
      </c>
      <c r="S172" s="101"/>
      <c r="T172" s="101"/>
      <c r="U172" s="118"/>
      <c r="V172" s="124"/>
      <c r="W172" s="101"/>
      <c r="X172" s="931" t="s">
        <v>17726</v>
      </c>
      <c r="Y172" s="1623" t="s">
        <v>17742</v>
      </c>
      <c r="Z172" s="118"/>
      <c r="AA172" s="262"/>
      <c r="AB172" s="127"/>
      <c r="AC172" s="127"/>
      <c r="AD172" s="127"/>
      <c r="AE172" s="127"/>
      <c r="AF172" s="127"/>
      <c r="AG172" s="124">
        <v>44447</v>
      </c>
      <c r="AH172" s="124">
        <v>44447</v>
      </c>
      <c r="AI172" s="124">
        <v>44447</v>
      </c>
      <c r="AJ172" s="124"/>
      <c r="AK172" s="118"/>
      <c r="AL172" s="146"/>
      <c r="AM172" s="200"/>
      <c r="AN172" s="200"/>
    </row>
    <row r="173" spans="1:40" s="126" customFormat="1" ht="12.75" customHeight="1">
      <c r="A173" s="117">
        <v>166</v>
      </c>
      <c r="B173" s="200"/>
      <c r="C173" s="118"/>
      <c r="D173" s="118">
        <v>3193</v>
      </c>
      <c r="E173" s="276"/>
      <c r="F173" s="276" t="s">
        <v>17302</v>
      </c>
      <c r="G173" s="301" t="s">
        <v>17710</v>
      </c>
      <c r="H173" s="101" t="s">
        <v>906</v>
      </c>
      <c r="I173" s="101" t="s">
        <v>35</v>
      </c>
      <c r="J173" s="127" t="s">
        <v>906</v>
      </c>
      <c r="K173" s="199">
        <v>32875</v>
      </c>
      <c r="L173" s="2106" t="str">
        <f t="shared" si="3"/>
        <v xml:space="preserve">32 TAHUN 8 BULAN 29 HARI </v>
      </c>
      <c r="M173" s="2108" t="s">
        <v>84</v>
      </c>
      <c r="N173" s="197" t="s">
        <v>287</v>
      </c>
      <c r="O173" s="101" t="s">
        <v>288</v>
      </c>
      <c r="P173" s="121" t="s">
        <v>17804</v>
      </c>
      <c r="Q173" s="121"/>
      <c r="R173" s="121" t="s">
        <v>18144</v>
      </c>
      <c r="S173" s="101"/>
      <c r="T173" s="101"/>
      <c r="U173" s="118"/>
      <c r="V173" s="124"/>
      <c r="W173" s="101"/>
      <c r="X173" s="931" t="s">
        <v>17727</v>
      </c>
      <c r="Y173" s="1623" t="s">
        <v>17743</v>
      </c>
      <c r="Z173" s="118"/>
      <c r="AA173" s="262"/>
      <c r="AB173" s="127"/>
      <c r="AC173" s="127"/>
      <c r="AD173" s="127"/>
      <c r="AE173" s="127"/>
      <c r="AF173" s="127"/>
      <c r="AG173" s="124">
        <v>44447</v>
      </c>
      <c r="AH173" s="124">
        <v>44447</v>
      </c>
      <c r="AI173" s="124">
        <v>44447</v>
      </c>
      <c r="AJ173" s="124"/>
      <c r="AK173" s="118"/>
      <c r="AL173" s="146"/>
      <c r="AM173" s="200"/>
      <c r="AN173" s="200"/>
    </row>
    <row r="174" spans="1:40" s="126" customFormat="1" ht="12.75" customHeight="1">
      <c r="A174" s="117">
        <v>167</v>
      </c>
      <c r="B174" s="200"/>
      <c r="C174" s="118"/>
      <c r="D174" s="118">
        <v>3194</v>
      </c>
      <c r="E174" s="276"/>
      <c r="F174" s="276" t="s">
        <v>17302</v>
      </c>
      <c r="G174" s="301" t="s">
        <v>17711</v>
      </c>
      <c r="H174" s="101" t="s">
        <v>906</v>
      </c>
      <c r="I174" s="101" t="s">
        <v>35</v>
      </c>
      <c r="J174" s="127" t="s">
        <v>906</v>
      </c>
      <c r="K174" s="199">
        <v>33849</v>
      </c>
      <c r="L174" s="2106" t="str">
        <f t="shared" si="3"/>
        <v xml:space="preserve">30 TAHUN 0 BULAN 29 HARI </v>
      </c>
      <c r="M174" s="2108" t="s">
        <v>84</v>
      </c>
      <c r="N174" s="197" t="s">
        <v>287</v>
      </c>
      <c r="O174" s="101" t="s">
        <v>288</v>
      </c>
      <c r="P174" s="121" t="s">
        <v>17805</v>
      </c>
      <c r="Q174" s="121"/>
      <c r="R174" s="2" t="s">
        <v>18149</v>
      </c>
      <c r="S174" s="101"/>
      <c r="T174" s="101"/>
      <c r="U174" s="118"/>
      <c r="V174" s="124"/>
      <c r="W174" s="101"/>
      <c r="X174" s="931" t="s">
        <v>17728</v>
      </c>
      <c r="Y174" s="1623" t="s">
        <v>17744</v>
      </c>
      <c r="Z174" s="118"/>
      <c r="AA174" s="262"/>
      <c r="AB174" s="127"/>
      <c r="AC174" s="127"/>
      <c r="AD174" s="127"/>
      <c r="AE174" s="127"/>
      <c r="AF174" s="127"/>
      <c r="AG174" s="124">
        <v>44447</v>
      </c>
      <c r="AH174" s="124">
        <v>44447</v>
      </c>
      <c r="AI174" s="124">
        <v>44447</v>
      </c>
      <c r="AJ174" s="124"/>
      <c r="AK174" s="118"/>
      <c r="AL174" s="146"/>
      <c r="AM174" s="200"/>
      <c r="AN174" s="200"/>
    </row>
    <row r="175" spans="1:40" s="126" customFormat="1" ht="12.75" customHeight="1">
      <c r="A175" s="117">
        <v>168</v>
      </c>
      <c r="B175" s="200"/>
      <c r="C175" s="118"/>
      <c r="D175" s="118">
        <v>3195</v>
      </c>
      <c r="E175" s="276"/>
      <c r="F175" s="276" t="s">
        <v>17302</v>
      </c>
      <c r="G175" s="301" t="s">
        <v>17712</v>
      </c>
      <c r="H175" s="101" t="s">
        <v>906</v>
      </c>
      <c r="I175" s="101" t="s">
        <v>35</v>
      </c>
      <c r="J175" s="127" t="s">
        <v>906</v>
      </c>
      <c r="K175" s="199">
        <v>36746</v>
      </c>
      <c r="L175" s="2106" t="str">
        <f t="shared" si="3"/>
        <v xml:space="preserve">22 TAHUN 1 BULAN 23 HARI </v>
      </c>
      <c r="M175" s="2108" t="s">
        <v>84</v>
      </c>
      <c r="N175" s="197" t="s">
        <v>287</v>
      </c>
      <c r="O175" s="101" t="s">
        <v>288</v>
      </c>
      <c r="P175" s="121" t="s">
        <v>17806</v>
      </c>
      <c r="Q175" s="121"/>
      <c r="R175" s="121" t="s">
        <v>18145</v>
      </c>
      <c r="S175" s="101"/>
      <c r="T175" s="101"/>
      <c r="U175" s="118"/>
      <c r="V175" s="124"/>
      <c r="W175" s="101"/>
      <c r="X175" s="931" t="s">
        <v>17729</v>
      </c>
      <c r="Y175" s="1623" t="s">
        <v>17745</v>
      </c>
      <c r="Z175" s="118"/>
      <c r="AA175" s="262"/>
      <c r="AB175" s="127"/>
      <c r="AC175" s="127"/>
      <c r="AD175" s="127"/>
      <c r="AE175" s="127"/>
      <c r="AF175" s="127"/>
      <c r="AG175" s="124">
        <v>44447</v>
      </c>
      <c r="AH175" s="124">
        <v>44447</v>
      </c>
      <c r="AI175" s="124">
        <v>44447</v>
      </c>
      <c r="AJ175" s="124"/>
      <c r="AK175" s="118"/>
      <c r="AL175" s="146"/>
      <c r="AM175" s="200"/>
      <c r="AN175" s="200"/>
    </row>
    <row r="176" spans="1:40" s="126" customFormat="1" ht="12.75" customHeight="1">
      <c r="A176" s="117">
        <v>169</v>
      </c>
      <c r="B176" s="200"/>
      <c r="C176" s="118"/>
      <c r="D176" s="118">
        <v>3196</v>
      </c>
      <c r="E176" s="276"/>
      <c r="F176" s="276" t="s">
        <v>17302</v>
      </c>
      <c r="G176" s="301" t="s">
        <v>17713</v>
      </c>
      <c r="H176" s="101" t="s">
        <v>906</v>
      </c>
      <c r="I176" s="101" t="s">
        <v>35</v>
      </c>
      <c r="J176" s="127" t="s">
        <v>906</v>
      </c>
      <c r="K176" s="199">
        <v>32934</v>
      </c>
      <c r="L176" s="2106" t="str">
        <f t="shared" si="3"/>
        <v xml:space="preserve">32 TAHUN 6 BULAN 29 HARI </v>
      </c>
      <c r="M176" s="2108" t="s">
        <v>84</v>
      </c>
      <c r="N176" s="197" t="s">
        <v>287</v>
      </c>
      <c r="O176" s="101" t="s">
        <v>288</v>
      </c>
      <c r="P176" s="121" t="s">
        <v>17807</v>
      </c>
      <c r="Q176" s="121"/>
      <c r="R176" s="121" t="s">
        <v>18146</v>
      </c>
      <c r="S176" s="101"/>
      <c r="T176" s="101"/>
      <c r="U176" s="118"/>
      <c r="V176" s="124"/>
      <c r="W176" s="101"/>
      <c r="X176" s="931" t="s">
        <v>17730</v>
      </c>
      <c r="Y176" s="1623" t="s">
        <v>17746</v>
      </c>
      <c r="Z176" s="118"/>
      <c r="AA176" s="262"/>
      <c r="AB176" s="127"/>
      <c r="AC176" s="127"/>
      <c r="AD176" s="127"/>
      <c r="AE176" s="127"/>
      <c r="AF176" s="127"/>
      <c r="AG176" s="124">
        <v>44447</v>
      </c>
      <c r="AH176" s="124">
        <v>44447</v>
      </c>
      <c r="AI176" s="124">
        <v>44447</v>
      </c>
      <c r="AJ176" s="124"/>
      <c r="AK176" s="118"/>
      <c r="AL176" s="146"/>
      <c r="AM176" s="200"/>
      <c r="AN176" s="200"/>
    </row>
    <row r="177" spans="1:40" s="1723" customFormat="1" ht="12.75" customHeight="1">
      <c r="A177" s="1706">
        <v>170</v>
      </c>
      <c r="B177" s="2698"/>
      <c r="C177" s="1707"/>
      <c r="D177" s="1707">
        <v>3197</v>
      </c>
      <c r="E177" s="1708"/>
      <c r="F177" s="1708"/>
      <c r="G177" s="2699" t="s">
        <v>18227</v>
      </c>
      <c r="H177" s="1706"/>
      <c r="I177" s="1706"/>
      <c r="J177" s="2700" t="s">
        <v>906</v>
      </c>
      <c r="K177" s="2701" t="s">
        <v>18233</v>
      </c>
      <c r="L177" s="1712" t="e">
        <f t="shared" si="3"/>
        <v>#VALUE!</v>
      </c>
      <c r="M177" s="2702"/>
      <c r="N177" s="2703"/>
      <c r="O177" s="1706"/>
      <c r="P177" s="1715"/>
      <c r="Q177" s="1715"/>
      <c r="R177" s="1715"/>
      <c r="S177" s="1706"/>
      <c r="T177" s="1706"/>
      <c r="U177" s="1707"/>
      <c r="V177" s="1716"/>
      <c r="W177" s="1706"/>
      <c r="X177" s="2704" t="s">
        <v>18235</v>
      </c>
      <c r="Y177" s="2705" t="s">
        <v>18234</v>
      </c>
      <c r="Z177" s="1707"/>
      <c r="AA177" s="1719"/>
      <c r="AB177" s="2700"/>
      <c r="AC177" s="2700"/>
      <c r="AD177" s="2700"/>
      <c r="AE177" s="2700"/>
      <c r="AF177" s="2700"/>
      <c r="AG177" s="1716">
        <v>44743</v>
      </c>
      <c r="AH177" s="1716">
        <v>44743</v>
      </c>
      <c r="AI177" s="1716">
        <v>44743</v>
      </c>
      <c r="AJ177" s="1716"/>
      <c r="AK177" s="1707"/>
      <c r="AL177" s="2706"/>
      <c r="AM177" s="2698"/>
      <c r="AN177" s="2698"/>
    </row>
    <row r="178" spans="1:40">
      <c r="G178" s="303"/>
    </row>
    <row r="179" spans="1:40">
      <c r="B179" s="87" t="s">
        <v>14143</v>
      </c>
    </row>
    <row r="181" spans="1:40">
      <c r="A181" s="228">
        <v>1</v>
      </c>
      <c r="B181" s="225" t="s">
        <v>4411</v>
      </c>
      <c r="C181" s="304"/>
      <c r="D181" s="304"/>
      <c r="E181" s="304"/>
      <c r="F181" s="304"/>
      <c r="G181" s="305" t="s">
        <v>4413</v>
      </c>
      <c r="H181" s="228" t="s">
        <v>906</v>
      </c>
      <c r="I181" s="228" t="s">
        <v>35</v>
      </c>
      <c r="J181" s="229" t="s">
        <v>1385</v>
      </c>
      <c r="K181" s="306" t="s">
        <v>4414</v>
      </c>
      <c r="L181" s="306"/>
      <c r="M181" s="228" t="s">
        <v>84</v>
      </c>
      <c r="N181" s="228" t="s">
        <v>287</v>
      </c>
      <c r="O181" s="228" t="s">
        <v>288</v>
      </c>
      <c r="P181" s="233">
        <v>1710000217821</v>
      </c>
      <c r="Q181" s="233" t="s">
        <v>4415</v>
      </c>
      <c r="R181" s="233"/>
      <c r="S181" s="228"/>
      <c r="T181" s="228"/>
      <c r="U181" s="228"/>
      <c r="V181" s="234"/>
      <c r="W181" s="228"/>
      <c r="X181" s="229" t="s">
        <v>4416</v>
      </c>
      <c r="Y181" s="233" t="s">
        <v>4417</v>
      </c>
      <c r="Z181" s="228"/>
      <c r="AA181" s="307" t="s">
        <v>193</v>
      </c>
      <c r="AB181" s="229"/>
      <c r="AC181" s="229"/>
      <c r="AD181" s="229"/>
      <c r="AE181" s="229"/>
      <c r="AF181" s="229"/>
      <c r="AG181" s="222">
        <v>41883</v>
      </c>
      <c r="AH181" s="234">
        <v>42217</v>
      </c>
      <c r="AI181" s="234"/>
      <c r="AJ181" s="235" t="s">
        <v>2682</v>
      </c>
      <c r="AK181" s="304"/>
      <c r="AL181" s="304" t="s">
        <v>4412</v>
      </c>
      <c r="AM181" s="225" t="s">
        <v>4411</v>
      </c>
      <c r="AN181" s="225"/>
    </row>
    <row r="182" spans="1:40">
      <c r="A182" s="167">
        <v>2</v>
      </c>
      <c r="B182" s="168" t="s">
        <v>4418</v>
      </c>
      <c r="C182" s="168"/>
      <c r="D182" s="168"/>
      <c r="E182" s="168"/>
      <c r="F182" s="168"/>
      <c r="G182" s="308" t="s">
        <v>4419</v>
      </c>
      <c r="H182" s="167" t="s">
        <v>906</v>
      </c>
      <c r="I182" s="167" t="s">
        <v>35</v>
      </c>
      <c r="J182" s="309" t="s">
        <v>2860</v>
      </c>
      <c r="K182" s="310" t="s">
        <v>4420</v>
      </c>
      <c r="L182" s="310"/>
      <c r="M182" s="167"/>
      <c r="N182" s="311" t="s">
        <v>287</v>
      </c>
      <c r="O182" s="167"/>
      <c r="P182" s="173" t="e">
        <v>#N/A</v>
      </c>
      <c r="Q182" s="167"/>
      <c r="R182" s="167"/>
      <c r="S182" s="167"/>
      <c r="T182" s="167"/>
      <c r="U182" s="167"/>
      <c r="V182" s="181"/>
      <c r="W182" s="167"/>
      <c r="X182" s="309" t="s">
        <v>4421</v>
      </c>
      <c r="Y182" s="1617" t="s">
        <v>4422</v>
      </c>
      <c r="Z182" s="313" t="s">
        <v>4423</v>
      </c>
      <c r="AA182" s="312" t="s">
        <v>4424</v>
      </c>
      <c r="AB182" s="314"/>
      <c r="AC182" s="314"/>
      <c r="AD182" s="314"/>
      <c r="AE182" s="314"/>
      <c r="AF182" s="314"/>
      <c r="AG182" s="222">
        <v>41883</v>
      </c>
      <c r="AH182" s="124"/>
      <c r="AI182" s="124"/>
      <c r="AJ182" s="223">
        <v>42216</v>
      </c>
      <c r="AK182" s="168"/>
      <c r="AL182" s="168" t="s">
        <v>393</v>
      </c>
      <c r="AM182" s="168" t="s">
        <v>4418</v>
      </c>
      <c r="AN182" s="168"/>
    </row>
    <row r="183" spans="1:40">
      <c r="A183" s="167">
        <v>3</v>
      </c>
      <c r="B183" s="168" t="s">
        <v>4425</v>
      </c>
      <c r="C183" s="168"/>
      <c r="D183" s="168"/>
      <c r="E183" s="168"/>
      <c r="F183" s="168"/>
      <c r="G183" s="242" t="s">
        <v>4426</v>
      </c>
      <c r="H183" s="167" t="s">
        <v>906</v>
      </c>
      <c r="I183" s="167" t="s">
        <v>35</v>
      </c>
      <c r="J183" s="309" t="s">
        <v>286</v>
      </c>
      <c r="K183" s="310">
        <v>26069</v>
      </c>
      <c r="L183" s="310"/>
      <c r="M183" s="167"/>
      <c r="N183" s="311" t="s">
        <v>299</v>
      </c>
      <c r="O183" s="167"/>
      <c r="P183" s="173" t="s">
        <v>4427</v>
      </c>
      <c r="Q183" s="167"/>
      <c r="R183" s="167"/>
      <c r="S183" s="167"/>
      <c r="T183" s="167"/>
      <c r="U183" s="167"/>
      <c r="V183" s="181"/>
      <c r="W183" s="167"/>
      <c r="X183" s="309" t="s">
        <v>4428</v>
      </c>
      <c r="Y183" s="1617" t="s">
        <v>4429</v>
      </c>
      <c r="Z183" s="313" t="s">
        <v>4430</v>
      </c>
      <c r="AA183" s="312" t="s">
        <v>193</v>
      </c>
      <c r="AB183" s="314"/>
      <c r="AC183" s="180"/>
      <c r="AD183" s="314"/>
      <c r="AE183" s="314"/>
      <c r="AF183" s="314"/>
      <c r="AG183" s="222">
        <v>41883</v>
      </c>
      <c r="AH183" s="124"/>
      <c r="AI183" s="124"/>
      <c r="AJ183" s="223">
        <v>42216</v>
      </c>
      <c r="AK183" s="168"/>
      <c r="AL183" s="168" t="s">
        <v>379</v>
      </c>
      <c r="AM183" s="168" t="s">
        <v>4425</v>
      </c>
      <c r="AN183" s="168"/>
    </row>
    <row r="184" spans="1:40">
      <c r="A184" s="167">
        <v>4</v>
      </c>
      <c r="B184" s="168" t="s">
        <v>4431</v>
      </c>
      <c r="C184" s="168"/>
      <c r="D184" s="168"/>
      <c r="E184" s="168"/>
      <c r="F184" s="168"/>
      <c r="G184" s="308" t="s">
        <v>4433</v>
      </c>
      <c r="H184" s="167" t="s">
        <v>906</v>
      </c>
      <c r="I184" s="167" t="s">
        <v>35</v>
      </c>
      <c r="J184" s="309" t="s">
        <v>4434</v>
      </c>
      <c r="K184" s="310" t="s">
        <v>4435</v>
      </c>
      <c r="L184" s="310"/>
      <c r="M184" s="167"/>
      <c r="N184" s="311" t="s">
        <v>287</v>
      </c>
      <c r="O184" s="167" t="s">
        <v>288</v>
      </c>
      <c r="P184" s="173" t="s">
        <v>4436</v>
      </c>
      <c r="Q184" s="167"/>
      <c r="R184" s="167"/>
      <c r="S184" s="167"/>
      <c r="T184" s="167"/>
      <c r="U184" s="167"/>
      <c r="V184" s="181"/>
      <c r="W184" s="167"/>
      <c r="X184" s="309" t="s">
        <v>4437</v>
      </c>
      <c r="Y184" s="1617" t="s">
        <v>4438</v>
      </c>
      <c r="Z184" s="313" t="s">
        <v>4439</v>
      </c>
      <c r="AA184" s="312" t="s">
        <v>47</v>
      </c>
      <c r="AB184" s="315" t="s">
        <v>4440</v>
      </c>
      <c r="AC184" s="316" t="s">
        <v>4441</v>
      </c>
      <c r="AD184" s="314"/>
      <c r="AE184" s="314"/>
      <c r="AF184" s="314"/>
      <c r="AG184" s="222">
        <v>41883</v>
      </c>
      <c r="AH184" s="124"/>
      <c r="AI184" s="124"/>
      <c r="AJ184" s="223">
        <v>42216</v>
      </c>
      <c r="AK184" s="168"/>
      <c r="AL184" s="168" t="s">
        <v>4432</v>
      </c>
      <c r="AM184" s="168" t="s">
        <v>4431</v>
      </c>
      <c r="AN184" s="168"/>
    </row>
    <row r="185" spans="1:40">
      <c r="A185" s="167">
        <v>5</v>
      </c>
      <c r="B185" s="168" t="s">
        <v>4442</v>
      </c>
      <c r="C185" s="317"/>
      <c r="D185" s="317"/>
      <c r="E185" s="317"/>
      <c r="F185" s="317"/>
      <c r="G185" s="176" t="s">
        <v>4444</v>
      </c>
      <c r="H185" s="167" t="s">
        <v>906</v>
      </c>
      <c r="I185" s="167" t="s">
        <v>35</v>
      </c>
      <c r="J185" s="176" t="s">
        <v>1385</v>
      </c>
      <c r="K185" s="221">
        <v>31506</v>
      </c>
      <c r="L185" s="221"/>
      <c r="M185" s="167" t="s">
        <v>84</v>
      </c>
      <c r="N185" s="206" t="s">
        <v>287</v>
      </c>
      <c r="O185" s="167" t="s">
        <v>288</v>
      </c>
      <c r="P185" s="173" t="e">
        <v>#N/A</v>
      </c>
      <c r="Q185" s="167"/>
      <c r="R185" s="167"/>
      <c r="S185" s="167"/>
      <c r="T185" s="167"/>
      <c r="U185" s="167"/>
      <c r="V185" s="181"/>
      <c r="W185" s="167"/>
      <c r="X185" s="932" t="s">
        <v>4445</v>
      </c>
      <c r="Y185" s="1624" t="s">
        <v>4446</v>
      </c>
      <c r="Z185" s="167"/>
      <c r="AA185" s="312" t="s">
        <v>193</v>
      </c>
      <c r="AB185" s="176"/>
      <c r="AC185" s="176"/>
      <c r="AD185" s="176"/>
      <c r="AE185" s="176"/>
      <c r="AF185" s="176"/>
      <c r="AG185" s="222">
        <v>41883</v>
      </c>
      <c r="AH185" s="181">
        <v>42217</v>
      </c>
      <c r="AI185" s="181"/>
      <c r="AJ185" s="223" t="s">
        <v>2682</v>
      </c>
      <c r="AK185" s="317"/>
      <c r="AL185" s="317" t="s">
        <v>4443</v>
      </c>
      <c r="AM185" s="168" t="s">
        <v>4442</v>
      </c>
      <c r="AN185" s="168"/>
    </row>
    <row r="186" spans="1:40">
      <c r="A186" s="167">
        <v>6</v>
      </c>
      <c r="B186" s="168" t="s">
        <v>4447</v>
      </c>
      <c r="C186" s="318"/>
      <c r="D186" s="318"/>
      <c r="E186" s="318"/>
      <c r="F186" s="318"/>
      <c r="G186" s="308" t="s">
        <v>4449</v>
      </c>
      <c r="H186" s="167" t="s">
        <v>906</v>
      </c>
      <c r="I186" s="167" t="s">
        <v>35</v>
      </c>
      <c r="J186" s="309" t="s">
        <v>906</v>
      </c>
      <c r="K186" s="310">
        <v>28816</v>
      </c>
      <c r="L186" s="310"/>
      <c r="M186" s="167" t="s">
        <v>84</v>
      </c>
      <c r="N186" s="311" t="s">
        <v>287</v>
      </c>
      <c r="O186" s="167" t="s">
        <v>288</v>
      </c>
      <c r="P186" s="173" t="e">
        <v>#N/A</v>
      </c>
      <c r="Q186" s="167"/>
      <c r="R186" s="167"/>
      <c r="S186" s="167"/>
      <c r="T186" s="167"/>
      <c r="U186" s="167"/>
      <c r="V186" s="181"/>
      <c r="W186" s="167"/>
      <c r="X186" s="309" t="s">
        <v>4450</v>
      </c>
      <c r="Y186" s="1617" t="s">
        <v>4451</v>
      </c>
      <c r="Z186" s="319" t="s">
        <v>4452</v>
      </c>
      <c r="AA186" s="312" t="s">
        <v>193</v>
      </c>
      <c r="AB186" s="320"/>
      <c r="AC186" s="320"/>
      <c r="AD186" s="320"/>
      <c r="AE186" s="320"/>
      <c r="AF186" s="320"/>
      <c r="AG186" s="222">
        <v>41883</v>
      </c>
      <c r="AH186" s="181">
        <v>42217</v>
      </c>
      <c r="AI186" s="181"/>
      <c r="AJ186" s="223" t="s">
        <v>2682</v>
      </c>
      <c r="AK186" s="318"/>
      <c r="AL186" s="318" t="s">
        <v>4448</v>
      </c>
      <c r="AM186" s="168" t="s">
        <v>4447</v>
      </c>
      <c r="AN186" s="168"/>
    </row>
    <row r="187" spans="1:40">
      <c r="A187" s="167">
        <v>7</v>
      </c>
      <c r="B187" s="168" t="s">
        <v>4453</v>
      </c>
      <c r="C187" s="168"/>
      <c r="D187" s="168"/>
      <c r="E187" s="168"/>
      <c r="F187" s="168"/>
      <c r="G187" s="308" t="s">
        <v>1659</v>
      </c>
      <c r="H187" s="167" t="s">
        <v>906</v>
      </c>
      <c r="I187" s="167" t="s">
        <v>35</v>
      </c>
      <c r="J187" s="309" t="s">
        <v>906</v>
      </c>
      <c r="K187" s="310" t="s">
        <v>4454</v>
      </c>
      <c r="L187" s="310"/>
      <c r="M187" s="167" t="s">
        <v>84</v>
      </c>
      <c r="N187" s="311" t="s">
        <v>287</v>
      </c>
      <c r="O187" s="167" t="s">
        <v>288</v>
      </c>
      <c r="P187" s="173">
        <v>1400013913315</v>
      </c>
      <c r="Q187" s="173" t="s">
        <v>4455</v>
      </c>
      <c r="R187" s="173"/>
      <c r="S187" s="167"/>
      <c r="T187" s="167"/>
      <c r="U187" s="167"/>
      <c r="V187" s="181"/>
      <c r="W187" s="167"/>
      <c r="X187" s="309" t="s">
        <v>4456</v>
      </c>
      <c r="Y187" s="1617" t="s">
        <v>4457</v>
      </c>
      <c r="Z187" s="319" t="s">
        <v>4458</v>
      </c>
      <c r="AA187" s="312" t="s">
        <v>36</v>
      </c>
      <c r="AB187" s="176" t="s">
        <v>4459</v>
      </c>
      <c r="AC187" s="316" t="s">
        <v>4460</v>
      </c>
      <c r="AD187" s="315" t="s">
        <v>4461</v>
      </c>
      <c r="AE187" s="315" t="s">
        <v>4462</v>
      </c>
      <c r="AF187" s="315"/>
      <c r="AG187" s="222">
        <v>41883</v>
      </c>
      <c r="AH187" s="181">
        <v>42217</v>
      </c>
      <c r="AI187" s="181"/>
      <c r="AJ187" s="223" t="s">
        <v>2682</v>
      </c>
      <c r="AK187" s="168"/>
      <c r="AL187" s="168" t="s">
        <v>780</v>
      </c>
      <c r="AM187" s="168" t="s">
        <v>4453</v>
      </c>
      <c r="AN187" s="168"/>
    </row>
    <row r="188" spans="1:40">
      <c r="A188" s="167">
        <v>8</v>
      </c>
      <c r="B188" s="168" t="s">
        <v>4463</v>
      </c>
      <c r="C188" s="168"/>
      <c r="D188" s="168"/>
      <c r="E188" s="168"/>
      <c r="F188" s="168"/>
      <c r="G188" s="308" t="s">
        <v>4464</v>
      </c>
      <c r="H188" s="167" t="s">
        <v>906</v>
      </c>
      <c r="I188" s="167" t="s">
        <v>35</v>
      </c>
      <c r="J188" s="309" t="s">
        <v>906</v>
      </c>
      <c r="K188" s="310">
        <v>30121</v>
      </c>
      <c r="L188" s="310"/>
      <c r="M188" s="167" t="s">
        <v>84</v>
      </c>
      <c r="N188" s="311" t="s">
        <v>299</v>
      </c>
      <c r="O188" s="167" t="s">
        <v>288</v>
      </c>
      <c r="P188" s="173">
        <v>1400010258631</v>
      </c>
      <c r="Q188" s="173" t="s">
        <v>4465</v>
      </c>
      <c r="R188" s="173"/>
      <c r="S188" s="167"/>
      <c r="T188" s="167"/>
      <c r="U188" s="167"/>
      <c r="V188" s="181"/>
      <c r="W188" s="167"/>
      <c r="X188" s="309" t="s">
        <v>4466</v>
      </c>
      <c r="Y188" s="1617" t="s">
        <v>4467</v>
      </c>
      <c r="Z188" s="313" t="s">
        <v>4468</v>
      </c>
      <c r="AA188" s="312" t="s">
        <v>193</v>
      </c>
      <c r="AB188" s="176"/>
      <c r="AC188" s="314"/>
      <c r="AD188" s="314"/>
      <c r="AE188" s="314"/>
      <c r="AF188" s="314"/>
      <c r="AG188" s="222">
        <v>41883</v>
      </c>
      <c r="AH188" s="181">
        <v>42217</v>
      </c>
      <c r="AI188" s="181"/>
      <c r="AJ188" s="223" t="s">
        <v>2682</v>
      </c>
      <c r="AK188" s="168"/>
      <c r="AL188" s="168" t="s">
        <v>711</v>
      </c>
      <c r="AM188" s="168" t="s">
        <v>4463</v>
      </c>
      <c r="AN188" s="168"/>
    </row>
    <row r="189" spans="1:40">
      <c r="A189" s="167">
        <v>9</v>
      </c>
      <c r="B189" s="168" t="s">
        <v>4469</v>
      </c>
      <c r="C189" s="318"/>
      <c r="D189" s="318"/>
      <c r="E189" s="318"/>
      <c r="F189" s="318"/>
      <c r="G189" s="308" t="s">
        <v>4470</v>
      </c>
      <c r="H189" s="167" t="s">
        <v>906</v>
      </c>
      <c r="I189" s="167" t="s">
        <v>35</v>
      </c>
      <c r="J189" s="309" t="s">
        <v>906</v>
      </c>
      <c r="K189" s="310" t="s">
        <v>4471</v>
      </c>
      <c r="L189" s="310"/>
      <c r="M189" s="167" t="s">
        <v>84</v>
      </c>
      <c r="N189" s="311" t="s">
        <v>287</v>
      </c>
      <c r="O189" s="167" t="s">
        <v>288</v>
      </c>
      <c r="P189" s="173">
        <v>1400011101350</v>
      </c>
      <c r="Q189" s="173" t="s">
        <v>4472</v>
      </c>
      <c r="R189" s="173"/>
      <c r="S189" s="167"/>
      <c r="T189" s="167"/>
      <c r="U189" s="167"/>
      <c r="V189" s="181"/>
      <c r="W189" s="167"/>
      <c r="X189" s="309" t="s">
        <v>4473</v>
      </c>
      <c r="Y189" s="1617" t="s">
        <v>4474</v>
      </c>
      <c r="Z189" s="313" t="s">
        <v>4475</v>
      </c>
      <c r="AA189" s="312" t="s">
        <v>82</v>
      </c>
      <c r="AB189" s="180"/>
      <c r="AC189" s="314"/>
      <c r="AD189" s="314"/>
      <c r="AE189" s="314"/>
      <c r="AF189" s="314"/>
      <c r="AG189" s="222">
        <v>41883</v>
      </c>
      <c r="AH189" s="181">
        <v>42217</v>
      </c>
      <c r="AI189" s="181"/>
      <c r="AJ189" s="223" t="s">
        <v>2682</v>
      </c>
      <c r="AK189" s="318"/>
      <c r="AL189" s="318" t="s">
        <v>1253</v>
      </c>
      <c r="AM189" s="168" t="s">
        <v>4469</v>
      </c>
      <c r="AN189" s="168"/>
    </row>
    <row r="190" spans="1:40">
      <c r="A190" s="167">
        <v>10</v>
      </c>
      <c r="B190" s="168" t="s">
        <v>4476</v>
      </c>
      <c r="C190" s="168"/>
      <c r="D190" s="168"/>
      <c r="E190" s="168"/>
      <c r="F190" s="168"/>
      <c r="G190" s="308" t="s">
        <v>4478</v>
      </c>
      <c r="H190" s="167" t="s">
        <v>906</v>
      </c>
      <c r="I190" s="167" t="s">
        <v>35</v>
      </c>
      <c r="J190" s="309" t="s">
        <v>906</v>
      </c>
      <c r="K190" s="310" t="s">
        <v>4479</v>
      </c>
      <c r="L190" s="310"/>
      <c r="M190" s="167" t="s">
        <v>84</v>
      </c>
      <c r="N190" s="311" t="s">
        <v>287</v>
      </c>
      <c r="O190" s="167" t="s">
        <v>288</v>
      </c>
      <c r="P190" s="173">
        <v>1400010340157</v>
      </c>
      <c r="Q190" s="173" t="s">
        <v>4480</v>
      </c>
      <c r="R190" s="173"/>
      <c r="S190" s="167"/>
      <c r="T190" s="167"/>
      <c r="U190" s="167"/>
      <c r="V190" s="181"/>
      <c r="W190" s="167"/>
      <c r="X190" s="309" t="s">
        <v>4481</v>
      </c>
      <c r="Y190" s="1617" t="s">
        <v>4482</v>
      </c>
      <c r="Z190" s="313" t="s">
        <v>4483</v>
      </c>
      <c r="AA190" s="312" t="s">
        <v>55</v>
      </c>
      <c r="AB190" s="315" t="s">
        <v>4484</v>
      </c>
      <c r="AC190" s="314"/>
      <c r="AD190" s="314"/>
      <c r="AE190" s="314"/>
      <c r="AF190" s="314"/>
      <c r="AG190" s="222">
        <v>41883</v>
      </c>
      <c r="AH190" s="181">
        <v>42217</v>
      </c>
      <c r="AI190" s="181"/>
      <c r="AJ190" s="223" t="s">
        <v>2682</v>
      </c>
      <c r="AK190" s="168"/>
      <c r="AL190" s="168" t="s">
        <v>4477</v>
      </c>
      <c r="AM190" s="168" t="s">
        <v>4476</v>
      </c>
      <c r="AN190" s="168"/>
    </row>
    <row r="191" spans="1:40">
      <c r="A191" s="228">
        <v>11</v>
      </c>
      <c r="B191" s="225" t="s">
        <v>4485</v>
      </c>
      <c r="C191" s="225"/>
      <c r="D191" s="225"/>
      <c r="E191" s="225"/>
      <c r="F191" s="225"/>
      <c r="G191" s="321" t="s">
        <v>4487</v>
      </c>
      <c r="H191" s="228" t="s">
        <v>906</v>
      </c>
      <c r="I191" s="228" t="s">
        <v>35</v>
      </c>
      <c r="J191" s="322" t="s">
        <v>906</v>
      </c>
      <c r="K191" s="323" t="s">
        <v>4488</v>
      </c>
      <c r="L191" s="323"/>
      <c r="M191" s="228" t="s">
        <v>84</v>
      </c>
      <c r="N191" s="324" t="s">
        <v>287</v>
      </c>
      <c r="O191" s="228" t="s">
        <v>288</v>
      </c>
      <c r="P191" s="233">
        <v>1400005699906</v>
      </c>
      <c r="Q191" s="233" t="s">
        <v>4489</v>
      </c>
      <c r="R191" s="233"/>
      <c r="S191" s="228"/>
      <c r="T191" s="228"/>
      <c r="U191" s="228"/>
      <c r="V191" s="234"/>
      <c r="W191" s="228"/>
      <c r="X191" s="322" t="s">
        <v>4490</v>
      </c>
      <c r="Y191" s="1625" t="s">
        <v>4491</v>
      </c>
      <c r="Z191" s="325" t="s">
        <v>4492</v>
      </c>
      <c r="AA191" s="307" t="s">
        <v>47</v>
      </c>
      <c r="AB191" s="326" t="s">
        <v>4493</v>
      </c>
      <c r="AC191" s="327" t="s">
        <v>4494</v>
      </c>
      <c r="AD191" s="326" t="s">
        <v>4495</v>
      </c>
      <c r="AE191" s="328"/>
      <c r="AF191" s="328"/>
      <c r="AG191" s="222">
        <v>41883</v>
      </c>
      <c r="AH191" s="234">
        <v>42217</v>
      </c>
      <c r="AI191" s="234"/>
      <c r="AJ191" s="235" t="s">
        <v>2682</v>
      </c>
      <c r="AK191" s="225"/>
      <c r="AL191" s="225" t="s">
        <v>4486</v>
      </c>
      <c r="AM191" s="225" t="s">
        <v>4485</v>
      </c>
      <c r="AN191" s="225"/>
    </row>
    <row r="192" spans="1:40">
      <c r="A192" s="167">
        <v>12</v>
      </c>
      <c r="B192" s="168" t="s">
        <v>4496</v>
      </c>
      <c r="C192" s="168"/>
      <c r="D192" s="168"/>
      <c r="E192" s="168"/>
      <c r="F192" s="168"/>
      <c r="G192" s="308" t="s">
        <v>4497</v>
      </c>
      <c r="H192" s="167" t="s">
        <v>906</v>
      </c>
      <c r="I192" s="167" t="s">
        <v>35</v>
      </c>
      <c r="J192" s="309" t="s">
        <v>181</v>
      </c>
      <c r="K192" s="310">
        <v>25671</v>
      </c>
      <c r="L192" s="310"/>
      <c r="M192" s="167" t="s">
        <v>84</v>
      </c>
      <c r="N192" s="311" t="s">
        <v>299</v>
      </c>
      <c r="O192" s="167" t="s">
        <v>288</v>
      </c>
      <c r="P192" s="173">
        <v>1400010850015</v>
      </c>
      <c r="Q192" s="173" t="s">
        <v>4498</v>
      </c>
      <c r="R192" s="173"/>
      <c r="S192" s="167"/>
      <c r="T192" s="167"/>
      <c r="U192" s="167"/>
      <c r="V192" s="181"/>
      <c r="W192" s="167"/>
      <c r="X192" s="309" t="s">
        <v>4499</v>
      </c>
      <c r="Y192" s="1617" t="s">
        <v>4500</v>
      </c>
      <c r="Z192" s="313" t="s">
        <v>4501</v>
      </c>
      <c r="AA192" s="312" t="s">
        <v>47</v>
      </c>
      <c r="AB192" s="315" t="s">
        <v>4502</v>
      </c>
      <c r="AC192" s="316" t="s">
        <v>4503</v>
      </c>
      <c r="AD192" s="315" t="s">
        <v>4504</v>
      </c>
      <c r="AE192" s="314"/>
      <c r="AF192" s="314"/>
      <c r="AG192" s="222">
        <v>41883</v>
      </c>
      <c r="AH192" s="181">
        <v>42217</v>
      </c>
      <c r="AI192" s="181"/>
      <c r="AJ192" s="223" t="s">
        <v>2682</v>
      </c>
      <c r="AK192" s="168"/>
      <c r="AL192" s="168" t="s">
        <v>1261</v>
      </c>
      <c r="AM192" s="168" t="s">
        <v>4496</v>
      </c>
      <c r="AN192" s="168"/>
    </row>
    <row r="193" spans="1:40">
      <c r="A193" s="167">
        <v>13</v>
      </c>
      <c r="B193" s="168" t="s">
        <v>4505</v>
      </c>
      <c r="C193" s="168"/>
      <c r="D193" s="168"/>
      <c r="E193" s="168"/>
      <c r="F193" s="168"/>
      <c r="G193" s="308" t="s">
        <v>3049</v>
      </c>
      <c r="H193" s="167" t="s">
        <v>906</v>
      </c>
      <c r="I193" s="167" t="s">
        <v>35</v>
      </c>
      <c r="J193" s="309" t="s">
        <v>906</v>
      </c>
      <c r="K193" s="310" t="s">
        <v>4507</v>
      </c>
      <c r="L193" s="310"/>
      <c r="M193" s="167" t="s">
        <v>84</v>
      </c>
      <c r="N193" s="311" t="s">
        <v>299</v>
      </c>
      <c r="O193" s="167" t="s">
        <v>288</v>
      </c>
      <c r="P193" s="173">
        <v>1400010340124</v>
      </c>
      <c r="Q193" s="173" t="s">
        <v>4508</v>
      </c>
      <c r="R193" s="173"/>
      <c r="S193" s="167"/>
      <c r="T193" s="167"/>
      <c r="U193" s="167"/>
      <c r="V193" s="181"/>
      <c r="W193" s="167"/>
      <c r="X193" s="309" t="s">
        <v>4509</v>
      </c>
      <c r="Y193" s="1617" t="s">
        <v>4510</v>
      </c>
      <c r="Z193" s="313" t="s">
        <v>4511</v>
      </c>
      <c r="AA193" s="312" t="s">
        <v>193</v>
      </c>
      <c r="AB193" s="314"/>
      <c r="AC193" s="314"/>
      <c r="AD193" s="314"/>
      <c r="AE193" s="314"/>
      <c r="AF193" s="314"/>
      <c r="AG193" s="222">
        <v>41883</v>
      </c>
      <c r="AH193" s="181">
        <v>42217</v>
      </c>
      <c r="AI193" s="181"/>
      <c r="AJ193" s="223" t="s">
        <v>2682</v>
      </c>
      <c r="AK193" s="168"/>
      <c r="AL193" s="168" t="s">
        <v>4506</v>
      </c>
      <c r="AM193" s="168" t="s">
        <v>4505</v>
      </c>
      <c r="AN193" s="168"/>
    </row>
    <row r="194" spans="1:40">
      <c r="A194" s="167">
        <v>14</v>
      </c>
      <c r="B194" s="168" t="s">
        <v>4512</v>
      </c>
      <c r="C194" s="318"/>
      <c r="D194" s="318"/>
      <c r="E194" s="318"/>
      <c r="F194" s="318"/>
      <c r="G194" s="224" t="s">
        <v>4513</v>
      </c>
      <c r="H194" s="167" t="s">
        <v>906</v>
      </c>
      <c r="I194" s="167" t="s">
        <v>35</v>
      </c>
      <c r="J194" s="309" t="s">
        <v>906</v>
      </c>
      <c r="K194" s="310">
        <v>30337</v>
      </c>
      <c r="L194" s="310"/>
      <c r="M194" s="167" t="s">
        <v>84</v>
      </c>
      <c r="N194" s="311" t="s">
        <v>299</v>
      </c>
      <c r="O194" s="167" t="s">
        <v>288</v>
      </c>
      <c r="P194" s="173">
        <v>1400013608519</v>
      </c>
      <c r="Q194" s="173" t="s">
        <v>4514</v>
      </c>
      <c r="R194" s="173"/>
      <c r="S194" s="167"/>
      <c r="T194" s="167"/>
      <c r="U194" s="167"/>
      <c r="V194" s="181"/>
      <c r="W194" s="167"/>
      <c r="X194" s="309" t="s">
        <v>4515</v>
      </c>
      <c r="Y194" s="1614" t="s">
        <v>4516</v>
      </c>
      <c r="Z194" s="313" t="s">
        <v>4517</v>
      </c>
      <c r="AA194" s="312" t="s">
        <v>146</v>
      </c>
      <c r="AB194" s="315" t="s">
        <v>4518</v>
      </c>
      <c r="AC194" s="316" t="s">
        <v>4519</v>
      </c>
      <c r="AD194" s="314"/>
      <c r="AE194" s="314"/>
      <c r="AF194" s="314"/>
      <c r="AG194" s="222">
        <v>41883</v>
      </c>
      <c r="AH194" s="181">
        <v>42217</v>
      </c>
      <c r="AI194" s="181"/>
      <c r="AJ194" s="223" t="s">
        <v>2682</v>
      </c>
      <c r="AK194" s="318"/>
      <c r="AL194" s="318" t="s">
        <v>479</v>
      </c>
      <c r="AM194" s="168" t="s">
        <v>4512</v>
      </c>
      <c r="AN194" s="168"/>
    </row>
    <row r="195" spans="1:40">
      <c r="A195" s="167">
        <v>15</v>
      </c>
      <c r="B195" s="168" t="s">
        <v>4520</v>
      </c>
      <c r="C195" s="168"/>
      <c r="D195" s="168"/>
      <c r="E195" s="168"/>
      <c r="F195" s="168"/>
      <c r="G195" s="329" t="s">
        <v>4521</v>
      </c>
      <c r="H195" s="167" t="s">
        <v>906</v>
      </c>
      <c r="I195" s="167" t="s">
        <v>35</v>
      </c>
      <c r="J195" s="330" t="s">
        <v>180</v>
      </c>
      <c r="K195" s="331">
        <v>30470</v>
      </c>
      <c r="L195" s="331"/>
      <c r="M195" s="167" t="s">
        <v>84</v>
      </c>
      <c r="N195" s="167" t="s">
        <v>2861</v>
      </c>
      <c r="O195" s="167"/>
      <c r="P195" s="173"/>
      <c r="Q195" s="173" t="s">
        <v>4522</v>
      </c>
      <c r="R195" s="173"/>
      <c r="S195" s="167"/>
      <c r="T195" s="167"/>
      <c r="U195" s="167"/>
      <c r="V195" s="181"/>
      <c r="W195" s="167"/>
      <c r="X195" s="933" t="s">
        <v>4523</v>
      </c>
      <c r="Y195" s="1626" t="s">
        <v>4524</v>
      </c>
      <c r="Z195" s="167"/>
      <c r="AA195" s="312" t="s">
        <v>55</v>
      </c>
      <c r="AB195" s="176"/>
      <c r="AC195" s="176"/>
      <c r="AD195" s="176"/>
      <c r="AE195" s="176"/>
      <c r="AF195" s="176"/>
      <c r="AG195" s="222">
        <v>41883</v>
      </c>
      <c r="AH195" s="181">
        <v>42552</v>
      </c>
      <c r="AI195" s="181"/>
      <c r="AJ195" s="181">
        <v>42735</v>
      </c>
      <c r="AK195" s="168"/>
      <c r="AL195" s="168"/>
      <c r="AM195" s="168" t="s">
        <v>4520</v>
      </c>
      <c r="AN195" s="168"/>
    </row>
    <row r="196" spans="1:40">
      <c r="A196" s="332">
        <v>16</v>
      </c>
      <c r="B196" s="333" t="s">
        <v>4525</v>
      </c>
      <c r="C196" s="334"/>
      <c r="D196" s="334"/>
      <c r="E196" s="334"/>
      <c r="F196" s="334"/>
      <c r="G196" s="335" t="s">
        <v>4527</v>
      </c>
      <c r="H196" s="332" t="s">
        <v>906</v>
      </c>
      <c r="I196" s="332" t="s">
        <v>35</v>
      </c>
      <c r="J196" s="336" t="s">
        <v>694</v>
      </c>
      <c r="K196" s="337">
        <v>25485</v>
      </c>
      <c r="L196" s="137" t="e">
        <v>#NUM!</v>
      </c>
      <c r="M196" s="338" t="s">
        <v>84</v>
      </c>
      <c r="N196" s="332" t="s">
        <v>299</v>
      </c>
      <c r="O196" s="332" t="s">
        <v>288</v>
      </c>
      <c r="P196" s="339">
        <v>1420010996600</v>
      </c>
      <c r="Q196" s="339" t="s">
        <v>4528</v>
      </c>
      <c r="R196" s="339"/>
      <c r="S196" s="332"/>
      <c r="T196" s="332"/>
      <c r="U196" s="332"/>
      <c r="V196" s="341"/>
      <c r="W196" s="332"/>
      <c r="X196" s="336" t="s">
        <v>4529</v>
      </c>
      <c r="Y196" s="339" t="s">
        <v>4530</v>
      </c>
      <c r="Z196" s="332"/>
      <c r="AA196" s="340" t="s">
        <v>55</v>
      </c>
      <c r="AB196" s="336"/>
      <c r="AC196" s="336"/>
      <c r="AD196" s="336"/>
      <c r="AE196" s="336"/>
      <c r="AF196" s="336"/>
      <c r="AG196" s="222">
        <v>41883</v>
      </c>
      <c r="AH196" s="341">
        <v>42552</v>
      </c>
      <c r="AI196" s="341"/>
      <c r="AJ196" s="341">
        <v>42735</v>
      </c>
      <c r="AK196" s="334"/>
      <c r="AL196" s="334" t="s">
        <v>4526</v>
      </c>
      <c r="AM196" s="333" t="s">
        <v>4525</v>
      </c>
      <c r="AN196" s="333"/>
    </row>
    <row r="197" spans="1:40">
      <c r="A197" s="342">
        <v>17</v>
      </c>
      <c r="B197" s="343" t="s">
        <v>4531</v>
      </c>
      <c r="C197" s="344"/>
      <c r="D197" s="344"/>
      <c r="E197" s="344"/>
      <c r="F197" s="344"/>
      <c r="G197" s="345" t="s">
        <v>4533</v>
      </c>
      <c r="H197" s="346" t="s">
        <v>906</v>
      </c>
      <c r="I197" s="346" t="s">
        <v>35</v>
      </c>
      <c r="J197" s="347" t="s">
        <v>1506</v>
      </c>
      <c r="K197" s="348">
        <v>28982</v>
      </c>
      <c r="L197" s="137" t="e">
        <v>#NUM!</v>
      </c>
      <c r="M197" s="349" t="s">
        <v>84</v>
      </c>
      <c r="N197" s="350" t="s">
        <v>287</v>
      </c>
      <c r="O197" s="346" t="s">
        <v>288</v>
      </c>
      <c r="P197" s="351">
        <v>1410011293909</v>
      </c>
      <c r="Q197" s="351" t="s">
        <v>4534</v>
      </c>
      <c r="R197" s="351"/>
      <c r="S197" s="346"/>
      <c r="T197" s="346"/>
      <c r="U197" s="346"/>
      <c r="V197" s="356"/>
      <c r="W197" s="346"/>
      <c r="X197" s="347" t="s">
        <v>4535</v>
      </c>
      <c r="Y197" s="1627" t="s">
        <v>4536</v>
      </c>
      <c r="Z197" s="353" t="s">
        <v>4537</v>
      </c>
      <c r="AA197" s="352" t="s">
        <v>146</v>
      </c>
      <c r="AB197" s="354"/>
      <c r="AC197" s="355" t="s">
        <v>4538</v>
      </c>
      <c r="AD197" s="354"/>
      <c r="AE197" s="354"/>
      <c r="AF197" s="354"/>
      <c r="AG197" s="222">
        <v>41883</v>
      </c>
      <c r="AH197" s="356">
        <v>42552</v>
      </c>
      <c r="AI197" s="356"/>
      <c r="AJ197" s="356">
        <v>42735</v>
      </c>
      <c r="AK197" s="344"/>
      <c r="AL197" s="344" t="s">
        <v>4532</v>
      </c>
      <c r="AM197" s="343" t="s">
        <v>4531</v>
      </c>
      <c r="AN197" s="343"/>
    </row>
    <row r="198" spans="1:40">
      <c r="A198" s="342">
        <v>18</v>
      </c>
      <c r="B198" s="343" t="s">
        <v>4539</v>
      </c>
      <c r="C198" s="357"/>
      <c r="D198" s="357"/>
      <c r="E198" s="357"/>
      <c r="F198" s="357"/>
      <c r="G198" s="358" t="s">
        <v>4541</v>
      </c>
      <c r="H198" s="346" t="s">
        <v>906</v>
      </c>
      <c r="I198" s="346" t="s">
        <v>35</v>
      </c>
      <c r="J198" s="359" t="s">
        <v>1464</v>
      </c>
      <c r="K198" s="360">
        <v>29443</v>
      </c>
      <c r="L198" s="137" t="e">
        <v>#NUM!</v>
      </c>
      <c r="M198" s="349" t="s">
        <v>84</v>
      </c>
      <c r="N198" s="346" t="s">
        <v>299</v>
      </c>
      <c r="O198" s="346" t="s">
        <v>288</v>
      </c>
      <c r="P198" s="351">
        <v>1440011737589</v>
      </c>
      <c r="Q198" s="351" t="s">
        <v>4542</v>
      </c>
      <c r="R198" s="351"/>
      <c r="S198" s="346"/>
      <c r="T198" s="346"/>
      <c r="U198" s="346"/>
      <c r="V198" s="356"/>
      <c r="W198" s="346"/>
      <c r="X198" s="359" t="s">
        <v>4543</v>
      </c>
      <c r="Y198" s="351" t="s">
        <v>4544</v>
      </c>
      <c r="Z198" s="346"/>
      <c r="AA198" s="352" t="s">
        <v>55</v>
      </c>
      <c r="AB198" s="359"/>
      <c r="AC198" s="359"/>
      <c r="AD198" s="359"/>
      <c r="AE198" s="359"/>
      <c r="AF198" s="359"/>
      <c r="AG198" s="222">
        <v>41883</v>
      </c>
      <c r="AH198" s="356">
        <v>42552</v>
      </c>
      <c r="AI198" s="356"/>
      <c r="AJ198" s="356">
        <v>42735</v>
      </c>
      <c r="AK198" s="357"/>
      <c r="AL198" s="357" t="s">
        <v>4540</v>
      </c>
      <c r="AM198" s="343" t="s">
        <v>4539</v>
      </c>
      <c r="AN198" s="343"/>
    </row>
    <row r="199" spans="1:40">
      <c r="A199" s="167">
        <v>19</v>
      </c>
      <c r="B199" s="168" t="s">
        <v>4545</v>
      </c>
      <c r="C199" s="318"/>
      <c r="D199" s="318"/>
      <c r="E199" s="318"/>
      <c r="F199" s="318"/>
      <c r="G199" s="309" t="s">
        <v>4546</v>
      </c>
      <c r="H199" s="167" t="s">
        <v>906</v>
      </c>
      <c r="I199" s="167" t="s">
        <v>35</v>
      </c>
      <c r="J199" s="309" t="s">
        <v>906</v>
      </c>
      <c r="K199" s="361">
        <v>30202</v>
      </c>
      <c r="L199" s="171" t="e">
        <v>#NUM!</v>
      </c>
      <c r="M199" s="172" t="s">
        <v>84</v>
      </c>
      <c r="N199" s="311" t="s">
        <v>299</v>
      </c>
      <c r="O199" s="167" t="s">
        <v>288</v>
      </c>
      <c r="P199" s="173">
        <v>1400013849238</v>
      </c>
      <c r="Q199" s="173" t="s">
        <v>4547</v>
      </c>
      <c r="R199" s="173"/>
      <c r="S199" s="167"/>
      <c r="T199" s="167"/>
      <c r="U199" s="167"/>
      <c r="V199" s="181"/>
      <c r="W199" s="167"/>
      <c r="X199" s="309" t="s">
        <v>4548</v>
      </c>
      <c r="Y199" s="1617" t="s">
        <v>4549</v>
      </c>
      <c r="Z199" s="313" t="s">
        <v>4550</v>
      </c>
      <c r="AA199" s="312" t="s">
        <v>55</v>
      </c>
      <c r="AB199" s="180"/>
      <c r="AC199" s="314"/>
      <c r="AD199" s="314"/>
      <c r="AE199" s="314"/>
      <c r="AF199" s="314"/>
      <c r="AG199" s="222">
        <v>41883</v>
      </c>
      <c r="AH199" s="181">
        <v>42552</v>
      </c>
      <c r="AI199" s="181"/>
      <c r="AJ199" s="181">
        <v>42735</v>
      </c>
      <c r="AK199" s="318"/>
      <c r="AL199" s="318" t="s">
        <v>822</v>
      </c>
      <c r="AM199" s="168" t="s">
        <v>4545</v>
      </c>
      <c r="AN199" s="168"/>
    </row>
    <row r="200" spans="1:40">
      <c r="A200" s="167">
        <v>20</v>
      </c>
      <c r="B200" s="168" t="s">
        <v>4551</v>
      </c>
      <c r="C200" s="168"/>
      <c r="D200" s="168"/>
      <c r="E200" s="168"/>
      <c r="F200" s="168"/>
      <c r="G200" s="308" t="s">
        <v>4553</v>
      </c>
      <c r="H200" s="167" t="s">
        <v>906</v>
      </c>
      <c r="I200" s="167" t="s">
        <v>35</v>
      </c>
      <c r="J200" s="309" t="s">
        <v>1408</v>
      </c>
      <c r="K200" s="361">
        <v>28523</v>
      </c>
      <c r="L200" s="171" t="e">
        <v>#NUM!</v>
      </c>
      <c r="M200" s="172" t="s">
        <v>84</v>
      </c>
      <c r="N200" s="311" t="s">
        <v>299</v>
      </c>
      <c r="O200" s="167" t="s">
        <v>288</v>
      </c>
      <c r="P200" s="173">
        <v>1440010984703</v>
      </c>
      <c r="Q200" s="173" t="s">
        <v>4554</v>
      </c>
      <c r="R200" s="173"/>
      <c r="S200" s="167"/>
      <c r="T200" s="167"/>
      <c r="U200" s="167"/>
      <c r="V200" s="181"/>
      <c r="W200" s="167"/>
      <c r="X200" s="309" t="s">
        <v>4555</v>
      </c>
      <c r="Y200" s="1617" t="s">
        <v>4556</v>
      </c>
      <c r="Z200" s="313" t="s">
        <v>4557</v>
      </c>
      <c r="AA200" s="312" t="s">
        <v>55</v>
      </c>
      <c r="AB200" s="180"/>
      <c r="AC200" s="314"/>
      <c r="AD200" s="314"/>
      <c r="AE200" s="314"/>
      <c r="AF200" s="314"/>
      <c r="AG200" s="222">
        <v>41883</v>
      </c>
      <c r="AH200" s="181">
        <v>42552</v>
      </c>
      <c r="AI200" s="181"/>
      <c r="AJ200" s="181">
        <v>42735</v>
      </c>
      <c r="AK200" s="168"/>
      <c r="AL200" s="168" t="s">
        <v>4552</v>
      </c>
      <c r="AM200" s="168" t="s">
        <v>4551</v>
      </c>
      <c r="AN200" s="168"/>
    </row>
    <row r="201" spans="1:40">
      <c r="A201" s="167">
        <v>21</v>
      </c>
      <c r="B201" s="168" t="s">
        <v>4558</v>
      </c>
      <c r="C201" s="168"/>
      <c r="D201" s="168"/>
      <c r="E201" s="168"/>
      <c r="F201" s="168"/>
      <c r="G201" s="308" t="s">
        <v>4560</v>
      </c>
      <c r="H201" s="167" t="s">
        <v>906</v>
      </c>
      <c r="I201" s="167" t="s">
        <v>35</v>
      </c>
      <c r="J201" s="309" t="s">
        <v>906</v>
      </c>
      <c r="K201" s="361">
        <v>28227</v>
      </c>
      <c r="L201" s="171" t="e">
        <v>#NUM!</v>
      </c>
      <c r="M201" s="172" t="s">
        <v>84</v>
      </c>
      <c r="N201" s="311" t="s">
        <v>287</v>
      </c>
      <c r="O201" s="167" t="s">
        <v>288</v>
      </c>
      <c r="P201" s="173">
        <v>1400010701143</v>
      </c>
      <c r="Q201" s="173" t="s">
        <v>4561</v>
      </c>
      <c r="R201" s="173"/>
      <c r="S201" s="167"/>
      <c r="T201" s="167"/>
      <c r="U201" s="167"/>
      <c r="V201" s="181"/>
      <c r="W201" s="167"/>
      <c r="X201" s="309" t="s">
        <v>4562</v>
      </c>
      <c r="Y201" s="1617" t="s">
        <v>4563</v>
      </c>
      <c r="Z201" s="313" t="s">
        <v>4564</v>
      </c>
      <c r="AA201" s="312" t="s">
        <v>36</v>
      </c>
      <c r="AB201" s="176" t="s">
        <v>4565</v>
      </c>
      <c r="AC201" s="316" t="s">
        <v>4566</v>
      </c>
      <c r="AD201" s="315" t="s">
        <v>4567</v>
      </c>
      <c r="AE201" s="315" t="s">
        <v>4568</v>
      </c>
      <c r="AF201" s="315"/>
      <c r="AG201" s="222">
        <v>41883</v>
      </c>
      <c r="AH201" s="181">
        <v>42552</v>
      </c>
      <c r="AI201" s="181"/>
      <c r="AJ201" s="181">
        <v>42735</v>
      </c>
      <c r="AK201" s="168"/>
      <c r="AL201" s="168" t="s">
        <v>4559</v>
      </c>
      <c r="AM201" s="168" t="s">
        <v>4558</v>
      </c>
      <c r="AN201" s="168"/>
    </row>
    <row r="202" spans="1:40">
      <c r="A202" s="167">
        <v>22</v>
      </c>
      <c r="B202" s="168" t="s">
        <v>4569</v>
      </c>
      <c r="C202" s="318"/>
      <c r="D202" s="318"/>
      <c r="E202" s="318"/>
      <c r="F202" s="318"/>
      <c r="G202" s="308" t="s">
        <v>4571</v>
      </c>
      <c r="H202" s="167" t="s">
        <v>906</v>
      </c>
      <c r="I202" s="167" t="s">
        <v>35</v>
      </c>
      <c r="J202" s="309" t="s">
        <v>906</v>
      </c>
      <c r="K202" s="361">
        <v>32682</v>
      </c>
      <c r="L202" s="171" t="e">
        <v>#NUM!</v>
      </c>
      <c r="M202" s="172" t="s">
        <v>84</v>
      </c>
      <c r="N202" s="311" t="s">
        <v>287</v>
      </c>
      <c r="O202" s="167" t="s">
        <v>288</v>
      </c>
      <c r="P202" s="173">
        <v>1400011363851</v>
      </c>
      <c r="Q202" s="173" t="s">
        <v>4572</v>
      </c>
      <c r="R202" s="173"/>
      <c r="S202" s="167"/>
      <c r="T202" s="167"/>
      <c r="U202" s="167"/>
      <c r="V202" s="181"/>
      <c r="W202" s="167"/>
      <c r="X202" s="309" t="s">
        <v>4573</v>
      </c>
      <c r="Y202" s="1617" t="s">
        <v>4574</v>
      </c>
      <c r="Z202" s="313" t="s">
        <v>4575</v>
      </c>
      <c r="AA202" s="312" t="s">
        <v>55</v>
      </c>
      <c r="AB202" s="315" t="s">
        <v>4576</v>
      </c>
      <c r="AC202" s="314"/>
      <c r="AD202" s="314"/>
      <c r="AE202" s="314"/>
      <c r="AF202" s="314"/>
      <c r="AG202" s="222">
        <v>41883</v>
      </c>
      <c r="AH202" s="181">
        <v>42552</v>
      </c>
      <c r="AI202" s="181"/>
      <c r="AJ202" s="181">
        <v>42735</v>
      </c>
      <c r="AK202" s="318"/>
      <c r="AL202" s="318" t="s">
        <v>4570</v>
      </c>
      <c r="AM202" s="168" t="s">
        <v>4569</v>
      </c>
      <c r="AN202" s="168"/>
    </row>
    <row r="203" spans="1:40">
      <c r="A203" s="167">
        <v>23</v>
      </c>
      <c r="B203" s="168" t="s">
        <v>4577</v>
      </c>
      <c r="C203" s="318"/>
      <c r="D203" s="318"/>
      <c r="E203" s="318"/>
      <c r="F203" s="318"/>
      <c r="G203" s="309" t="s">
        <v>4579</v>
      </c>
      <c r="H203" s="167" t="s">
        <v>906</v>
      </c>
      <c r="I203" s="167" t="s">
        <v>35</v>
      </c>
      <c r="J203" s="309" t="s">
        <v>906</v>
      </c>
      <c r="K203" s="361">
        <v>31517</v>
      </c>
      <c r="L203" s="171" t="e">
        <v>#NUM!</v>
      </c>
      <c r="M203" s="172" t="s">
        <v>84</v>
      </c>
      <c r="N203" s="311" t="s">
        <v>287</v>
      </c>
      <c r="O203" s="167" t="s">
        <v>288</v>
      </c>
      <c r="P203" s="173">
        <v>1400013932331</v>
      </c>
      <c r="Q203" s="173" t="s">
        <v>4580</v>
      </c>
      <c r="R203" s="173"/>
      <c r="S203" s="167"/>
      <c r="T203" s="167"/>
      <c r="U203" s="167"/>
      <c r="V203" s="181"/>
      <c r="W203" s="167"/>
      <c r="X203" s="309" t="s">
        <v>4066</v>
      </c>
      <c r="Y203" s="1614" t="s">
        <v>4581</v>
      </c>
      <c r="Z203" s="313" t="s">
        <v>4582</v>
      </c>
      <c r="AA203" s="312" t="s">
        <v>82</v>
      </c>
      <c r="AB203" s="180"/>
      <c r="AC203" s="314"/>
      <c r="AD203" s="314"/>
      <c r="AE203" s="314"/>
      <c r="AF203" s="314"/>
      <c r="AG203" s="222">
        <v>41883</v>
      </c>
      <c r="AH203" s="181">
        <v>42552</v>
      </c>
      <c r="AI203" s="181"/>
      <c r="AJ203" s="181">
        <v>42735</v>
      </c>
      <c r="AK203" s="318"/>
      <c r="AL203" s="318" t="s">
        <v>4578</v>
      </c>
      <c r="AM203" s="168" t="s">
        <v>4577</v>
      </c>
      <c r="AN203" s="168"/>
    </row>
    <row r="204" spans="1:40">
      <c r="A204" s="332">
        <v>24</v>
      </c>
      <c r="B204" s="333" t="s">
        <v>4583</v>
      </c>
      <c r="C204" s="333"/>
      <c r="D204" s="333"/>
      <c r="E204" s="333"/>
      <c r="F204" s="333"/>
      <c r="G204" s="362" t="s">
        <v>4585</v>
      </c>
      <c r="H204" s="332" t="s">
        <v>906</v>
      </c>
      <c r="I204" s="332" t="s">
        <v>35</v>
      </c>
      <c r="J204" s="363" t="s">
        <v>1172</v>
      </c>
      <c r="K204" s="364">
        <v>23623</v>
      </c>
      <c r="L204" s="365" t="e">
        <v>#NUM!</v>
      </c>
      <c r="M204" s="338" t="s">
        <v>84</v>
      </c>
      <c r="N204" s="366" t="s">
        <v>299</v>
      </c>
      <c r="O204" s="332" t="s">
        <v>288</v>
      </c>
      <c r="P204" s="339">
        <v>1400005424891</v>
      </c>
      <c r="Q204" s="339" t="s">
        <v>4586</v>
      </c>
      <c r="R204" s="339"/>
      <c r="S204" s="332"/>
      <c r="T204" s="332"/>
      <c r="U204" s="332"/>
      <c r="V204" s="341"/>
      <c r="W204" s="332"/>
      <c r="X204" s="363" t="s">
        <v>4587</v>
      </c>
      <c r="Y204" s="1628" t="s">
        <v>4588</v>
      </c>
      <c r="Z204" s="367" t="s">
        <v>4589</v>
      </c>
      <c r="AA204" s="340" t="s">
        <v>146</v>
      </c>
      <c r="AB204" s="368" t="s">
        <v>4590</v>
      </c>
      <c r="AC204" s="369" t="s">
        <v>4591</v>
      </c>
      <c r="AD204" s="370"/>
      <c r="AE204" s="370"/>
      <c r="AF204" s="370"/>
      <c r="AG204" s="222">
        <v>41883</v>
      </c>
      <c r="AH204" s="341">
        <v>42552</v>
      </c>
      <c r="AI204" s="341"/>
      <c r="AJ204" s="341">
        <v>42735</v>
      </c>
      <c r="AK204" s="333"/>
      <c r="AL204" s="333" t="s">
        <v>4584</v>
      </c>
      <c r="AM204" s="333" t="s">
        <v>4583</v>
      </c>
      <c r="AN204" s="333"/>
    </row>
    <row r="205" spans="1:40">
      <c r="A205" s="167">
        <v>25</v>
      </c>
      <c r="B205" s="168" t="s">
        <v>4592</v>
      </c>
      <c r="C205" s="318"/>
      <c r="D205" s="318"/>
      <c r="E205" s="318"/>
      <c r="F205" s="318"/>
      <c r="G205" s="308" t="s">
        <v>4593</v>
      </c>
      <c r="H205" s="167" t="s">
        <v>906</v>
      </c>
      <c r="I205" s="167" t="s">
        <v>35</v>
      </c>
      <c r="J205" s="309" t="s">
        <v>1408</v>
      </c>
      <c r="K205" s="361">
        <v>24636</v>
      </c>
      <c r="L205" s="171" t="e">
        <v>#NUM!</v>
      </c>
      <c r="M205" s="172" t="s">
        <v>84</v>
      </c>
      <c r="N205" s="311" t="s">
        <v>299</v>
      </c>
      <c r="O205" s="167" t="s">
        <v>288</v>
      </c>
      <c r="P205" s="173">
        <v>1400010767193</v>
      </c>
      <c r="Q205" s="173" t="s">
        <v>4594</v>
      </c>
      <c r="R205" s="173"/>
      <c r="S205" s="167"/>
      <c r="T205" s="167"/>
      <c r="U205" s="167"/>
      <c r="V205" s="181"/>
      <c r="W205" s="167"/>
      <c r="X205" s="309" t="s">
        <v>4595</v>
      </c>
      <c r="Y205" s="1617" t="s">
        <v>4596</v>
      </c>
      <c r="Z205" s="313" t="s">
        <v>4597</v>
      </c>
      <c r="AA205" s="312" t="s">
        <v>47</v>
      </c>
      <c r="AB205" s="315" t="s">
        <v>4598</v>
      </c>
      <c r="AC205" s="316" t="s">
        <v>4599</v>
      </c>
      <c r="AD205" s="315" t="s">
        <v>4600</v>
      </c>
      <c r="AE205" s="314"/>
      <c r="AF205" s="314"/>
      <c r="AG205" s="181">
        <v>41883</v>
      </c>
      <c r="AH205" s="181">
        <v>42552</v>
      </c>
      <c r="AI205" s="181"/>
      <c r="AJ205" s="181">
        <v>42794</v>
      </c>
      <c r="AK205" s="318"/>
      <c r="AL205" s="318" t="s">
        <v>610</v>
      </c>
      <c r="AM205" s="168" t="s">
        <v>4592</v>
      </c>
      <c r="AN205" s="168"/>
    </row>
    <row r="206" spans="1:40">
      <c r="A206" s="167">
        <v>26</v>
      </c>
      <c r="B206" s="168" t="s">
        <v>4601</v>
      </c>
      <c r="C206" s="371"/>
      <c r="D206" s="371"/>
      <c r="E206" s="371"/>
      <c r="F206" s="371"/>
      <c r="G206" s="372" t="s">
        <v>4602</v>
      </c>
      <c r="H206" s="167" t="s">
        <v>906</v>
      </c>
      <c r="I206" s="167" t="s">
        <v>35</v>
      </c>
      <c r="J206" s="176" t="s">
        <v>2603</v>
      </c>
      <c r="K206" s="373">
        <v>26101</v>
      </c>
      <c r="L206" s="171" t="e">
        <v>#NUM!</v>
      </c>
      <c r="M206" s="172" t="s">
        <v>84</v>
      </c>
      <c r="N206" s="167" t="s">
        <v>299</v>
      </c>
      <c r="O206" s="167" t="s">
        <v>288</v>
      </c>
      <c r="P206" s="173">
        <v>1400005122800</v>
      </c>
      <c r="Q206" s="173" t="s">
        <v>4603</v>
      </c>
      <c r="R206" s="173"/>
      <c r="S206" s="167"/>
      <c r="T206" s="167"/>
      <c r="U206" s="167"/>
      <c r="V206" s="181"/>
      <c r="W206" s="167"/>
      <c r="X206" s="176" t="s">
        <v>4604</v>
      </c>
      <c r="Y206" s="173" t="s">
        <v>4605</v>
      </c>
      <c r="Z206" s="167"/>
      <c r="AA206" s="312" t="s">
        <v>36</v>
      </c>
      <c r="AB206" s="176" t="s">
        <v>4606</v>
      </c>
      <c r="AC206" s="176" t="s">
        <v>4607</v>
      </c>
      <c r="AD206" s="176" t="s">
        <v>4608</v>
      </c>
      <c r="AE206" s="176" t="s">
        <v>4609</v>
      </c>
      <c r="AF206" s="176"/>
      <c r="AG206" s="181">
        <v>41883</v>
      </c>
      <c r="AH206" s="181">
        <v>42552</v>
      </c>
      <c r="AI206" s="181"/>
      <c r="AJ206" s="181">
        <v>42794</v>
      </c>
      <c r="AK206" s="371"/>
      <c r="AL206" s="371" t="s">
        <v>1323</v>
      </c>
      <c r="AM206" s="168" t="s">
        <v>4601</v>
      </c>
      <c r="AN206" s="168"/>
    </row>
    <row r="207" spans="1:40">
      <c r="A207" s="167">
        <v>27</v>
      </c>
      <c r="B207" s="168" t="s">
        <v>4610</v>
      </c>
      <c r="C207" s="318"/>
      <c r="D207" s="318"/>
      <c r="E207" s="318"/>
      <c r="F207" s="318"/>
      <c r="G207" s="372" t="s">
        <v>4612</v>
      </c>
      <c r="H207" s="167" t="s">
        <v>906</v>
      </c>
      <c r="I207" s="167" t="s">
        <v>35</v>
      </c>
      <c r="J207" s="176" t="s">
        <v>906</v>
      </c>
      <c r="K207" s="373">
        <v>28037</v>
      </c>
      <c r="L207" s="171" t="e">
        <v>#NUM!</v>
      </c>
      <c r="M207" s="172" t="s">
        <v>84</v>
      </c>
      <c r="N207" s="167" t="s">
        <v>287</v>
      </c>
      <c r="O207" s="167" t="s">
        <v>288</v>
      </c>
      <c r="P207" s="173">
        <v>1400010781996</v>
      </c>
      <c r="Q207" s="173" t="s">
        <v>4613</v>
      </c>
      <c r="R207" s="173"/>
      <c r="S207" s="167"/>
      <c r="T207" s="167"/>
      <c r="U207" s="167"/>
      <c r="V207" s="181"/>
      <c r="W207" s="167"/>
      <c r="X207" s="176" t="s">
        <v>4614</v>
      </c>
      <c r="Y207" s="173" t="s">
        <v>4615</v>
      </c>
      <c r="Z207" s="167"/>
      <c r="AA207" s="312" t="s">
        <v>146</v>
      </c>
      <c r="AB207" s="180" t="s">
        <v>4616</v>
      </c>
      <c r="AC207" s="176" t="s">
        <v>4237</v>
      </c>
      <c r="AD207" s="176"/>
      <c r="AE207" s="176"/>
      <c r="AF207" s="176"/>
      <c r="AG207" s="181">
        <v>41883</v>
      </c>
      <c r="AH207" s="181">
        <v>42552</v>
      </c>
      <c r="AI207" s="181"/>
      <c r="AJ207" s="181">
        <v>42794</v>
      </c>
      <c r="AK207" s="318"/>
      <c r="AL207" s="318" t="s">
        <v>4611</v>
      </c>
      <c r="AM207" s="168" t="s">
        <v>4610</v>
      </c>
      <c r="AN207" s="168"/>
    </row>
    <row r="208" spans="1:40" s="388" customFormat="1" ht="18" customHeight="1">
      <c r="A208" s="374"/>
      <c r="B208" s="375" t="s">
        <v>4617</v>
      </c>
      <c r="C208" s="375"/>
      <c r="D208" s="375"/>
      <c r="E208" s="375"/>
      <c r="F208" s="375"/>
      <c r="G208" s="376" t="s">
        <v>4618</v>
      </c>
      <c r="H208" s="374" t="s">
        <v>906</v>
      </c>
      <c r="I208" s="374" t="s">
        <v>35</v>
      </c>
      <c r="J208" s="377" t="s">
        <v>1506</v>
      </c>
      <c r="K208" s="378">
        <v>23192</v>
      </c>
      <c r="L208" s="379" t="s">
        <v>4619</v>
      </c>
      <c r="M208" s="380" t="s">
        <v>84</v>
      </c>
      <c r="N208" s="381" t="s">
        <v>299</v>
      </c>
      <c r="O208" s="374" t="s">
        <v>288</v>
      </c>
      <c r="P208" s="382">
        <v>1400005424594</v>
      </c>
      <c r="Q208" s="382" t="s">
        <v>4620</v>
      </c>
      <c r="R208" s="382"/>
      <c r="S208" s="374"/>
      <c r="T208" s="374"/>
      <c r="U208" s="374"/>
      <c r="V208" s="387"/>
      <c r="W208" s="374"/>
      <c r="X208" s="377" t="s">
        <v>4621</v>
      </c>
      <c r="Y208" s="1629" t="s">
        <v>4622</v>
      </c>
      <c r="Z208" s="384" t="s">
        <v>4623</v>
      </c>
      <c r="AA208" s="383" t="s">
        <v>4624</v>
      </c>
      <c r="AB208" s="385" t="s">
        <v>4484</v>
      </c>
      <c r="AC208" s="386" t="s">
        <v>4625</v>
      </c>
      <c r="AD208" s="385" t="s">
        <v>4626</v>
      </c>
      <c r="AE208" s="385" t="s">
        <v>4627</v>
      </c>
      <c r="AF208" s="385"/>
      <c r="AG208" s="387">
        <v>41883</v>
      </c>
      <c r="AH208" s="387">
        <v>42552</v>
      </c>
      <c r="AI208" s="387"/>
      <c r="AJ208" s="387">
        <v>42886</v>
      </c>
      <c r="AK208" s="375"/>
      <c r="AL208" s="375" t="s">
        <v>600</v>
      </c>
      <c r="AM208" s="375" t="s">
        <v>4617</v>
      </c>
      <c r="AN208" s="375"/>
    </row>
    <row r="209" spans="1:41" s="179" customFormat="1" ht="18" customHeight="1">
      <c r="A209" s="167">
        <v>64</v>
      </c>
      <c r="B209" s="168" t="s">
        <v>3636</v>
      </c>
      <c r="C209" s="168">
        <v>349</v>
      </c>
      <c r="D209" s="168">
        <v>3064</v>
      </c>
      <c r="E209" s="168"/>
      <c r="F209" s="168"/>
      <c r="G209" s="308" t="s">
        <v>3637</v>
      </c>
      <c r="H209" s="167" t="s">
        <v>906</v>
      </c>
      <c r="I209" s="167" t="s">
        <v>35</v>
      </c>
      <c r="J209" s="309" t="s">
        <v>3638</v>
      </c>
      <c r="K209" s="361">
        <v>28865</v>
      </c>
      <c r="L209" s="171" t="s">
        <v>3639</v>
      </c>
      <c r="M209" s="172" t="s">
        <v>84</v>
      </c>
      <c r="N209" s="311" t="s">
        <v>299</v>
      </c>
      <c r="O209" s="167" t="s">
        <v>288</v>
      </c>
      <c r="P209" s="173">
        <v>1400010701416</v>
      </c>
      <c r="Q209" s="173" t="s">
        <v>3640</v>
      </c>
      <c r="R209" s="173"/>
      <c r="S209" s="167"/>
      <c r="T209" s="167"/>
      <c r="U209" s="167"/>
      <c r="V209" s="181"/>
      <c r="W209" s="167"/>
      <c r="X209" s="309" t="s">
        <v>3641</v>
      </c>
      <c r="Y209" s="1617" t="s">
        <v>3642</v>
      </c>
      <c r="Z209" s="313" t="s">
        <v>3643</v>
      </c>
      <c r="AA209" s="312" t="s">
        <v>146</v>
      </c>
      <c r="AB209" s="315" t="s">
        <v>3644</v>
      </c>
      <c r="AC209" s="316" t="s">
        <v>3645</v>
      </c>
      <c r="AD209" s="314"/>
      <c r="AE209" s="314"/>
      <c r="AF209" s="314"/>
      <c r="AG209" s="181">
        <v>41883</v>
      </c>
      <c r="AH209" s="181">
        <v>42552</v>
      </c>
      <c r="AI209" s="181"/>
      <c r="AJ209" s="181">
        <v>42886</v>
      </c>
      <c r="AK209" s="168">
        <v>3064</v>
      </c>
      <c r="AL209" s="168" t="s">
        <v>1014</v>
      </c>
      <c r="AM209" s="168" t="s">
        <v>3636</v>
      </c>
      <c r="AN209" s="168"/>
      <c r="AO209" s="179" t="s">
        <v>16037</v>
      </c>
    </row>
    <row r="210" spans="1:41" s="179" customFormat="1" ht="18" customHeight="1">
      <c r="A210" s="167">
        <v>150</v>
      </c>
      <c r="B210" s="167" t="s">
        <v>4317</v>
      </c>
      <c r="C210" s="168">
        <v>435</v>
      </c>
      <c r="D210" s="168">
        <v>3150</v>
      </c>
      <c r="E210" s="167"/>
      <c r="F210" s="167"/>
      <c r="G210" s="252" t="s">
        <v>4318</v>
      </c>
      <c r="H210" s="167" t="s">
        <v>906</v>
      </c>
      <c r="I210" s="167" t="s">
        <v>35</v>
      </c>
      <c r="J210" s="176" t="s">
        <v>906</v>
      </c>
      <c r="K210" s="753">
        <v>28804</v>
      </c>
      <c r="L210" s="171" t="s">
        <v>4319</v>
      </c>
      <c r="M210" s="754" t="s">
        <v>84</v>
      </c>
      <c r="N210" s="241" t="s">
        <v>287</v>
      </c>
      <c r="O210" s="167"/>
      <c r="P210" s="755"/>
      <c r="Q210" s="167"/>
      <c r="R210" s="167"/>
      <c r="S210" s="176"/>
      <c r="T210" s="167" t="s">
        <v>4314</v>
      </c>
      <c r="U210" s="185" t="s">
        <v>4320</v>
      </c>
      <c r="V210" s="1613"/>
      <c r="W210" s="176"/>
      <c r="X210" s="176" t="s">
        <v>4321</v>
      </c>
      <c r="Y210" s="185" t="s">
        <v>4322</v>
      </c>
      <c r="Z210" s="167"/>
      <c r="AA210" s="167"/>
      <c r="AB210" s="167"/>
      <c r="AC210" s="176"/>
      <c r="AD210" s="176"/>
      <c r="AE210" s="176"/>
      <c r="AF210" s="176"/>
      <c r="AG210" s="181">
        <v>42700</v>
      </c>
      <c r="AH210" s="181">
        <v>42700</v>
      </c>
      <c r="AI210" s="181"/>
      <c r="AJ210" s="181">
        <v>42886</v>
      </c>
      <c r="AK210" s="168">
        <v>3150</v>
      </c>
      <c r="AL210" s="167" t="s">
        <v>849</v>
      </c>
      <c r="AM210" s="167" t="s">
        <v>4317</v>
      </c>
      <c r="AN210" s="167"/>
      <c r="AO210" s="179" t="s">
        <v>16038</v>
      </c>
    </row>
    <row r="211" spans="1:41" s="179" customFormat="1" ht="18" customHeight="1">
      <c r="A211" s="167">
        <v>145</v>
      </c>
      <c r="B211" s="168" t="s">
        <v>4295</v>
      </c>
      <c r="C211" s="168">
        <v>431</v>
      </c>
      <c r="D211" s="168">
        <v>3146</v>
      </c>
      <c r="E211" s="317"/>
      <c r="F211" s="317"/>
      <c r="G211" s="176" t="s">
        <v>3560</v>
      </c>
      <c r="H211" s="167" t="s">
        <v>906</v>
      </c>
      <c r="I211" s="167" t="s">
        <v>35</v>
      </c>
      <c r="J211" s="176" t="s">
        <v>906</v>
      </c>
      <c r="K211" s="221">
        <v>34547</v>
      </c>
      <c r="L211" s="171" t="s">
        <v>4297</v>
      </c>
      <c r="M211" s="754" t="s">
        <v>84</v>
      </c>
      <c r="N211" s="206" t="s">
        <v>287</v>
      </c>
      <c r="O211" s="167" t="s">
        <v>288</v>
      </c>
      <c r="P211" s="173">
        <v>1410015349376</v>
      </c>
      <c r="Q211" s="173" t="s">
        <v>12053</v>
      </c>
      <c r="R211" s="173"/>
      <c r="S211" s="167"/>
      <c r="T211" s="167" t="s">
        <v>4257</v>
      </c>
      <c r="U211" s="167" t="s">
        <v>4298</v>
      </c>
      <c r="V211" s="181"/>
      <c r="W211" s="167"/>
      <c r="X211" s="932" t="s">
        <v>4299</v>
      </c>
      <c r="Y211" s="1624" t="s">
        <v>4300</v>
      </c>
      <c r="Z211" s="167"/>
      <c r="AA211" s="312"/>
      <c r="AB211" s="176"/>
      <c r="AC211" s="176"/>
      <c r="AD211" s="176"/>
      <c r="AE211" s="176"/>
      <c r="AF211" s="176"/>
      <c r="AG211" s="181">
        <v>42678</v>
      </c>
      <c r="AH211" s="181">
        <v>42678</v>
      </c>
      <c r="AI211" s="181"/>
      <c r="AJ211" s="181">
        <v>42886</v>
      </c>
      <c r="AK211" s="168">
        <v>3146</v>
      </c>
      <c r="AL211" s="317" t="s">
        <v>4296</v>
      </c>
      <c r="AM211" s="168" t="s">
        <v>4295</v>
      </c>
      <c r="AN211" s="168"/>
      <c r="AO211" s="179" t="s">
        <v>16039</v>
      </c>
    </row>
    <row r="212" spans="1:41" s="179" customFormat="1" ht="12" customHeight="1">
      <c r="A212" s="167">
        <v>150</v>
      </c>
      <c r="B212" s="714" t="s">
        <v>4335</v>
      </c>
      <c r="C212" s="318">
        <v>438</v>
      </c>
      <c r="D212" s="318">
        <v>3153</v>
      </c>
      <c r="E212" s="317"/>
      <c r="F212" s="317"/>
      <c r="G212" s="252" t="s">
        <v>4336</v>
      </c>
      <c r="H212" s="167" t="s">
        <v>906</v>
      </c>
      <c r="I212" s="167" t="s">
        <v>35</v>
      </c>
      <c r="J212" s="176" t="s">
        <v>906</v>
      </c>
      <c r="K212" s="221">
        <v>27539</v>
      </c>
      <c r="L212" s="171" t="s">
        <v>4337</v>
      </c>
      <c r="M212" s="167"/>
      <c r="N212" s="241" t="s">
        <v>299</v>
      </c>
      <c r="O212" s="167"/>
      <c r="P212" s="173"/>
      <c r="Q212" s="173" t="s">
        <v>12055</v>
      </c>
      <c r="R212" s="173"/>
      <c r="S212" s="167"/>
      <c r="T212" s="167" t="s">
        <v>4314</v>
      </c>
      <c r="U212" s="168" t="s">
        <v>4338</v>
      </c>
      <c r="V212" s="1613"/>
      <c r="W212" s="167" t="s">
        <v>1173</v>
      </c>
      <c r="X212" s="932" t="s">
        <v>4339</v>
      </c>
      <c r="Y212" s="1624" t="s">
        <v>4340</v>
      </c>
      <c r="Z212" s="168" t="s">
        <v>4341</v>
      </c>
      <c r="AA212" s="312"/>
      <c r="AB212" s="176"/>
      <c r="AC212" s="176"/>
      <c r="AD212" s="176"/>
      <c r="AE212" s="176"/>
      <c r="AF212" s="176"/>
      <c r="AG212" s="181">
        <v>42826</v>
      </c>
      <c r="AH212" s="181">
        <v>42826</v>
      </c>
      <c r="AI212" s="181"/>
      <c r="AJ212" s="181">
        <v>42886</v>
      </c>
      <c r="AK212" s="318">
        <v>3153</v>
      </c>
      <c r="AL212" s="317" t="s">
        <v>421</v>
      </c>
      <c r="AM212" s="714" t="s">
        <v>4335</v>
      </c>
      <c r="AN212" s="714"/>
      <c r="AO212" s="179" t="s">
        <v>16040</v>
      </c>
    </row>
    <row r="213" spans="1:41" s="179" customFormat="1" ht="18" customHeight="1">
      <c r="A213" s="167">
        <v>20</v>
      </c>
      <c r="B213" s="168" t="s">
        <v>3234</v>
      </c>
      <c r="C213" s="168">
        <v>305</v>
      </c>
      <c r="D213" s="168">
        <v>3020</v>
      </c>
      <c r="E213" s="318"/>
      <c r="F213" s="318"/>
      <c r="G213" s="308" t="s">
        <v>3235</v>
      </c>
      <c r="H213" s="167" t="s">
        <v>906</v>
      </c>
      <c r="I213" s="167" t="s">
        <v>35</v>
      </c>
      <c r="J213" s="309" t="s">
        <v>3069</v>
      </c>
      <c r="K213" s="361">
        <v>27681</v>
      </c>
      <c r="L213" s="171" t="str">
        <f t="shared" ref="L213:L218" si="4">DATEDIF(K213,$K$3,"Y") &amp; " TAHUN " &amp; DATEDIF(K213,$K$3,"YM") &amp; " BULAN " &amp; DATEDIF(K213,$K$3,"MD") &amp; " HARI "</f>
        <v xml:space="preserve">46 TAHUN 11 BULAN 17 HARI </v>
      </c>
      <c r="M213" s="172" t="s">
        <v>84</v>
      </c>
      <c r="N213" s="311" t="s">
        <v>299</v>
      </c>
      <c r="O213" s="167" t="s">
        <v>288</v>
      </c>
      <c r="P213" s="173">
        <v>1400007240956</v>
      </c>
      <c r="Q213" s="173" t="s">
        <v>3236</v>
      </c>
      <c r="R213" s="173"/>
      <c r="S213" s="167"/>
      <c r="T213" s="167"/>
      <c r="U213" s="167"/>
      <c r="V213" s="181"/>
      <c r="W213" s="167"/>
      <c r="X213" s="309" t="s">
        <v>3237</v>
      </c>
      <c r="Y213" s="1617" t="s">
        <v>3238</v>
      </c>
      <c r="Z213" s="313" t="s">
        <v>3239</v>
      </c>
      <c r="AA213" s="312" t="s">
        <v>47</v>
      </c>
      <c r="AB213" s="315" t="s">
        <v>3240</v>
      </c>
      <c r="AC213" s="316" t="s">
        <v>3241</v>
      </c>
      <c r="AD213" s="315" t="s">
        <v>3242</v>
      </c>
      <c r="AE213" s="314"/>
      <c r="AF213" s="314"/>
      <c r="AG213" s="181">
        <v>41883</v>
      </c>
      <c r="AH213" s="181">
        <v>42552</v>
      </c>
      <c r="AI213" s="181"/>
      <c r="AJ213" s="181">
        <v>42886</v>
      </c>
      <c r="AK213" s="168">
        <v>3020</v>
      </c>
      <c r="AL213" s="318" t="s">
        <v>571</v>
      </c>
      <c r="AM213" s="168" t="s">
        <v>3234</v>
      </c>
      <c r="AN213" s="168"/>
      <c r="AO213" s="179" t="s">
        <v>16041</v>
      </c>
    </row>
    <row r="214" spans="1:41" s="1251" customFormat="1" ht="18" customHeight="1">
      <c r="A214" s="1243">
        <v>44</v>
      </c>
      <c r="B214" s="1244" t="s">
        <v>3466</v>
      </c>
      <c r="C214" s="1411">
        <v>330</v>
      </c>
      <c r="D214" s="1411">
        <v>3045</v>
      </c>
      <c r="E214" s="1244"/>
      <c r="F214" s="1244"/>
      <c r="G214" s="1412" t="s">
        <v>3468</v>
      </c>
      <c r="H214" s="1243" t="s">
        <v>906</v>
      </c>
      <c r="I214" s="1243" t="s">
        <v>35</v>
      </c>
      <c r="J214" s="1413" t="s">
        <v>582</v>
      </c>
      <c r="K214" s="1414">
        <v>21510</v>
      </c>
      <c r="L214" s="1415" t="str">
        <f t="shared" si="4"/>
        <v xml:space="preserve">63 TAHUN 10 BULAN 10 HARI </v>
      </c>
      <c r="M214" s="1316" t="s">
        <v>84</v>
      </c>
      <c r="N214" s="1416" t="s">
        <v>299</v>
      </c>
      <c r="O214" s="1243" t="s">
        <v>288</v>
      </c>
      <c r="P214" s="1417">
        <v>1400005394326</v>
      </c>
      <c r="Q214" s="1417" t="s">
        <v>3469</v>
      </c>
      <c r="R214" s="1417"/>
      <c r="S214" s="1243"/>
      <c r="T214" s="1243"/>
      <c r="U214" s="1243"/>
      <c r="V214" s="1321"/>
      <c r="W214" s="1243" t="s">
        <v>2447</v>
      </c>
      <c r="X214" s="1413" t="s">
        <v>3470</v>
      </c>
      <c r="Y214" s="1630" t="s">
        <v>3471</v>
      </c>
      <c r="Z214" s="1419" t="s">
        <v>3472</v>
      </c>
      <c r="AA214" s="1418" t="s">
        <v>36</v>
      </c>
      <c r="AB214" s="1420" t="s">
        <v>3473</v>
      </c>
      <c r="AC214" s="1421" t="s">
        <v>3474</v>
      </c>
      <c r="AD214" s="1420" t="s">
        <v>3475</v>
      </c>
      <c r="AE214" s="1420" t="s">
        <v>3476</v>
      </c>
      <c r="AF214" s="1420"/>
      <c r="AG214" s="1321">
        <v>41883</v>
      </c>
      <c r="AH214" s="1321">
        <v>42552</v>
      </c>
      <c r="AI214" s="1321"/>
      <c r="AJ214" s="1321">
        <v>42886</v>
      </c>
      <c r="AK214" s="1411">
        <v>3045</v>
      </c>
      <c r="AL214" s="1244" t="s">
        <v>3467</v>
      </c>
      <c r="AM214" s="1244" t="s">
        <v>3466</v>
      </c>
      <c r="AN214" s="1244" t="s">
        <v>10924</v>
      </c>
      <c r="AO214" s="1251" t="s">
        <v>16042</v>
      </c>
    </row>
    <row r="215" spans="1:41" s="1723" customFormat="1" ht="18" customHeight="1">
      <c r="A215" s="1706">
        <v>39</v>
      </c>
      <c r="B215" s="1707" t="s">
        <v>3419</v>
      </c>
      <c r="C215" s="1707">
        <v>325</v>
      </c>
      <c r="D215" s="1707">
        <v>3040</v>
      </c>
      <c r="E215" s="1708" t="s">
        <v>3420</v>
      </c>
      <c r="F215" s="1708"/>
      <c r="G215" s="1709" t="s">
        <v>3421</v>
      </c>
      <c r="H215" s="1706" t="s">
        <v>906</v>
      </c>
      <c r="I215" s="1706" t="s">
        <v>35</v>
      </c>
      <c r="J215" s="1710" t="s">
        <v>3422</v>
      </c>
      <c r="K215" s="1711">
        <v>27633</v>
      </c>
      <c r="L215" s="1712" t="str">
        <f t="shared" si="4"/>
        <v xml:space="preserve">47 TAHUN 1 BULAN 4 HARI </v>
      </c>
      <c r="M215" s="1713" t="s">
        <v>84</v>
      </c>
      <c r="N215" s="1714" t="s">
        <v>299</v>
      </c>
      <c r="O215" s="1706" t="s">
        <v>288</v>
      </c>
      <c r="P215" s="1715">
        <v>1400013602249</v>
      </c>
      <c r="Q215" s="1715" t="s">
        <v>15132</v>
      </c>
      <c r="R215" s="1715" t="s">
        <v>3423</v>
      </c>
      <c r="S215" s="1706" t="s">
        <v>12378</v>
      </c>
      <c r="T215" s="1706" t="s">
        <v>1093</v>
      </c>
      <c r="U215" s="1706" t="s">
        <v>15901</v>
      </c>
      <c r="V215" s="1716">
        <v>44070</v>
      </c>
      <c r="W215" s="1706"/>
      <c r="X215" s="1710" t="s">
        <v>3424</v>
      </c>
      <c r="Y215" s="1717" t="s">
        <v>3425</v>
      </c>
      <c r="Z215" s="1718" t="s">
        <v>3426</v>
      </c>
      <c r="AA215" s="1719" t="s">
        <v>47</v>
      </c>
      <c r="AB215" s="1720" t="s">
        <v>3427</v>
      </c>
      <c r="AC215" s="1721" t="s">
        <v>3428</v>
      </c>
      <c r="AD215" s="1720" t="s">
        <v>3429</v>
      </c>
      <c r="AE215" s="1722"/>
      <c r="AF215" s="1722"/>
      <c r="AG215" s="1716">
        <v>41883</v>
      </c>
      <c r="AH215" s="1716">
        <v>42552</v>
      </c>
      <c r="AI215" s="1716"/>
      <c r="AJ215" s="1716" t="s">
        <v>13610</v>
      </c>
      <c r="AK215" s="1707">
        <v>3040</v>
      </c>
      <c r="AL215" s="1708" t="s">
        <v>3420</v>
      </c>
      <c r="AM215" s="1707" t="s">
        <v>3419</v>
      </c>
      <c r="AN215" s="1707" t="s">
        <v>10924</v>
      </c>
    </row>
    <row r="216" spans="1:41" s="179" customFormat="1" ht="25.5">
      <c r="A216" s="167">
        <v>148</v>
      </c>
      <c r="B216" s="714" t="s">
        <v>4348</v>
      </c>
      <c r="C216" s="318">
        <v>440</v>
      </c>
      <c r="D216" s="318">
        <v>3155</v>
      </c>
      <c r="E216" s="318" t="s">
        <v>4349</v>
      </c>
      <c r="F216" s="318"/>
      <c r="G216" s="252" t="s">
        <v>4350</v>
      </c>
      <c r="H216" s="167" t="s">
        <v>906</v>
      </c>
      <c r="I216" s="167" t="s">
        <v>35</v>
      </c>
      <c r="J216" s="176" t="s">
        <v>906</v>
      </c>
      <c r="K216" s="221">
        <v>31001</v>
      </c>
      <c r="L216" s="171" t="str">
        <f t="shared" si="4"/>
        <v xml:space="preserve">37 TAHUN 10 BULAN 16 HARI </v>
      </c>
      <c r="M216" s="754" t="s">
        <v>84</v>
      </c>
      <c r="N216" s="241" t="s">
        <v>287</v>
      </c>
      <c r="O216" s="167" t="s">
        <v>288</v>
      </c>
      <c r="P216" s="173">
        <v>1780000606315</v>
      </c>
      <c r="Q216" s="173" t="s">
        <v>12056</v>
      </c>
      <c r="R216" s="173" t="s">
        <v>15096</v>
      </c>
      <c r="S216" s="167"/>
      <c r="T216" s="167"/>
      <c r="U216" s="167">
        <v>0</v>
      </c>
      <c r="V216" s="181"/>
      <c r="W216" s="167" t="s">
        <v>1173</v>
      </c>
      <c r="X216" s="932" t="s">
        <v>4351</v>
      </c>
      <c r="Y216" s="1624" t="s">
        <v>4352</v>
      </c>
      <c r="Z216" s="168" t="s">
        <v>4353</v>
      </c>
      <c r="AA216" s="312"/>
      <c r="AB216" s="176"/>
      <c r="AC216" s="176"/>
      <c r="AD216" s="176"/>
      <c r="AE216" s="176"/>
      <c r="AF216" s="176"/>
      <c r="AG216" s="181">
        <v>42831</v>
      </c>
      <c r="AH216" s="181">
        <v>42831</v>
      </c>
      <c r="AI216" s="181"/>
      <c r="AJ216" s="181" t="s">
        <v>13610</v>
      </c>
      <c r="AK216" s="318">
        <v>3155</v>
      </c>
      <c r="AL216" s="317" t="s">
        <v>4349</v>
      </c>
      <c r="AM216" s="714" t="s">
        <v>4348</v>
      </c>
      <c r="AN216" s="714" t="s">
        <v>10924</v>
      </c>
    </row>
    <row r="217" spans="1:41" s="179" customFormat="1" ht="18" customHeight="1">
      <c r="A217" s="167">
        <v>6</v>
      </c>
      <c r="B217" s="168" t="s">
        <v>3113</v>
      </c>
      <c r="C217" s="168">
        <v>291</v>
      </c>
      <c r="D217" s="168">
        <v>3006</v>
      </c>
      <c r="E217" s="318" t="s">
        <v>700</v>
      </c>
      <c r="F217" s="318"/>
      <c r="G217" s="308" t="s">
        <v>3114</v>
      </c>
      <c r="H217" s="167" t="s">
        <v>906</v>
      </c>
      <c r="I217" s="167" t="s">
        <v>35</v>
      </c>
      <c r="J217" s="309" t="s">
        <v>694</v>
      </c>
      <c r="K217" s="361">
        <v>28243</v>
      </c>
      <c r="L217" s="171" t="str">
        <f t="shared" si="4"/>
        <v xml:space="preserve">45 TAHUN 5 BULAN 3 HARI </v>
      </c>
      <c r="M217" s="172" t="s">
        <v>84</v>
      </c>
      <c r="N217" s="311" t="s">
        <v>299</v>
      </c>
      <c r="O217" s="167" t="s">
        <v>288</v>
      </c>
      <c r="P217" s="173">
        <v>1400005397741</v>
      </c>
      <c r="Q217" s="173" t="s">
        <v>15116</v>
      </c>
      <c r="R217" s="173" t="s">
        <v>3116</v>
      </c>
      <c r="S217" s="168" t="s">
        <v>12473</v>
      </c>
      <c r="T217" s="167" t="s">
        <v>1093</v>
      </c>
      <c r="U217" s="167" t="s">
        <v>15873</v>
      </c>
      <c r="V217" s="181">
        <v>44679</v>
      </c>
      <c r="W217" s="167" t="s">
        <v>126</v>
      </c>
      <c r="X217" s="309" t="s">
        <v>3117</v>
      </c>
      <c r="Y217" s="1617" t="s">
        <v>3118</v>
      </c>
      <c r="Z217" s="313" t="s">
        <v>3119</v>
      </c>
      <c r="AA217" s="312" t="s">
        <v>47</v>
      </c>
      <c r="AB217" s="315" t="s">
        <v>3120</v>
      </c>
      <c r="AC217" s="316" t="s">
        <v>3121</v>
      </c>
      <c r="AD217" s="315" t="s">
        <v>3122</v>
      </c>
      <c r="AE217" s="314"/>
      <c r="AF217" s="314"/>
      <c r="AG217" s="181">
        <v>41883</v>
      </c>
      <c r="AH217" s="181">
        <v>42552</v>
      </c>
      <c r="AI217" s="181"/>
      <c r="AJ217" s="181" t="s">
        <v>13610</v>
      </c>
      <c r="AK217" s="168">
        <v>3006</v>
      </c>
      <c r="AL217" s="318" t="s">
        <v>700</v>
      </c>
      <c r="AM217" s="168" t="s">
        <v>3113</v>
      </c>
      <c r="AN217" s="168" t="s">
        <v>10924</v>
      </c>
    </row>
    <row r="218" spans="1:41" s="179" customFormat="1" ht="18" customHeight="1">
      <c r="A218" s="167">
        <v>10</v>
      </c>
      <c r="B218" s="168" t="s">
        <v>3154</v>
      </c>
      <c r="C218" s="318">
        <v>296</v>
      </c>
      <c r="D218" s="318">
        <v>3011</v>
      </c>
      <c r="E218" s="318" t="s">
        <v>563</v>
      </c>
      <c r="F218" s="318"/>
      <c r="G218" s="308" t="s">
        <v>3155</v>
      </c>
      <c r="H218" s="167" t="s">
        <v>906</v>
      </c>
      <c r="I218" s="167" t="s">
        <v>35</v>
      </c>
      <c r="J218" s="309" t="s">
        <v>1385</v>
      </c>
      <c r="K218" s="361">
        <v>28913</v>
      </c>
      <c r="L218" s="171" t="str">
        <f t="shared" si="4"/>
        <v xml:space="preserve">43 TAHUN 7 BULAN 4 HARI </v>
      </c>
      <c r="M218" s="172" t="s">
        <v>84</v>
      </c>
      <c r="N218" s="311" t="s">
        <v>299</v>
      </c>
      <c r="O218" s="167" t="s">
        <v>288</v>
      </c>
      <c r="P218" s="173">
        <v>1400005424669</v>
      </c>
      <c r="Q218" s="173" t="s">
        <v>3156</v>
      </c>
      <c r="R218" s="173" t="s">
        <v>3157</v>
      </c>
      <c r="S218" s="167"/>
      <c r="T218" s="167" t="s">
        <v>1093</v>
      </c>
      <c r="U218" s="167" t="s">
        <v>15878</v>
      </c>
      <c r="V218" s="181">
        <v>44254</v>
      </c>
      <c r="W218" s="167" t="s">
        <v>126</v>
      </c>
      <c r="X218" s="309" t="s">
        <v>3158</v>
      </c>
      <c r="Y218" s="1617" t="s">
        <v>3159</v>
      </c>
      <c r="Z218" s="313" t="s">
        <v>3160</v>
      </c>
      <c r="AA218" s="312" t="s">
        <v>47</v>
      </c>
      <c r="AB218" s="315" t="s">
        <v>3161</v>
      </c>
      <c r="AC218" s="316" t="s">
        <v>3162</v>
      </c>
      <c r="AD218" s="315" t="s">
        <v>3163</v>
      </c>
      <c r="AE218" s="314"/>
      <c r="AF218" s="314"/>
      <c r="AG218" s="181">
        <v>41883</v>
      </c>
      <c r="AH218" s="181">
        <v>42552</v>
      </c>
      <c r="AI218" s="181"/>
      <c r="AJ218" s="181" t="s">
        <v>13610</v>
      </c>
      <c r="AK218" s="318">
        <v>3011</v>
      </c>
      <c r="AL218" s="168" t="s">
        <v>563</v>
      </c>
      <c r="AM218" s="168" t="s">
        <v>3154</v>
      </c>
      <c r="AN218" s="168" t="s">
        <v>10924</v>
      </c>
    </row>
    <row r="219" spans="1:41" s="1251" customFormat="1" ht="18" customHeight="1">
      <c r="A219" s="117">
        <v>21</v>
      </c>
      <c r="B219" s="1244" t="s">
        <v>3270</v>
      </c>
      <c r="C219" s="1244">
        <v>309</v>
      </c>
      <c r="D219" s="1244">
        <v>3024</v>
      </c>
      <c r="E219" s="1411" t="s">
        <v>644</v>
      </c>
      <c r="F219" s="1411"/>
      <c r="G219" s="1412" t="s">
        <v>3271</v>
      </c>
      <c r="H219" s="1243" t="s">
        <v>906</v>
      </c>
      <c r="I219" s="1243" t="s">
        <v>35</v>
      </c>
      <c r="J219" s="1413" t="s">
        <v>1385</v>
      </c>
      <c r="K219" s="1414">
        <v>24231</v>
      </c>
      <c r="L219" s="1415" t="str">
        <f t="shared" ref="L219:L229" si="5">DATEDIF(K219,$K$3,"Y") &amp; " TAHUN " &amp; DATEDIF(K219,$K$3,"YM") &amp; " BULAN " &amp; DATEDIF(K219,$K$3,"MD") &amp; " HARI "</f>
        <v xml:space="preserve">56 TAHUN 4 BULAN 27 HARI </v>
      </c>
      <c r="M219" s="1316" t="s">
        <v>84</v>
      </c>
      <c r="N219" s="1416" t="s">
        <v>299</v>
      </c>
      <c r="O219" s="1243" t="s">
        <v>288</v>
      </c>
      <c r="P219" s="1417">
        <v>9000008372063</v>
      </c>
      <c r="Q219" s="1417" t="s">
        <v>3272</v>
      </c>
      <c r="R219" s="1417" t="s">
        <v>12553</v>
      </c>
      <c r="S219" s="1243" t="s">
        <v>17072</v>
      </c>
      <c r="T219" s="1243" t="s">
        <v>1093</v>
      </c>
      <c r="U219" s="1243" t="s">
        <v>15890</v>
      </c>
      <c r="V219" s="1321">
        <v>43224</v>
      </c>
      <c r="W219" s="1243" t="s">
        <v>1347</v>
      </c>
      <c r="X219" s="1413" t="s">
        <v>3273</v>
      </c>
      <c r="Y219" s="1630" t="s">
        <v>3274</v>
      </c>
      <c r="Z219" s="1419" t="s">
        <v>3275</v>
      </c>
      <c r="AA219" s="1418" t="s">
        <v>146</v>
      </c>
      <c r="AB219" s="1420" t="s">
        <v>3276</v>
      </c>
      <c r="AC219" s="1421" t="s">
        <v>3277</v>
      </c>
      <c r="AD219" s="1785"/>
      <c r="AE219" s="1785"/>
      <c r="AF219" s="1785"/>
      <c r="AG219" s="1321">
        <v>41883</v>
      </c>
      <c r="AH219" s="1321">
        <v>42552</v>
      </c>
      <c r="AI219" s="1321"/>
      <c r="AJ219" s="1321" t="s">
        <v>13610</v>
      </c>
      <c r="AK219" s="1244">
        <v>3024</v>
      </c>
      <c r="AL219" s="1411" t="s">
        <v>644</v>
      </c>
      <c r="AM219" s="1244" t="s">
        <v>3270</v>
      </c>
      <c r="AN219" s="1244" t="s">
        <v>10924</v>
      </c>
    </row>
    <row r="220" spans="1:41" s="179" customFormat="1" ht="18" customHeight="1">
      <c r="A220" s="167">
        <v>1</v>
      </c>
      <c r="B220" s="168" t="s">
        <v>3068</v>
      </c>
      <c r="C220" s="318">
        <v>286</v>
      </c>
      <c r="D220" s="318">
        <v>3001</v>
      </c>
      <c r="E220" s="318" t="s">
        <v>653</v>
      </c>
      <c r="F220" s="318"/>
      <c r="G220" s="308" t="s">
        <v>11451</v>
      </c>
      <c r="H220" s="167" t="s">
        <v>906</v>
      </c>
      <c r="I220" s="167" t="s">
        <v>35</v>
      </c>
      <c r="J220" s="309" t="s">
        <v>3069</v>
      </c>
      <c r="K220" s="361">
        <v>24421</v>
      </c>
      <c r="L220" s="171" t="str">
        <f t="shared" si="5"/>
        <v xml:space="preserve">55 TAHUN 10 BULAN 21 HARI </v>
      </c>
      <c r="M220" s="172" t="s">
        <v>84</v>
      </c>
      <c r="N220" s="311" t="s">
        <v>299</v>
      </c>
      <c r="O220" s="167" t="s">
        <v>288</v>
      </c>
      <c r="P220" s="173">
        <v>1400010904127</v>
      </c>
      <c r="Q220" s="173" t="s">
        <v>3070</v>
      </c>
      <c r="R220" s="173" t="s">
        <v>3071</v>
      </c>
      <c r="S220" s="167" t="s">
        <v>17066</v>
      </c>
      <c r="T220" s="167" t="s">
        <v>1093</v>
      </c>
      <c r="U220" s="167" t="s">
        <v>15868</v>
      </c>
      <c r="V220" s="181">
        <v>45240</v>
      </c>
      <c r="W220" s="167" t="s">
        <v>86</v>
      </c>
      <c r="X220" s="309" t="s">
        <v>11452</v>
      </c>
      <c r="Y220" s="1617" t="s">
        <v>3072</v>
      </c>
      <c r="Z220" s="313" t="s">
        <v>3073</v>
      </c>
      <c r="AA220" s="312" t="s">
        <v>47</v>
      </c>
      <c r="AB220" s="315" t="s">
        <v>3074</v>
      </c>
      <c r="AC220" s="316" t="s">
        <v>3075</v>
      </c>
      <c r="AD220" s="315" t="s">
        <v>3076</v>
      </c>
      <c r="AE220" s="314"/>
      <c r="AF220" s="314"/>
      <c r="AG220" s="181">
        <v>41883</v>
      </c>
      <c r="AH220" s="181">
        <v>42887</v>
      </c>
      <c r="AI220" s="181"/>
      <c r="AJ220" s="181" t="s">
        <v>13610</v>
      </c>
      <c r="AK220" s="318">
        <v>3001</v>
      </c>
      <c r="AL220" s="318" t="s">
        <v>653</v>
      </c>
      <c r="AM220" s="168" t="s">
        <v>3068</v>
      </c>
      <c r="AN220" s="168" t="s">
        <v>10924</v>
      </c>
    </row>
    <row r="221" spans="1:41" s="179" customFormat="1" ht="18" customHeight="1">
      <c r="A221" s="167">
        <v>128</v>
      </c>
      <c r="B221" s="168" t="s">
        <v>4238</v>
      </c>
      <c r="C221" s="168">
        <v>421</v>
      </c>
      <c r="D221" s="168">
        <v>3136</v>
      </c>
      <c r="E221" s="318" t="s">
        <v>754</v>
      </c>
      <c r="F221" s="318"/>
      <c r="G221" s="1949" t="s">
        <v>4239</v>
      </c>
      <c r="H221" s="167" t="s">
        <v>906</v>
      </c>
      <c r="I221" s="167" t="s">
        <v>35</v>
      </c>
      <c r="J221" s="1949" t="s">
        <v>4240</v>
      </c>
      <c r="K221" s="1950">
        <v>28909</v>
      </c>
      <c r="L221" s="171" t="str">
        <f t="shared" si="5"/>
        <v xml:space="preserve">43 TAHUN 7 BULAN 8 HARI </v>
      </c>
      <c r="M221" s="754" t="s">
        <v>84</v>
      </c>
      <c r="N221" s="1951" t="s">
        <v>299</v>
      </c>
      <c r="O221" s="167" t="s">
        <v>288</v>
      </c>
      <c r="P221" s="173">
        <v>1410007609688</v>
      </c>
      <c r="Q221" s="167" t="s">
        <v>15177</v>
      </c>
      <c r="R221" s="173" t="s">
        <v>15084</v>
      </c>
      <c r="S221" s="167"/>
      <c r="T221" s="167" t="s">
        <v>1093</v>
      </c>
      <c r="U221" s="167" t="s">
        <v>15881</v>
      </c>
      <c r="V221" s="181">
        <v>43884</v>
      </c>
      <c r="W221" s="167"/>
      <c r="X221" s="1949" t="s">
        <v>4241</v>
      </c>
      <c r="Y221" s="1952" t="s">
        <v>16032</v>
      </c>
      <c r="Z221" s="1953" t="s">
        <v>4242</v>
      </c>
      <c r="AA221" s="1954" t="s">
        <v>47</v>
      </c>
      <c r="AB221" s="1955" t="s">
        <v>4243</v>
      </c>
      <c r="AC221" s="1955" t="s">
        <v>4244</v>
      </c>
      <c r="AD221" s="1955" t="s">
        <v>4245</v>
      </c>
      <c r="AE221" s="1955"/>
      <c r="AF221" s="1955"/>
      <c r="AG221" s="181">
        <v>41883</v>
      </c>
      <c r="AH221" s="181">
        <v>42552</v>
      </c>
      <c r="AI221" s="181"/>
      <c r="AJ221" s="181" t="s">
        <v>13610</v>
      </c>
      <c r="AK221" s="168">
        <v>3136</v>
      </c>
      <c r="AL221" s="1956" t="s">
        <v>754</v>
      </c>
      <c r="AM221" s="168" t="s">
        <v>4238</v>
      </c>
      <c r="AN221" s="168" t="s">
        <v>10924</v>
      </c>
    </row>
    <row r="222" spans="1:41" s="1251" customFormat="1" ht="18" customHeight="1">
      <c r="A222" s="1243">
        <v>28</v>
      </c>
      <c r="B222" s="1244" t="s">
        <v>3351</v>
      </c>
      <c r="C222" s="1411">
        <v>318</v>
      </c>
      <c r="D222" s="1411">
        <v>3033</v>
      </c>
      <c r="E222" s="1411" t="s">
        <v>3352</v>
      </c>
      <c r="F222" s="1244" t="s">
        <v>3351</v>
      </c>
      <c r="G222" s="1412" t="s">
        <v>3353</v>
      </c>
      <c r="H222" s="1243" t="s">
        <v>906</v>
      </c>
      <c r="I222" s="1243" t="s">
        <v>35</v>
      </c>
      <c r="J222" s="1413" t="s">
        <v>181</v>
      </c>
      <c r="K222" s="1414">
        <v>21630</v>
      </c>
      <c r="L222" s="1415" t="str">
        <f t="shared" si="5"/>
        <v xml:space="preserve">63 TAHUN 6 BULAN 10 HARI </v>
      </c>
      <c r="M222" s="1316" t="s">
        <v>84</v>
      </c>
      <c r="N222" s="1416" t="s">
        <v>299</v>
      </c>
      <c r="O222" s="1243" t="s">
        <v>288</v>
      </c>
      <c r="P222" s="1417">
        <v>1420011914230</v>
      </c>
      <c r="Q222" s="1417" t="s">
        <v>15128</v>
      </c>
      <c r="R222" s="1417" t="s">
        <v>15075</v>
      </c>
      <c r="S222" s="1243"/>
      <c r="T222" s="1243" t="s">
        <v>1093</v>
      </c>
      <c r="U222" s="1243" t="s">
        <v>15899</v>
      </c>
      <c r="V222" s="1321">
        <v>44641</v>
      </c>
      <c r="W222" s="1243"/>
      <c r="X222" s="1413" t="s">
        <v>3354</v>
      </c>
      <c r="Y222" s="2013" t="s">
        <v>17140</v>
      </c>
      <c r="Z222" s="1419" t="s">
        <v>3355</v>
      </c>
      <c r="AA222" s="1418" t="s">
        <v>36</v>
      </c>
      <c r="AB222" s="1420" t="s">
        <v>3356</v>
      </c>
      <c r="AC222" s="1421" t="s">
        <v>3357</v>
      </c>
      <c r="AD222" s="1420" t="s">
        <v>3358</v>
      </c>
      <c r="AE222" s="1421" t="s">
        <v>3359</v>
      </c>
      <c r="AF222" s="1421"/>
      <c r="AG222" s="1321">
        <v>41883</v>
      </c>
      <c r="AH222" s="1321">
        <v>42552</v>
      </c>
      <c r="AI222" s="1321"/>
      <c r="AJ222" s="1321" t="s">
        <v>13610</v>
      </c>
      <c r="AK222" s="1411">
        <v>3033</v>
      </c>
      <c r="AL222" s="1411" t="s">
        <v>3352</v>
      </c>
      <c r="AM222" s="1244" t="s">
        <v>3351</v>
      </c>
      <c r="AN222" s="1244"/>
    </row>
    <row r="223" spans="1:41" s="1251" customFormat="1" ht="18" customHeight="1">
      <c r="A223" s="1243">
        <v>3</v>
      </c>
      <c r="B223" s="1244" t="s">
        <v>3095</v>
      </c>
      <c r="C223" s="1244">
        <v>289</v>
      </c>
      <c r="D223" s="1244">
        <v>3004</v>
      </c>
      <c r="E223" s="1411" t="s">
        <v>379</v>
      </c>
      <c r="F223" s="1411"/>
      <c r="G223" s="1412" t="s">
        <v>3096</v>
      </c>
      <c r="H223" s="1243" t="s">
        <v>906</v>
      </c>
      <c r="I223" s="1243" t="s">
        <v>35</v>
      </c>
      <c r="J223" s="1413" t="s">
        <v>1506</v>
      </c>
      <c r="K223" s="1414">
        <v>25337</v>
      </c>
      <c r="L223" s="1415" t="str">
        <f t="shared" si="5"/>
        <v xml:space="preserve">53 TAHUN 4 BULAN 17 HARI </v>
      </c>
      <c r="M223" s="1316" t="s">
        <v>84</v>
      </c>
      <c r="N223" s="1416" t="s">
        <v>299</v>
      </c>
      <c r="O223" s="1243" t="s">
        <v>288</v>
      </c>
      <c r="P223" s="1417">
        <v>9000008200421</v>
      </c>
      <c r="Q223" s="1417" t="s">
        <v>3097</v>
      </c>
      <c r="R223" s="1417" t="s">
        <v>3098</v>
      </c>
      <c r="S223" s="1243"/>
      <c r="T223" s="1243" t="s">
        <v>1093</v>
      </c>
      <c r="U223" s="1243" t="s">
        <v>15871</v>
      </c>
      <c r="V223" s="1321">
        <v>44695</v>
      </c>
      <c r="W223" s="1243"/>
      <c r="X223" s="1413" t="s">
        <v>3099</v>
      </c>
      <c r="Y223" s="1630" t="s">
        <v>17410</v>
      </c>
      <c r="Z223" s="2066" t="s">
        <v>3100</v>
      </c>
      <c r="AA223" s="1418" t="s">
        <v>146</v>
      </c>
      <c r="AB223" s="1420" t="s">
        <v>3101</v>
      </c>
      <c r="AC223" s="1421" t="s">
        <v>3102</v>
      </c>
      <c r="AD223" s="2067"/>
      <c r="AE223" s="2067"/>
      <c r="AF223" s="2067"/>
      <c r="AG223" s="1321">
        <v>41883</v>
      </c>
      <c r="AH223" s="1321">
        <v>42552</v>
      </c>
      <c r="AI223" s="1321"/>
      <c r="AJ223" s="1321" t="s">
        <v>13610</v>
      </c>
      <c r="AK223" s="1244">
        <v>3004</v>
      </c>
      <c r="AL223" s="1411" t="s">
        <v>379</v>
      </c>
      <c r="AM223" s="1244" t="s">
        <v>3095</v>
      </c>
      <c r="AN223" s="1244" t="s">
        <v>10924</v>
      </c>
    </row>
    <row r="224" spans="1:41" s="179" customFormat="1" ht="18" customHeight="1">
      <c r="A224" s="167">
        <v>21</v>
      </c>
      <c r="B224" s="168" t="s">
        <v>3288</v>
      </c>
      <c r="C224" s="168">
        <v>311</v>
      </c>
      <c r="D224" s="168">
        <v>3026</v>
      </c>
      <c r="E224" s="318" t="s">
        <v>348</v>
      </c>
      <c r="F224" s="318"/>
      <c r="G224" s="308" t="s">
        <v>3289</v>
      </c>
      <c r="H224" s="167" t="s">
        <v>906</v>
      </c>
      <c r="I224" s="167" t="s">
        <v>35</v>
      </c>
      <c r="J224" s="309" t="s">
        <v>286</v>
      </c>
      <c r="K224" s="361">
        <v>25121</v>
      </c>
      <c r="L224" s="171" t="str">
        <f t="shared" si="5"/>
        <v xml:space="preserve">53 TAHUN 11 BULAN 21 HARI </v>
      </c>
      <c r="M224" s="172" t="s">
        <v>84</v>
      </c>
      <c r="N224" s="311" t="s">
        <v>299</v>
      </c>
      <c r="O224" s="167" t="s">
        <v>288</v>
      </c>
      <c r="P224" s="173">
        <v>1440013136681</v>
      </c>
      <c r="Q224" s="173" t="s">
        <v>15126</v>
      </c>
      <c r="R224" s="173" t="s">
        <v>3290</v>
      </c>
      <c r="S224" s="167" t="s">
        <v>12362</v>
      </c>
      <c r="T224" s="167" t="s">
        <v>1093</v>
      </c>
      <c r="U224" s="167" t="s">
        <v>15892</v>
      </c>
      <c r="V224" s="181">
        <v>43748</v>
      </c>
      <c r="W224" s="167" t="s">
        <v>126</v>
      </c>
      <c r="X224" s="309" t="s">
        <v>3291</v>
      </c>
      <c r="Y224" s="1617" t="s">
        <v>3292</v>
      </c>
      <c r="Z224" s="313" t="s">
        <v>3293</v>
      </c>
      <c r="AA224" s="312" t="s">
        <v>36</v>
      </c>
      <c r="AB224" s="315" t="s">
        <v>3294</v>
      </c>
      <c r="AC224" s="316" t="s">
        <v>3295</v>
      </c>
      <c r="AD224" s="315" t="s">
        <v>3296</v>
      </c>
      <c r="AE224" s="316" t="s">
        <v>3297</v>
      </c>
      <c r="AF224" s="316"/>
      <c r="AG224" s="181">
        <v>41883</v>
      </c>
      <c r="AH224" s="181">
        <v>42552</v>
      </c>
      <c r="AI224" s="181"/>
      <c r="AJ224" s="181" t="s">
        <v>13610</v>
      </c>
      <c r="AK224" s="168">
        <v>3026</v>
      </c>
      <c r="AL224" s="318" t="s">
        <v>348</v>
      </c>
      <c r="AM224" s="168" t="s">
        <v>3288</v>
      </c>
      <c r="AN224" s="168" t="s">
        <v>10924</v>
      </c>
    </row>
    <row r="225" spans="1:40" s="179" customFormat="1" ht="18" customHeight="1">
      <c r="A225" s="167">
        <v>29</v>
      </c>
      <c r="B225" s="168" t="s">
        <v>3369</v>
      </c>
      <c r="C225" s="318">
        <v>320</v>
      </c>
      <c r="D225" s="318">
        <v>3035</v>
      </c>
      <c r="E225" s="318" t="s">
        <v>830</v>
      </c>
      <c r="F225" s="318"/>
      <c r="G225" s="308" t="s">
        <v>3370</v>
      </c>
      <c r="H225" s="167" t="s">
        <v>906</v>
      </c>
      <c r="I225" s="167" t="s">
        <v>35</v>
      </c>
      <c r="J225" s="309" t="s">
        <v>3069</v>
      </c>
      <c r="K225" s="361">
        <v>24250</v>
      </c>
      <c r="L225" s="171" t="str">
        <f t="shared" si="5"/>
        <v xml:space="preserve">56 TAHUN 4 BULAN 8 HARI </v>
      </c>
      <c r="M225" s="172" t="s">
        <v>84</v>
      </c>
      <c r="N225" s="311" t="s">
        <v>299</v>
      </c>
      <c r="O225" s="167" t="s">
        <v>288</v>
      </c>
      <c r="P225" s="173">
        <v>1400011916153</v>
      </c>
      <c r="Q225" s="173" t="s">
        <v>15130</v>
      </c>
      <c r="R225" s="173" t="s">
        <v>3371</v>
      </c>
      <c r="S225" s="167"/>
      <c r="T225" s="167" t="s">
        <v>1093</v>
      </c>
      <c r="U225" s="167" t="s">
        <v>15901</v>
      </c>
      <c r="V225" s="181">
        <v>44339</v>
      </c>
      <c r="W225" s="167"/>
      <c r="X225" s="309" t="s">
        <v>3372</v>
      </c>
      <c r="Y225" s="1617" t="s">
        <v>3373</v>
      </c>
      <c r="Z225" s="313" t="s">
        <v>3374</v>
      </c>
      <c r="AA225" s="312" t="s">
        <v>47</v>
      </c>
      <c r="AB225" s="315" t="s">
        <v>3375</v>
      </c>
      <c r="AC225" s="316" t="s">
        <v>3376</v>
      </c>
      <c r="AD225" s="316" t="s">
        <v>3377</v>
      </c>
      <c r="AE225" s="314"/>
      <c r="AF225" s="314"/>
      <c r="AG225" s="181">
        <v>41883</v>
      </c>
      <c r="AH225" s="181">
        <v>42552</v>
      </c>
      <c r="AI225" s="181"/>
      <c r="AJ225" s="181" t="s">
        <v>13610</v>
      </c>
      <c r="AK225" s="318">
        <v>3035</v>
      </c>
      <c r="AL225" s="318" t="s">
        <v>830</v>
      </c>
      <c r="AM225" s="168" t="s">
        <v>3369</v>
      </c>
      <c r="AN225" s="168" t="s">
        <v>10924</v>
      </c>
    </row>
    <row r="226" spans="1:40" s="179" customFormat="1" ht="18" customHeight="1">
      <c r="A226" s="167">
        <v>40</v>
      </c>
      <c r="B226" s="168" t="s">
        <v>3494</v>
      </c>
      <c r="C226" s="168">
        <v>333</v>
      </c>
      <c r="D226" s="168">
        <v>3048</v>
      </c>
      <c r="E226" s="318" t="s">
        <v>462</v>
      </c>
      <c r="F226" s="318"/>
      <c r="G226" s="308" t="s">
        <v>3495</v>
      </c>
      <c r="H226" s="167" t="s">
        <v>906</v>
      </c>
      <c r="I226" s="167" t="s">
        <v>35</v>
      </c>
      <c r="J226" s="309" t="s">
        <v>3069</v>
      </c>
      <c r="K226" s="361">
        <v>22089</v>
      </c>
      <c r="L226" s="171" t="str">
        <f t="shared" si="5"/>
        <v xml:space="preserve">62 TAHUN 3 BULAN 9 HARI </v>
      </c>
      <c r="M226" s="172" t="s">
        <v>84</v>
      </c>
      <c r="N226" s="311" t="s">
        <v>299</v>
      </c>
      <c r="O226" s="167" t="s">
        <v>288</v>
      </c>
      <c r="P226" s="173">
        <v>1400005424271</v>
      </c>
      <c r="Q226" s="173" t="s">
        <v>15137</v>
      </c>
      <c r="R226" s="173" t="s">
        <v>3496</v>
      </c>
      <c r="S226" s="167"/>
      <c r="T226" s="167" t="s">
        <v>1093</v>
      </c>
      <c r="U226" s="167" t="s">
        <v>15911</v>
      </c>
      <c r="V226" s="181">
        <v>44734</v>
      </c>
      <c r="W226" s="167" t="s">
        <v>126</v>
      </c>
      <c r="X226" s="309" t="s">
        <v>3497</v>
      </c>
      <c r="Y226" s="1617" t="s">
        <v>3498</v>
      </c>
      <c r="Z226" s="313" t="s">
        <v>3499</v>
      </c>
      <c r="AA226" s="312" t="s">
        <v>47</v>
      </c>
      <c r="AB226" s="315" t="s">
        <v>3500</v>
      </c>
      <c r="AC226" s="316" t="s">
        <v>3501</v>
      </c>
      <c r="AD226" s="315" t="s">
        <v>3502</v>
      </c>
      <c r="AE226" s="314"/>
      <c r="AF226" s="314"/>
      <c r="AG226" s="181">
        <v>41883</v>
      </c>
      <c r="AH226" s="181">
        <v>42552</v>
      </c>
      <c r="AI226" s="181"/>
      <c r="AJ226" s="181" t="s">
        <v>13610</v>
      </c>
      <c r="AK226" s="168">
        <v>3048</v>
      </c>
      <c r="AL226" s="168" t="s">
        <v>462</v>
      </c>
      <c r="AM226" s="168" t="s">
        <v>3494</v>
      </c>
      <c r="AN226" s="168" t="s">
        <v>10924</v>
      </c>
    </row>
    <row r="227" spans="1:40" s="2012" customFormat="1" ht="18" customHeight="1">
      <c r="A227" s="1993">
        <v>49</v>
      </c>
      <c r="B227" s="1994" t="s">
        <v>3574</v>
      </c>
      <c r="C227" s="2056">
        <v>342</v>
      </c>
      <c r="D227" s="2056">
        <v>3057</v>
      </c>
      <c r="E227" s="2056" t="s">
        <v>3575</v>
      </c>
      <c r="F227" s="2056"/>
      <c r="G227" s="2057" t="s">
        <v>3576</v>
      </c>
      <c r="H227" s="1993" t="s">
        <v>906</v>
      </c>
      <c r="I227" s="1993" t="s">
        <v>35</v>
      </c>
      <c r="J227" s="2058" t="s">
        <v>3577</v>
      </c>
      <c r="K227" s="2059">
        <v>24642</v>
      </c>
      <c r="L227" s="1998" t="str">
        <f t="shared" si="5"/>
        <v xml:space="preserve">55 TAHUN 3 BULAN 12 HARI </v>
      </c>
      <c r="M227" s="2060" t="s">
        <v>84</v>
      </c>
      <c r="N227" s="2061" t="s">
        <v>299</v>
      </c>
      <c r="O227" s="1993" t="s">
        <v>288</v>
      </c>
      <c r="P227" s="2000">
        <v>1400005423836</v>
      </c>
      <c r="Q227" s="2000" t="s">
        <v>15143</v>
      </c>
      <c r="R227" s="2000" t="s">
        <v>3578</v>
      </c>
      <c r="S227" s="1993"/>
      <c r="T227" s="1993" t="s">
        <v>1093</v>
      </c>
      <c r="U227" s="1993" t="s">
        <v>15919</v>
      </c>
      <c r="V227" s="2008">
        <v>44748</v>
      </c>
      <c r="W227" s="1993" t="s">
        <v>126</v>
      </c>
      <c r="X227" s="2058" t="s">
        <v>3579</v>
      </c>
      <c r="Y227" s="2062" t="s">
        <v>3580</v>
      </c>
      <c r="Z227" s="2068" t="s">
        <v>3581</v>
      </c>
      <c r="AA227" s="2063" t="s">
        <v>146</v>
      </c>
      <c r="AB227" s="2064" t="s">
        <v>3582</v>
      </c>
      <c r="AC227" s="2065" t="s">
        <v>3583</v>
      </c>
      <c r="AD227" s="2069"/>
      <c r="AE227" s="2069"/>
      <c r="AF227" s="2069"/>
      <c r="AG227" s="2008">
        <v>41883</v>
      </c>
      <c r="AH227" s="2008">
        <v>42552</v>
      </c>
      <c r="AI227" s="2008"/>
      <c r="AJ227" s="2008" t="s">
        <v>13610</v>
      </c>
      <c r="AK227" s="2056">
        <v>3057</v>
      </c>
      <c r="AL227" s="1994" t="s">
        <v>3575</v>
      </c>
      <c r="AM227" s="1994" t="s">
        <v>3574</v>
      </c>
      <c r="AN227" s="1994" t="s">
        <v>10924</v>
      </c>
    </row>
    <row r="228" spans="1:40" s="179" customFormat="1" ht="18" customHeight="1">
      <c r="A228" s="167">
        <v>69</v>
      </c>
      <c r="B228" s="168" t="s">
        <v>3759</v>
      </c>
      <c r="C228" s="168">
        <v>363</v>
      </c>
      <c r="D228" s="168">
        <v>3078</v>
      </c>
      <c r="E228" s="318" t="s">
        <v>3760</v>
      </c>
      <c r="F228" s="318"/>
      <c r="G228" s="308" t="s">
        <v>3761</v>
      </c>
      <c r="H228" s="167" t="s">
        <v>906</v>
      </c>
      <c r="I228" s="167" t="s">
        <v>35</v>
      </c>
      <c r="J228" s="309" t="s">
        <v>906</v>
      </c>
      <c r="K228" s="361">
        <v>31957</v>
      </c>
      <c r="L228" s="171" t="str">
        <f t="shared" si="5"/>
        <v xml:space="preserve">35 TAHUN 3 BULAN 2 HARI </v>
      </c>
      <c r="M228" s="172" t="s">
        <v>84</v>
      </c>
      <c r="N228" s="311" t="s">
        <v>287</v>
      </c>
      <c r="O228" s="167" t="s">
        <v>288</v>
      </c>
      <c r="P228" s="173">
        <v>1400012177086</v>
      </c>
      <c r="Q228" s="173" t="s">
        <v>3762</v>
      </c>
      <c r="R228" s="173" t="s">
        <v>3763</v>
      </c>
      <c r="S228" s="167"/>
      <c r="T228" s="167"/>
      <c r="U228" s="167"/>
      <c r="V228" s="181"/>
      <c r="W228" s="167" t="s">
        <v>12130</v>
      </c>
      <c r="X228" s="309" t="s">
        <v>3764</v>
      </c>
      <c r="Y228" s="1614" t="s">
        <v>15999</v>
      </c>
      <c r="Z228" s="319" t="s">
        <v>3765</v>
      </c>
      <c r="AA228" s="312" t="s">
        <v>146</v>
      </c>
      <c r="AB228" s="315" t="s">
        <v>3766</v>
      </c>
      <c r="AC228" s="316" t="s">
        <v>3767</v>
      </c>
      <c r="AD228" s="320"/>
      <c r="AE228" s="320"/>
      <c r="AF228" s="320"/>
      <c r="AG228" s="181">
        <v>41883</v>
      </c>
      <c r="AH228" s="181">
        <v>42552</v>
      </c>
      <c r="AI228" s="181"/>
      <c r="AJ228" s="181" t="s">
        <v>13610</v>
      </c>
      <c r="AK228" s="168">
        <v>3078</v>
      </c>
      <c r="AL228" s="318" t="s">
        <v>3760</v>
      </c>
      <c r="AM228" s="168" t="s">
        <v>3759</v>
      </c>
      <c r="AN228" s="168" t="s">
        <v>10924</v>
      </c>
    </row>
    <row r="229" spans="1:40" s="179" customFormat="1" ht="18" customHeight="1">
      <c r="A229" s="167">
        <v>96</v>
      </c>
      <c r="B229" s="168" t="s">
        <v>3981</v>
      </c>
      <c r="C229" s="318">
        <v>390</v>
      </c>
      <c r="D229" s="318">
        <v>3105</v>
      </c>
      <c r="E229" s="318" t="s">
        <v>316</v>
      </c>
      <c r="F229" s="318"/>
      <c r="G229" s="308" t="s">
        <v>3982</v>
      </c>
      <c r="H229" s="167" t="s">
        <v>906</v>
      </c>
      <c r="I229" s="167" t="s">
        <v>35</v>
      </c>
      <c r="J229" s="309" t="s">
        <v>3069</v>
      </c>
      <c r="K229" s="361">
        <v>21036</v>
      </c>
      <c r="L229" s="171" t="str">
        <f t="shared" si="5"/>
        <v xml:space="preserve">65 TAHUN 1 BULAN 27 HARI </v>
      </c>
      <c r="M229" s="172" t="s">
        <v>84</v>
      </c>
      <c r="N229" s="311" t="s">
        <v>287</v>
      </c>
      <c r="O229" s="167" t="s">
        <v>288</v>
      </c>
      <c r="P229" s="173">
        <v>1400007156764</v>
      </c>
      <c r="Q229" s="173" t="s">
        <v>3983</v>
      </c>
      <c r="R229" s="173" t="s">
        <v>3984</v>
      </c>
      <c r="S229" s="167"/>
      <c r="T229" s="167"/>
      <c r="U229" s="167"/>
      <c r="V229" s="181"/>
      <c r="W229" s="167"/>
      <c r="X229" s="309" t="s">
        <v>3985</v>
      </c>
      <c r="Y229" s="1614" t="s">
        <v>16016</v>
      </c>
      <c r="Z229" s="313" t="s">
        <v>3986</v>
      </c>
      <c r="AA229" s="312" t="s">
        <v>36</v>
      </c>
      <c r="AB229" s="315" t="s">
        <v>3987</v>
      </c>
      <c r="AC229" s="316" t="s">
        <v>3988</v>
      </c>
      <c r="AD229" s="315" t="s">
        <v>3989</v>
      </c>
      <c r="AE229" s="315" t="s">
        <v>3990</v>
      </c>
      <c r="AF229" s="315"/>
      <c r="AG229" s="181">
        <v>41883</v>
      </c>
      <c r="AH229" s="181">
        <v>42552</v>
      </c>
      <c r="AI229" s="181"/>
      <c r="AJ229" s="181" t="s">
        <v>13610</v>
      </c>
      <c r="AK229" s="318">
        <v>3105</v>
      </c>
      <c r="AL229" s="168" t="s">
        <v>316</v>
      </c>
      <c r="AM229" s="168" t="s">
        <v>3981</v>
      </c>
      <c r="AN229" s="168"/>
    </row>
    <row r="230" spans="1:40" s="179" customFormat="1" ht="18" customHeight="1">
      <c r="A230" s="167">
        <v>7</v>
      </c>
      <c r="B230" s="168" t="s">
        <v>3148</v>
      </c>
      <c r="C230" s="168">
        <v>295</v>
      </c>
      <c r="D230" s="168">
        <v>3010</v>
      </c>
      <c r="E230" s="318" t="s">
        <v>3149</v>
      </c>
      <c r="F230" s="318"/>
      <c r="G230" s="242" t="s">
        <v>11458</v>
      </c>
      <c r="H230" s="167" t="s">
        <v>906</v>
      </c>
      <c r="I230" s="167" t="s">
        <v>35</v>
      </c>
      <c r="J230" s="309" t="s">
        <v>389</v>
      </c>
      <c r="K230" s="361">
        <v>30537</v>
      </c>
      <c r="L230" s="171" t="str">
        <f t="shared" ref="L230:L235" si="6">DATEDIF(K230,$K$3,"Y") &amp; " TAHUN " &amp; DATEDIF(K230,$K$3,"YM") &amp; " BULAN " &amp; DATEDIF(K230,$K$3,"MD") &amp; " HARI "</f>
        <v xml:space="preserve">39 TAHUN 1 BULAN 22 HARI </v>
      </c>
      <c r="M230" s="172" t="s">
        <v>84</v>
      </c>
      <c r="N230" s="311" t="s">
        <v>299</v>
      </c>
      <c r="O230" s="167" t="s">
        <v>288</v>
      </c>
      <c r="P230" s="173">
        <v>9000020753316</v>
      </c>
      <c r="Q230" s="173" t="s">
        <v>3150</v>
      </c>
      <c r="R230" s="173" t="s">
        <v>3151</v>
      </c>
      <c r="S230" s="167"/>
      <c r="T230" s="167" t="s">
        <v>1093</v>
      </c>
      <c r="U230" s="167" t="s">
        <v>15877</v>
      </c>
      <c r="V230" s="181">
        <v>43686</v>
      </c>
      <c r="W230" s="167" t="s">
        <v>175</v>
      </c>
      <c r="X230" s="309" t="s">
        <v>11459</v>
      </c>
      <c r="Y230" s="1617" t="s">
        <v>3152</v>
      </c>
      <c r="Z230" s="312" t="s">
        <v>3153</v>
      </c>
      <c r="AA230" s="312" t="s">
        <v>146</v>
      </c>
      <c r="AB230" s="176" t="s">
        <v>11460</v>
      </c>
      <c r="AC230" s="309" t="s">
        <v>11461</v>
      </c>
      <c r="AD230" s="309"/>
      <c r="AE230" s="309"/>
      <c r="AF230" s="309"/>
      <c r="AG230" s="181">
        <v>41883</v>
      </c>
      <c r="AH230" s="181">
        <v>42552</v>
      </c>
      <c r="AI230" s="181"/>
      <c r="AJ230" s="181" t="s">
        <v>13610</v>
      </c>
      <c r="AK230" s="168">
        <v>3010</v>
      </c>
      <c r="AL230" s="318" t="s">
        <v>3149</v>
      </c>
      <c r="AM230" s="168" t="s">
        <v>3148</v>
      </c>
      <c r="AN230" s="168" t="s">
        <v>10924</v>
      </c>
    </row>
    <row r="231" spans="1:40" s="1723" customFormat="1" ht="18" customHeight="1">
      <c r="A231" s="1706">
        <v>15</v>
      </c>
      <c r="B231" s="1707" t="s">
        <v>3243</v>
      </c>
      <c r="C231" s="1708">
        <v>306</v>
      </c>
      <c r="D231" s="1708">
        <v>3021</v>
      </c>
      <c r="E231" s="1708" t="s">
        <v>325</v>
      </c>
      <c r="F231" s="1708"/>
      <c r="G231" s="1709" t="s">
        <v>3244</v>
      </c>
      <c r="H231" s="1706" t="s">
        <v>906</v>
      </c>
      <c r="I231" s="1706" t="s">
        <v>35</v>
      </c>
      <c r="J231" s="1710" t="s">
        <v>1506</v>
      </c>
      <c r="K231" s="1711">
        <v>24059</v>
      </c>
      <c r="L231" s="1712" t="str">
        <f t="shared" si="6"/>
        <v xml:space="preserve">56 TAHUN 10 BULAN 18 HARI </v>
      </c>
      <c r="M231" s="1713" t="s">
        <v>84</v>
      </c>
      <c r="N231" s="1714" t="s">
        <v>299</v>
      </c>
      <c r="O231" s="1706" t="s">
        <v>288</v>
      </c>
      <c r="P231" s="1715">
        <v>1400011412534</v>
      </c>
      <c r="Q231" s="1715" t="s">
        <v>15123</v>
      </c>
      <c r="R231" s="1715" t="s">
        <v>3245</v>
      </c>
      <c r="S231" s="1706"/>
      <c r="T231" s="1706" t="s">
        <v>1093</v>
      </c>
      <c r="U231" s="1706" t="s">
        <v>15887</v>
      </c>
      <c r="V231" s="1716">
        <v>44513</v>
      </c>
      <c r="W231" s="1706"/>
      <c r="X231" s="1710" t="s">
        <v>3246</v>
      </c>
      <c r="Y231" s="2163" t="s">
        <v>3247</v>
      </c>
      <c r="Z231" s="1718" t="s">
        <v>3248</v>
      </c>
      <c r="AA231" s="1719" t="s">
        <v>146</v>
      </c>
      <c r="AB231" s="1720" t="s">
        <v>3249</v>
      </c>
      <c r="AC231" s="1721" t="s">
        <v>3250</v>
      </c>
      <c r="AD231" s="1722"/>
      <c r="AE231" s="1722"/>
      <c r="AF231" s="1722"/>
      <c r="AG231" s="1716">
        <v>41883</v>
      </c>
      <c r="AH231" s="1716">
        <v>42552</v>
      </c>
      <c r="AI231" s="1716"/>
      <c r="AJ231" s="1716" t="s">
        <v>13610</v>
      </c>
      <c r="AK231" s="1708">
        <v>3021</v>
      </c>
      <c r="AL231" s="1708" t="s">
        <v>325</v>
      </c>
      <c r="AM231" s="1707" t="s">
        <v>3243</v>
      </c>
      <c r="AN231" s="1707"/>
    </row>
    <row r="232" spans="1:40" s="179" customFormat="1" ht="12.75" customHeight="1">
      <c r="A232" s="167">
        <v>164</v>
      </c>
      <c r="B232" s="714"/>
      <c r="C232" s="168"/>
      <c r="D232" s="168">
        <v>3187</v>
      </c>
      <c r="E232" s="318"/>
      <c r="F232" s="318"/>
      <c r="G232" s="252" t="s">
        <v>17704</v>
      </c>
      <c r="H232" s="167" t="s">
        <v>906</v>
      </c>
      <c r="I232" s="167" t="s">
        <v>35</v>
      </c>
      <c r="J232" s="176" t="s">
        <v>906</v>
      </c>
      <c r="K232" s="221">
        <v>32675</v>
      </c>
      <c r="L232" s="171" t="str">
        <f t="shared" si="6"/>
        <v xml:space="preserve">33 TAHUN 3 BULAN 15 HARI </v>
      </c>
      <c r="M232" s="754" t="s">
        <v>84</v>
      </c>
      <c r="N232" s="206" t="s">
        <v>287</v>
      </c>
      <c r="O232" s="167" t="s">
        <v>288</v>
      </c>
      <c r="P232" s="173" t="s">
        <v>17799</v>
      </c>
      <c r="Q232" s="173"/>
      <c r="R232" s="173" t="s">
        <v>18139</v>
      </c>
      <c r="S232" s="167"/>
      <c r="T232" s="167"/>
      <c r="U232" s="168"/>
      <c r="V232" s="181"/>
      <c r="W232" s="167"/>
      <c r="X232" s="932" t="s">
        <v>17721</v>
      </c>
      <c r="Y232" s="1624" t="s">
        <v>17737</v>
      </c>
      <c r="Z232" s="168"/>
      <c r="AA232" s="312"/>
      <c r="AB232" s="176"/>
      <c r="AC232" s="176"/>
      <c r="AD232" s="176"/>
      <c r="AE232" s="176"/>
      <c r="AF232" s="176"/>
      <c r="AG232" s="181">
        <v>44447</v>
      </c>
      <c r="AH232" s="181">
        <v>44447</v>
      </c>
      <c r="AI232" s="181">
        <v>44447</v>
      </c>
      <c r="AJ232" s="181"/>
      <c r="AK232" s="168"/>
      <c r="AL232" s="317"/>
      <c r="AM232" s="714"/>
      <c r="AN232" s="714"/>
    </row>
    <row r="233" spans="1:40" s="179" customFormat="1" ht="12.75" customHeight="1">
      <c r="A233" s="167">
        <v>165</v>
      </c>
      <c r="B233" s="714"/>
      <c r="C233" s="168"/>
      <c r="D233" s="168">
        <v>3188</v>
      </c>
      <c r="E233" s="318"/>
      <c r="F233" s="318"/>
      <c r="G233" s="252" t="s">
        <v>17705</v>
      </c>
      <c r="H233" s="167" t="s">
        <v>906</v>
      </c>
      <c r="I233" s="167" t="s">
        <v>35</v>
      </c>
      <c r="J233" s="176" t="s">
        <v>906</v>
      </c>
      <c r="K233" s="221">
        <v>29744</v>
      </c>
      <c r="L233" s="171" t="str">
        <f t="shared" si="6"/>
        <v xml:space="preserve">41 TAHUN 3 BULAN 24 HARI </v>
      </c>
      <c r="M233" s="754" t="s">
        <v>84</v>
      </c>
      <c r="N233" s="206" t="s">
        <v>287</v>
      </c>
      <c r="O233" s="167" t="s">
        <v>288</v>
      </c>
      <c r="P233" s="173" t="s">
        <v>17800</v>
      </c>
      <c r="Q233" s="173"/>
      <c r="R233" s="173" t="s">
        <v>18140</v>
      </c>
      <c r="S233" s="167"/>
      <c r="T233" s="167"/>
      <c r="U233" s="168"/>
      <c r="V233" s="181"/>
      <c r="W233" s="167"/>
      <c r="X233" s="932" t="s">
        <v>17722</v>
      </c>
      <c r="Y233" s="1624" t="s">
        <v>17738</v>
      </c>
      <c r="Z233" s="168"/>
      <c r="AA233" s="312"/>
      <c r="AB233" s="176"/>
      <c r="AC233" s="176"/>
      <c r="AD233" s="176"/>
      <c r="AE233" s="176"/>
      <c r="AF233" s="176"/>
      <c r="AG233" s="181">
        <v>44447</v>
      </c>
      <c r="AH233" s="181">
        <v>44447</v>
      </c>
      <c r="AI233" s="181">
        <v>44447</v>
      </c>
      <c r="AJ233" s="181"/>
      <c r="AK233" s="168"/>
      <c r="AL233" s="317"/>
      <c r="AM233" s="714"/>
      <c r="AN233" s="714"/>
    </row>
    <row r="234" spans="1:40" s="1723" customFormat="1" ht="18" customHeight="1">
      <c r="A234" s="1706">
        <v>4</v>
      </c>
      <c r="B234" s="1707" t="s">
        <v>3123</v>
      </c>
      <c r="C234" s="1708">
        <v>292</v>
      </c>
      <c r="D234" s="1708">
        <v>3007</v>
      </c>
      <c r="E234" s="1708" t="s">
        <v>336</v>
      </c>
      <c r="F234" s="1708" t="s">
        <v>17302</v>
      </c>
      <c r="G234" s="1709" t="s">
        <v>3124</v>
      </c>
      <c r="H234" s="1706" t="s">
        <v>906</v>
      </c>
      <c r="I234" s="1706" t="s">
        <v>35</v>
      </c>
      <c r="J234" s="1710" t="s">
        <v>906</v>
      </c>
      <c r="K234" s="1711">
        <v>28547</v>
      </c>
      <c r="L234" s="1712" t="str">
        <f t="shared" si="6"/>
        <v xml:space="preserve">44 TAHUN 7 BULAN 5 HARI </v>
      </c>
      <c r="M234" s="1713" t="s">
        <v>84</v>
      </c>
      <c r="N234" s="1714" t="s">
        <v>299</v>
      </c>
      <c r="O234" s="1706" t="s">
        <v>288</v>
      </c>
      <c r="P234" s="1715">
        <v>1400005423786</v>
      </c>
      <c r="Q234" s="1715" t="s">
        <v>3125</v>
      </c>
      <c r="R234" s="1715" t="s">
        <v>3126</v>
      </c>
      <c r="S234" s="1706" t="s">
        <v>17068</v>
      </c>
      <c r="T234" s="1706" t="s">
        <v>1093</v>
      </c>
      <c r="U234" s="1706" t="s">
        <v>15874</v>
      </c>
      <c r="V234" s="1716">
        <v>44253</v>
      </c>
      <c r="W234" s="1706" t="s">
        <v>2526</v>
      </c>
      <c r="X234" s="1710" t="s">
        <v>11456</v>
      </c>
      <c r="Y234" s="2163" t="s">
        <v>3127</v>
      </c>
      <c r="Z234" s="1718" t="s">
        <v>3128</v>
      </c>
      <c r="AA234" s="1719" t="s">
        <v>36</v>
      </c>
      <c r="AB234" s="1720" t="s">
        <v>3129</v>
      </c>
      <c r="AC234" s="1721" t="s">
        <v>3130</v>
      </c>
      <c r="AD234" s="1720" t="s">
        <v>3131</v>
      </c>
      <c r="AE234" s="1720" t="s">
        <v>3132</v>
      </c>
      <c r="AF234" s="1720"/>
      <c r="AG234" s="1716">
        <v>41883</v>
      </c>
      <c r="AH234" s="1716">
        <v>42552</v>
      </c>
      <c r="AI234" s="1716">
        <v>42887</v>
      </c>
      <c r="AJ234" s="1716" t="s">
        <v>13610</v>
      </c>
      <c r="AK234" s="1708">
        <v>3007</v>
      </c>
      <c r="AL234" s="1708" t="s">
        <v>336</v>
      </c>
      <c r="AM234" s="1707" t="s">
        <v>3123</v>
      </c>
      <c r="AN234" s="1707" t="s">
        <v>10924</v>
      </c>
    </row>
    <row r="235" spans="1:40" s="1251" customFormat="1" ht="18" customHeight="1">
      <c r="A235" s="1243">
        <v>100</v>
      </c>
      <c r="B235" s="1244" t="s">
        <v>4098</v>
      </c>
      <c r="C235" s="1244">
        <v>403</v>
      </c>
      <c r="D235" s="1244">
        <v>3118</v>
      </c>
      <c r="E235" s="1411" t="s">
        <v>4099</v>
      </c>
      <c r="F235" s="1411" t="s">
        <v>17302</v>
      </c>
      <c r="G235" s="1412" t="s">
        <v>4100</v>
      </c>
      <c r="H235" s="1243" t="s">
        <v>906</v>
      </c>
      <c r="I235" s="1243" t="s">
        <v>35</v>
      </c>
      <c r="J235" s="1413" t="s">
        <v>529</v>
      </c>
      <c r="K235" s="1414">
        <v>26423</v>
      </c>
      <c r="L235" s="1415" t="str">
        <f t="shared" si="6"/>
        <v xml:space="preserve">50 TAHUN 4 BULAN 27 HARI </v>
      </c>
      <c r="M235" s="1316" t="s">
        <v>84</v>
      </c>
      <c r="N235" s="1416" t="s">
        <v>287</v>
      </c>
      <c r="O235" s="1243" t="s">
        <v>288</v>
      </c>
      <c r="P235" s="1417">
        <v>1400005424370</v>
      </c>
      <c r="Q235" s="1417" t="s">
        <v>15167</v>
      </c>
      <c r="R235" s="1417" t="s">
        <v>15082</v>
      </c>
      <c r="S235" s="1243" t="s">
        <v>12373</v>
      </c>
      <c r="T235" s="1243"/>
      <c r="U235" s="1243"/>
      <c r="V235" s="1321"/>
      <c r="W235" s="1243"/>
      <c r="X235" s="1413" t="s">
        <v>4101</v>
      </c>
      <c r="Y235" s="2221" t="s">
        <v>16021</v>
      </c>
      <c r="Z235" s="1419" t="s">
        <v>15958</v>
      </c>
      <c r="AA235" s="1418" t="s">
        <v>36</v>
      </c>
      <c r="AB235" s="1420" t="s">
        <v>4102</v>
      </c>
      <c r="AC235" s="1421" t="s">
        <v>4103</v>
      </c>
      <c r="AD235" s="2222" t="s">
        <v>4104</v>
      </c>
      <c r="AE235" s="1420" t="s">
        <v>4105</v>
      </c>
      <c r="AF235" s="1420"/>
      <c r="AG235" s="1321">
        <v>41883</v>
      </c>
      <c r="AH235" s="1321">
        <v>42552</v>
      </c>
      <c r="AI235" s="1321">
        <v>42887</v>
      </c>
      <c r="AJ235" s="1321" t="s">
        <v>13610</v>
      </c>
      <c r="AK235" s="1244">
        <v>3118</v>
      </c>
      <c r="AL235" s="1244" t="s">
        <v>4099</v>
      </c>
      <c r="AM235" s="1244" t="s">
        <v>4098</v>
      </c>
      <c r="AN235" s="1244" t="s">
        <v>10924</v>
      </c>
    </row>
  </sheetData>
  <autoFilter ref="A5:AE177"/>
  <mergeCells count="34">
    <mergeCell ref="H5:H6"/>
    <mergeCell ref="I5:I6"/>
    <mergeCell ref="J5:J6"/>
    <mergeCell ref="K5:K6"/>
    <mergeCell ref="L5:L6"/>
    <mergeCell ref="A2:G2"/>
    <mergeCell ref="A5:A6"/>
    <mergeCell ref="B5:B6"/>
    <mergeCell ref="C5:C6"/>
    <mergeCell ref="D5:D6"/>
    <mergeCell ref="G5:G6"/>
    <mergeCell ref="E5:E6"/>
    <mergeCell ref="AK5:AK6"/>
    <mergeCell ref="AN5:AN6"/>
    <mergeCell ref="S5:S6"/>
    <mergeCell ref="AM5:AM6"/>
    <mergeCell ref="AL5:AL6"/>
    <mergeCell ref="T5:T6"/>
    <mergeCell ref="U5:U6"/>
    <mergeCell ref="W5:W6"/>
    <mergeCell ref="X5:X6"/>
    <mergeCell ref="Y5:Y6"/>
    <mergeCell ref="Z5:Z6"/>
    <mergeCell ref="AB5:AB6"/>
    <mergeCell ref="AC5:AC6"/>
    <mergeCell ref="AD5:AD6"/>
    <mergeCell ref="AE5:AE6"/>
    <mergeCell ref="V5:V6"/>
    <mergeCell ref="R5:R6"/>
    <mergeCell ref="M5:M6"/>
    <mergeCell ref="N5:N6"/>
    <mergeCell ref="O5:O6"/>
    <mergeCell ref="P5:P6"/>
    <mergeCell ref="Q5:Q6"/>
  </mergeCells>
  <pageMargins left="0" right="0" top="0" bottom="0" header="0.31496062992125984" footer="0.31496062992125984"/>
  <pageSetup scale="28" orientation="landscape" horizontalDpi="360" verticalDpi="36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">
    <tabColor rgb="FF00B050"/>
  </sheetPr>
  <dimension ref="A1:AT525"/>
  <sheetViews>
    <sheetView topLeftCell="A3" workbookViewId="0">
      <selection activeCell="G16" sqref="G16"/>
    </sheetView>
  </sheetViews>
  <sheetFormatPr defaultRowHeight="12.75"/>
  <cols>
    <col min="1" max="1" width="6.85546875" style="398" customWidth="1"/>
    <col min="2" max="2" width="9.140625" style="390" customWidth="1"/>
    <col min="3" max="3" width="9.140625" style="395" hidden="1" customWidth="1"/>
    <col min="4" max="4" width="11" style="395" customWidth="1"/>
    <col min="5" max="6" width="9.140625" style="390" customWidth="1"/>
    <col min="7" max="7" width="29.42578125" style="398" customWidth="1"/>
    <col min="8" max="8" width="18.140625" style="390" customWidth="1"/>
    <col min="9" max="9" width="6.7109375" style="390" customWidth="1"/>
    <col min="10" max="10" width="12" style="395" customWidth="1"/>
    <col min="11" max="11" width="21.7109375" style="390" customWidth="1"/>
    <col min="12" max="12" width="25.42578125" style="398" customWidth="1"/>
    <col min="13" max="13" width="15.140625" style="398" customWidth="1"/>
    <col min="14" max="14" width="10.140625" style="390" customWidth="1"/>
    <col min="15" max="15" width="9.140625" style="398" customWidth="1"/>
    <col min="16" max="16" width="15.5703125" style="398" customWidth="1"/>
    <col min="17" max="17" width="16.42578125" style="398" customWidth="1"/>
    <col min="18" max="18" width="16" style="437" customWidth="1"/>
    <col min="19" max="19" width="17.7109375" style="398" customWidth="1"/>
    <col min="20" max="20" width="11.42578125" style="398" customWidth="1"/>
    <col min="21" max="21" width="16.42578125" style="1531" customWidth="1"/>
    <col min="22" max="22" width="16.42578125" style="1677" customWidth="1"/>
    <col min="23" max="23" width="11.140625" style="390" customWidth="1"/>
    <col min="24" max="24" width="59.28515625" style="398" customWidth="1"/>
    <col min="25" max="25" width="18" style="437" customWidth="1"/>
    <col min="26" max="26" width="14.7109375" style="398" customWidth="1"/>
    <col min="27" max="27" width="9.140625" style="390" customWidth="1"/>
    <col min="28" max="28" width="19.5703125" style="398" customWidth="1"/>
    <col min="29" max="29" width="27.5703125" style="398" customWidth="1"/>
    <col min="30" max="30" width="24.28515625" style="398" customWidth="1"/>
    <col min="31" max="31" width="21.5703125" style="398" customWidth="1"/>
    <col min="32" max="32" width="10.28515625" style="398" customWidth="1"/>
    <col min="33" max="34" width="12.85546875" style="1057" customWidth="1"/>
    <col min="35" max="35" width="13.28515625" style="398" customWidth="1"/>
    <col min="36" max="38" width="13.5703125" style="398" customWidth="1"/>
    <col min="39" max="39" width="9.140625" style="390" customWidth="1"/>
    <col min="40" max="40" width="9.140625" style="398" customWidth="1"/>
    <col min="41" max="41" width="6.85546875" style="390" customWidth="1"/>
    <col min="42" max="42" width="10" style="390" customWidth="1"/>
    <col min="43" max="43" width="9.140625" style="390" customWidth="1"/>
    <col min="44" max="44" width="9.7109375" style="398" customWidth="1"/>
    <col min="45" max="16384" width="9.140625" style="398"/>
  </cols>
  <sheetData>
    <row r="1" spans="1:43" ht="15.75">
      <c r="A1" s="84" t="s">
        <v>260</v>
      </c>
      <c r="B1" s="85"/>
      <c r="C1" s="1101"/>
      <c r="D1" s="1101"/>
      <c r="E1" s="85"/>
      <c r="F1" s="85"/>
      <c r="G1" s="86"/>
      <c r="H1" s="389"/>
      <c r="I1" s="389"/>
      <c r="K1" s="391"/>
      <c r="L1" s="392"/>
      <c r="M1" s="390"/>
      <c r="O1" s="389"/>
      <c r="P1" s="393"/>
      <c r="Q1" s="390"/>
      <c r="S1" s="390"/>
      <c r="T1" s="390"/>
      <c r="W1" s="389"/>
      <c r="X1" s="394"/>
      <c r="Z1" s="390"/>
      <c r="AB1" s="395"/>
      <c r="AC1" s="395"/>
      <c r="AD1" s="395"/>
      <c r="AE1" s="395"/>
      <c r="AF1" s="395"/>
      <c r="AG1" s="396"/>
      <c r="AH1" s="396"/>
      <c r="AI1" s="396"/>
      <c r="AJ1" s="397"/>
      <c r="AK1" s="397"/>
      <c r="AL1" s="397"/>
      <c r="AN1" s="85"/>
      <c r="AO1" s="85"/>
      <c r="AP1" s="85"/>
      <c r="AQ1" s="85"/>
    </row>
    <row r="2" spans="1:43" ht="15.75">
      <c r="A2" s="2423" t="s">
        <v>261</v>
      </c>
      <c r="B2" s="2423"/>
      <c r="C2" s="2423"/>
      <c r="D2" s="2423"/>
      <c r="E2" s="2423"/>
      <c r="F2" s="2423"/>
      <c r="G2" s="2423"/>
      <c r="H2" s="389"/>
      <c r="I2" s="1032"/>
      <c r="K2" s="391"/>
      <c r="L2" s="392"/>
      <c r="M2" s="390"/>
      <c r="O2" s="389"/>
      <c r="P2" s="393"/>
      <c r="Q2" s="390"/>
      <c r="S2" s="390"/>
      <c r="T2" s="390"/>
      <c r="W2" s="389"/>
      <c r="X2" s="394"/>
      <c r="Z2" s="390"/>
      <c r="AB2" s="395"/>
      <c r="AC2" s="395"/>
      <c r="AD2" s="395"/>
      <c r="AE2" s="395"/>
      <c r="AF2" s="395"/>
      <c r="AG2" s="396"/>
      <c r="AH2" s="396"/>
      <c r="AI2" s="396"/>
      <c r="AJ2" s="397"/>
      <c r="AK2" s="397"/>
      <c r="AL2" s="397"/>
      <c r="AO2" s="841"/>
      <c r="AP2" s="841"/>
      <c r="AQ2" s="398"/>
    </row>
    <row r="3" spans="1:43" ht="15.75">
      <c r="A3" s="84" t="s">
        <v>4628</v>
      </c>
      <c r="B3" s="85"/>
      <c r="C3" s="1101"/>
      <c r="D3" s="1101"/>
      <c r="E3" s="85"/>
      <c r="F3" s="85"/>
      <c r="G3" s="86"/>
      <c r="H3" s="389"/>
      <c r="I3" s="389"/>
      <c r="K3" s="630">
        <v>44835</v>
      </c>
      <c r="L3" s="392"/>
      <c r="M3" s="391"/>
      <c r="O3" s="389"/>
      <c r="P3" s="393"/>
      <c r="Q3" s="390"/>
      <c r="S3" s="390"/>
      <c r="T3" s="390"/>
      <c r="W3" s="389"/>
      <c r="X3" s="394"/>
      <c r="Z3" s="390"/>
      <c r="AB3" s="395"/>
      <c r="AC3" s="395"/>
      <c r="AD3" s="395"/>
      <c r="AE3" s="395"/>
      <c r="AF3" s="395"/>
      <c r="AG3" s="396"/>
      <c r="AH3" s="396"/>
      <c r="AI3" s="396"/>
      <c r="AJ3" s="397"/>
      <c r="AK3" s="397"/>
      <c r="AL3" s="397"/>
      <c r="AN3" s="85"/>
      <c r="AO3" s="85"/>
      <c r="AP3" s="85"/>
      <c r="AQ3" s="85"/>
    </row>
    <row r="4" spans="1:43">
      <c r="A4" s="389"/>
      <c r="C4" s="459"/>
      <c r="D4" s="459"/>
      <c r="E4" s="389"/>
      <c r="F4" s="389"/>
      <c r="G4" s="399"/>
      <c r="H4" s="389"/>
      <c r="I4" s="389"/>
      <c r="K4" s="391"/>
      <c r="L4" s="392"/>
      <c r="M4" s="390"/>
      <c r="O4" s="389"/>
      <c r="P4" s="393"/>
      <c r="Q4" s="390"/>
      <c r="S4" s="390"/>
      <c r="T4" s="390"/>
      <c r="W4" s="389"/>
      <c r="X4" s="394"/>
      <c r="Z4" s="390"/>
      <c r="AB4" s="395"/>
      <c r="AC4" s="395"/>
      <c r="AD4" s="395"/>
      <c r="AE4" s="395"/>
      <c r="AF4" s="395"/>
      <c r="AG4" s="396"/>
      <c r="AH4" s="396"/>
      <c r="AI4" s="396"/>
      <c r="AJ4" s="397"/>
      <c r="AK4" s="397"/>
      <c r="AL4" s="397"/>
      <c r="AN4" s="390"/>
      <c r="AO4" s="389"/>
      <c r="AP4" s="389"/>
      <c r="AQ4" s="389"/>
    </row>
    <row r="5" spans="1:43" ht="13.5" thickBot="1">
      <c r="A5" s="389"/>
      <c r="C5" s="459"/>
      <c r="D5" s="459"/>
      <c r="E5" s="389"/>
      <c r="F5" s="389"/>
      <c r="G5" s="399"/>
      <c r="H5" s="389"/>
      <c r="I5" s="389"/>
      <c r="K5" s="391"/>
      <c r="L5" s="392"/>
      <c r="M5" s="390"/>
      <c r="O5" s="389"/>
      <c r="P5" s="393"/>
      <c r="Q5" s="390"/>
      <c r="S5" s="390"/>
      <c r="T5" s="390"/>
      <c r="W5" s="389"/>
      <c r="X5" s="394"/>
      <c r="Z5" s="390"/>
      <c r="AB5" s="395"/>
      <c r="AC5" s="395"/>
      <c r="AD5" s="395"/>
      <c r="AE5" s="395"/>
      <c r="AF5" s="395"/>
      <c r="AG5" s="396"/>
      <c r="AH5" s="396"/>
      <c r="AI5" s="396"/>
      <c r="AJ5" s="397"/>
      <c r="AK5" s="397"/>
      <c r="AL5" s="397"/>
      <c r="AN5" s="390"/>
      <c r="AO5" s="389"/>
      <c r="AP5" s="389"/>
      <c r="AQ5" s="389"/>
    </row>
    <row r="6" spans="1:43" ht="24" customHeight="1">
      <c r="A6" s="2467" t="s">
        <v>2</v>
      </c>
      <c r="B6" s="2447" t="s">
        <v>3</v>
      </c>
      <c r="C6" s="1468"/>
      <c r="D6" s="2447" t="s">
        <v>13651</v>
      </c>
      <c r="E6" s="2447" t="s">
        <v>4629</v>
      </c>
      <c r="F6" s="1468"/>
      <c r="G6" s="2451" t="s">
        <v>4</v>
      </c>
      <c r="H6" s="2453" t="s">
        <v>266</v>
      </c>
      <c r="I6" s="2447" t="s">
        <v>6</v>
      </c>
      <c r="J6" s="2447" t="s">
        <v>8</v>
      </c>
      <c r="K6" s="2469" t="s">
        <v>9</v>
      </c>
      <c r="L6" s="2469" t="s">
        <v>10</v>
      </c>
      <c r="M6" s="2447" t="s">
        <v>11</v>
      </c>
      <c r="N6" s="2447" t="s">
        <v>12</v>
      </c>
      <c r="O6" s="2447" t="s">
        <v>13</v>
      </c>
      <c r="P6" s="2449" t="s">
        <v>14</v>
      </c>
      <c r="Q6" s="2453" t="s">
        <v>267</v>
      </c>
      <c r="R6" s="2455" t="s">
        <v>268</v>
      </c>
      <c r="S6" s="2447" t="s">
        <v>17</v>
      </c>
      <c r="T6" s="2453" t="s">
        <v>269</v>
      </c>
      <c r="U6" s="2457" t="s">
        <v>270</v>
      </c>
      <c r="V6" s="2459" t="s">
        <v>15595</v>
      </c>
      <c r="W6" s="2453" t="s">
        <v>18</v>
      </c>
      <c r="X6" s="1080" t="s">
        <v>19</v>
      </c>
      <c r="Y6" s="2463" t="s">
        <v>20</v>
      </c>
      <c r="Z6" s="2449" t="s">
        <v>21</v>
      </c>
      <c r="AA6" s="400" t="s">
        <v>7</v>
      </c>
      <c r="AB6" s="2465" t="s">
        <v>271</v>
      </c>
      <c r="AC6" s="2449" t="s">
        <v>272</v>
      </c>
      <c r="AD6" s="2449" t="s">
        <v>273</v>
      </c>
      <c r="AE6" s="2449" t="s">
        <v>274</v>
      </c>
      <c r="AF6" s="2449" t="s">
        <v>4630</v>
      </c>
      <c r="AG6" s="959"/>
      <c r="AH6" s="959"/>
      <c r="AI6" s="401" t="s">
        <v>23</v>
      </c>
      <c r="AJ6" s="402"/>
      <c r="AK6" s="401"/>
      <c r="AL6" s="401"/>
      <c r="AM6" s="400" t="s">
        <v>7</v>
      </c>
      <c r="AN6" s="2447" t="s">
        <v>3</v>
      </c>
      <c r="AO6" s="2451" t="s">
        <v>10925</v>
      </c>
      <c r="AP6" s="2451" t="s">
        <v>13627</v>
      </c>
      <c r="AQ6" s="2461" t="s">
        <v>4629</v>
      </c>
    </row>
    <row r="7" spans="1:43" ht="15.75" customHeight="1" thickBot="1">
      <c r="A7" s="2468"/>
      <c r="B7" s="2448"/>
      <c r="C7" s="1469"/>
      <c r="D7" s="2448"/>
      <c r="E7" s="2448"/>
      <c r="F7" s="1469"/>
      <c r="G7" s="2452"/>
      <c r="H7" s="2454"/>
      <c r="I7" s="2448"/>
      <c r="J7" s="2448"/>
      <c r="K7" s="2470"/>
      <c r="L7" s="2470"/>
      <c r="M7" s="2448"/>
      <c r="N7" s="2448"/>
      <c r="O7" s="2448"/>
      <c r="P7" s="2450"/>
      <c r="Q7" s="2454"/>
      <c r="R7" s="2456"/>
      <c r="S7" s="2448"/>
      <c r="T7" s="2454"/>
      <c r="U7" s="2458"/>
      <c r="V7" s="2460"/>
      <c r="W7" s="2454"/>
      <c r="X7" s="1081"/>
      <c r="Y7" s="2464"/>
      <c r="Z7" s="2450"/>
      <c r="AA7" s="403" t="s">
        <v>26</v>
      </c>
      <c r="AB7" s="2466"/>
      <c r="AC7" s="2450"/>
      <c r="AD7" s="2450"/>
      <c r="AE7" s="2450"/>
      <c r="AF7" s="2450"/>
      <c r="AG7" s="404"/>
      <c r="AH7" s="404" t="s">
        <v>276</v>
      </c>
      <c r="AI7" s="405" t="s">
        <v>277</v>
      </c>
      <c r="AJ7" s="406" t="s">
        <v>278</v>
      </c>
      <c r="AK7" s="1309" t="s">
        <v>13614</v>
      </c>
      <c r="AL7" s="1309" t="s">
        <v>13615</v>
      </c>
      <c r="AM7" s="403" t="s">
        <v>8343</v>
      </c>
      <c r="AN7" s="2448"/>
      <c r="AO7" s="2452"/>
      <c r="AP7" s="2452"/>
      <c r="AQ7" s="2462"/>
    </row>
    <row r="8" spans="1:43" s="409" customFormat="1" ht="16.5" customHeight="1">
      <c r="A8" s="1014"/>
      <c r="B8" s="1016"/>
      <c r="C8" s="1114"/>
      <c r="D8" s="1114"/>
      <c r="E8" s="1016"/>
      <c r="F8" s="1016"/>
      <c r="G8" s="1254"/>
      <c r="H8" s="1014"/>
      <c r="I8" s="1014"/>
      <c r="J8" s="1255"/>
      <c r="K8" s="1256"/>
      <c r="L8" s="1019"/>
      <c r="M8" s="1014"/>
      <c r="N8" s="1257"/>
      <c r="O8" s="1014"/>
      <c r="P8" s="1022"/>
      <c r="Q8" s="1014"/>
      <c r="R8" s="569"/>
      <c r="S8" s="1258"/>
      <c r="T8" s="1258"/>
      <c r="U8" s="1532"/>
      <c r="V8" s="1678"/>
      <c r="W8" s="1014"/>
      <c r="X8" s="1259"/>
      <c r="Y8" s="1786"/>
      <c r="Z8" s="1260"/>
      <c r="AA8" s="1014"/>
      <c r="AB8" s="408"/>
      <c r="AC8" s="408"/>
      <c r="AD8" s="408"/>
      <c r="AE8" s="408"/>
      <c r="AF8" s="408"/>
      <c r="AG8" s="1026"/>
      <c r="AH8" s="1026"/>
      <c r="AI8" s="1026"/>
      <c r="AJ8" s="1026"/>
      <c r="AK8" s="1026"/>
      <c r="AL8" s="1026"/>
      <c r="AM8" s="1014"/>
      <c r="AN8" s="1016"/>
      <c r="AO8" s="1014"/>
      <c r="AP8" s="1014"/>
      <c r="AQ8" s="1016"/>
    </row>
    <row r="9" spans="1:43" ht="15" customHeight="1">
      <c r="A9" s="410">
        <v>1</v>
      </c>
      <c r="B9" s="950" t="s">
        <v>4631</v>
      </c>
      <c r="C9" s="1102"/>
      <c r="D9" s="1102" t="s">
        <v>12335</v>
      </c>
      <c r="E9" s="950">
        <v>4001</v>
      </c>
      <c r="F9" s="950" t="s">
        <v>17302</v>
      </c>
      <c r="G9" s="417" t="s">
        <v>4632</v>
      </c>
      <c r="H9" s="410" t="s">
        <v>3017</v>
      </c>
      <c r="I9" s="410" t="s">
        <v>35</v>
      </c>
      <c r="J9" s="1082" t="s">
        <v>3017</v>
      </c>
      <c r="K9" s="411">
        <v>26393</v>
      </c>
      <c r="L9" s="137" t="str">
        <f t="shared" ref="L9:L60" si="0">DATEDIF(K9,$K$3,"Y") &amp; " TAHUN " &amp; DATEDIF(K9,$K$3,"YM") &amp; " BULAN " &amp; DATEDIF(K9,$K$3,"MD") &amp; " HARI "</f>
        <v xml:space="preserve">50 TAHUN 5 BULAN 27 HARI </v>
      </c>
      <c r="M9" s="410" t="s">
        <v>84</v>
      </c>
      <c r="N9" s="413" t="s">
        <v>299</v>
      </c>
      <c r="O9" s="410" t="s">
        <v>4633</v>
      </c>
      <c r="P9" s="951">
        <v>1430004816904</v>
      </c>
      <c r="Q9" s="410" t="s">
        <v>12554</v>
      </c>
      <c r="R9" s="430" t="s">
        <v>13714</v>
      </c>
      <c r="S9" s="952"/>
      <c r="T9" s="952" t="s">
        <v>289</v>
      </c>
      <c r="U9" s="1533" t="s">
        <v>4634</v>
      </c>
      <c r="V9" s="1679">
        <v>44290</v>
      </c>
      <c r="W9" s="952" t="s">
        <v>126</v>
      </c>
      <c r="X9" s="953" t="s">
        <v>4635</v>
      </c>
      <c r="Y9" s="1787" t="s">
        <v>4636</v>
      </c>
      <c r="Z9" s="954" t="s">
        <v>15380</v>
      </c>
      <c r="AA9" s="952" t="s">
        <v>15304</v>
      </c>
      <c r="AB9" s="955" t="s">
        <v>4637</v>
      </c>
      <c r="AC9" s="955" t="s">
        <v>4638</v>
      </c>
      <c r="AD9" s="955" t="s">
        <v>4639</v>
      </c>
      <c r="AE9" s="955" t="s">
        <v>4640</v>
      </c>
      <c r="AF9" s="955"/>
      <c r="AG9" s="1287">
        <v>41883</v>
      </c>
      <c r="AH9" s="956">
        <v>41883</v>
      </c>
      <c r="AI9" s="956">
        <v>42887</v>
      </c>
      <c r="AJ9" s="956"/>
      <c r="AK9" s="1520"/>
      <c r="AL9" s="1520" t="s">
        <v>13616</v>
      </c>
      <c r="AM9" s="952" t="s">
        <v>47</v>
      </c>
      <c r="AN9" s="950" t="s">
        <v>4631</v>
      </c>
      <c r="AO9" s="410" t="s">
        <v>10924</v>
      </c>
      <c r="AP9" s="410" t="s">
        <v>13610</v>
      </c>
      <c r="AQ9" s="950">
        <v>4001</v>
      </c>
    </row>
    <row r="10" spans="1:43" ht="15" customHeight="1">
      <c r="A10" s="410">
        <v>2</v>
      </c>
      <c r="B10" s="950" t="s">
        <v>4641</v>
      </c>
      <c r="C10" s="1102"/>
      <c r="D10" s="1102" t="s">
        <v>12333</v>
      </c>
      <c r="E10" s="950">
        <v>4003</v>
      </c>
      <c r="F10" s="950"/>
      <c r="G10" s="417" t="s">
        <v>4642</v>
      </c>
      <c r="H10" s="410" t="s">
        <v>3017</v>
      </c>
      <c r="I10" s="410" t="s">
        <v>35</v>
      </c>
      <c r="J10" s="1082" t="s">
        <v>3017</v>
      </c>
      <c r="K10" s="411">
        <v>25065</v>
      </c>
      <c r="L10" s="171" t="str">
        <f t="shared" si="0"/>
        <v xml:space="preserve">54 TAHUN 1 BULAN 16 HARI </v>
      </c>
      <c r="M10" s="410" t="s">
        <v>84</v>
      </c>
      <c r="N10" s="413" t="s">
        <v>287</v>
      </c>
      <c r="O10" s="410" t="s">
        <v>4633</v>
      </c>
      <c r="P10" s="951">
        <v>1430004816326</v>
      </c>
      <c r="Q10" s="410" t="s">
        <v>12555</v>
      </c>
      <c r="R10" s="430" t="s">
        <v>13715</v>
      </c>
      <c r="S10" s="952"/>
      <c r="T10" s="952" t="s">
        <v>289</v>
      </c>
      <c r="U10" s="1533" t="s">
        <v>4643</v>
      </c>
      <c r="V10" s="1679">
        <v>44788</v>
      </c>
      <c r="W10" s="952" t="s">
        <v>126</v>
      </c>
      <c r="X10" s="953" t="s">
        <v>4644</v>
      </c>
      <c r="Y10" s="1787" t="s">
        <v>4645</v>
      </c>
      <c r="Z10" s="954" t="s">
        <v>4646</v>
      </c>
      <c r="AA10" s="952" t="s">
        <v>15304</v>
      </c>
      <c r="AB10" s="955" t="s">
        <v>4647</v>
      </c>
      <c r="AC10" s="955" t="s">
        <v>4648</v>
      </c>
      <c r="AD10" s="955" t="s">
        <v>4649</v>
      </c>
      <c r="AE10" s="955" t="s">
        <v>4650</v>
      </c>
      <c r="AF10" s="955"/>
      <c r="AG10" s="1287">
        <v>41883</v>
      </c>
      <c r="AH10" s="956">
        <v>41883</v>
      </c>
      <c r="AI10" s="956">
        <v>42887</v>
      </c>
      <c r="AJ10" s="956"/>
      <c r="AK10" s="1520"/>
      <c r="AL10" s="1520" t="s">
        <v>13616</v>
      </c>
      <c r="AM10" s="952" t="s">
        <v>36</v>
      </c>
      <c r="AN10" s="950" t="s">
        <v>4641</v>
      </c>
      <c r="AO10" s="410" t="s">
        <v>10924</v>
      </c>
      <c r="AP10" s="410" t="s">
        <v>13610</v>
      </c>
      <c r="AQ10" s="950">
        <v>4003</v>
      </c>
    </row>
    <row r="11" spans="1:43" ht="15" customHeight="1">
      <c r="A11" s="410">
        <v>3</v>
      </c>
      <c r="B11" s="950" t="s">
        <v>4651</v>
      </c>
      <c r="C11" s="1102"/>
      <c r="D11" s="1102" t="s">
        <v>4652</v>
      </c>
      <c r="E11" s="950">
        <v>4004</v>
      </c>
      <c r="F11" s="950" t="s">
        <v>17302</v>
      </c>
      <c r="G11" s="417" t="s">
        <v>4653</v>
      </c>
      <c r="H11" s="410" t="s">
        <v>3017</v>
      </c>
      <c r="I11" s="410" t="s">
        <v>35</v>
      </c>
      <c r="J11" s="1082" t="s">
        <v>3017</v>
      </c>
      <c r="K11" s="411">
        <v>26548</v>
      </c>
      <c r="L11" s="137" t="str">
        <f t="shared" si="0"/>
        <v xml:space="preserve">50 TAHUN 0 BULAN 25 HARI </v>
      </c>
      <c r="M11" s="410" t="s">
        <v>84</v>
      </c>
      <c r="N11" s="413" t="s">
        <v>299</v>
      </c>
      <c r="O11" s="410" t="s">
        <v>4633</v>
      </c>
      <c r="P11" s="951">
        <v>1430004987242</v>
      </c>
      <c r="Q11" s="410" t="s">
        <v>12556</v>
      </c>
      <c r="R11" s="430" t="s">
        <v>13716</v>
      </c>
      <c r="S11" s="952"/>
      <c r="T11" s="952" t="s">
        <v>289</v>
      </c>
      <c r="U11" s="1533" t="s">
        <v>4654</v>
      </c>
      <c r="V11" s="1679">
        <v>44810</v>
      </c>
      <c r="W11" s="952" t="s">
        <v>126</v>
      </c>
      <c r="X11" s="953" t="s">
        <v>4655</v>
      </c>
      <c r="Y11" s="1787" t="s">
        <v>4656</v>
      </c>
      <c r="Z11" s="954" t="s">
        <v>4657</v>
      </c>
      <c r="AA11" s="952" t="s">
        <v>15304</v>
      </c>
      <c r="AB11" s="955" t="s">
        <v>4658</v>
      </c>
      <c r="AC11" s="955" t="s">
        <v>4659</v>
      </c>
      <c r="AD11" s="955" t="s">
        <v>4660</v>
      </c>
      <c r="AE11" s="955" t="s">
        <v>4640</v>
      </c>
      <c r="AF11" s="955"/>
      <c r="AG11" s="1287">
        <v>41883</v>
      </c>
      <c r="AH11" s="956">
        <v>41883</v>
      </c>
      <c r="AI11" s="956">
        <v>42887</v>
      </c>
      <c r="AJ11" s="956"/>
      <c r="AK11" s="1520"/>
      <c r="AL11" s="1520" t="s">
        <v>13616</v>
      </c>
      <c r="AM11" s="952" t="s">
        <v>47</v>
      </c>
      <c r="AN11" s="950" t="s">
        <v>4651</v>
      </c>
      <c r="AO11" s="410" t="s">
        <v>10924</v>
      </c>
      <c r="AP11" s="410" t="s">
        <v>13610</v>
      </c>
      <c r="AQ11" s="950">
        <v>4004</v>
      </c>
    </row>
    <row r="12" spans="1:43" ht="15" customHeight="1">
      <c r="A12" s="410">
        <v>4</v>
      </c>
      <c r="B12" s="950" t="s">
        <v>4661</v>
      </c>
      <c r="C12" s="1102"/>
      <c r="D12" s="1102" t="s">
        <v>4662</v>
      </c>
      <c r="E12" s="950">
        <v>4006</v>
      </c>
      <c r="F12" s="950" t="s">
        <v>17302</v>
      </c>
      <c r="G12" s="417" t="s">
        <v>4663</v>
      </c>
      <c r="H12" s="410" t="s">
        <v>3017</v>
      </c>
      <c r="I12" s="410" t="s">
        <v>35</v>
      </c>
      <c r="J12" s="1082" t="s">
        <v>3017</v>
      </c>
      <c r="K12" s="411">
        <v>26527</v>
      </c>
      <c r="L12" s="137" t="str">
        <f t="shared" si="0"/>
        <v xml:space="preserve">50 TAHUN 1 BULAN 15 HARI </v>
      </c>
      <c r="M12" s="410" t="s">
        <v>84</v>
      </c>
      <c r="N12" s="413" t="s">
        <v>299</v>
      </c>
      <c r="O12" s="410" t="s">
        <v>4633</v>
      </c>
      <c r="P12" s="951">
        <v>1430010016077</v>
      </c>
      <c r="Q12" s="410">
        <v>10001860443</v>
      </c>
      <c r="R12" s="430" t="s">
        <v>13717</v>
      </c>
      <c r="S12" s="952"/>
      <c r="T12" s="952" t="s">
        <v>289</v>
      </c>
      <c r="U12" s="1533" t="s">
        <v>4664</v>
      </c>
      <c r="V12" s="1679">
        <v>44789</v>
      </c>
      <c r="W12" s="952" t="s">
        <v>2455</v>
      </c>
      <c r="X12" s="953" t="s">
        <v>4665</v>
      </c>
      <c r="Y12" s="1787" t="s">
        <v>4666</v>
      </c>
      <c r="Z12" s="954" t="s">
        <v>4667</v>
      </c>
      <c r="AA12" s="952" t="s">
        <v>15304</v>
      </c>
      <c r="AB12" s="955" t="s">
        <v>4668</v>
      </c>
      <c r="AC12" s="955" t="s">
        <v>4669</v>
      </c>
      <c r="AD12" s="955" t="s">
        <v>4670</v>
      </c>
      <c r="AE12" s="955" t="s">
        <v>4640</v>
      </c>
      <c r="AF12" s="955"/>
      <c r="AG12" s="1287">
        <v>41883</v>
      </c>
      <c r="AH12" s="956">
        <v>41883</v>
      </c>
      <c r="AI12" s="956">
        <v>42887</v>
      </c>
      <c r="AJ12" s="956"/>
      <c r="AK12" s="1520"/>
      <c r="AL12" s="1520" t="s">
        <v>13616</v>
      </c>
      <c r="AM12" s="952" t="s">
        <v>47</v>
      </c>
      <c r="AN12" s="950" t="s">
        <v>4661</v>
      </c>
      <c r="AO12" s="410" t="s">
        <v>10924</v>
      </c>
      <c r="AP12" s="410" t="s">
        <v>13610</v>
      </c>
      <c r="AQ12" s="950">
        <v>4006</v>
      </c>
    </row>
    <row r="13" spans="1:43" ht="15" customHeight="1">
      <c r="A13" s="410">
        <v>5</v>
      </c>
      <c r="B13" s="950" t="s">
        <v>4681</v>
      </c>
      <c r="C13" s="1102"/>
      <c r="D13" s="1102" t="s">
        <v>4682</v>
      </c>
      <c r="E13" s="950">
        <v>4010</v>
      </c>
      <c r="F13" s="950"/>
      <c r="G13" s="417" t="s">
        <v>4683</v>
      </c>
      <c r="H13" s="410" t="s">
        <v>3017</v>
      </c>
      <c r="I13" s="410" t="s">
        <v>35</v>
      </c>
      <c r="J13" s="1082" t="s">
        <v>181</v>
      </c>
      <c r="K13" s="411">
        <v>24171</v>
      </c>
      <c r="L13" s="171" t="str">
        <f t="shared" si="0"/>
        <v xml:space="preserve">56 TAHUN 6 BULAN 26 HARI </v>
      </c>
      <c r="M13" s="410" t="s">
        <v>84</v>
      </c>
      <c r="N13" s="413" t="s">
        <v>287</v>
      </c>
      <c r="O13" s="410" t="s">
        <v>4633</v>
      </c>
      <c r="P13" s="951">
        <v>1430004816029</v>
      </c>
      <c r="Q13" s="410" t="s">
        <v>12558</v>
      </c>
      <c r="R13" s="430" t="s">
        <v>13719</v>
      </c>
      <c r="S13" s="952"/>
      <c r="T13" s="952" t="s">
        <v>289</v>
      </c>
      <c r="U13" s="1533" t="s">
        <v>4684</v>
      </c>
      <c r="V13" s="1679">
        <v>44715</v>
      </c>
      <c r="W13" s="952" t="s">
        <v>126</v>
      </c>
      <c r="X13" s="953" t="s">
        <v>4685</v>
      </c>
      <c r="Y13" s="1787" t="s">
        <v>4686</v>
      </c>
      <c r="Z13" s="954" t="s">
        <v>4687</v>
      </c>
      <c r="AA13" s="952" t="s">
        <v>15304</v>
      </c>
      <c r="AB13" s="955" t="s">
        <v>4688</v>
      </c>
      <c r="AC13" s="955" t="s">
        <v>4689</v>
      </c>
      <c r="AD13" s="955" t="s">
        <v>4690</v>
      </c>
      <c r="AE13" s="955" t="s">
        <v>4691</v>
      </c>
      <c r="AF13" s="955"/>
      <c r="AG13" s="1287">
        <v>41883</v>
      </c>
      <c r="AH13" s="956">
        <v>41883</v>
      </c>
      <c r="AI13" s="956">
        <v>42887</v>
      </c>
      <c r="AJ13" s="956"/>
      <c r="AK13" s="1520"/>
      <c r="AL13" s="1520" t="s">
        <v>13616</v>
      </c>
      <c r="AM13" s="952" t="s">
        <v>36</v>
      </c>
      <c r="AN13" s="950" t="s">
        <v>4681</v>
      </c>
      <c r="AO13" s="410" t="s">
        <v>10924</v>
      </c>
      <c r="AP13" s="410" t="s">
        <v>13610</v>
      </c>
      <c r="AQ13" s="950">
        <v>4010</v>
      </c>
    </row>
    <row r="14" spans="1:43" ht="15" customHeight="1">
      <c r="A14" s="410">
        <v>6</v>
      </c>
      <c r="B14" s="950" t="s">
        <v>4692</v>
      </c>
      <c r="C14" s="1102"/>
      <c r="D14" s="1102" t="s">
        <v>4693</v>
      </c>
      <c r="E14" s="950">
        <v>4012</v>
      </c>
      <c r="F14" s="950" t="s">
        <v>17302</v>
      </c>
      <c r="G14" s="417" t="s">
        <v>4694</v>
      </c>
      <c r="H14" s="410" t="s">
        <v>3017</v>
      </c>
      <c r="I14" s="410" t="s">
        <v>35</v>
      </c>
      <c r="J14" s="1082" t="s">
        <v>3017</v>
      </c>
      <c r="K14" s="411">
        <v>30114</v>
      </c>
      <c r="L14" s="137" t="str">
        <f t="shared" si="0"/>
        <v xml:space="preserve">40 TAHUN 3 BULAN 19 HARI </v>
      </c>
      <c r="M14" s="410" t="s">
        <v>84</v>
      </c>
      <c r="N14" s="413" t="s">
        <v>299</v>
      </c>
      <c r="O14" s="410" t="s">
        <v>4633</v>
      </c>
      <c r="P14" s="951">
        <v>1430010246484</v>
      </c>
      <c r="Q14" s="410" t="s">
        <v>12559</v>
      </c>
      <c r="R14" s="430" t="s">
        <v>13720</v>
      </c>
      <c r="S14" s="952" t="s">
        <v>4695</v>
      </c>
      <c r="T14" s="952" t="s">
        <v>289</v>
      </c>
      <c r="U14" s="1533" t="s">
        <v>4696</v>
      </c>
      <c r="V14" s="1679">
        <v>44724</v>
      </c>
      <c r="W14" s="952" t="s">
        <v>175</v>
      </c>
      <c r="X14" s="953" t="s">
        <v>4697</v>
      </c>
      <c r="Y14" s="1787" t="s">
        <v>4698</v>
      </c>
      <c r="Z14" s="954" t="s">
        <v>4699</v>
      </c>
      <c r="AA14" s="952" t="s">
        <v>15304</v>
      </c>
      <c r="AB14" s="955" t="s">
        <v>4700</v>
      </c>
      <c r="AC14" s="955" t="s">
        <v>4701</v>
      </c>
      <c r="AD14" s="955" t="s">
        <v>4702</v>
      </c>
      <c r="AE14" s="955" t="s">
        <v>4640</v>
      </c>
      <c r="AF14" s="955"/>
      <c r="AG14" s="1287">
        <v>41883</v>
      </c>
      <c r="AH14" s="956">
        <v>41883</v>
      </c>
      <c r="AI14" s="956">
        <v>42887</v>
      </c>
      <c r="AJ14" s="956"/>
      <c r="AK14" s="1520"/>
      <c r="AL14" s="1520" t="s">
        <v>13616</v>
      </c>
      <c r="AM14" s="952" t="s">
        <v>47</v>
      </c>
      <c r="AN14" s="950" t="s">
        <v>4692</v>
      </c>
      <c r="AO14" s="410" t="s">
        <v>10924</v>
      </c>
      <c r="AP14" s="410" t="s">
        <v>13610</v>
      </c>
      <c r="AQ14" s="950">
        <v>4012</v>
      </c>
    </row>
    <row r="15" spans="1:43" ht="15" customHeight="1">
      <c r="A15" s="410">
        <v>7</v>
      </c>
      <c r="B15" s="950" t="s">
        <v>4703</v>
      </c>
      <c r="C15" s="1102"/>
      <c r="D15" s="1102" t="s">
        <v>4704</v>
      </c>
      <c r="E15" s="950">
        <v>4013</v>
      </c>
      <c r="F15" s="950"/>
      <c r="G15" s="417" t="s">
        <v>4705</v>
      </c>
      <c r="H15" s="410" t="s">
        <v>3017</v>
      </c>
      <c r="I15" s="410" t="s">
        <v>35</v>
      </c>
      <c r="J15" s="1082" t="s">
        <v>4706</v>
      </c>
      <c r="K15" s="411">
        <v>25482</v>
      </c>
      <c r="L15" s="171" t="str">
        <f t="shared" si="0"/>
        <v xml:space="preserve">52 TAHUN 11 BULAN 25 HARI </v>
      </c>
      <c r="M15" s="410" t="s">
        <v>84</v>
      </c>
      <c r="N15" s="413" t="s">
        <v>299</v>
      </c>
      <c r="O15" s="410" t="s">
        <v>4633</v>
      </c>
      <c r="P15" s="951">
        <v>1430010218152</v>
      </c>
      <c r="Q15" s="410" t="s">
        <v>12560</v>
      </c>
      <c r="R15" s="430" t="s">
        <v>13721</v>
      </c>
      <c r="S15" s="952"/>
      <c r="T15" s="952" t="s">
        <v>289</v>
      </c>
      <c r="U15" s="1533" t="s">
        <v>4707</v>
      </c>
      <c r="V15" s="1679">
        <v>44475</v>
      </c>
      <c r="W15" s="952" t="s">
        <v>2455</v>
      </c>
      <c r="X15" s="953" t="s">
        <v>4708</v>
      </c>
      <c r="Y15" s="1787" t="s">
        <v>4709</v>
      </c>
      <c r="Z15" s="954" t="s">
        <v>4710</v>
      </c>
      <c r="AA15" s="952" t="s">
        <v>15304</v>
      </c>
      <c r="AB15" s="955" t="s">
        <v>4711</v>
      </c>
      <c r="AC15" s="955" t="s">
        <v>4712</v>
      </c>
      <c r="AD15" s="955" t="s">
        <v>4713</v>
      </c>
      <c r="AE15" s="955" t="s">
        <v>4640</v>
      </c>
      <c r="AF15" s="955"/>
      <c r="AG15" s="1287">
        <v>41883</v>
      </c>
      <c r="AH15" s="956">
        <v>41883</v>
      </c>
      <c r="AI15" s="956">
        <v>42887</v>
      </c>
      <c r="AJ15" s="956"/>
      <c r="AK15" s="1520"/>
      <c r="AL15" s="1520" t="s">
        <v>13616</v>
      </c>
      <c r="AM15" s="952" t="s">
        <v>47</v>
      </c>
      <c r="AN15" s="950" t="s">
        <v>4703</v>
      </c>
      <c r="AO15" s="410" t="s">
        <v>10924</v>
      </c>
      <c r="AP15" s="410" t="s">
        <v>13610</v>
      </c>
      <c r="AQ15" s="950">
        <v>4013</v>
      </c>
    </row>
    <row r="16" spans="1:43" ht="15" customHeight="1">
      <c r="A16" s="410">
        <v>8</v>
      </c>
      <c r="B16" s="950" t="s">
        <v>4714</v>
      </c>
      <c r="C16" s="1102"/>
      <c r="D16" s="1102" t="s">
        <v>4715</v>
      </c>
      <c r="E16" s="950">
        <v>4014</v>
      </c>
      <c r="F16" s="950"/>
      <c r="G16" s="417" t="s">
        <v>4716</v>
      </c>
      <c r="H16" s="410" t="s">
        <v>3017</v>
      </c>
      <c r="I16" s="410" t="s">
        <v>35</v>
      </c>
      <c r="J16" s="1082" t="s">
        <v>694</v>
      </c>
      <c r="K16" s="411">
        <v>24113</v>
      </c>
      <c r="L16" s="171" t="str">
        <f t="shared" si="0"/>
        <v xml:space="preserve">56 TAHUN 8 BULAN 25 HARI </v>
      </c>
      <c r="M16" s="410" t="s">
        <v>84</v>
      </c>
      <c r="N16" s="413" t="s">
        <v>299</v>
      </c>
      <c r="O16" s="410" t="s">
        <v>4633</v>
      </c>
      <c r="P16" s="951">
        <v>1430010128526</v>
      </c>
      <c r="Q16" s="410" t="s">
        <v>12561</v>
      </c>
      <c r="R16" s="430" t="s">
        <v>13722</v>
      </c>
      <c r="S16" s="952"/>
      <c r="T16" s="952" t="s">
        <v>289</v>
      </c>
      <c r="U16" s="1533" t="s">
        <v>4717</v>
      </c>
      <c r="V16" s="1705">
        <v>43473</v>
      </c>
      <c r="W16" s="952" t="s">
        <v>2455</v>
      </c>
      <c r="X16" s="953" t="s">
        <v>4718</v>
      </c>
      <c r="Y16" s="1787" t="s">
        <v>4719</v>
      </c>
      <c r="Z16" s="954" t="s">
        <v>4720</v>
      </c>
      <c r="AA16" s="952" t="s">
        <v>15304</v>
      </c>
      <c r="AB16" s="955" t="s">
        <v>4721</v>
      </c>
      <c r="AC16" s="955" t="s">
        <v>4722</v>
      </c>
      <c r="AD16" s="955">
        <v>0</v>
      </c>
      <c r="AE16" s="955">
        <v>0</v>
      </c>
      <c r="AF16" s="955"/>
      <c r="AG16" s="1287">
        <v>41883</v>
      </c>
      <c r="AH16" s="956">
        <v>41883</v>
      </c>
      <c r="AI16" s="956">
        <v>42887</v>
      </c>
      <c r="AJ16" s="956"/>
      <c r="AK16" s="1520"/>
      <c r="AL16" s="1520" t="s">
        <v>13616</v>
      </c>
      <c r="AM16" s="952" t="s">
        <v>146</v>
      </c>
      <c r="AN16" s="950" t="s">
        <v>4714</v>
      </c>
      <c r="AO16" s="410" t="s">
        <v>10924</v>
      </c>
      <c r="AP16" s="410" t="s">
        <v>13610</v>
      </c>
      <c r="AQ16" s="950">
        <v>4014</v>
      </c>
    </row>
    <row r="17" spans="1:43" ht="15" customHeight="1">
      <c r="A17" s="410">
        <v>9</v>
      </c>
      <c r="B17" s="950" t="s">
        <v>4732</v>
      </c>
      <c r="C17" s="1102"/>
      <c r="D17" s="1102" t="s">
        <v>4733</v>
      </c>
      <c r="E17" s="950">
        <v>4017</v>
      </c>
      <c r="F17" s="950"/>
      <c r="G17" s="417" t="s">
        <v>4734</v>
      </c>
      <c r="H17" s="410" t="s">
        <v>3017</v>
      </c>
      <c r="I17" s="410" t="s">
        <v>35</v>
      </c>
      <c r="J17" s="1082" t="s">
        <v>3017</v>
      </c>
      <c r="K17" s="411">
        <v>24169</v>
      </c>
      <c r="L17" s="171" t="str">
        <f t="shared" si="0"/>
        <v xml:space="preserve">56 TAHUN 6 BULAN 28 HARI </v>
      </c>
      <c r="M17" s="410" t="s">
        <v>84</v>
      </c>
      <c r="N17" s="413" t="s">
        <v>287</v>
      </c>
      <c r="O17" s="410" t="s">
        <v>4633</v>
      </c>
      <c r="P17" s="951">
        <v>1430010118600</v>
      </c>
      <c r="Q17" s="410" t="s">
        <v>12563</v>
      </c>
      <c r="R17" s="430" t="s">
        <v>13724</v>
      </c>
      <c r="S17" s="952" t="s">
        <v>4735</v>
      </c>
      <c r="T17" s="952" t="s">
        <v>289</v>
      </c>
      <c r="U17" s="1533" t="s">
        <v>4736</v>
      </c>
      <c r="V17" s="1705">
        <v>43189</v>
      </c>
      <c r="W17" s="1029" t="s">
        <v>126</v>
      </c>
      <c r="X17" s="394" t="s">
        <v>4737</v>
      </c>
      <c r="Y17" s="1787" t="s">
        <v>4738</v>
      </c>
      <c r="Z17" s="954" t="s">
        <v>4739</v>
      </c>
      <c r="AA17" s="952" t="s">
        <v>15304</v>
      </c>
      <c r="AB17" s="955" t="s">
        <v>4740</v>
      </c>
      <c r="AC17" s="955" t="s">
        <v>4741</v>
      </c>
      <c r="AD17" s="955" t="s">
        <v>4742</v>
      </c>
      <c r="AE17" s="955" t="s">
        <v>4743</v>
      </c>
      <c r="AF17" s="955"/>
      <c r="AG17" s="1287">
        <v>41883</v>
      </c>
      <c r="AH17" s="956">
        <v>41883</v>
      </c>
      <c r="AI17" s="956">
        <v>42887</v>
      </c>
      <c r="AJ17" s="956"/>
      <c r="AK17" s="1520"/>
      <c r="AL17" s="1520" t="s">
        <v>13616</v>
      </c>
      <c r="AM17" s="952" t="s">
        <v>36</v>
      </c>
      <c r="AN17" s="950" t="s">
        <v>4732</v>
      </c>
      <c r="AO17" s="410" t="s">
        <v>10924</v>
      </c>
      <c r="AP17" s="410" t="s">
        <v>13610</v>
      </c>
      <c r="AQ17" s="950">
        <v>4017</v>
      </c>
    </row>
    <row r="18" spans="1:43" ht="15" customHeight="1">
      <c r="A18" s="410">
        <v>10</v>
      </c>
      <c r="B18" s="950" t="s">
        <v>4744</v>
      </c>
      <c r="C18" s="1102"/>
      <c r="D18" s="1102" t="s">
        <v>4745</v>
      </c>
      <c r="E18" s="950">
        <v>4018</v>
      </c>
      <c r="F18" s="950" t="s">
        <v>17302</v>
      </c>
      <c r="G18" s="417" t="s">
        <v>4746</v>
      </c>
      <c r="H18" s="410" t="s">
        <v>3017</v>
      </c>
      <c r="I18" s="410" t="s">
        <v>35</v>
      </c>
      <c r="J18" s="1082" t="s">
        <v>3017</v>
      </c>
      <c r="K18" s="411">
        <v>28058</v>
      </c>
      <c r="L18" s="137" t="str">
        <f t="shared" si="0"/>
        <v xml:space="preserve">45 TAHUN 11 BULAN 6 HARI </v>
      </c>
      <c r="M18" s="410" t="s">
        <v>84</v>
      </c>
      <c r="N18" s="413" t="s">
        <v>299</v>
      </c>
      <c r="O18" s="410" t="s">
        <v>4633</v>
      </c>
      <c r="P18" s="951">
        <v>1430004816102</v>
      </c>
      <c r="Q18" s="410" t="s">
        <v>12564</v>
      </c>
      <c r="R18" s="430" t="s">
        <v>13725</v>
      </c>
      <c r="S18" s="952"/>
      <c r="T18" s="952" t="s">
        <v>289</v>
      </c>
      <c r="U18" s="1533" t="s">
        <v>4747</v>
      </c>
      <c r="V18" s="1679">
        <v>44854</v>
      </c>
      <c r="W18" s="952" t="s">
        <v>1347</v>
      </c>
      <c r="X18" s="953" t="s">
        <v>4748</v>
      </c>
      <c r="Y18" s="1787" t="s">
        <v>4749</v>
      </c>
      <c r="Z18" s="954" t="s">
        <v>4750</v>
      </c>
      <c r="AA18" s="952" t="s">
        <v>15304</v>
      </c>
      <c r="AB18" s="955" t="s">
        <v>4751</v>
      </c>
      <c r="AC18" s="955" t="s">
        <v>4752</v>
      </c>
      <c r="AD18" s="955" t="s">
        <v>4753</v>
      </c>
      <c r="AE18" s="955" t="s">
        <v>4640</v>
      </c>
      <c r="AF18" s="955"/>
      <c r="AG18" s="1287">
        <v>41883</v>
      </c>
      <c r="AH18" s="956">
        <v>41883</v>
      </c>
      <c r="AI18" s="956">
        <v>42887</v>
      </c>
      <c r="AJ18" s="956"/>
      <c r="AK18" s="1520"/>
      <c r="AL18" s="1520" t="s">
        <v>13616</v>
      </c>
      <c r="AM18" s="952" t="s">
        <v>47</v>
      </c>
      <c r="AN18" s="950" t="s">
        <v>4744</v>
      </c>
      <c r="AO18" s="410" t="s">
        <v>10924</v>
      </c>
      <c r="AP18" s="410" t="s">
        <v>13610</v>
      </c>
      <c r="AQ18" s="950">
        <v>4018</v>
      </c>
    </row>
    <row r="19" spans="1:43" ht="15" customHeight="1">
      <c r="A19" s="410">
        <v>11</v>
      </c>
      <c r="B19" s="950" t="s">
        <v>4765</v>
      </c>
      <c r="C19" s="1102"/>
      <c r="D19" s="1102" t="s">
        <v>4766</v>
      </c>
      <c r="E19" s="950">
        <v>4023</v>
      </c>
      <c r="F19" s="950"/>
      <c r="G19" s="417" t="s">
        <v>4767</v>
      </c>
      <c r="H19" s="410" t="s">
        <v>3017</v>
      </c>
      <c r="I19" s="410" t="s">
        <v>35</v>
      </c>
      <c r="J19" s="1082" t="s">
        <v>3069</v>
      </c>
      <c r="K19" s="411">
        <v>23283</v>
      </c>
      <c r="L19" s="1425" t="str">
        <f t="shared" si="0"/>
        <v xml:space="preserve">59 TAHUN 0 BULAN 2 HARI </v>
      </c>
      <c r="M19" s="410" t="s">
        <v>84</v>
      </c>
      <c r="N19" s="413" t="s">
        <v>287</v>
      </c>
      <c r="O19" s="410" t="s">
        <v>4633</v>
      </c>
      <c r="P19" s="951">
        <v>1430004816581</v>
      </c>
      <c r="Q19" s="410" t="s">
        <v>12566</v>
      </c>
      <c r="R19" s="430" t="s">
        <v>13727</v>
      </c>
      <c r="S19" s="952"/>
      <c r="T19" s="952" t="s">
        <v>289</v>
      </c>
      <c r="U19" s="1533">
        <v>630915330979</v>
      </c>
      <c r="V19" s="1679">
        <v>44102</v>
      </c>
      <c r="W19" s="952" t="s">
        <v>126</v>
      </c>
      <c r="X19" s="953" t="s">
        <v>4768</v>
      </c>
      <c r="Y19" s="1787" t="s">
        <v>4769</v>
      </c>
      <c r="Z19" s="954" t="s">
        <v>4770</v>
      </c>
      <c r="AA19" s="952" t="s">
        <v>15304</v>
      </c>
      <c r="AB19" s="955" t="s">
        <v>4771</v>
      </c>
      <c r="AC19" s="955" t="s">
        <v>4772</v>
      </c>
      <c r="AD19" s="955">
        <v>0</v>
      </c>
      <c r="AE19" s="955">
        <v>0</v>
      </c>
      <c r="AF19" s="955"/>
      <c r="AG19" s="1287">
        <v>41883</v>
      </c>
      <c r="AH19" s="956">
        <v>41883</v>
      </c>
      <c r="AI19" s="956">
        <v>42887</v>
      </c>
      <c r="AJ19" s="956"/>
      <c r="AK19" s="1520"/>
      <c r="AL19" s="1520" t="s">
        <v>13616</v>
      </c>
      <c r="AM19" s="952" t="s">
        <v>146</v>
      </c>
      <c r="AN19" s="950" t="s">
        <v>4765</v>
      </c>
      <c r="AO19" s="410" t="s">
        <v>10924</v>
      </c>
      <c r="AP19" s="410" t="s">
        <v>13610</v>
      </c>
      <c r="AQ19" s="950">
        <v>4023</v>
      </c>
    </row>
    <row r="20" spans="1:43" ht="15" customHeight="1">
      <c r="A20" s="410">
        <v>12</v>
      </c>
      <c r="B20" s="950" t="s">
        <v>4783</v>
      </c>
      <c r="C20" s="1102"/>
      <c r="D20" s="1102" t="s">
        <v>12334</v>
      </c>
      <c r="E20" s="950">
        <v>4024</v>
      </c>
      <c r="F20" s="950"/>
      <c r="G20" s="417" t="s">
        <v>4784</v>
      </c>
      <c r="H20" s="410" t="s">
        <v>3017</v>
      </c>
      <c r="I20" s="410" t="s">
        <v>35</v>
      </c>
      <c r="J20" s="1082" t="s">
        <v>5070</v>
      </c>
      <c r="K20" s="411">
        <v>24180</v>
      </c>
      <c r="L20" s="171" t="str">
        <f t="shared" si="0"/>
        <v xml:space="preserve">56 TAHUN 6 BULAN 17 HARI </v>
      </c>
      <c r="M20" s="410" t="s">
        <v>84</v>
      </c>
      <c r="N20" s="413" t="s">
        <v>299</v>
      </c>
      <c r="O20" s="410" t="s">
        <v>4633</v>
      </c>
      <c r="P20" s="951">
        <v>1430004816466</v>
      </c>
      <c r="Q20" s="410" t="s">
        <v>12568</v>
      </c>
      <c r="R20" s="430" t="s">
        <v>13847</v>
      </c>
      <c r="S20" s="952"/>
      <c r="T20" s="952" t="s">
        <v>289</v>
      </c>
      <c r="U20" s="1533" t="s">
        <v>4785</v>
      </c>
      <c r="V20" s="1679">
        <v>45473</v>
      </c>
      <c r="W20" s="952" t="s">
        <v>126</v>
      </c>
      <c r="X20" s="953" t="s">
        <v>4786</v>
      </c>
      <c r="Y20" s="608" t="s">
        <v>4787</v>
      </c>
      <c r="Z20" s="954" t="s">
        <v>4788</v>
      </c>
      <c r="AA20" s="952" t="s">
        <v>15304</v>
      </c>
      <c r="AB20" s="955" t="s">
        <v>4789</v>
      </c>
      <c r="AC20" s="955" t="s">
        <v>4790</v>
      </c>
      <c r="AD20" s="955">
        <v>0</v>
      </c>
      <c r="AE20" s="955">
        <v>0</v>
      </c>
      <c r="AF20" s="955"/>
      <c r="AG20" s="1287">
        <v>41883</v>
      </c>
      <c r="AH20" s="956">
        <v>41883</v>
      </c>
      <c r="AI20" s="956">
        <v>42887</v>
      </c>
      <c r="AJ20" s="956"/>
      <c r="AK20" s="1520"/>
      <c r="AL20" s="1520" t="s">
        <v>13616</v>
      </c>
      <c r="AM20" s="952" t="s">
        <v>146</v>
      </c>
      <c r="AN20" s="950" t="s">
        <v>4783</v>
      </c>
      <c r="AO20" s="410" t="s">
        <v>10924</v>
      </c>
      <c r="AP20" s="410" t="s">
        <v>13610</v>
      </c>
      <c r="AQ20" s="950">
        <v>4024</v>
      </c>
    </row>
    <row r="21" spans="1:43" ht="15" customHeight="1">
      <c r="A21" s="410">
        <v>13</v>
      </c>
      <c r="B21" s="950" t="s">
        <v>4791</v>
      </c>
      <c r="C21" s="1102"/>
      <c r="D21" s="1102" t="s">
        <v>4792</v>
      </c>
      <c r="E21" s="950">
        <v>4025</v>
      </c>
      <c r="F21" s="950"/>
      <c r="G21" s="417" t="s">
        <v>4793</v>
      </c>
      <c r="H21" s="410" t="s">
        <v>3017</v>
      </c>
      <c r="I21" s="410" t="s">
        <v>35</v>
      </c>
      <c r="J21" s="1082" t="s">
        <v>1506</v>
      </c>
      <c r="K21" s="411">
        <v>24460</v>
      </c>
      <c r="L21" s="171" t="str">
        <f t="shared" si="0"/>
        <v xml:space="preserve">55 TAHUN 9 BULAN 12 HARI </v>
      </c>
      <c r="M21" s="410" t="s">
        <v>84</v>
      </c>
      <c r="N21" s="413" t="s">
        <v>287</v>
      </c>
      <c r="O21" s="410" t="s">
        <v>4633</v>
      </c>
      <c r="P21" s="951">
        <v>1430004816490</v>
      </c>
      <c r="Q21" s="410" t="s">
        <v>12569</v>
      </c>
      <c r="R21" s="430" t="s">
        <v>13729</v>
      </c>
      <c r="S21" s="952"/>
      <c r="T21" s="952" t="s">
        <v>289</v>
      </c>
      <c r="U21" s="1533" t="s">
        <v>4794</v>
      </c>
      <c r="V21" s="1679">
        <v>44184</v>
      </c>
      <c r="W21" s="952" t="s">
        <v>126</v>
      </c>
      <c r="X21" s="953" t="s">
        <v>4795</v>
      </c>
      <c r="Y21" s="1787" t="s">
        <v>4796</v>
      </c>
      <c r="Z21" s="954" t="s">
        <v>4797</v>
      </c>
      <c r="AA21" s="952" t="s">
        <v>15304</v>
      </c>
      <c r="AB21" s="955" t="s">
        <v>4798</v>
      </c>
      <c r="AC21" s="955" t="s">
        <v>4799</v>
      </c>
      <c r="AD21" s="955" t="s">
        <v>4800</v>
      </c>
      <c r="AE21" s="955" t="s">
        <v>4801</v>
      </c>
      <c r="AF21" s="955"/>
      <c r="AG21" s="1287">
        <v>41883</v>
      </c>
      <c r="AH21" s="956">
        <v>41883</v>
      </c>
      <c r="AI21" s="956">
        <v>42887</v>
      </c>
      <c r="AJ21" s="956"/>
      <c r="AK21" s="1520"/>
      <c r="AL21" s="1520" t="s">
        <v>13616</v>
      </c>
      <c r="AM21" s="952" t="s">
        <v>36</v>
      </c>
      <c r="AN21" s="950" t="s">
        <v>4791</v>
      </c>
      <c r="AO21" s="410" t="s">
        <v>10924</v>
      </c>
      <c r="AP21" s="410" t="s">
        <v>13610</v>
      </c>
      <c r="AQ21" s="950">
        <v>4025</v>
      </c>
    </row>
    <row r="22" spans="1:43" ht="15" customHeight="1">
      <c r="A22" s="410">
        <v>14</v>
      </c>
      <c r="B22" s="950" t="s">
        <v>4802</v>
      </c>
      <c r="C22" s="1102"/>
      <c r="D22" s="1102" t="s">
        <v>4803</v>
      </c>
      <c r="E22" s="950">
        <v>4008</v>
      </c>
      <c r="F22" s="950" t="s">
        <v>17302</v>
      </c>
      <c r="G22" s="417" t="s">
        <v>4804</v>
      </c>
      <c r="H22" s="410" t="s">
        <v>3017</v>
      </c>
      <c r="I22" s="410" t="s">
        <v>35</v>
      </c>
      <c r="J22" s="1082" t="s">
        <v>3017</v>
      </c>
      <c r="K22" s="411">
        <v>28918</v>
      </c>
      <c r="L22" s="137" t="str">
        <f t="shared" si="0"/>
        <v xml:space="preserve">43 TAHUN 6 BULAN 27 HARI </v>
      </c>
      <c r="M22" s="410" t="s">
        <v>84</v>
      </c>
      <c r="N22" s="413" t="s">
        <v>299</v>
      </c>
      <c r="O22" s="410" t="s">
        <v>4633</v>
      </c>
      <c r="P22" s="951">
        <v>1430010964318</v>
      </c>
      <c r="Q22" s="410" t="s">
        <v>12570</v>
      </c>
      <c r="R22" s="430" t="s">
        <v>13730</v>
      </c>
      <c r="S22" s="952"/>
      <c r="T22" s="952" t="s">
        <v>289</v>
      </c>
      <c r="U22" s="1533" t="s">
        <v>4806</v>
      </c>
      <c r="V22" s="1679">
        <v>44259</v>
      </c>
      <c r="W22" s="952" t="s">
        <v>126</v>
      </c>
      <c r="X22" s="953" t="s">
        <v>4807</v>
      </c>
      <c r="Y22" s="1787" t="s">
        <v>4808</v>
      </c>
      <c r="Z22" s="954" t="s">
        <v>15381</v>
      </c>
      <c r="AA22" s="952" t="s">
        <v>15304</v>
      </c>
      <c r="AB22" s="955" t="s">
        <v>4809</v>
      </c>
      <c r="AC22" s="955" t="s">
        <v>4810</v>
      </c>
      <c r="AD22" s="955" t="s">
        <v>4640</v>
      </c>
      <c r="AE22" s="955" t="s">
        <v>4640</v>
      </c>
      <c r="AF22" s="955"/>
      <c r="AG22" s="1287">
        <v>41883</v>
      </c>
      <c r="AH22" s="956">
        <v>41883</v>
      </c>
      <c r="AI22" s="956">
        <v>42887</v>
      </c>
      <c r="AJ22" s="956"/>
      <c r="AK22" s="1520"/>
      <c r="AL22" s="1520" t="s">
        <v>13616</v>
      </c>
      <c r="AM22" s="952" t="s">
        <v>146</v>
      </c>
      <c r="AN22" s="950" t="s">
        <v>4802</v>
      </c>
      <c r="AO22" s="410" t="s">
        <v>10924</v>
      </c>
      <c r="AP22" s="410" t="s">
        <v>13610</v>
      </c>
      <c r="AQ22" s="950">
        <v>4008</v>
      </c>
    </row>
    <row r="23" spans="1:43" ht="15" customHeight="1">
      <c r="A23" s="410">
        <v>15</v>
      </c>
      <c r="B23" s="950" t="s">
        <v>4811</v>
      </c>
      <c r="C23" s="1102"/>
      <c r="D23" s="1102" t="s">
        <v>4812</v>
      </c>
      <c r="E23" s="950">
        <v>4011</v>
      </c>
      <c r="F23" s="950" t="s">
        <v>17302</v>
      </c>
      <c r="G23" s="417" t="s">
        <v>4813</v>
      </c>
      <c r="H23" s="410" t="s">
        <v>3017</v>
      </c>
      <c r="I23" s="410" t="s">
        <v>35</v>
      </c>
      <c r="J23" s="1082" t="s">
        <v>3017</v>
      </c>
      <c r="K23" s="411">
        <v>26503</v>
      </c>
      <c r="L23" s="137" t="str">
        <f t="shared" si="0"/>
        <v xml:space="preserve">50 TAHUN 2 BULAN 8 HARI </v>
      </c>
      <c r="M23" s="410" t="s">
        <v>84</v>
      </c>
      <c r="N23" s="413" t="s">
        <v>299</v>
      </c>
      <c r="O23" s="410" t="s">
        <v>4633</v>
      </c>
      <c r="P23" s="951">
        <v>1430011089628</v>
      </c>
      <c r="Q23" s="410" t="s">
        <v>12571</v>
      </c>
      <c r="R23" s="430" t="s">
        <v>13731</v>
      </c>
      <c r="S23" s="952"/>
      <c r="T23" s="952" t="s">
        <v>289</v>
      </c>
      <c r="U23" s="1533" t="s">
        <v>4814</v>
      </c>
      <c r="V23" s="1679">
        <v>44765</v>
      </c>
      <c r="W23" s="952" t="s">
        <v>126</v>
      </c>
      <c r="X23" s="953" t="s">
        <v>4815</v>
      </c>
      <c r="Y23" s="1787" t="s">
        <v>4816</v>
      </c>
      <c r="Z23" s="954" t="s">
        <v>4817</v>
      </c>
      <c r="AA23" s="952" t="s">
        <v>15304</v>
      </c>
      <c r="AB23" s="955" t="s">
        <v>4818</v>
      </c>
      <c r="AC23" s="955" t="s">
        <v>4819</v>
      </c>
      <c r="AD23" s="955" t="s">
        <v>4820</v>
      </c>
      <c r="AE23" s="955" t="s">
        <v>4821</v>
      </c>
      <c r="AF23" s="955"/>
      <c r="AG23" s="1287">
        <v>41883</v>
      </c>
      <c r="AH23" s="956">
        <v>41883</v>
      </c>
      <c r="AI23" s="956">
        <v>42887</v>
      </c>
      <c r="AJ23" s="956"/>
      <c r="AK23" s="1520"/>
      <c r="AL23" s="1520" t="s">
        <v>13616</v>
      </c>
      <c r="AM23" s="952" t="s">
        <v>36</v>
      </c>
      <c r="AN23" s="950" t="s">
        <v>4811</v>
      </c>
      <c r="AO23" s="410" t="s">
        <v>10924</v>
      </c>
      <c r="AP23" s="410" t="s">
        <v>13610</v>
      </c>
      <c r="AQ23" s="950">
        <v>4011</v>
      </c>
    </row>
    <row r="24" spans="1:43" ht="15" customHeight="1">
      <c r="A24" s="410">
        <v>16</v>
      </c>
      <c r="B24" s="950" t="s">
        <v>4833</v>
      </c>
      <c r="C24" s="1102"/>
      <c r="D24" s="1102" t="s">
        <v>4834</v>
      </c>
      <c r="E24" s="950">
        <v>4045</v>
      </c>
      <c r="F24" s="950"/>
      <c r="G24" s="417" t="s">
        <v>4835</v>
      </c>
      <c r="H24" s="410" t="s">
        <v>3017</v>
      </c>
      <c r="I24" s="410" t="s">
        <v>35</v>
      </c>
      <c r="J24" s="1082" t="s">
        <v>181</v>
      </c>
      <c r="K24" s="411">
        <v>26915</v>
      </c>
      <c r="L24" s="137" t="str">
        <f t="shared" si="0"/>
        <v xml:space="preserve">49 TAHUN 0 BULAN 23 HARI </v>
      </c>
      <c r="M24" s="410" t="s">
        <v>84</v>
      </c>
      <c r="N24" s="413" t="s">
        <v>287</v>
      </c>
      <c r="O24" s="410" t="s">
        <v>4633</v>
      </c>
      <c r="P24" s="951">
        <v>1440009148583</v>
      </c>
      <c r="Q24" s="410" t="s">
        <v>12573</v>
      </c>
      <c r="R24" s="430" t="s">
        <v>13732</v>
      </c>
      <c r="S24" s="952" t="s">
        <v>4836</v>
      </c>
      <c r="T24" s="952" t="s">
        <v>289</v>
      </c>
      <c r="U24" s="1533" t="s">
        <v>4837</v>
      </c>
      <c r="V24" s="1679">
        <v>44812</v>
      </c>
      <c r="W24" s="952" t="s">
        <v>175</v>
      </c>
      <c r="X24" s="953" t="s">
        <v>4838</v>
      </c>
      <c r="Y24" s="1787" t="s">
        <v>4839</v>
      </c>
      <c r="Z24" s="954" t="s">
        <v>4840</v>
      </c>
      <c r="AA24" s="952" t="s">
        <v>15304</v>
      </c>
      <c r="AB24" s="955" t="s">
        <v>4841</v>
      </c>
      <c r="AC24" s="955" t="s">
        <v>4842</v>
      </c>
      <c r="AD24" s="955" t="s">
        <v>4640</v>
      </c>
      <c r="AE24" s="955" t="s">
        <v>4640</v>
      </c>
      <c r="AF24" s="955"/>
      <c r="AG24" s="1287">
        <v>41883</v>
      </c>
      <c r="AH24" s="956">
        <v>41883</v>
      </c>
      <c r="AI24" s="956">
        <v>42887</v>
      </c>
      <c r="AJ24" s="956"/>
      <c r="AK24" s="1520"/>
      <c r="AL24" s="1520" t="s">
        <v>13616</v>
      </c>
      <c r="AM24" s="952" t="s">
        <v>146</v>
      </c>
      <c r="AN24" s="950" t="s">
        <v>4833</v>
      </c>
      <c r="AO24" s="410" t="s">
        <v>10924</v>
      </c>
      <c r="AP24" s="410" t="s">
        <v>13610</v>
      </c>
      <c r="AQ24" s="950">
        <v>4045</v>
      </c>
    </row>
    <row r="25" spans="1:43" ht="15" customHeight="1">
      <c r="A25" s="410">
        <v>17</v>
      </c>
      <c r="B25" s="950" t="s">
        <v>4843</v>
      </c>
      <c r="C25" s="1102"/>
      <c r="D25" s="1102" t="s">
        <v>4844</v>
      </c>
      <c r="E25" s="950">
        <v>4046</v>
      </c>
      <c r="F25" s="950"/>
      <c r="G25" s="417" t="s">
        <v>4845</v>
      </c>
      <c r="H25" s="410" t="s">
        <v>3017</v>
      </c>
      <c r="I25" s="410" t="s">
        <v>35</v>
      </c>
      <c r="J25" s="1082" t="s">
        <v>3017</v>
      </c>
      <c r="K25" s="411">
        <v>23411</v>
      </c>
      <c r="L25" s="1425" t="str">
        <f t="shared" si="0"/>
        <v xml:space="preserve">58 TAHUN 7 BULAN 27 HARI </v>
      </c>
      <c r="M25" s="410" t="s">
        <v>84</v>
      </c>
      <c r="N25" s="413" t="s">
        <v>287</v>
      </c>
      <c r="O25" s="410" t="s">
        <v>4633</v>
      </c>
      <c r="P25" s="951">
        <v>1430010675484</v>
      </c>
      <c r="Q25" s="410" t="s">
        <v>12574</v>
      </c>
      <c r="R25" s="430" t="s">
        <v>13733</v>
      </c>
      <c r="S25" s="952"/>
      <c r="T25" s="952" t="s">
        <v>289</v>
      </c>
      <c r="U25" s="1533" t="s">
        <v>15327</v>
      </c>
      <c r="V25" s="1705">
        <v>43500</v>
      </c>
      <c r="W25" s="952" t="s">
        <v>126</v>
      </c>
      <c r="X25" s="953" t="s">
        <v>4846</v>
      </c>
      <c r="Y25" s="1787" t="s">
        <v>16993</v>
      </c>
      <c r="Z25" s="954" t="s">
        <v>4847</v>
      </c>
      <c r="AA25" s="952" t="s">
        <v>15304</v>
      </c>
      <c r="AB25" s="955" t="s">
        <v>4848</v>
      </c>
      <c r="AC25" s="955" t="s">
        <v>4849</v>
      </c>
      <c r="AD25" s="955" t="s">
        <v>4640</v>
      </c>
      <c r="AE25" s="955" t="s">
        <v>4640</v>
      </c>
      <c r="AF25" s="955"/>
      <c r="AG25" s="1287">
        <v>41883</v>
      </c>
      <c r="AH25" s="956">
        <v>41883</v>
      </c>
      <c r="AI25" s="956">
        <v>42887</v>
      </c>
      <c r="AJ25" s="956"/>
      <c r="AK25" s="1520"/>
      <c r="AL25" s="1520" t="s">
        <v>13616</v>
      </c>
      <c r="AM25" s="952" t="s">
        <v>146</v>
      </c>
      <c r="AN25" s="950" t="s">
        <v>4843</v>
      </c>
      <c r="AO25" s="410" t="s">
        <v>10924</v>
      </c>
      <c r="AP25" s="410" t="s">
        <v>13610</v>
      </c>
      <c r="AQ25" s="950">
        <v>4046</v>
      </c>
    </row>
    <row r="26" spans="1:43" ht="15" customHeight="1">
      <c r="A26" s="410">
        <v>18</v>
      </c>
      <c r="B26" s="950" t="s">
        <v>4861</v>
      </c>
      <c r="C26" s="1102"/>
      <c r="D26" s="1102" t="s">
        <v>4862</v>
      </c>
      <c r="E26" s="950">
        <v>4052</v>
      </c>
      <c r="F26" s="950"/>
      <c r="G26" s="417" t="s">
        <v>2849</v>
      </c>
      <c r="H26" s="410" t="s">
        <v>3017</v>
      </c>
      <c r="I26" s="410" t="s">
        <v>35</v>
      </c>
      <c r="J26" s="1082" t="s">
        <v>3017</v>
      </c>
      <c r="K26" s="411">
        <v>25629</v>
      </c>
      <c r="L26" s="137" t="str">
        <f t="shared" si="0"/>
        <v xml:space="preserve">52 TAHUN 6 BULAN 29 HARI </v>
      </c>
      <c r="M26" s="410" t="s">
        <v>84</v>
      </c>
      <c r="N26" s="413" t="s">
        <v>299</v>
      </c>
      <c r="O26" s="410" t="s">
        <v>4633</v>
      </c>
      <c r="P26" s="951">
        <v>1430011032297</v>
      </c>
      <c r="Q26" s="410" t="s">
        <v>12576</v>
      </c>
      <c r="R26" s="430" t="s">
        <v>13735</v>
      </c>
      <c r="S26" s="952"/>
      <c r="T26" s="952" t="s">
        <v>289</v>
      </c>
      <c r="U26" s="1533" t="s">
        <v>15328</v>
      </c>
      <c r="V26" s="1679">
        <v>44257</v>
      </c>
      <c r="W26" s="952" t="s">
        <v>126</v>
      </c>
      <c r="X26" s="953" t="s">
        <v>4863</v>
      </c>
      <c r="Y26" s="1787" t="s">
        <v>4864</v>
      </c>
      <c r="Z26" s="954" t="s">
        <v>4865</v>
      </c>
      <c r="AA26" s="952" t="s">
        <v>15304</v>
      </c>
      <c r="AB26" s="955" t="s">
        <v>4866</v>
      </c>
      <c r="AC26" s="955" t="s">
        <v>4867</v>
      </c>
      <c r="AD26" s="955" t="s">
        <v>4459</v>
      </c>
      <c r="AE26" s="955" t="s">
        <v>4868</v>
      </c>
      <c r="AF26" s="955"/>
      <c r="AG26" s="1287">
        <v>41883</v>
      </c>
      <c r="AH26" s="956">
        <v>41883</v>
      </c>
      <c r="AI26" s="956">
        <v>42887</v>
      </c>
      <c r="AJ26" s="956"/>
      <c r="AK26" s="1520"/>
      <c r="AL26" s="1520" t="s">
        <v>13616</v>
      </c>
      <c r="AM26" s="952" t="s">
        <v>36</v>
      </c>
      <c r="AN26" s="950" t="s">
        <v>4861</v>
      </c>
      <c r="AO26" s="410" t="s">
        <v>10924</v>
      </c>
      <c r="AP26" s="410" t="s">
        <v>13610</v>
      </c>
      <c r="AQ26" s="950">
        <v>4052</v>
      </c>
    </row>
    <row r="27" spans="1:43" ht="15" customHeight="1">
      <c r="A27" s="410">
        <v>19</v>
      </c>
      <c r="B27" s="950" t="s">
        <v>4869</v>
      </c>
      <c r="C27" s="1102"/>
      <c r="D27" s="1102" t="s">
        <v>4870</v>
      </c>
      <c r="E27" s="950">
        <v>4053</v>
      </c>
      <c r="F27" s="950"/>
      <c r="G27" s="417" t="s">
        <v>4871</v>
      </c>
      <c r="H27" s="410" t="s">
        <v>3017</v>
      </c>
      <c r="I27" s="410" t="s">
        <v>35</v>
      </c>
      <c r="J27" s="1082" t="s">
        <v>3017</v>
      </c>
      <c r="K27" s="411">
        <v>25662</v>
      </c>
      <c r="L27" s="137" t="str">
        <f t="shared" si="0"/>
        <v xml:space="preserve">52 TAHUN 5 BULAN 27 HARI </v>
      </c>
      <c r="M27" s="410" t="s">
        <v>84</v>
      </c>
      <c r="N27" s="413" t="s">
        <v>299</v>
      </c>
      <c r="O27" s="410" t="s">
        <v>4633</v>
      </c>
      <c r="P27" s="951">
        <v>1430004816045</v>
      </c>
      <c r="Q27" s="410" t="s">
        <v>12577</v>
      </c>
      <c r="R27" s="430" t="s">
        <v>13736</v>
      </c>
      <c r="S27" s="952"/>
      <c r="T27" s="952" t="s">
        <v>289</v>
      </c>
      <c r="U27" s="1533" t="s">
        <v>4872</v>
      </c>
      <c r="V27" s="1679">
        <v>44328</v>
      </c>
      <c r="W27" s="952" t="s">
        <v>126</v>
      </c>
      <c r="X27" s="953" t="s">
        <v>4873</v>
      </c>
      <c r="Y27" s="1787" t="s">
        <v>4874</v>
      </c>
      <c r="Z27" s="954" t="s">
        <v>4875</v>
      </c>
      <c r="AA27" s="952" t="s">
        <v>15304</v>
      </c>
      <c r="AB27" s="955" t="s">
        <v>4876</v>
      </c>
      <c r="AC27" s="955" t="s">
        <v>4877</v>
      </c>
      <c r="AD27" s="955" t="s">
        <v>4878</v>
      </c>
      <c r="AE27" s="955" t="s">
        <v>4640</v>
      </c>
      <c r="AF27" s="955"/>
      <c r="AG27" s="1287">
        <v>41883</v>
      </c>
      <c r="AH27" s="956">
        <v>41883</v>
      </c>
      <c r="AI27" s="956">
        <v>42887</v>
      </c>
      <c r="AJ27" s="956"/>
      <c r="AK27" s="1520"/>
      <c r="AL27" s="1520" t="s">
        <v>13616</v>
      </c>
      <c r="AM27" s="952" t="s">
        <v>47</v>
      </c>
      <c r="AN27" s="950" t="s">
        <v>4869</v>
      </c>
      <c r="AO27" s="410" t="s">
        <v>10924</v>
      </c>
      <c r="AP27" s="410" t="s">
        <v>13610</v>
      </c>
      <c r="AQ27" s="950">
        <v>4053</v>
      </c>
    </row>
    <row r="28" spans="1:43" ht="15" customHeight="1">
      <c r="A28" s="410">
        <v>20</v>
      </c>
      <c r="B28" s="950" t="s">
        <v>4879</v>
      </c>
      <c r="C28" s="1102"/>
      <c r="D28" s="1102" t="s">
        <v>4880</v>
      </c>
      <c r="E28" s="950">
        <v>4026</v>
      </c>
      <c r="F28" s="950" t="s">
        <v>17302</v>
      </c>
      <c r="G28" s="417" t="s">
        <v>4881</v>
      </c>
      <c r="H28" s="410" t="s">
        <v>3017</v>
      </c>
      <c r="I28" s="410" t="s">
        <v>35</v>
      </c>
      <c r="J28" s="1082" t="s">
        <v>4706</v>
      </c>
      <c r="K28" s="411">
        <v>27596</v>
      </c>
      <c r="L28" s="137" t="str">
        <f t="shared" si="0"/>
        <v xml:space="preserve">47 TAHUN 2 BULAN 10 HARI </v>
      </c>
      <c r="M28" s="410" t="s">
        <v>84</v>
      </c>
      <c r="N28" s="413" t="s">
        <v>299</v>
      </c>
      <c r="O28" s="410" t="s">
        <v>4633</v>
      </c>
      <c r="P28" s="951">
        <v>1430004816052</v>
      </c>
      <c r="Q28" s="410" t="s">
        <v>12578</v>
      </c>
      <c r="R28" s="430" t="s">
        <v>13737</v>
      </c>
      <c r="S28" s="952"/>
      <c r="T28" s="952" t="s">
        <v>289</v>
      </c>
      <c r="U28" s="1533" t="s">
        <v>15329</v>
      </c>
      <c r="V28" s="1679">
        <v>44033</v>
      </c>
      <c r="W28" s="952" t="s">
        <v>126</v>
      </c>
      <c r="X28" s="953" t="s">
        <v>4882</v>
      </c>
      <c r="Y28" s="1787" t="s">
        <v>4883</v>
      </c>
      <c r="Z28" s="954" t="s">
        <v>4884</v>
      </c>
      <c r="AA28" s="952" t="s">
        <v>15304</v>
      </c>
      <c r="AB28" s="955" t="s">
        <v>4885</v>
      </c>
      <c r="AC28" s="955" t="s">
        <v>4886</v>
      </c>
      <c r="AD28" s="955" t="s">
        <v>4640</v>
      </c>
      <c r="AE28" s="955" t="s">
        <v>4640</v>
      </c>
      <c r="AF28" s="955"/>
      <c r="AG28" s="1287">
        <v>41883</v>
      </c>
      <c r="AH28" s="956">
        <v>41883</v>
      </c>
      <c r="AI28" s="956">
        <v>42887</v>
      </c>
      <c r="AJ28" s="956"/>
      <c r="AK28" s="1520"/>
      <c r="AL28" s="1520" t="s">
        <v>13616</v>
      </c>
      <c r="AM28" s="952" t="s">
        <v>146</v>
      </c>
      <c r="AN28" s="950" t="s">
        <v>4879</v>
      </c>
      <c r="AO28" s="410" t="s">
        <v>10924</v>
      </c>
      <c r="AP28" s="410" t="s">
        <v>13610</v>
      </c>
      <c r="AQ28" s="950">
        <v>4026</v>
      </c>
    </row>
    <row r="29" spans="1:43" ht="15" customHeight="1">
      <c r="A29" s="410">
        <v>21</v>
      </c>
      <c r="B29" s="950" t="s">
        <v>4887</v>
      </c>
      <c r="C29" s="1102"/>
      <c r="D29" s="1102" t="s">
        <v>12348</v>
      </c>
      <c r="E29" s="950">
        <v>4027</v>
      </c>
      <c r="F29" s="950" t="s">
        <v>17302</v>
      </c>
      <c r="G29" s="417" t="s">
        <v>15318</v>
      </c>
      <c r="H29" s="410" t="s">
        <v>3017</v>
      </c>
      <c r="I29" s="410" t="s">
        <v>35</v>
      </c>
      <c r="J29" s="1082" t="s">
        <v>286</v>
      </c>
      <c r="K29" s="411">
        <v>26855</v>
      </c>
      <c r="L29" s="137" t="str">
        <f t="shared" si="0"/>
        <v xml:space="preserve">49 TAHUN 2 BULAN 21 HARI </v>
      </c>
      <c r="M29" s="410" t="s">
        <v>84</v>
      </c>
      <c r="N29" s="413" t="s">
        <v>299</v>
      </c>
      <c r="O29" s="410" t="s">
        <v>4633</v>
      </c>
      <c r="P29" s="951">
        <v>1430010908984</v>
      </c>
      <c r="Q29" s="410" t="s">
        <v>12579</v>
      </c>
      <c r="R29" s="430" t="s">
        <v>13840</v>
      </c>
      <c r="S29" s="952" t="s">
        <v>4888</v>
      </c>
      <c r="T29" s="952" t="s">
        <v>289</v>
      </c>
      <c r="U29" s="1533" t="s">
        <v>15330</v>
      </c>
      <c r="V29" s="1679">
        <v>45483</v>
      </c>
      <c r="W29" s="952" t="s">
        <v>126</v>
      </c>
      <c r="X29" s="953" t="s">
        <v>4889</v>
      </c>
      <c r="Y29" s="1787" t="s">
        <v>4890</v>
      </c>
      <c r="Z29" s="954" t="s">
        <v>15382</v>
      </c>
      <c r="AA29" s="952" t="s">
        <v>15304</v>
      </c>
      <c r="AB29" s="955" t="s">
        <v>4891</v>
      </c>
      <c r="AC29" s="955" t="s">
        <v>4892</v>
      </c>
      <c r="AD29" s="955" t="s">
        <v>4893</v>
      </c>
      <c r="AE29" s="955" t="s">
        <v>4640</v>
      </c>
      <c r="AF29" s="955"/>
      <c r="AG29" s="1287">
        <v>41883</v>
      </c>
      <c r="AH29" s="956">
        <v>41883</v>
      </c>
      <c r="AI29" s="956">
        <v>42887</v>
      </c>
      <c r="AJ29" s="956"/>
      <c r="AK29" s="1520"/>
      <c r="AL29" s="1520" t="s">
        <v>13616</v>
      </c>
      <c r="AM29" s="952" t="s">
        <v>47</v>
      </c>
      <c r="AN29" s="950" t="s">
        <v>4887</v>
      </c>
      <c r="AO29" s="410" t="s">
        <v>10924</v>
      </c>
      <c r="AP29" s="410" t="s">
        <v>13610</v>
      </c>
      <c r="AQ29" s="950">
        <v>4027</v>
      </c>
    </row>
    <row r="30" spans="1:43" ht="15" customHeight="1">
      <c r="A30" s="410">
        <v>22</v>
      </c>
      <c r="B30" s="950" t="s">
        <v>4902</v>
      </c>
      <c r="C30" s="1103"/>
      <c r="D30" s="1103" t="s">
        <v>12349</v>
      </c>
      <c r="E30" s="416">
        <v>4029</v>
      </c>
      <c r="F30" s="416"/>
      <c r="G30" s="417" t="s">
        <v>4903</v>
      </c>
      <c r="H30" s="410" t="s">
        <v>3017</v>
      </c>
      <c r="I30" s="410" t="s">
        <v>35</v>
      </c>
      <c r="J30" s="1082" t="s">
        <v>3017</v>
      </c>
      <c r="K30" s="411">
        <v>25605</v>
      </c>
      <c r="L30" s="171" t="str">
        <f t="shared" si="0"/>
        <v xml:space="preserve">52 TAHUN 7 BULAN 25 HARI </v>
      </c>
      <c r="M30" s="410" t="s">
        <v>84</v>
      </c>
      <c r="N30" s="413" t="s">
        <v>299</v>
      </c>
      <c r="O30" s="410" t="s">
        <v>4633</v>
      </c>
      <c r="P30" s="951">
        <v>1430011074307</v>
      </c>
      <c r="Q30" s="410" t="s">
        <v>12581</v>
      </c>
      <c r="R30" s="430" t="s">
        <v>13739</v>
      </c>
      <c r="S30" s="952"/>
      <c r="T30" s="952" t="s">
        <v>289</v>
      </c>
      <c r="U30" s="1533" t="s">
        <v>15332</v>
      </c>
      <c r="V30" s="1679">
        <v>45328</v>
      </c>
      <c r="W30" s="952" t="s">
        <v>126</v>
      </c>
      <c r="X30" s="953" t="s">
        <v>4904</v>
      </c>
      <c r="Y30" s="1787" t="s">
        <v>4905</v>
      </c>
      <c r="Z30" s="954" t="s">
        <v>15384</v>
      </c>
      <c r="AA30" s="952" t="s">
        <v>15304</v>
      </c>
      <c r="AB30" s="955" t="s">
        <v>4906</v>
      </c>
      <c r="AC30" s="955" t="s">
        <v>4907</v>
      </c>
      <c r="AD30" s="955" t="s">
        <v>4908</v>
      </c>
      <c r="AE30" s="955" t="s">
        <v>4640</v>
      </c>
      <c r="AF30" s="955"/>
      <c r="AG30" s="1287">
        <v>41883</v>
      </c>
      <c r="AH30" s="956">
        <v>41883</v>
      </c>
      <c r="AI30" s="956">
        <v>42887</v>
      </c>
      <c r="AJ30" s="956"/>
      <c r="AK30" s="1520"/>
      <c r="AL30" s="1520" t="s">
        <v>13616</v>
      </c>
      <c r="AM30" s="952" t="s">
        <v>47</v>
      </c>
      <c r="AN30" s="950" t="s">
        <v>4902</v>
      </c>
      <c r="AO30" s="410" t="s">
        <v>10924</v>
      </c>
      <c r="AP30" s="410" t="s">
        <v>13610</v>
      </c>
      <c r="AQ30" s="416">
        <v>4029</v>
      </c>
    </row>
    <row r="31" spans="1:43" ht="15" customHeight="1">
      <c r="A31" s="410">
        <v>23</v>
      </c>
      <c r="B31" s="950" t="s">
        <v>4909</v>
      </c>
      <c r="C31" s="1102"/>
      <c r="D31" s="1102" t="s">
        <v>4910</v>
      </c>
      <c r="E31" s="950">
        <v>4030</v>
      </c>
      <c r="F31" s="950" t="s">
        <v>17302</v>
      </c>
      <c r="G31" s="417" t="s">
        <v>4911</v>
      </c>
      <c r="H31" s="410" t="s">
        <v>3017</v>
      </c>
      <c r="I31" s="410" t="s">
        <v>35</v>
      </c>
      <c r="J31" s="1082" t="s">
        <v>4912</v>
      </c>
      <c r="K31" s="411">
        <v>28358</v>
      </c>
      <c r="L31" s="137" t="str">
        <f t="shared" si="0"/>
        <v xml:space="preserve">45 TAHUN 1 BULAN 10 HARI </v>
      </c>
      <c r="M31" s="410" t="s">
        <v>84</v>
      </c>
      <c r="N31" s="413" t="s">
        <v>299</v>
      </c>
      <c r="O31" s="410" t="s">
        <v>4633</v>
      </c>
      <c r="P31" s="951">
        <v>1430010015830</v>
      </c>
      <c r="Q31" s="410" t="s">
        <v>12582</v>
      </c>
      <c r="R31" s="430" t="s">
        <v>13740</v>
      </c>
      <c r="S31" s="952" t="s">
        <v>4913</v>
      </c>
      <c r="T31" s="952" t="s">
        <v>289</v>
      </c>
      <c r="U31" s="1533" t="s">
        <v>15333</v>
      </c>
      <c r="V31" s="1679">
        <v>44794</v>
      </c>
      <c r="W31" s="952" t="s">
        <v>126</v>
      </c>
      <c r="X31" s="953" t="s">
        <v>4914</v>
      </c>
      <c r="Y31" s="1787" t="s">
        <v>4915</v>
      </c>
      <c r="Z31" s="954" t="s">
        <v>15385</v>
      </c>
      <c r="AA31" s="952" t="s">
        <v>15304</v>
      </c>
      <c r="AB31" s="955" t="s">
        <v>4916</v>
      </c>
      <c r="AC31" s="955" t="s">
        <v>4917</v>
      </c>
      <c r="AD31" s="955" t="s">
        <v>4918</v>
      </c>
      <c r="AE31" s="955" t="s">
        <v>4640</v>
      </c>
      <c r="AF31" s="955"/>
      <c r="AG31" s="1287">
        <v>41883</v>
      </c>
      <c r="AH31" s="956">
        <v>41883</v>
      </c>
      <c r="AI31" s="956">
        <v>42887</v>
      </c>
      <c r="AJ31" s="956"/>
      <c r="AK31" s="1520"/>
      <c r="AL31" s="1520" t="s">
        <v>13616</v>
      </c>
      <c r="AM31" s="952" t="s">
        <v>47</v>
      </c>
      <c r="AN31" s="950" t="s">
        <v>4909</v>
      </c>
      <c r="AO31" s="410" t="s">
        <v>10924</v>
      </c>
      <c r="AP31" s="410" t="s">
        <v>13610</v>
      </c>
      <c r="AQ31" s="950">
        <v>4030</v>
      </c>
    </row>
    <row r="32" spans="1:43" ht="15" customHeight="1">
      <c r="A32" s="410">
        <v>24</v>
      </c>
      <c r="B32" s="950" t="s">
        <v>4929</v>
      </c>
      <c r="C32" s="1103"/>
      <c r="D32" s="1103" t="s">
        <v>4930</v>
      </c>
      <c r="E32" s="416">
        <v>4020</v>
      </c>
      <c r="F32" s="416" t="s">
        <v>17302</v>
      </c>
      <c r="G32" s="417" t="s">
        <v>4931</v>
      </c>
      <c r="H32" s="410" t="s">
        <v>3017</v>
      </c>
      <c r="I32" s="410" t="s">
        <v>35</v>
      </c>
      <c r="J32" s="1082" t="s">
        <v>3017</v>
      </c>
      <c r="K32" s="411">
        <v>26815</v>
      </c>
      <c r="L32" s="137" t="str">
        <f t="shared" si="0"/>
        <v xml:space="preserve">49 TAHUN 4 BULAN 0 HARI </v>
      </c>
      <c r="M32" s="410" t="s">
        <v>84</v>
      </c>
      <c r="N32" s="413" t="s">
        <v>299</v>
      </c>
      <c r="O32" s="410" t="s">
        <v>4633</v>
      </c>
      <c r="P32" s="951">
        <v>1400012101276</v>
      </c>
      <c r="Q32" s="410" t="s">
        <v>12584</v>
      </c>
      <c r="R32" s="430" t="s">
        <v>13742</v>
      </c>
      <c r="S32" s="952"/>
      <c r="T32" s="952" t="s">
        <v>289</v>
      </c>
      <c r="U32" s="1533" t="s">
        <v>4932</v>
      </c>
      <c r="V32" s="1679">
        <v>44712</v>
      </c>
      <c r="W32" s="952" t="s">
        <v>126</v>
      </c>
      <c r="X32" s="953" t="s">
        <v>4933</v>
      </c>
      <c r="Y32" s="1787" t="s">
        <v>4934</v>
      </c>
      <c r="Z32" s="954" t="s">
        <v>4935</v>
      </c>
      <c r="AA32" s="952" t="s">
        <v>15304</v>
      </c>
      <c r="AB32" s="955" t="s">
        <v>4936</v>
      </c>
      <c r="AC32" s="955" t="s">
        <v>4937</v>
      </c>
      <c r="AD32" s="955" t="s">
        <v>4938</v>
      </c>
      <c r="AE32" s="955" t="s">
        <v>4640</v>
      </c>
      <c r="AF32" s="955"/>
      <c r="AG32" s="1287">
        <v>41883</v>
      </c>
      <c r="AH32" s="956">
        <v>41883</v>
      </c>
      <c r="AI32" s="956">
        <v>42887</v>
      </c>
      <c r="AJ32" s="956"/>
      <c r="AK32" s="1520"/>
      <c r="AL32" s="1520" t="s">
        <v>13616</v>
      </c>
      <c r="AM32" s="952" t="s">
        <v>47</v>
      </c>
      <c r="AN32" s="950" t="s">
        <v>4929</v>
      </c>
      <c r="AO32" s="410" t="s">
        <v>10924</v>
      </c>
      <c r="AP32" s="410" t="s">
        <v>13610</v>
      </c>
      <c r="AQ32" s="416">
        <v>4020</v>
      </c>
    </row>
    <row r="33" spans="1:46" ht="15" customHeight="1">
      <c r="A33" s="410">
        <v>25</v>
      </c>
      <c r="B33" s="950" t="s">
        <v>4939</v>
      </c>
      <c r="C33" s="1102"/>
      <c r="D33" s="1102" t="s">
        <v>12336</v>
      </c>
      <c r="E33" s="950">
        <v>4035</v>
      </c>
      <c r="F33" s="950"/>
      <c r="G33" s="417" t="s">
        <v>4940</v>
      </c>
      <c r="H33" s="410" t="s">
        <v>3017</v>
      </c>
      <c r="I33" s="410" t="s">
        <v>35</v>
      </c>
      <c r="J33" s="1082" t="s">
        <v>4706</v>
      </c>
      <c r="K33" s="411">
        <v>25398</v>
      </c>
      <c r="L33" s="171" t="str">
        <f t="shared" si="0"/>
        <v xml:space="preserve">53 TAHUN 2 BULAN 17 HARI </v>
      </c>
      <c r="M33" s="410" t="s">
        <v>84</v>
      </c>
      <c r="N33" s="413" t="s">
        <v>299</v>
      </c>
      <c r="O33" s="410" t="s">
        <v>4633</v>
      </c>
      <c r="P33" s="951">
        <v>1430013934706</v>
      </c>
      <c r="Q33" s="410" t="s">
        <v>12585</v>
      </c>
      <c r="R33" s="430" t="s">
        <v>13743</v>
      </c>
      <c r="S33" s="952"/>
      <c r="T33" s="952" t="s">
        <v>289</v>
      </c>
      <c r="U33" s="1533" t="s">
        <v>4941</v>
      </c>
      <c r="V33" s="1679">
        <v>45121</v>
      </c>
      <c r="W33" s="952" t="s">
        <v>126</v>
      </c>
      <c r="X33" s="953" t="s">
        <v>4942</v>
      </c>
      <c r="Y33" s="1787" t="s">
        <v>16994</v>
      </c>
      <c r="Z33" s="954" t="s">
        <v>15386</v>
      </c>
      <c r="AA33" s="952" t="s">
        <v>15304</v>
      </c>
      <c r="AB33" s="955" t="s">
        <v>4943</v>
      </c>
      <c r="AC33" s="955" t="s">
        <v>4944</v>
      </c>
      <c r="AD33" s="955" t="s">
        <v>4640</v>
      </c>
      <c r="AE33" s="955" t="s">
        <v>4640</v>
      </c>
      <c r="AF33" s="955"/>
      <c r="AG33" s="1287">
        <v>41883</v>
      </c>
      <c r="AH33" s="956">
        <v>41883</v>
      </c>
      <c r="AI33" s="956">
        <v>42887</v>
      </c>
      <c r="AJ33" s="956"/>
      <c r="AK33" s="1520"/>
      <c r="AL33" s="1520" t="s">
        <v>13616</v>
      </c>
      <c r="AM33" s="952" t="s">
        <v>146</v>
      </c>
      <c r="AN33" s="950" t="s">
        <v>4939</v>
      </c>
      <c r="AO33" s="410" t="s">
        <v>10924</v>
      </c>
      <c r="AP33" s="410" t="s">
        <v>13610</v>
      </c>
      <c r="AQ33" s="950">
        <v>4035</v>
      </c>
    </row>
    <row r="34" spans="1:46" ht="15" customHeight="1">
      <c r="A34" s="410">
        <v>26</v>
      </c>
      <c r="B34" s="950" t="s">
        <v>4945</v>
      </c>
      <c r="C34" s="1102"/>
      <c r="D34" s="1102" t="s">
        <v>12337</v>
      </c>
      <c r="E34" s="950">
        <v>4038</v>
      </c>
      <c r="F34" s="950"/>
      <c r="G34" s="698" t="s">
        <v>4946</v>
      </c>
      <c r="H34" s="410" t="s">
        <v>3017</v>
      </c>
      <c r="I34" s="410" t="s">
        <v>35</v>
      </c>
      <c r="J34" s="1082" t="s">
        <v>840</v>
      </c>
      <c r="K34" s="411">
        <v>29794</v>
      </c>
      <c r="L34" s="137" t="str">
        <f t="shared" si="0"/>
        <v xml:space="preserve">41 TAHUN 2 BULAN 4 HARI </v>
      </c>
      <c r="M34" s="410" t="s">
        <v>84</v>
      </c>
      <c r="N34" s="413" t="s">
        <v>299</v>
      </c>
      <c r="O34" s="410" t="s">
        <v>4633</v>
      </c>
      <c r="P34" s="951">
        <v>1430014226763</v>
      </c>
      <c r="Q34" s="410" t="s">
        <v>12586</v>
      </c>
      <c r="R34" s="430" t="s">
        <v>13744</v>
      </c>
      <c r="S34" s="952"/>
      <c r="T34" s="952" t="s">
        <v>289</v>
      </c>
      <c r="U34" s="1533" t="s">
        <v>4947</v>
      </c>
      <c r="V34" s="1679">
        <v>44769</v>
      </c>
      <c r="W34" s="952" t="s">
        <v>126</v>
      </c>
      <c r="X34" s="953" t="s">
        <v>4948</v>
      </c>
      <c r="Y34" s="1787" t="s">
        <v>4949</v>
      </c>
      <c r="Z34" s="954" t="s">
        <v>4950</v>
      </c>
      <c r="AA34" s="410" t="s">
        <v>15304</v>
      </c>
      <c r="AB34" s="955" t="s">
        <v>4951</v>
      </c>
      <c r="AC34" s="955" t="s">
        <v>4952</v>
      </c>
      <c r="AD34" s="955" t="s">
        <v>4953</v>
      </c>
      <c r="AE34" s="955" t="s">
        <v>4954</v>
      </c>
      <c r="AF34" s="955"/>
      <c r="AG34" s="1287">
        <v>41883</v>
      </c>
      <c r="AH34" s="956">
        <v>41883</v>
      </c>
      <c r="AI34" s="956">
        <v>42887</v>
      </c>
      <c r="AJ34" s="956"/>
      <c r="AK34" s="1520"/>
      <c r="AL34" s="1520" t="s">
        <v>13616</v>
      </c>
      <c r="AM34" s="410" t="s">
        <v>36</v>
      </c>
      <c r="AN34" s="950" t="s">
        <v>4945</v>
      </c>
      <c r="AO34" s="842" t="s">
        <v>10924</v>
      </c>
      <c r="AP34" s="410" t="s">
        <v>13610</v>
      </c>
      <c r="AQ34" s="950">
        <v>4038</v>
      </c>
    </row>
    <row r="35" spans="1:46" ht="15" customHeight="1">
      <c r="A35" s="410">
        <v>27</v>
      </c>
      <c r="B35" s="950" t="s">
        <v>4955</v>
      </c>
      <c r="C35" s="1102"/>
      <c r="D35" s="1102" t="s">
        <v>4956</v>
      </c>
      <c r="E35" s="950">
        <v>4005</v>
      </c>
      <c r="F35" s="950" t="s">
        <v>17302</v>
      </c>
      <c r="G35" s="698" t="s">
        <v>4957</v>
      </c>
      <c r="H35" s="410" t="s">
        <v>3017</v>
      </c>
      <c r="I35" s="410" t="s">
        <v>35</v>
      </c>
      <c r="J35" s="1082" t="s">
        <v>3017</v>
      </c>
      <c r="K35" s="411">
        <v>30944</v>
      </c>
      <c r="L35" s="137" t="str">
        <f t="shared" si="0"/>
        <v xml:space="preserve">38 TAHUN 0 BULAN 12 HARI </v>
      </c>
      <c r="M35" s="410" t="s">
        <v>84</v>
      </c>
      <c r="N35" s="413" t="s">
        <v>299</v>
      </c>
      <c r="O35" s="410" t="s">
        <v>4633</v>
      </c>
      <c r="P35" s="951">
        <v>9000026459397</v>
      </c>
      <c r="Q35" s="410" t="s">
        <v>12587</v>
      </c>
      <c r="R35" s="430" t="s">
        <v>13745</v>
      </c>
      <c r="S35" s="952"/>
      <c r="T35" s="952" t="s">
        <v>289</v>
      </c>
      <c r="U35" s="1533" t="s">
        <v>15334</v>
      </c>
      <c r="V35" s="1679">
        <v>44093</v>
      </c>
      <c r="W35" s="952" t="s">
        <v>2455</v>
      </c>
      <c r="X35" s="953" t="s">
        <v>4958</v>
      </c>
      <c r="Y35" s="1787" t="s">
        <v>4959</v>
      </c>
      <c r="Z35" s="954" t="s">
        <v>4960</v>
      </c>
      <c r="AA35" s="410" t="s">
        <v>15304</v>
      </c>
      <c r="AB35" s="955" t="s">
        <v>4961</v>
      </c>
      <c r="AC35" s="955" t="s">
        <v>4962</v>
      </c>
      <c r="AD35" s="955" t="s">
        <v>4640</v>
      </c>
      <c r="AE35" s="955" t="s">
        <v>4640</v>
      </c>
      <c r="AF35" s="955"/>
      <c r="AG35" s="1287">
        <v>41883</v>
      </c>
      <c r="AH35" s="956">
        <v>41883</v>
      </c>
      <c r="AI35" s="956">
        <v>42887</v>
      </c>
      <c r="AJ35" s="956"/>
      <c r="AK35" s="1520"/>
      <c r="AL35" s="1520" t="s">
        <v>13616</v>
      </c>
      <c r="AM35" s="410" t="s">
        <v>146</v>
      </c>
      <c r="AN35" s="950" t="s">
        <v>4955</v>
      </c>
      <c r="AO35" s="842" t="s">
        <v>10924</v>
      </c>
      <c r="AP35" s="410" t="s">
        <v>13610</v>
      </c>
      <c r="AQ35" s="950">
        <v>4005</v>
      </c>
    </row>
    <row r="36" spans="1:46" ht="15" customHeight="1">
      <c r="A36" s="410">
        <v>28</v>
      </c>
      <c r="B36" s="950" t="s">
        <v>4963</v>
      </c>
      <c r="C36" s="1102"/>
      <c r="D36" s="1102" t="s">
        <v>4964</v>
      </c>
      <c r="E36" s="950">
        <v>4043</v>
      </c>
      <c r="F36" s="950" t="s">
        <v>17302</v>
      </c>
      <c r="G36" s="698" t="s">
        <v>4965</v>
      </c>
      <c r="H36" s="410" t="s">
        <v>3017</v>
      </c>
      <c r="I36" s="410" t="s">
        <v>35</v>
      </c>
      <c r="J36" s="1082" t="s">
        <v>3017</v>
      </c>
      <c r="K36" s="411">
        <v>30266</v>
      </c>
      <c r="L36" s="137" t="str">
        <f t="shared" si="0"/>
        <v xml:space="preserve">39 TAHUN 10 BULAN 20 HARI </v>
      </c>
      <c r="M36" s="410" t="s">
        <v>84</v>
      </c>
      <c r="N36" s="413" t="s">
        <v>287</v>
      </c>
      <c r="O36" s="410" t="s">
        <v>4633</v>
      </c>
      <c r="P36" s="951">
        <v>1430014231300</v>
      </c>
      <c r="Q36" s="410" t="s">
        <v>12588</v>
      </c>
      <c r="R36" s="430" t="s">
        <v>13746</v>
      </c>
      <c r="S36" s="952"/>
      <c r="T36" s="952" t="s">
        <v>289</v>
      </c>
      <c r="U36" s="1533" t="s">
        <v>4966</v>
      </c>
      <c r="V36" s="1705">
        <v>43780</v>
      </c>
      <c r="W36" s="952" t="s">
        <v>2455</v>
      </c>
      <c r="X36" s="953" t="s">
        <v>4967</v>
      </c>
      <c r="Y36" s="1787" t="s">
        <v>4968</v>
      </c>
      <c r="Z36" s="954" t="s">
        <v>4969</v>
      </c>
      <c r="AA36" s="410" t="s">
        <v>15304</v>
      </c>
      <c r="AB36" s="955" t="s">
        <v>4970</v>
      </c>
      <c r="AC36" s="955" t="s">
        <v>4971</v>
      </c>
      <c r="AD36" s="955" t="s">
        <v>4972</v>
      </c>
      <c r="AE36" s="955">
        <v>0</v>
      </c>
      <c r="AF36" s="955"/>
      <c r="AG36" s="1287">
        <v>41883</v>
      </c>
      <c r="AH36" s="956">
        <v>41883</v>
      </c>
      <c r="AI36" s="956">
        <v>42887</v>
      </c>
      <c r="AJ36" s="956"/>
      <c r="AK36" s="1520"/>
      <c r="AL36" s="1520" t="s">
        <v>13616</v>
      </c>
      <c r="AM36" s="410" t="s">
        <v>47</v>
      </c>
      <c r="AN36" s="950" t="s">
        <v>4963</v>
      </c>
      <c r="AO36" s="842" t="s">
        <v>10924</v>
      </c>
      <c r="AP36" s="410" t="s">
        <v>13610</v>
      </c>
      <c r="AQ36" s="950">
        <v>4043</v>
      </c>
    </row>
    <row r="37" spans="1:46" ht="15" customHeight="1">
      <c r="A37" s="410">
        <v>29</v>
      </c>
      <c r="B37" s="950" t="s">
        <v>4973</v>
      </c>
      <c r="C37" s="1521"/>
      <c r="D37" s="1521" t="s">
        <v>12338</v>
      </c>
      <c r="E37" s="1264">
        <v>4049</v>
      </c>
      <c r="F37" s="1264" t="s">
        <v>17302</v>
      </c>
      <c r="G37" s="699" t="s">
        <v>4974</v>
      </c>
      <c r="H37" s="410" t="s">
        <v>3017</v>
      </c>
      <c r="I37" s="410" t="s">
        <v>35</v>
      </c>
      <c r="J37" s="1082" t="s">
        <v>3017</v>
      </c>
      <c r="K37" s="411">
        <v>29263</v>
      </c>
      <c r="L37" s="137" t="str">
        <f t="shared" si="0"/>
        <v xml:space="preserve">42 TAHUN 7 BULAN 19 HARI </v>
      </c>
      <c r="M37" s="410" t="s">
        <v>84</v>
      </c>
      <c r="N37" s="413" t="s">
        <v>299</v>
      </c>
      <c r="O37" s="410" t="s">
        <v>4633</v>
      </c>
      <c r="P37" s="951">
        <v>1430014228520</v>
      </c>
      <c r="Q37" s="410" t="s">
        <v>12589</v>
      </c>
      <c r="R37" s="433" t="s">
        <v>13747</v>
      </c>
      <c r="S37" s="952"/>
      <c r="T37" s="952" t="s">
        <v>289</v>
      </c>
      <c r="U37" s="1724" t="s">
        <v>16253</v>
      </c>
      <c r="V37" s="1679">
        <v>44239</v>
      </c>
      <c r="W37" s="952" t="s">
        <v>126</v>
      </c>
      <c r="X37" s="953" t="s">
        <v>4975</v>
      </c>
      <c r="Y37" s="1787" t="s">
        <v>4976</v>
      </c>
      <c r="Z37" s="954" t="s">
        <v>5073</v>
      </c>
      <c r="AA37" s="410" t="s">
        <v>15304</v>
      </c>
      <c r="AB37" s="955" t="s">
        <v>2131</v>
      </c>
      <c r="AC37" s="955" t="s">
        <v>4978</v>
      </c>
      <c r="AD37" s="955" t="s">
        <v>4979</v>
      </c>
      <c r="AE37" s="955" t="s">
        <v>4640</v>
      </c>
      <c r="AF37" s="955"/>
      <c r="AG37" s="1287">
        <v>41883</v>
      </c>
      <c r="AH37" s="956">
        <v>41883</v>
      </c>
      <c r="AI37" s="956">
        <v>42887</v>
      </c>
      <c r="AJ37" s="956"/>
      <c r="AK37" s="1520"/>
      <c r="AL37" s="1520" t="s">
        <v>13616</v>
      </c>
      <c r="AM37" s="410" t="s">
        <v>47</v>
      </c>
      <c r="AN37" s="950" t="s">
        <v>4973</v>
      </c>
      <c r="AO37" s="843" t="s">
        <v>10924</v>
      </c>
      <c r="AP37" s="410" t="s">
        <v>13610</v>
      </c>
      <c r="AQ37" s="1264">
        <v>4049</v>
      </c>
    </row>
    <row r="38" spans="1:46" ht="15" customHeight="1">
      <c r="A38" s="410">
        <v>30</v>
      </c>
      <c r="B38" s="950" t="s">
        <v>4987</v>
      </c>
      <c r="C38" s="1471"/>
      <c r="D38" s="1103" t="s">
        <v>4988</v>
      </c>
      <c r="E38" s="418">
        <v>4022</v>
      </c>
      <c r="F38" s="418"/>
      <c r="G38" s="699" t="s">
        <v>4989</v>
      </c>
      <c r="H38" s="410" t="s">
        <v>3017</v>
      </c>
      <c r="I38" s="410" t="s">
        <v>35</v>
      </c>
      <c r="J38" s="1082" t="s">
        <v>3017</v>
      </c>
      <c r="K38" s="411">
        <v>25448</v>
      </c>
      <c r="L38" s="171" t="str">
        <f t="shared" si="0"/>
        <v xml:space="preserve">53 TAHUN 0 BULAN 29 HARI </v>
      </c>
      <c r="M38" s="410" t="s">
        <v>84</v>
      </c>
      <c r="N38" s="413" t="s">
        <v>299</v>
      </c>
      <c r="O38" s="410" t="s">
        <v>4633</v>
      </c>
      <c r="P38" s="951">
        <v>9000026441684</v>
      </c>
      <c r="Q38" s="410" t="s">
        <v>12590</v>
      </c>
      <c r="R38" s="433" t="s">
        <v>13748</v>
      </c>
      <c r="S38" s="952"/>
      <c r="T38" s="952" t="s">
        <v>289</v>
      </c>
      <c r="U38" s="1533" t="s">
        <v>4990</v>
      </c>
      <c r="V38" s="1705">
        <v>43728</v>
      </c>
      <c r="W38" s="952" t="s">
        <v>126</v>
      </c>
      <c r="X38" s="953" t="s">
        <v>4991</v>
      </c>
      <c r="Y38" s="1787" t="s">
        <v>4992</v>
      </c>
      <c r="Z38" s="954" t="s">
        <v>15387</v>
      </c>
      <c r="AA38" s="410" t="s">
        <v>15304</v>
      </c>
      <c r="AB38" s="955" t="s">
        <v>4993</v>
      </c>
      <c r="AC38" s="955" t="s">
        <v>4994</v>
      </c>
      <c r="AD38" s="955" t="s">
        <v>4995</v>
      </c>
      <c r="AE38" s="955" t="s">
        <v>4640</v>
      </c>
      <c r="AF38" s="955"/>
      <c r="AG38" s="1287">
        <v>41883</v>
      </c>
      <c r="AH38" s="956">
        <v>41883</v>
      </c>
      <c r="AI38" s="956">
        <v>42887</v>
      </c>
      <c r="AJ38" s="956"/>
      <c r="AK38" s="1520"/>
      <c r="AL38" s="1520" t="s">
        <v>13616</v>
      </c>
      <c r="AM38" s="410" t="s">
        <v>47</v>
      </c>
      <c r="AN38" s="950" t="s">
        <v>4987</v>
      </c>
      <c r="AO38" s="843" t="s">
        <v>10924</v>
      </c>
      <c r="AP38" s="410" t="s">
        <v>13610</v>
      </c>
      <c r="AQ38" s="418">
        <v>4022</v>
      </c>
    </row>
    <row r="39" spans="1:46" ht="15" customHeight="1">
      <c r="A39" s="410">
        <v>31</v>
      </c>
      <c r="B39" s="950" t="s">
        <v>4996</v>
      </c>
      <c r="C39" s="420"/>
      <c r="D39" s="420" t="s">
        <v>12350</v>
      </c>
      <c r="E39" s="410">
        <v>4032</v>
      </c>
      <c r="F39" s="410" t="s">
        <v>17302</v>
      </c>
      <c r="G39" s="417" t="s">
        <v>4997</v>
      </c>
      <c r="H39" s="410" t="s">
        <v>3017</v>
      </c>
      <c r="I39" s="410" t="s">
        <v>35</v>
      </c>
      <c r="J39" s="420" t="s">
        <v>3017</v>
      </c>
      <c r="K39" s="411">
        <v>29690</v>
      </c>
      <c r="L39" s="137" t="str">
        <f t="shared" si="0"/>
        <v xml:space="preserve">41 TAHUN 5 BULAN 17 HARI </v>
      </c>
      <c r="M39" s="410" t="s">
        <v>84</v>
      </c>
      <c r="N39" s="413" t="s">
        <v>299</v>
      </c>
      <c r="O39" s="410" t="s">
        <v>4633</v>
      </c>
      <c r="P39" s="951">
        <v>1430015460163</v>
      </c>
      <c r="Q39" s="410" t="s">
        <v>12591</v>
      </c>
      <c r="R39" s="433" t="s">
        <v>18174</v>
      </c>
      <c r="S39" s="410"/>
      <c r="T39" s="410" t="s">
        <v>289</v>
      </c>
      <c r="U39" s="1533" t="s">
        <v>4998</v>
      </c>
      <c r="V39" s="1679">
        <v>44665</v>
      </c>
      <c r="W39" s="952" t="s">
        <v>126</v>
      </c>
      <c r="X39" s="417" t="s">
        <v>4999</v>
      </c>
      <c r="Y39" s="433" t="s">
        <v>5000</v>
      </c>
      <c r="Z39" s="410" t="s">
        <v>15388</v>
      </c>
      <c r="AA39" s="410" t="s">
        <v>15304</v>
      </c>
      <c r="AB39" s="417" t="s">
        <v>5001</v>
      </c>
      <c r="AC39" s="417" t="s">
        <v>5002</v>
      </c>
      <c r="AD39" s="417" t="s">
        <v>5003</v>
      </c>
      <c r="AE39" s="417"/>
      <c r="AF39" s="417"/>
      <c r="AG39" s="1287">
        <v>42380</v>
      </c>
      <c r="AH39" s="956">
        <v>42380</v>
      </c>
      <c r="AI39" s="956">
        <v>42887</v>
      </c>
      <c r="AJ39" s="956"/>
      <c r="AK39" s="1520"/>
      <c r="AL39" s="1520" t="s">
        <v>13616</v>
      </c>
      <c r="AM39" s="410" t="s">
        <v>47</v>
      </c>
      <c r="AN39" s="950" t="s">
        <v>4996</v>
      </c>
      <c r="AO39" s="410" t="s">
        <v>10924</v>
      </c>
      <c r="AP39" s="410" t="s">
        <v>13610</v>
      </c>
      <c r="AQ39" s="410">
        <v>4032</v>
      </c>
    </row>
    <row r="40" spans="1:46" ht="15" customHeight="1">
      <c r="A40" s="410">
        <v>32</v>
      </c>
      <c r="B40" s="950" t="s">
        <v>5004</v>
      </c>
      <c r="C40" s="420"/>
      <c r="D40" s="420" t="s">
        <v>15320</v>
      </c>
      <c r="E40" s="410">
        <v>4033</v>
      </c>
      <c r="F40" s="410" t="s">
        <v>17302</v>
      </c>
      <c r="G40" s="417" t="s">
        <v>5005</v>
      </c>
      <c r="H40" s="410" t="s">
        <v>3017</v>
      </c>
      <c r="I40" s="410" t="s">
        <v>35</v>
      </c>
      <c r="J40" s="420" t="s">
        <v>3017</v>
      </c>
      <c r="K40" s="411">
        <v>26352</v>
      </c>
      <c r="L40" s="137" t="str">
        <f t="shared" si="0"/>
        <v xml:space="preserve">50 TAHUN 7 BULAN 8 HARI </v>
      </c>
      <c r="M40" s="410" t="s">
        <v>84</v>
      </c>
      <c r="N40" s="413" t="s">
        <v>299</v>
      </c>
      <c r="O40" s="410" t="s">
        <v>4633</v>
      </c>
      <c r="P40" s="951">
        <v>1430015497389</v>
      </c>
      <c r="Q40" s="410" t="s">
        <v>12592</v>
      </c>
      <c r="R40" s="430" t="s">
        <v>13749</v>
      </c>
      <c r="S40" s="410"/>
      <c r="T40" s="410" t="s">
        <v>289</v>
      </c>
      <c r="U40" s="1533" t="s">
        <v>5007</v>
      </c>
      <c r="V40" s="1679">
        <v>45345</v>
      </c>
      <c r="W40" s="952" t="s">
        <v>126</v>
      </c>
      <c r="X40" s="417" t="s">
        <v>5008</v>
      </c>
      <c r="Y40" s="433" t="s">
        <v>5009</v>
      </c>
      <c r="Z40" s="410" t="s">
        <v>15389</v>
      </c>
      <c r="AA40" s="410" t="s">
        <v>15304</v>
      </c>
      <c r="AB40" s="417" t="s">
        <v>5010</v>
      </c>
      <c r="AC40" s="417" t="s">
        <v>5011</v>
      </c>
      <c r="AD40" s="417" t="s">
        <v>5012</v>
      </c>
      <c r="AE40" s="417" t="s">
        <v>5013</v>
      </c>
      <c r="AF40" s="417"/>
      <c r="AG40" s="1287">
        <v>42380</v>
      </c>
      <c r="AH40" s="956">
        <v>42380</v>
      </c>
      <c r="AI40" s="956">
        <v>42887</v>
      </c>
      <c r="AJ40" s="956"/>
      <c r="AK40" s="1520"/>
      <c r="AL40" s="1520" t="s">
        <v>13616</v>
      </c>
      <c r="AM40" s="410" t="s">
        <v>36</v>
      </c>
      <c r="AN40" s="950" t="s">
        <v>5004</v>
      </c>
      <c r="AO40" s="410" t="s">
        <v>10924</v>
      </c>
      <c r="AP40" s="410" t="s">
        <v>13610</v>
      </c>
      <c r="AQ40" s="410">
        <v>4033</v>
      </c>
    </row>
    <row r="41" spans="1:46" ht="15" customHeight="1">
      <c r="A41" s="410">
        <v>33</v>
      </c>
      <c r="B41" s="950" t="s">
        <v>5014</v>
      </c>
      <c r="C41" s="420"/>
      <c r="D41" s="420" t="s">
        <v>12339</v>
      </c>
      <c r="E41" s="410">
        <v>4047</v>
      </c>
      <c r="F41" s="410" t="s">
        <v>17302</v>
      </c>
      <c r="G41" s="417" t="s">
        <v>5015</v>
      </c>
      <c r="H41" s="410" t="s">
        <v>3017</v>
      </c>
      <c r="I41" s="410" t="s">
        <v>35</v>
      </c>
      <c r="J41" s="420" t="s">
        <v>3017</v>
      </c>
      <c r="K41" s="411">
        <v>31994</v>
      </c>
      <c r="L41" s="137" t="str">
        <f t="shared" si="0"/>
        <v xml:space="preserve">35 TAHUN 1 BULAN 26 HARI </v>
      </c>
      <c r="M41" s="410" t="s">
        <v>84</v>
      </c>
      <c r="N41" s="413" t="s">
        <v>299</v>
      </c>
      <c r="O41" s="410" t="s">
        <v>4633</v>
      </c>
      <c r="P41" s="1522">
        <v>1430011807656</v>
      </c>
      <c r="Q41" s="410" t="s">
        <v>12593</v>
      </c>
      <c r="R41" s="430" t="s">
        <v>13750</v>
      </c>
      <c r="S41" s="410"/>
      <c r="T41" s="410" t="s">
        <v>289</v>
      </c>
      <c r="U41" s="1533" t="s">
        <v>5017</v>
      </c>
      <c r="V41" s="1679">
        <v>44048</v>
      </c>
      <c r="W41" s="952" t="s">
        <v>126</v>
      </c>
      <c r="X41" s="417" t="s">
        <v>5018</v>
      </c>
      <c r="Y41" s="433" t="s">
        <v>5019</v>
      </c>
      <c r="Z41" s="410" t="s">
        <v>15390</v>
      </c>
      <c r="AA41" s="410" t="s">
        <v>15304</v>
      </c>
      <c r="AB41" s="419"/>
      <c r="AC41" s="419"/>
      <c r="AD41" s="419"/>
      <c r="AE41" s="419"/>
      <c r="AF41" s="419"/>
      <c r="AG41" s="1287">
        <v>42678</v>
      </c>
      <c r="AH41" s="956">
        <v>42678</v>
      </c>
      <c r="AI41" s="956">
        <v>42887</v>
      </c>
      <c r="AJ41" s="956"/>
      <c r="AK41" s="1520"/>
      <c r="AL41" s="1520" t="s">
        <v>13616</v>
      </c>
      <c r="AM41" s="410" t="s">
        <v>193</v>
      </c>
      <c r="AN41" s="950" t="s">
        <v>5014</v>
      </c>
      <c r="AO41" s="410" t="s">
        <v>10924</v>
      </c>
      <c r="AP41" s="410" t="s">
        <v>13610</v>
      </c>
      <c r="AQ41" s="410">
        <v>4047</v>
      </c>
    </row>
    <row r="42" spans="1:46" ht="15" customHeight="1">
      <c r="A42" s="410">
        <v>34</v>
      </c>
      <c r="B42" s="950" t="s">
        <v>5020</v>
      </c>
      <c r="C42" s="420"/>
      <c r="D42" s="420" t="s">
        <v>12340</v>
      </c>
      <c r="E42" s="410">
        <v>4031</v>
      </c>
      <c r="F42" s="410" t="s">
        <v>17302</v>
      </c>
      <c r="G42" s="420" t="s">
        <v>5021</v>
      </c>
      <c r="H42" s="410" t="s">
        <v>3017</v>
      </c>
      <c r="I42" s="410" t="s">
        <v>35</v>
      </c>
      <c r="J42" s="420" t="s">
        <v>5022</v>
      </c>
      <c r="K42" s="411">
        <v>27938</v>
      </c>
      <c r="L42" s="137" t="str">
        <f t="shared" si="0"/>
        <v xml:space="preserve">46 TAHUN 3 BULAN 4 HARI </v>
      </c>
      <c r="M42" s="410" t="s">
        <v>84</v>
      </c>
      <c r="N42" s="421" t="s">
        <v>299</v>
      </c>
      <c r="O42" s="410" t="s">
        <v>288</v>
      </c>
      <c r="P42" s="422">
        <v>9000037346104</v>
      </c>
      <c r="Q42" s="410">
        <v>16032769172</v>
      </c>
      <c r="R42" s="430" t="s">
        <v>13751</v>
      </c>
      <c r="S42" s="417"/>
      <c r="T42" s="410" t="s">
        <v>289</v>
      </c>
      <c r="U42" s="1533" t="s">
        <v>5023</v>
      </c>
      <c r="V42" s="1679">
        <v>44009</v>
      </c>
      <c r="W42" s="952" t="s">
        <v>126</v>
      </c>
      <c r="X42" s="417" t="s">
        <v>5024</v>
      </c>
      <c r="Y42" s="430" t="s">
        <v>5025</v>
      </c>
      <c r="Z42" s="410" t="s">
        <v>5026</v>
      </c>
      <c r="AA42" s="410" t="s">
        <v>15304</v>
      </c>
      <c r="AB42" s="410" t="s">
        <v>5027</v>
      </c>
      <c r="AC42" s="417" t="s">
        <v>5028</v>
      </c>
      <c r="AD42" s="417" t="s">
        <v>5029</v>
      </c>
      <c r="AE42" s="417"/>
      <c r="AF42" s="417"/>
      <c r="AG42" s="1287">
        <v>42552</v>
      </c>
      <c r="AH42" s="956">
        <v>42552</v>
      </c>
      <c r="AI42" s="956">
        <v>42887</v>
      </c>
      <c r="AJ42" s="956"/>
      <c r="AK42" s="1520"/>
      <c r="AL42" s="1520" t="s">
        <v>13616</v>
      </c>
      <c r="AM42" s="410" t="s">
        <v>47</v>
      </c>
      <c r="AN42" s="410" t="s">
        <v>5020</v>
      </c>
      <c r="AO42" s="410" t="s">
        <v>10924</v>
      </c>
      <c r="AP42" s="410" t="s">
        <v>13610</v>
      </c>
      <c r="AQ42" s="410">
        <v>4031</v>
      </c>
    </row>
    <row r="43" spans="1:46" ht="15" customHeight="1">
      <c r="A43" s="410">
        <v>35</v>
      </c>
      <c r="B43" s="1523" t="s">
        <v>5030</v>
      </c>
      <c r="C43" s="1102" t="s">
        <v>14656</v>
      </c>
      <c r="D43" s="420" t="s">
        <v>5031</v>
      </c>
      <c r="E43" s="410">
        <v>4041</v>
      </c>
      <c r="F43" s="410" t="s">
        <v>17302</v>
      </c>
      <c r="G43" s="420" t="s">
        <v>5032</v>
      </c>
      <c r="H43" s="410" t="s">
        <v>3017</v>
      </c>
      <c r="I43" s="410" t="s">
        <v>35</v>
      </c>
      <c r="J43" s="420" t="s">
        <v>3017</v>
      </c>
      <c r="K43" s="1524">
        <v>27658</v>
      </c>
      <c r="L43" s="137" t="str">
        <f t="shared" si="0"/>
        <v xml:space="preserve">47 TAHUN 0 BULAN 10 HARI </v>
      </c>
      <c r="M43" s="410" t="s">
        <v>84</v>
      </c>
      <c r="N43" s="421" t="s">
        <v>287</v>
      </c>
      <c r="O43" s="410" t="s">
        <v>4633</v>
      </c>
      <c r="P43" s="423">
        <v>1430016685537</v>
      </c>
      <c r="Q43" s="410" t="s">
        <v>12594</v>
      </c>
      <c r="R43" s="430" t="s">
        <v>13752</v>
      </c>
      <c r="S43" s="417"/>
      <c r="T43" s="410" t="s">
        <v>4922</v>
      </c>
      <c r="U43" s="1533" t="s">
        <v>5033</v>
      </c>
      <c r="V43" s="1679">
        <v>44825</v>
      </c>
      <c r="W43" s="410" t="s">
        <v>2455</v>
      </c>
      <c r="X43" s="417" t="s">
        <v>5034</v>
      </c>
      <c r="Y43" s="433" t="s">
        <v>5035</v>
      </c>
      <c r="Z43" s="950" t="s">
        <v>5036</v>
      </c>
      <c r="AA43" s="410" t="s">
        <v>15304</v>
      </c>
      <c r="AB43" s="410"/>
      <c r="AC43" s="417"/>
      <c r="AD43" s="417"/>
      <c r="AE43" s="417"/>
      <c r="AF43" s="417"/>
      <c r="AG43" s="1287">
        <v>42826</v>
      </c>
      <c r="AH43" s="956">
        <v>42887</v>
      </c>
      <c r="AI43" s="956">
        <v>42887</v>
      </c>
      <c r="AJ43" s="956"/>
      <c r="AK43" s="1520"/>
      <c r="AL43" s="1520" t="s">
        <v>13616</v>
      </c>
      <c r="AM43" s="410"/>
      <c r="AN43" s="1523" t="s">
        <v>5030</v>
      </c>
      <c r="AO43" s="410" t="s">
        <v>10924</v>
      </c>
      <c r="AP43" s="410" t="s">
        <v>13610</v>
      </c>
      <c r="AQ43" s="410">
        <v>4041</v>
      </c>
      <c r="AR43" s="1308">
        <v>42979</v>
      </c>
      <c r="AT43" s="398">
        <v>1730918</v>
      </c>
    </row>
    <row r="44" spans="1:46" ht="15" customHeight="1">
      <c r="A44" s="410">
        <v>36</v>
      </c>
      <c r="B44" s="1523" t="s">
        <v>5037</v>
      </c>
      <c r="C44" s="1102" t="s">
        <v>14601</v>
      </c>
      <c r="D44" s="420" t="s">
        <v>12341</v>
      </c>
      <c r="E44" s="410">
        <v>4056</v>
      </c>
      <c r="F44" s="410" t="s">
        <v>17302</v>
      </c>
      <c r="G44" s="420" t="s">
        <v>5038</v>
      </c>
      <c r="H44" s="844" t="s">
        <v>3017</v>
      </c>
      <c r="I44" s="844" t="s">
        <v>35</v>
      </c>
      <c r="J44" s="420" t="s">
        <v>2860</v>
      </c>
      <c r="K44" s="1524">
        <v>29889</v>
      </c>
      <c r="L44" s="137" t="str">
        <f t="shared" si="0"/>
        <v xml:space="preserve">40 TAHUN 11 BULAN 1 HARI </v>
      </c>
      <c r="M44" s="410" t="s">
        <v>84</v>
      </c>
      <c r="N44" s="421" t="s">
        <v>299</v>
      </c>
      <c r="O44" s="844" t="s">
        <v>4633</v>
      </c>
      <c r="P44" s="423">
        <v>9000039208823</v>
      </c>
      <c r="Q44" s="410" t="s">
        <v>12595</v>
      </c>
      <c r="R44" s="1291" t="s">
        <v>18124</v>
      </c>
      <c r="S44" s="417"/>
      <c r="T44" s="410" t="s">
        <v>289</v>
      </c>
      <c r="U44" s="1724" t="s">
        <v>16254</v>
      </c>
      <c r="V44" s="1679">
        <v>45229</v>
      </c>
      <c r="W44" s="410" t="s">
        <v>175</v>
      </c>
      <c r="X44" s="417" t="s">
        <v>5039</v>
      </c>
      <c r="Y44" s="433" t="s">
        <v>5040</v>
      </c>
      <c r="Z44" s="950" t="s">
        <v>15391</v>
      </c>
      <c r="AA44" s="410" t="s">
        <v>15304</v>
      </c>
      <c r="AB44" s="410"/>
      <c r="AC44" s="417"/>
      <c r="AD44" s="417"/>
      <c r="AE44" s="417"/>
      <c r="AF44" s="417"/>
      <c r="AG44" s="1287">
        <v>42826</v>
      </c>
      <c r="AH44" s="956">
        <v>42887</v>
      </c>
      <c r="AI44" s="956">
        <v>42887</v>
      </c>
      <c r="AJ44" s="956"/>
      <c r="AK44" s="1520"/>
      <c r="AL44" s="1520" t="s">
        <v>13616</v>
      </c>
      <c r="AM44" s="410"/>
      <c r="AN44" s="1523" t="s">
        <v>5037</v>
      </c>
      <c r="AO44" s="844" t="s">
        <v>10924</v>
      </c>
      <c r="AP44" s="410" t="s">
        <v>13610</v>
      </c>
      <c r="AQ44" s="410">
        <v>4056</v>
      </c>
      <c r="AR44" s="1308">
        <v>42979</v>
      </c>
    </row>
    <row r="45" spans="1:46" ht="13.5" customHeight="1">
      <c r="A45" s="410">
        <v>37</v>
      </c>
      <c r="B45" s="1523" t="s">
        <v>5067</v>
      </c>
      <c r="C45" s="1102" t="s">
        <v>14604</v>
      </c>
      <c r="D45" s="1102" t="s">
        <v>5068</v>
      </c>
      <c r="E45" s="950">
        <v>4050</v>
      </c>
      <c r="F45" s="950" t="s">
        <v>17302</v>
      </c>
      <c r="G45" s="420" t="s">
        <v>5069</v>
      </c>
      <c r="H45" s="410" t="s">
        <v>3017</v>
      </c>
      <c r="I45" s="410" t="s">
        <v>35</v>
      </c>
      <c r="J45" s="1082" t="s">
        <v>5070</v>
      </c>
      <c r="K45" s="411">
        <v>33900</v>
      </c>
      <c r="L45" s="137" t="str">
        <f t="shared" si="0"/>
        <v xml:space="preserve">29 TAHUN 11 BULAN 8 HARI </v>
      </c>
      <c r="M45" s="410" t="s">
        <v>84</v>
      </c>
      <c r="N45" s="413" t="s">
        <v>287</v>
      </c>
      <c r="O45" s="844" t="s">
        <v>4633</v>
      </c>
      <c r="P45" s="951">
        <v>1430016926220</v>
      </c>
      <c r="Q45" s="410" t="s">
        <v>12599</v>
      </c>
      <c r="R45" s="430" t="s">
        <v>13755</v>
      </c>
      <c r="S45" s="952"/>
      <c r="T45" s="410" t="s">
        <v>289</v>
      </c>
      <c r="U45" s="1533" t="s">
        <v>15335</v>
      </c>
      <c r="V45" s="1679">
        <v>44857</v>
      </c>
      <c r="W45" s="952" t="s">
        <v>175</v>
      </c>
      <c r="X45" s="953" t="s">
        <v>5071</v>
      </c>
      <c r="Y45" s="1787" t="s">
        <v>5072</v>
      </c>
      <c r="Z45" s="954" t="s">
        <v>15392</v>
      </c>
      <c r="AA45" s="952" t="s">
        <v>15304</v>
      </c>
      <c r="AB45" s="955"/>
      <c r="AC45" s="1525"/>
      <c r="AD45" s="955"/>
      <c r="AE45" s="955"/>
      <c r="AF45" s="955"/>
      <c r="AG45" s="1287">
        <v>42872</v>
      </c>
      <c r="AH45" s="956">
        <v>42887</v>
      </c>
      <c r="AI45" s="956">
        <v>42887</v>
      </c>
      <c r="AJ45" s="956"/>
      <c r="AK45" s="1520"/>
      <c r="AL45" s="1520" t="s">
        <v>13616</v>
      </c>
      <c r="AM45" s="952"/>
      <c r="AN45" s="1523" t="s">
        <v>5067</v>
      </c>
      <c r="AO45" s="410" t="s">
        <v>10924</v>
      </c>
      <c r="AP45" s="410" t="s">
        <v>13610</v>
      </c>
      <c r="AQ45" s="950">
        <v>4050</v>
      </c>
      <c r="AR45" s="1308">
        <v>42979</v>
      </c>
    </row>
    <row r="46" spans="1:46" ht="15" customHeight="1">
      <c r="A46" s="410">
        <v>38</v>
      </c>
      <c r="B46" s="1523" t="s">
        <v>5074</v>
      </c>
      <c r="C46" s="1102" t="s">
        <v>14605</v>
      </c>
      <c r="D46" s="1102" t="s">
        <v>12342</v>
      </c>
      <c r="E46" s="950">
        <v>4039</v>
      </c>
      <c r="F46" s="950"/>
      <c r="G46" s="420" t="s">
        <v>9052</v>
      </c>
      <c r="H46" s="410" t="s">
        <v>3017</v>
      </c>
      <c r="I46" s="410" t="s">
        <v>35</v>
      </c>
      <c r="J46" s="1082" t="s">
        <v>5070</v>
      </c>
      <c r="K46" s="411">
        <v>32752</v>
      </c>
      <c r="L46" s="137" t="str">
        <f t="shared" si="0"/>
        <v xml:space="preserve">33 TAHUN 1 BULAN 0 HARI </v>
      </c>
      <c r="M46" s="410" t="s">
        <v>84</v>
      </c>
      <c r="N46" s="413" t="s">
        <v>299</v>
      </c>
      <c r="O46" s="844" t="s">
        <v>4633</v>
      </c>
      <c r="P46" s="951">
        <v>1430016869784</v>
      </c>
      <c r="Q46" s="410" t="s">
        <v>12600</v>
      </c>
      <c r="R46" s="430" t="s">
        <v>13756</v>
      </c>
      <c r="S46" s="952"/>
      <c r="T46" s="952" t="s">
        <v>289</v>
      </c>
      <c r="U46" s="1533" t="s">
        <v>5076</v>
      </c>
      <c r="V46" s="1679">
        <v>44075</v>
      </c>
      <c r="W46" s="952" t="s">
        <v>175</v>
      </c>
      <c r="X46" s="953" t="s">
        <v>12424</v>
      </c>
      <c r="Y46" s="1787" t="s">
        <v>5077</v>
      </c>
      <c r="Z46" s="954" t="s">
        <v>5078</v>
      </c>
      <c r="AA46" s="952" t="s">
        <v>15304</v>
      </c>
      <c r="AB46" s="955" t="s">
        <v>12423</v>
      </c>
      <c r="AC46" s="1525" t="s">
        <v>12425</v>
      </c>
      <c r="AD46" s="955"/>
      <c r="AE46" s="955"/>
      <c r="AF46" s="955"/>
      <c r="AG46" s="1287">
        <v>42872</v>
      </c>
      <c r="AH46" s="956">
        <v>42887</v>
      </c>
      <c r="AI46" s="956">
        <v>42887</v>
      </c>
      <c r="AJ46" s="956"/>
      <c r="AK46" s="1520"/>
      <c r="AL46" s="1520" t="s">
        <v>13616</v>
      </c>
      <c r="AM46" s="952" t="s">
        <v>146</v>
      </c>
      <c r="AN46" s="1523" t="s">
        <v>5074</v>
      </c>
      <c r="AO46" s="410" t="s">
        <v>10924</v>
      </c>
      <c r="AP46" s="410" t="s">
        <v>13610</v>
      </c>
      <c r="AQ46" s="950">
        <v>4039</v>
      </c>
      <c r="AR46" s="1308">
        <v>42979</v>
      </c>
    </row>
    <row r="47" spans="1:46" ht="15" customHeight="1">
      <c r="A47" s="410">
        <v>39</v>
      </c>
      <c r="B47" s="1523" t="s">
        <v>5079</v>
      </c>
      <c r="C47" s="1102" t="s">
        <v>14606</v>
      </c>
      <c r="D47" s="1102" t="s">
        <v>5080</v>
      </c>
      <c r="E47" s="950">
        <v>4055</v>
      </c>
      <c r="F47" s="950" t="s">
        <v>17302</v>
      </c>
      <c r="G47" s="420" t="s">
        <v>5081</v>
      </c>
      <c r="H47" s="410" t="s">
        <v>3017</v>
      </c>
      <c r="I47" s="410" t="s">
        <v>35</v>
      </c>
      <c r="J47" s="1082" t="s">
        <v>3017</v>
      </c>
      <c r="K47" s="411">
        <v>31362</v>
      </c>
      <c r="L47" s="137" t="str">
        <f t="shared" si="0"/>
        <v xml:space="preserve">36 TAHUN 10 BULAN 20 HARI </v>
      </c>
      <c r="M47" s="410" t="s">
        <v>84</v>
      </c>
      <c r="N47" s="413" t="s">
        <v>299</v>
      </c>
      <c r="O47" s="844" t="s">
        <v>4633</v>
      </c>
      <c r="P47" s="951">
        <v>1430016924902</v>
      </c>
      <c r="Q47" s="410" t="s">
        <v>12586</v>
      </c>
      <c r="R47" s="430" t="s">
        <v>13757</v>
      </c>
      <c r="S47" s="952"/>
      <c r="T47" s="410" t="s">
        <v>5006</v>
      </c>
      <c r="U47" s="1724" t="s">
        <v>16256</v>
      </c>
      <c r="V47" s="1679">
        <v>45241</v>
      </c>
      <c r="W47" s="952" t="s">
        <v>175</v>
      </c>
      <c r="X47" s="953" t="s">
        <v>5082</v>
      </c>
      <c r="Y47" s="1787" t="s">
        <v>5083</v>
      </c>
      <c r="Z47" s="954" t="s">
        <v>5084</v>
      </c>
      <c r="AA47" s="952" t="s">
        <v>15304</v>
      </c>
      <c r="AB47" s="955"/>
      <c r="AC47" s="1525"/>
      <c r="AD47" s="955"/>
      <c r="AE47" s="955"/>
      <c r="AF47" s="955"/>
      <c r="AG47" s="1287">
        <v>42872</v>
      </c>
      <c r="AH47" s="956">
        <v>42887</v>
      </c>
      <c r="AI47" s="956">
        <v>42887</v>
      </c>
      <c r="AJ47" s="956"/>
      <c r="AK47" s="1520"/>
      <c r="AL47" s="1520" t="s">
        <v>13616</v>
      </c>
      <c r="AM47" s="952"/>
      <c r="AN47" s="1523" t="s">
        <v>5079</v>
      </c>
      <c r="AO47" s="410" t="s">
        <v>10924</v>
      </c>
      <c r="AP47" s="410" t="s">
        <v>13610</v>
      </c>
      <c r="AQ47" s="950">
        <v>4055</v>
      </c>
      <c r="AR47" s="1308">
        <v>42979</v>
      </c>
    </row>
    <row r="48" spans="1:46" ht="15">
      <c r="A48" s="410">
        <v>40</v>
      </c>
      <c r="B48" s="1526" t="s">
        <v>9009</v>
      </c>
      <c r="C48" s="1102" t="s">
        <v>14607</v>
      </c>
      <c r="D48" s="1102" t="s">
        <v>14134</v>
      </c>
      <c r="E48" s="432">
        <v>4098</v>
      </c>
      <c r="F48" s="958" t="s">
        <v>17302</v>
      </c>
      <c r="G48" s="957" t="s">
        <v>5086</v>
      </c>
      <c r="H48" s="958" t="s">
        <v>3017</v>
      </c>
      <c r="I48" s="958" t="s">
        <v>35</v>
      </c>
      <c r="J48" s="1082" t="s">
        <v>3017</v>
      </c>
      <c r="K48" s="1527">
        <v>26881</v>
      </c>
      <c r="L48" s="137" t="str">
        <f t="shared" si="0"/>
        <v xml:space="preserve">49 TAHUN 1 BULAN 26 HARI </v>
      </c>
      <c r="M48" s="410" t="s">
        <v>84</v>
      </c>
      <c r="N48" s="958" t="s">
        <v>299</v>
      </c>
      <c r="O48" s="844" t="s">
        <v>4633</v>
      </c>
      <c r="P48" s="951">
        <v>1430017053149</v>
      </c>
      <c r="Q48" s="410" t="s">
        <v>12601</v>
      </c>
      <c r="R48" s="2169" t="s">
        <v>13758</v>
      </c>
      <c r="S48" s="957"/>
      <c r="T48" s="957" t="s">
        <v>289</v>
      </c>
      <c r="U48" s="1724" t="s">
        <v>16257</v>
      </c>
      <c r="V48" s="1679">
        <v>44969</v>
      </c>
      <c r="W48" s="958" t="s">
        <v>2447</v>
      </c>
      <c r="X48" s="957" t="s">
        <v>10096</v>
      </c>
      <c r="Y48" s="1788" t="s">
        <v>10097</v>
      </c>
      <c r="Z48" s="1528" t="s">
        <v>10098</v>
      </c>
      <c r="AA48" s="958" t="s">
        <v>15304</v>
      </c>
      <c r="AB48" s="957" t="s">
        <v>10099</v>
      </c>
      <c r="AC48" s="398" t="s">
        <v>10100</v>
      </c>
      <c r="AD48" s="398" t="s">
        <v>10101</v>
      </c>
      <c r="AE48" s="398" t="s">
        <v>10102</v>
      </c>
      <c r="AG48" s="1287"/>
      <c r="AH48" s="956">
        <v>42887</v>
      </c>
      <c r="AI48" s="956">
        <v>42887</v>
      </c>
      <c r="AJ48" s="956">
        <v>42978</v>
      </c>
      <c r="AK48" s="1520"/>
      <c r="AL48" s="1520" t="s">
        <v>13616</v>
      </c>
      <c r="AM48" s="958" t="s">
        <v>47</v>
      </c>
      <c r="AN48" s="36" t="s">
        <v>9009</v>
      </c>
      <c r="AO48" s="958" t="s">
        <v>10924</v>
      </c>
      <c r="AP48" s="410" t="s">
        <v>13610</v>
      </c>
      <c r="AQ48" s="432">
        <v>4098</v>
      </c>
      <c r="AR48" s="1308">
        <v>42979</v>
      </c>
    </row>
    <row r="49" spans="1:45">
      <c r="A49" s="410">
        <v>41</v>
      </c>
      <c r="B49" s="432"/>
      <c r="C49" s="1086" t="s">
        <v>14646</v>
      </c>
      <c r="D49" s="1086" t="s">
        <v>10278</v>
      </c>
      <c r="E49" s="432">
        <v>4057</v>
      </c>
      <c r="F49" s="432" t="s">
        <v>17302</v>
      </c>
      <c r="G49" s="774" t="s">
        <v>5087</v>
      </c>
      <c r="H49" s="432" t="s">
        <v>3017</v>
      </c>
      <c r="I49" s="432" t="s">
        <v>35</v>
      </c>
      <c r="J49" s="610" t="s">
        <v>3017</v>
      </c>
      <c r="K49" s="431">
        <v>31907</v>
      </c>
      <c r="L49" s="137" t="str">
        <f t="shared" si="0"/>
        <v xml:space="preserve">35 TAHUN 4 BULAN 21 HARI </v>
      </c>
      <c r="M49" s="410" t="s">
        <v>84</v>
      </c>
      <c r="N49" s="432" t="s">
        <v>299</v>
      </c>
      <c r="O49" s="844" t="s">
        <v>4633</v>
      </c>
      <c r="P49" s="951">
        <v>9000042338468</v>
      </c>
      <c r="Q49" s="410" t="s">
        <v>12602</v>
      </c>
      <c r="R49" s="439" t="s">
        <v>13759</v>
      </c>
      <c r="S49" s="429"/>
      <c r="T49" s="429" t="s">
        <v>289</v>
      </c>
      <c r="U49" s="1533" t="s">
        <v>15336</v>
      </c>
      <c r="V49" s="1679">
        <v>44013</v>
      </c>
      <c r="W49" s="432" t="s">
        <v>126</v>
      </c>
      <c r="X49" s="429" t="s">
        <v>5088</v>
      </c>
      <c r="Y49" s="438" t="s">
        <v>9885</v>
      </c>
      <c r="Z49" s="432" t="s">
        <v>5089</v>
      </c>
      <c r="AA49" s="432" t="s">
        <v>15304</v>
      </c>
      <c r="AB49" s="429"/>
      <c r="AC49" s="429"/>
      <c r="AD49" s="429"/>
      <c r="AE49" s="429"/>
      <c r="AF49" s="429"/>
      <c r="AG49" s="1287"/>
      <c r="AH49" s="1055">
        <v>42948</v>
      </c>
      <c r="AI49" s="1055">
        <v>42948</v>
      </c>
      <c r="AJ49" s="956">
        <v>43281</v>
      </c>
      <c r="AK49" s="956">
        <v>43282</v>
      </c>
      <c r="AL49" s="956">
        <v>43616</v>
      </c>
      <c r="AM49" s="432"/>
      <c r="AN49" s="429"/>
      <c r="AO49" s="845" t="s">
        <v>10924</v>
      </c>
      <c r="AP49" s="845" t="s">
        <v>10924</v>
      </c>
      <c r="AQ49" s="432">
        <v>4057</v>
      </c>
      <c r="AR49" s="1308">
        <v>43040</v>
      </c>
      <c r="AS49" s="398" t="s">
        <v>14646</v>
      </c>
    </row>
    <row r="50" spans="1:45">
      <c r="A50" s="410">
        <v>42</v>
      </c>
      <c r="B50" s="432"/>
      <c r="C50" s="1472" t="s">
        <v>14606</v>
      </c>
      <c r="D50" s="1086" t="s">
        <v>10281</v>
      </c>
      <c r="E50" s="432">
        <v>4060</v>
      </c>
      <c r="F50" s="432"/>
      <c r="G50" s="611" t="s">
        <v>5098</v>
      </c>
      <c r="H50" s="432" t="s">
        <v>3017</v>
      </c>
      <c r="I50" s="432" t="s">
        <v>35</v>
      </c>
      <c r="J50" s="610" t="s">
        <v>3017</v>
      </c>
      <c r="K50" s="431">
        <v>24770</v>
      </c>
      <c r="L50" s="171" t="str">
        <f t="shared" si="0"/>
        <v xml:space="preserve">54 TAHUN 11 BULAN 6 HARI </v>
      </c>
      <c r="M50" s="410" t="s">
        <v>84</v>
      </c>
      <c r="N50" s="432" t="s">
        <v>287</v>
      </c>
      <c r="O50" s="844" t="s">
        <v>4633</v>
      </c>
      <c r="P50" s="951">
        <v>1430017053222</v>
      </c>
      <c r="Q50" s="410">
        <v>17052760596</v>
      </c>
      <c r="R50" s="439" t="s">
        <v>13762</v>
      </c>
      <c r="S50" s="429"/>
      <c r="T50" s="429" t="s">
        <v>289</v>
      </c>
      <c r="U50" s="1724" t="s">
        <v>16260</v>
      </c>
      <c r="V50" s="1679">
        <v>44494</v>
      </c>
      <c r="W50" s="432" t="s">
        <v>126</v>
      </c>
      <c r="X50" s="429" t="s">
        <v>10078</v>
      </c>
      <c r="Y50" s="433" t="s">
        <v>10079</v>
      </c>
      <c r="Z50" s="432" t="s">
        <v>5099</v>
      </c>
      <c r="AA50" s="432" t="s">
        <v>15304</v>
      </c>
      <c r="AB50" s="429" t="s">
        <v>10080</v>
      </c>
      <c r="AC50" s="429" t="s">
        <v>10081</v>
      </c>
      <c r="AD50" s="429" t="s">
        <v>10082</v>
      </c>
      <c r="AE50" s="429"/>
      <c r="AF50" s="429"/>
      <c r="AG50" s="1287"/>
      <c r="AH50" s="1055">
        <v>42948</v>
      </c>
      <c r="AI50" s="1055">
        <v>42948</v>
      </c>
      <c r="AJ50" s="956">
        <v>43281</v>
      </c>
      <c r="AK50" s="956">
        <v>43282</v>
      </c>
      <c r="AL50" s="956">
        <v>43616</v>
      </c>
      <c r="AM50" s="432" t="s">
        <v>55</v>
      </c>
      <c r="AN50" s="429"/>
      <c r="AO50" s="430" t="s">
        <v>10924</v>
      </c>
      <c r="AP50" s="430" t="s">
        <v>10924</v>
      </c>
      <c r="AQ50" s="432">
        <v>4060</v>
      </c>
      <c r="AR50" s="1308">
        <v>43040</v>
      </c>
    </row>
    <row r="51" spans="1:45">
      <c r="A51" s="410">
        <v>43</v>
      </c>
      <c r="B51" s="432"/>
      <c r="C51" s="1472" t="s">
        <v>14607</v>
      </c>
      <c r="D51" s="1086" t="s">
        <v>10282</v>
      </c>
      <c r="E51" s="432">
        <v>4062</v>
      </c>
      <c r="F51" s="432" t="s">
        <v>17302</v>
      </c>
      <c r="G51" s="611" t="s">
        <v>5103</v>
      </c>
      <c r="H51" s="432" t="s">
        <v>3017</v>
      </c>
      <c r="I51" s="432" t="s">
        <v>35</v>
      </c>
      <c r="J51" s="610" t="s">
        <v>3017</v>
      </c>
      <c r="K51" s="431">
        <v>35189</v>
      </c>
      <c r="L51" s="137" t="str">
        <f t="shared" si="0"/>
        <v xml:space="preserve">26 TAHUN 4 BULAN 27 HARI </v>
      </c>
      <c r="M51" s="410" t="s">
        <v>84</v>
      </c>
      <c r="N51" s="432" t="s">
        <v>287</v>
      </c>
      <c r="O51" s="844" t="s">
        <v>4633</v>
      </c>
      <c r="P51" s="951">
        <v>1430017053404</v>
      </c>
      <c r="Q51" s="410">
        <v>17052760612</v>
      </c>
      <c r="R51" s="1291" t="s">
        <v>18125</v>
      </c>
      <c r="S51" s="429"/>
      <c r="T51" s="429" t="s">
        <v>4922</v>
      </c>
      <c r="U51" s="1724" t="s">
        <v>16261</v>
      </c>
      <c r="V51" s="1679">
        <v>45050</v>
      </c>
      <c r="W51" s="432" t="s">
        <v>126</v>
      </c>
      <c r="X51" s="429" t="s">
        <v>5104</v>
      </c>
      <c r="Y51" s="433" t="s">
        <v>5105</v>
      </c>
      <c r="Z51" s="432" t="s">
        <v>5106</v>
      </c>
      <c r="AA51" s="432" t="s">
        <v>15304</v>
      </c>
      <c r="AB51" s="429"/>
      <c r="AC51" s="429"/>
      <c r="AD51" s="429"/>
      <c r="AE51" s="429"/>
      <c r="AF51" s="429"/>
      <c r="AG51" s="1287"/>
      <c r="AH51" s="1055">
        <v>42948</v>
      </c>
      <c r="AI51" s="1055">
        <v>42948</v>
      </c>
      <c r="AJ51" s="956">
        <v>43281</v>
      </c>
      <c r="AK51" s="956">
        <v>43282</v>
      </c>
      <c r="AL51" s="956">
        <v>43616</v>
      </c>
      <c r="AM51" s="432"/>
      <c r="AN51" s="429"/>
      <c r="AO51" s="430" t="s">
        <v>10924</v>
      </c>
      <c r="AP51" s="430" t="s">
        <v>10924</v>
      </c>
      <c r="AQ51" s="432">
        <v>4062</v>
      </c>
      <c r="AR51" s="1308">
        <v>43040</v>
      </c>
    </row>
    <row r="52" spans="1:45">
      <c r="A52" s="410">
        <v>44</v>
      </c>
      <c r="B52" s="432"/>
      <c r="C52" s="1472" t="s">
        <v>14610</v>
      </c>
      <c r="D52" s="1086" t="s">
        <v>10364</v>
      </c>
      <c r="E52" s="432">
        <v>4065</v>
      </c>
      <c r="F52" s="432" t="s">
        <v>17302</v>
      </c>
      <c r="G52" s="441" t="s">
        <v>13257</v>
      </c>
      <c r="H52" s="432" t="s">
        <v>3017</v>
      </c>
      <c r="I52" s="432" t="s">
        <v>35</v>
      </c>
      <c r="J52" s="610" t="s">
        <v>3017</v>
      </c>
      <c r="K52" s="431">
        <v>32413</v>
      </c>
      <c r="L52" s="137" t="str">
        <f t="shared" si="0"/>
        <v xml:space="preserve">34 TAHUN 0 BULAN 4 HARI </v>
      </c>
      <c r="M52" s="410" t="s">
        <v>84</v>
      </c>
      <c r="N52" s="432" t="s">
        <v>299</v>
      </c>
      <c r="O52" s="844" t="s">
        <v>4633</v>
      </c>
      <c r="P52" s="951">
        <v>1430017053263</v>
      </c>
      <c r="Q52" s="410" t="s">
        <v>12603</v>
      </c>
      <c r="R52" s="435" t="s">
        <v>17144</v>
      </c>
      <c r="S52" s="429"/>
      <c r="T52" s="429" t="s">
        <v>289</v>
      </c>
      <c r="U52" s="1724" t="s">
        <v>16262</v>
      </c>
      <c r="V52" s="1679">
        <v>45196</v>
      </c>
      <c r="W52" s="432" t="s">
        <v>126</v>
      </c>
      <c r="X52" s="429" t="s">
        <v>5111</v>
      </c>
      <c r="Y52" s="435" t="s">
        <v>13258</v>
      </c>
      <c r="Z52" s="432" t="s">
        <v>5112</v>
      </c>
      <c r="AA52" s="432" t="s">
        <v>15304</v>
      </c>
      <c r="AB52" s="429"/>
      <c r="AC52" s="429"/>
      <c r="AD52" s="429"/>
      <c r="AE52" s="429"/>
      <c r="AF52" s="429"/>
      <c r="AG52" s="1287"/>
      <c r="AH52" s="1055">
        <v>42948</v>
      </c>
      <c r="AI52" s="1055">
        <v>42948</v>
      </c>
      <c r="AJ52" s="956">
        <v>43281</v>
      </c>
      <c r="AK52" s="956">
        <v>43282</v>
      </c>
      <c r="AL52" s="956">
        <v>43616</v>
      </c>
      <c r="AM52" s="432"/>
      <c r="AN52" s="429"/>
      <c r="AO52" s="439" t="s">
        <v>10924</v>
      </c>
      <c r="AP52" s="439" t="s">
        <v>10924</v>
      </c>
      <c r="AQ52" s="432">
        <v>4065</v>
      </c>
      <c r="AR52" s="1308">
        <v>43040</v>
      </c>
    </row>
    <row r="53" spans="1:45">
      <c r="A53" s="410">
        <v>45</v>
      </c>
      <c r="B53" s="432"/>
      <c r="C53" s="1472" t="s">
        <v>14611</v>
      </c>
      <c r="D53" s="1086" t="s">
        <v>12905</v>
      </c>
      <c r="E53" s="432">
        <v>4067</v>
      </c>
      <c r="F53" s="432" t="s">
        <v>17302</v>
      </c>
      <c r="G53" s="610" t="s">
        <v>15319</v>
      </c>
      <c r="H53" s="432" t="s">
        <v>3017</v>
      </c>
      <c r="I53" s="432" t="s">
        <v>35</v>
      </c>
      <c r="J53" s="610" t="s">
        <v>2860</v>
      </c>
      <c r="K53" s="431">
        <v>30025</v>
      </c>
      <c r="L53" s="137" t="str">
        <f t="shared" si="0"/>
        <v xml:space="preserve">40 TAHUN 6 BULAN 16 HARI </v>
      </c>
      <c r="M53" s="410" t="s">
        <v>84</v>
      </c>
      <c r="N53" s="432" t="s">
        <v>299</v>
      </c>
      <c r="O53" s="844" t="s">
        <v>4633</v>
      </c>
      <c r="P53" s="951">
        <v>1430017052604</v>
      </c>
      <c r="Q53" s="410">
        <v>17052760646</v>
      </c>
      <c r="R53" s="439" t="s">
        <v>13764</v>
      </c>
      <c r="S53" s="429"/>
      <c r="T53" s="429" t="s">
        <v>289</v>
      </c>
      <c r="U53" s="1533" t="s">
        <v>9925</v>
      </c>
      <c r="V53" s="1679">
        <v>44585</v>
      </c>
      <c r="W53" s="432" t="s">
        <v>126</v>
      </c>
      <c r="X53" s="429" t="s">
        <v>5118</v>
      </c>
      <c r="Y53" s="433" t="s">
        <v>5119</v>
      </c>
      <c r="Z53" s="432" t="s">
        <v>5120</v>
      </c>
      <c r="AA53" s="432" t="s">
        <v>15304</v>
      </c>
      <c r="AB53" s="429" t="s">
        <v>576</v>
      </c>
      <c r="AC53" s="429" t="s">
        <v>9926</v>
      </c>
      <c r="AD53" s="429" t="s">
        <v>9927</v>
      </c>
      <c r="AE53" s="429" t="s">
        <v>9928</v>
      </c>
      <c r="AF53" s="429"/>
      <c r="AG53" s="1287"/>
      <c r="AH53" s="1055">
        <v>42948</v>
      </c>
      <c r="AI53" s="1055">
        <v>42948</v>
      </c>
      <c r="AJ53" s="956">
        <v>43281</v>
      </c>
      <c r="AK53" s="956">
        <v>43282</v>
      </c>
      <c r="AL53" s="956">
        <v>43616</v>
      </c>
      <c r="AM53" s="432" t="s">
        <v>36</v>
      </c>
      <c r="AN53" s="429"/>
      <c r="AO53" s="430" t="s">
        <v>10924</v>
      </c>
      <c r="AP53" s="430" t="s">
        <v>10924</v>
      </c>
      <c r="AQ53" s="432">
        <v>4067</v>
      </c>
      <c r="AR53" s="1308">
        <v>43040</v>
      </c>
    </row>
    <row r="54" spans="1:45">
      <c r="A54" s="410">
        <v>46</v>
      </c>
      <c r="B54" s="432"/>
      <c r="C54" s="1472" t="s">
        <v>14612</v>
      </c>
      <c r="D54" s="1086" t="s">
        <v>10287</v>
      </c>
      <c r="E54" s="432">
        <v>4071</v>
      </c>
      <c r="F54" s="432"/>
      <c r="G54" s="774" t="s">
        <v>5132</v>
      </c>
      <c r="H54" s="432" t="s">
        <v>3017</v>
      </c>
      <c r="I54" s="432" t="s">
        <v>35</v>
      </c>
      <c r="J54" s="610" t="s">
        <v>4706</v>
      </c>
      <c r="K54" s="431">
        <v>30295</v>
      </c>
      <c r="L54" s="137" t="str">
        <f t="shared" si="0"/>
        <v xml:space="preserve">39 TAHUN 9 BULAN 21 HARI </v>
      </c>
      <c r="M54" s="410" t="s">
        <v>84</v>
      </c>
      <c r="N54" s="432" t="s">
        <v>287</v>
      </c>
      <c r="O54" s="844" t="s">
        <v>4633</v>
      </c>
      <c r="P54" s="951">
        <v>9000041020950</v>
      </c>
      <c r="Q54" s="410">
        <v>17052760661</v>
      </c>
      <c r="R54" s="439" t="s">
        <v>13765</v>
      </c>
      <c r="S54" s="429"/>
      <c r="T54" s="429" t="s">
        <v>2512</v>
      </c>
      <c r="U54" s="1533">
        <v>821215331475</v>
      </c>
      <c r="V54" s="1679">
        <v>45636</v>
      </c>
      <c r="W54" s="432" t="s">
        <v>126</v>
      </c>
      <c r="X54" s="429" t="s">
        <v>5133</v>
      </c>
      <c r="Y54" s="438" t="s">
        <v>5134</v>
      </c>
      <c r="Z54" s="432" t="s">
        <v>5135</v>
      </c>
      <c r="AA54" s="432" t="s">
        <v>15304</v>
      </c>
      <c r="AB54" s="429"/>
      <c r="AC54" s="429"/>
      <c r="AD54" s="429"/>
      <c r="AE54" s="429"/>
      <c r="AF54" s="429"/>
      <c r="AG54" s="1287"/>
      <c r="AH54" s="1055">
        <v>42948</v>
      </c>
      <c r="AI54" s="1055">
        <v>42948</v>
      </c>
      <c r="AJ54" s="956">
        <v>43281</v>
      </c>
      <c r="AK54" s="956">
        <v>43282</v>
      </c>
      <c r="AL54" s="956">
        <v>43616</v>
      </c>
      <c r="AM54" s="432"/>
      <c r="AN54" s="429"/>
      <c r="AO54" s="845" t="s">
        <v>10924</v>
      </c>
      <c r="AP54" s="845" t="s">
        <v>10924</v>
      </c>
      <c r="AQ54" s="432">
        <v>4071</v>
      </c>
      <c r="AR54" s="1308">
        <v>43040</v>
      </c>
    </row>
    <row r="55" spans="1:45">
      <c r="A55" s="410">
        <v>47</v>
      </c>
      <c r="B55" s="432"/>
      <c r="C55" s="1472" t="s">
        <v>14613</v>
      </c>
      <c r="D55" s="1086" t="s">
        <v>14135</v>
      </c>
      <c r="E55" s="432">
        <v>4072</v>
      </c>
      <c r="F55" s="432" t="s">
        <v>17302</v>
      </c>
      <c r="G55" s="441" t="s">
        <v>5136</v>
      </c>
      <c r="H55" s="432" t="s">
        <v>3017</v>
      </c>
      <c r="I55" s="432" t="s">
        <v>35</v>
      </c>
      <c r="J55" s="610" t="s">
        <v>4706</v>
      </c>
      <c r="K55" s="431">
        <v>29538</v>
      </c>
      <c r="L55" s="137" t="str">
        <f t="shared" si="0"/>
        <v xml:space="preserve">41 TAHUN 10 BULAN 18 HARI </v>
      </c>
      <c r="M55" s="410" t="s">
        <v>84</v>
      </c>
      <c r="N55" s="432" t="s">
        <v>299</v>
      </c>
      <c r="O55" s="844" t="s">
        <v>4633</v>
      </c>
      <c r="P55" s="951">
        <v>1430017052778</v>
      </c>
      <c r="Q55" s="410">
        <v>17052760679</v>
      </c>
      <c r="R55" s="439" t="s">
        <v>13766</v>
      </c>
      <c r="S55" s="429"/>
      <c r="T55" s="429" t="s">
        <v>289</v>
      </c>
      <c r="U55" s="1533" t="s">
        <v>15338</v>
      </c>
      <c r="V55" s="1679">
        <v>44513</v>
      </c>
      <c r="W55" s="432" t="s">
        <v>126</v>
      </c>
      <c r="X55" s="429" t="s">
        <v>5137</v>
      </c>
      <c r="Y55" s="435" t="s">
        <v>5138</v>
      </c>
      <c r="Z55" s="432" t="s">
        <v>5139</v>
      </c>
      <c r="AA55" s="432" t="s">
        <v>15304</v>
      </c>
      <c r="AB55" s="429"/>
      <c r="AC55" s="429"/>
      <c r="AD55" s="429"/>
      <c r="AE55" s="429"/>
      <c r="AF55" s="429"/>
      <c r="AG55" s="1287"/>
      <c r="AH55" s="1055">
        <v>42948</v>
      </c>
      <c r="AI55" s="1055">
        <v>42948</v>
      </c>
      <c r="AJ55" s="956">
        <v>43281</v>
      </c>
      <c r="AK55" s="956">
        <v>43282</v>
      </c>
      <c r="AL55" s="956">
        <v>43616</v>
      </c>
      <c r="AM55" s="432"/>
      <c r="AN55" s="429"/>
      <c r="AO55" s="439" t="s">
        <v>10924</v>
      </c>
      <c r="AP55" s="439" t="s">
        <v>10924</v>
      </c>
      <c r="AQ55" s="432">
        <v>4072</v>
      </c>
      <c r="AR55" s="1308">
        <v>43040</v>
      </c>
    </row>
    <row r="56" spans="1:45" ht="15">
      <c r="A56" s="410">
        <v>48</v>
      </c>
      <c r="B56" s="432"/>
      <c r="C56" s="1472" t="s">
        <v>14614</v>
      </c>
      <c r="D56" s="1086" t="s">
        <v>10288</v>
      </c>
      <c r="E56" s="432">
        <v>4073</v>
      </c>
      <c r="F56" s="432" t="s">
        <v>17302</v>
      </c>
      <c r="G56" s="774" t="s">
        <v>5140</v>
      </c>
      <c r="H56" s="432" t="s">
        <v>3017</v>
      </c>
      <c r="I56" s="432" t="s">
        <v>35</v>
      </c>
      <c r="J56" s="610" t="s">
        <v>3017</v>
      </c>
      <c r="K56" s="431">
        <v>25887</v>
      </c>
      <c r="L56" s="137" t="str">
        <f t="shared" si="0"/>
        <v xml:space="preserve">51 TAHUN 10 BULAN 16 HARI </v>
      </c>
      <c r="M56" s="410" t="s">
        <v>84</v>
      </c>
      <c r="N56" s="432" t="s">
        <v>299</v>
      </c>
      <c r="O56" s="844" t="s">
        <v>4633</v>
      </c>
      <c r="P56" s="951">
        <v>1430017052810</v>
      </c>
      <c r="Q56" s="410">
        <v>17052760687</v>
      </c>
      <c r="R56" s="2170" t="s">
        <v>18126</v>
      </c>
      <c r="S56" s="2166"/>
      <c r="T56" s="429" t="s">
        <v>289</v>
      </c>
      <c r="U56" s="1533" t="s">
        <v>10015</v>
      </c>
      <c r="V56" s="1679">
        <v>44357</v>
      </c>
      <c r="W56" s="432" t="s">
        <v>126</v>
      </c>
      <c r="X56" s="429" t="s">
        <v>12402</v>
      </c>
      <c r="Y56" s="433" t="s">
        <v>5141</v>
      </c>
      <c r="Z56" s="432" t="s">
        <v>5142</v>
      </c>
      <c r="AA56" s="432" t="s">
        <v>15304</v>
      </c>
      <c r="AB56" s="429" t="s">
        <v>10016</v>
      </c>
      <c r="AC56" s="429" t="s">
        <v>10017</v>
      </c>
      <c r="AD56" s="429"/>
      <c r="AE56" s="429"/>
      <c r="AF56" s="429"/>
      <c r="AG56" s="1287"/>
      <c r="AH56" s="1055">
        <v>42948</v>
      </c>
      <c r="AI56" s="1055">
        <v>42948</v>
      </c>
      <c r="AJ56" s="956">
        <v>43281</v>
      </c>
      <c r="AK56" s="956">
        <v>43282</v>
      </c>
      <c r="AL56" s="956">
        <v>43616</v>
      </c>
      <c r="AM56" s="432" t="s">
        <v>55</v>
      </c>
      <c r="AN56" s="429"/>
      <c r="AO56" s="845" t="s">
        <v>10924</v>
      </c>
      <c r="AP56" s="845" t="s">
        <v>10924</v>
      </c>
      <c r="AQ56" s="432">
        <v>4073</v>
      </c>
      <c r="AR56" s="1308">
        <v>43040</v>
      </c>
    </row>
    <row r="57" spans="1:45">
      <c r="A57" s="410">
        <v>49</v>
      </c>
      <c r="B57" s="432"/>
      <c r="C57" s="1472" t="s">
        <v>14616</v>
      </c>
      <c r="D57" s="1086" t="s">
        <v>10289</v>
      </c>
      <c r="E57" s="432">
        <v>4075</v>
      </c>
      <c r="F57" s="432" t="s">
        <v>17302</v>
      </c>
      <c r="G57" s="441" t="s">
        <v>5147</v>
      </c>
      <c r="H57" s="432" t="s">
        <v>3017</v>
      </c>
      <c r="I57" s="432" t="s">
        <v>35</v>
      </c>
      <c r="J57" s="610" t="s">
        <v>906</v>
      </c>
      <c r="K57" s="431">
        <v>27291</v>
      </c>
      <c r="L57" s="137" t="str">
        <f t="shared" si="0"/>
        <v xml:space="preserve">48 TAHUN 0 BULAN 12 HARI </v>
      </c>
      <c r="M57" s="410" t="s">
        <v>84</v>
      </c>
      <c r="N57" s="432" t="s">
        <v>299</v>
      </c>
      <c r="O57" s="844" t="s">
        <v>4633</v>
      </c>
      <c r="P57" s="951">
        <v>1430017053388</v>
      </c>
      <c r="Q57" s="410">
        <v>17052760703</v>
      </c>
      <c r="R57" s="439" t="s">
        <v>13768</v>
      </c>
      <c r="S57" s="429"/>
      <c r="T57" s="429" t="s">
        <v>289</v>
      </c>
      <c r="U57" s="1533" t="s">
        <v>15339</v>
      </c>
      <c r="V57" s="1679">
        <v>44093</v>
      </c>
      <c r="W57" s="432" t="s">
        <v>126</v>
      </c>
      <c r="X57" s="429" t="s">
        <v>5148</v>
      </c>
      <c r="Y57" s="435" t="s">
        <v>5149</v>
      </c>
      <c r="Z57" s="432" t="s">
        <v>5150</v>
      </c>
      <c r="AA57" s="432" t="s">
        <v>15304</v>
      </c>
      <c r="AB57" s="429"/>
      <c r="AC57" s="429"/>
      <c r="AD57" s="429"/>
      <c r="AE57" s="429"/>
      <c r="AF57" s="429"/>
      <c r="AG57" s="1287"/>
      <c r="AH57" s="1055">
        <v>42948</v>
      </c>
      <c r="AI57" s="1055">
        <v>42948</v>
      </c>
      <c r="AJ57" s="956">
        <v>43281</v>
      </c>
      <c r="AK57" s="956">
        <v>43282</v>
      </c>
      <c r="AL57" s="956">
        <v>43616</v>
      </c>
      <c r="AM57" s="432"/>
      <c r="AN57" s="429"/>
      <c r="AO57" s="439" t="s">
        <v>10924</v>
      </c>
      <c r="AP57" s="439" t="s">
        <v>10924</v>
      </c>
      <c r="AQ57" s="432">
        <v>4075</v>
      </c>
      <c r="AR57" s="1308">
        <v>43040</v>
      </c>
    </row>
    <row r="58" spans="1:45">
      <c r="A58" s="410">
        <v>50</v>
      </c>
      <c r="B58" s="432"/>
      <c r="C58" s="1472" t="s">
        <v>14617</v>
      </c>
      <c r="D58" s="1086" t="s">
        <v>12345</v>
      </c>
      <c r="E58" s="432">
        <v>4076</v>
      </c>
      <c r="F58" s="432"/>
      <c r="G58" s="441" t="s">
        <v>9938</v>
      </c>
      <c r="H58" s="432" t="s">
        <v>3017</v>
      </c>
      <c r="I58" s="432" t="s">
        <v>35</v>
      </c>
      <c r="J58" s="584" t="s">
        <v>3017</v>
      </c>
      <c r="K58" s="440">
        <v>24485</v>
      </c>
      <c r="L58" s="171" t="str">
        <f t="shared" si="0"/>
        <v xml:space="preserve">55 TAHUN 8 BULAN 18 HARI </v>
      </c>
      <c r="M58" s="410" t="s">
        <v>84</v>
      </c>
      <c r="N58" s="432" t="s">
        <v>287</v>
      </c>
      <c r="O58" s="844" t="s">
        <v>4633</v>
      </c>
      <c r="P58" s="951">
        <v>1430017131549</v>
      </c>
      <c r="Q58" s="410" t="s">
        <v>12604</v>
      </c>
      <c r="R58" s="433" t="s">
        <v>15324</v>
      </c>
      <c r="S58" s="429"/>
      <c r="T58" s="429" t="s">
        <v>289</v>
      </c>
      <c r="U58" s="1533">
        <v>670115330959</v>
      </c>
      <c r="V58" s="1679">
        <v>44939</v>
      </c>
      <c r="W58" s="432" t="s">
        <v>126</v>
      </c>
      <c r="X58" s="429" t="s">
        <v>5151</v>
      </c>
      <c r="Y58" s="435" t="s">
        <v>14680</v>
      </c>
      <c r="Z58" s="432" t="s">
        <v>5152</v>
      </c>
      <c r="AA58" s="432" t="s">
        <v>15304</v>
      </c>
      <c r="AB58" s="429"/>
      <c r="AC58" s="429"/>
      <c r="AD58" s="429"/>
      <c r="AE58" s="429"/>
      <c r="AF58" s="429"/>
      <c r="AG58" s="1287"/>
      <c r="AH58" s="1055">
        <v>42948</v>
      </c>
      <c r="AI58" s="1055">
        <v>42948</v>
      </c>
      <c r="AJ58" s="956">
        <v>43281</v>
      </c>
      <c r="AK58" s="956">
        <v>43282</v>
      </c>
      <c r="AL58" s="956">
        <v>43616</v>
      </c>
      <c r="AM58" s="432" t="s">
        <v>193</v>
      </c>
      <c r="AN58" s="429"/>
      <c r="AO58" s="439" t="s">
        <v>10924</v>
      </c>
      <c r="AP58" s="439" t="s">
        <v>10924</v>
      </c>
      <c r="AQ58" s="432">
        <v>4076</v>
      </c>
      <c r="AR58" s="1308">
        <v>43040</v>
      </c>
    </row>
    <row r="59" spans="1:45">
      <c r="A59" s="410">
        <v>51</v>
      </c>
      <c r="B59" s="432"/>
      <c r="C59" s="1472" t="s">
        <v>14618</v>
      </c>
      <c r="D59" s="1086" t="s">
        <v>10290</v>
      </c>
      <c r="E59" s="432">
        <v>4077</v>
      </c>
      <c r="F59" s="432"/>
      <c r="G59" s="441" t="s">
        <v>5153</v>
      </c>
      <c r="H59" s="432" t="s">
        <v>3017</v>
      </c>
      <c r="I59" s="432" t="s">
        <v>35</v>
      </c>
      <c r="J59" s="610" t="s">
        <v>3017</v>
      </c>
      <c r="K59" s="431">
        <v>35118</v>
      </c>
      <c r="L59" s="137" t="str">
        <f t="shared" si="0"/>
        <v xml:space="preserve">26 TAHUN 7 BULAN 8 HARI </v>
      </c>
      <c r="M59" s="410" t="s">
        <v>84</v>
      </c>
      <c r="N59" s="432" t="s">
        <v>287</v>
      </c>
      <c r="O59" s="844" t="s">
        <v>4633</v>
      </c>
      <c r="P59" s="951">
        <v>9000042642760</v>
      </c>
      <c r="Q59" s="410">
        <v>17052760729</v>
      </c>
      <c r="R59" s="1291" t="s">
        <v>18127</v>
      </c>
      <c r="S59" s="429"/>
      <c r="T59" s="429" t="s">
        <v>1198</v>
      </c>
      <c r="U59" s="1533" t="s">
        <v>15340</v>
      </c>
      <c r="V59" s="1679">
        <v>44615</v>
      </c>
      <c r="W59" s="432" t="s">
        <v>126</v>
      </c>
      <c r="X59" s="429" t="s">
        <v>12426</v>
      </c>
      <c r="Y59" s="435" t="s">
        <v>5154</v>
      </c>
      <c r="Z59" s="432" t="s">
        <v>5155</v>
      </c>
      <c r="AA59" s="432" t="s">
        <v>15304</v>
      </c>
      <c r="AB59" s="429"/>
      <c r="AC59" s="429"/>
      <c r="AD59" s="429"/>
      <c r="AE59" s="429"/>
      <c r="AF59" s="429"/>
      <c r="AG59" s="1287"/>
      <c r="AH59" s="1055">
        <v>42948</v>
      </c>
      <c r="AI59" s="1055">
        <v>42948</v>
      </c>
      <c r="AJ59" s="956">
        <v>43281</v>
      </c>
      <c r="AK59" s="956">
        <v>43282</v>
      </c>
      <c r="AL59" s="956">
        <v>43616</v>
      </c>
      <c r="AM59" s="432" t="s">
        <v>12404</v>
      </c>
      <c r="AN59" s="429"/>
      <c r="AO59" s="439" t="s">
        <v>10924</v>
      </c>
      <c r="AP59" s="439" t="s">
        <v>10924</v>
      </c>
      <c r="AQ59" s="432">
        <v>4077</v>
      </c>
      <c r="AR59" s="1308">
        <v>43040</v>
      </c>
    </row>
    <row r="60" spans="1:45">
      <c r="A60" s="410">
        <v>52</v>
      </c>
      <c r="B60" s="432"/>
      <c r="C60" s="1472" t="s">
        <v>14619</v>
      </c>
      <c r="D60" s="1086" t="s">
        <v>10292</v>
      </c>
      <c r="E60" s="432">
        <v>4079</v>
      </c>
      <c r="F60" s="432" t="s">
        <v>17302</v>
      </c>
      <c r="G60" s="610" t="s">
        <v>5159</v>
      </c>
      <c r="H60" s="432" t="s">
        <v>3017</v>
      </c>
      <c r="I60" s="432" t="s">
        <v>35</v>
      </c>
      <c r="J60" s="610" t="s">
        <v>3017</v>
      </c>
      <c r="K60" s="431">
        <v>30414</v>
      </c>
      <c r="L60" s="137" t="str">
        <f t="shared" si="0"/>
        <v xml:space="preserve">39 TAHUN 5 BULAN 23 HARI </v>
      </c>
      <c r="M60" s="410" t="s">
        <v>84</v>
      </c>
      <c r="N60" s="432" t="s">
        <v>299</v>
      </c>
      <c r="O60" s="844" t="s">
        <v>4633</v>
      </c>
      <c r="P60" s="951">
        <v>1430017053206</v>
      </c>
      <c r="Q60" s="410">
        <v>17052760737</v>
      </c>
      <c r="R60" s="439" t="s">
        <v>13769</v>
      </c>
      <c r="S60" s="429"/>
      <c r="T60" s="429" t="s">
        <v>289</v>
      </c>
      <c r="U60" s="1533" t="s">
        <v>9886</v>
      </c>
      <c r="V60" s="1679">
        <v>45024</v>
      </c>
      <c r="W60" s="432" t="s">
        <v>126</v>
      </c>
      <c r="X60" s="429" t="s">
        <v>9887</v>
      </c>
      <c r="Y60" s="433" t="s">
        <v>5160</v>
      </c>
      <c r="Z60" s="432" t="s">
        <v>5161</v>
      </c>
      <c r="AA60" s="432" t="s">
        <v>15304</v>
      </c>
      <c r="AB60" s="429"/>
      <c r="AC60" s="429"/>
      <c r="AD60" s="429"/>
      <c r="AE60" s="429"/>
      <c r="AF60" s="429"/>
      <c r="AG60" s="1287"/>
      <c r="AH60" s="1055">
        <v>42948</v>
      </c>
      <c r="AI60" s="1055">
        <v>42948</v>
      </c>
      <c r="AJ60" s="956">
        <v>43281</v>
      </c>
      <c r="AK60" s="956">
        <v>43282</v>
      </c>
      <c r="AL60" s="956">
        <v>43616</v>
      </c>
      <c r="AM60" s="432" t="s">
        <v>193</v>
      </c>
      <c r="AN60" s="429"/>
      <c r="AO60" s="430" t="s">
        <v>10924</v>
      </c>
      <c r="AP60" s="430" t="s">
        <v>10924</v>
      </c>
      <c r="AQ60" s="432">
        <v>4079</v>
      </c>
      <c r="AR60" s="1308">
        <v>43040</v>
      </c>
    </row>
    <row r="61" spans="1:45">
      <c r="A61" s="410">
        <v>53</v>
      </c>
      <c r="B61" s="432"/>
      <c r="C61" s="1472" t="s">
        <v>14620</v>
      </c>
      <c r="D61" s="1086" t="s">
        <v>10293</v>
      </c>
      <c r="E61" s="432">
        <v>4080</v>
      </c>
      <c r="F61" s="432" t="s">
        <v>17302</v>
      </c>
      <c r="G61" s="611" t="s">
        <v>5162</v>
      </c>
      <c r="H61" s="432" t="s">
        <v>3017</v>
      </c>
      <c r="I61" s="432" t="s">
        <v>35</v>
      </c>
      <c r="J61" s="610" t="s">
        <v>3017</v>
      </c>
      <c r="K61" s="431">
        <v>31028</v>
      </c>
      <c r="L61" s="137" t="str">
        <f t="shared" ref="L61:L112" si="1">DATEDIF(K61,$K$3,"Y") &amp; " TAHUN " &amp; DATEDIF(K61,$K$3,"YM") &amp; " BULAN " &amp; DATEDIF(K61,$K$3,"MD") &amp; " HARI "</f>
        <v xml:space="preserve">37 TAHUN 9 BULAN 19 HARI </v>
      </c>
      <c r="M61" s="410" t="s">
        <v>84</v>
      </c>
      <c r="N61" s="432" t="s">
        <v>299</v>
      </c>
      <c r="O61" s="844" t="s">
        <v>4633</v>
      </c>
      <c r="P61" s="951">
        <v>1430017053313</v>
      </c>
      <c r="Q61" s="410">
        <v>17052760745</v>
      </c>
      <c r="R61" s="439" t="s">
        <v>13770</v>
      </c>
      <c r="S61" s="429"/>
      <c r="T61" s="429" t="s">
        <v>289</v>
      </c>
      <c r="U61" s="1724" t="s">
        <v>16263</v>
      </c>
      <c r="V61" s="1679">
        <v>44907</v>
      </c>
      <c r="W61" s="432" t="s">
        <v>126</v>
      </c>
      <c r="X61" s="429" t="s">
        <v>5163</v>
      </c>
      <c r="Y61" s="433" t="s">
        <v>5164</v>
      </c>
      <c r="Z61" s="432" t="s">
        <v>5165</v>
      </c>
      <c r="AA61" s="432" t="s">
        <v>15304</v>
      </c>
      <c r="AB61" s="429"/>
      <c r="AC61" s="429"/>
      <c r="AD61" s="429"/>
      <c r="AE61" s="429"/>
      <c r="AF61" s="429"/>
      <c r="AG61" s="1287"/>
      <c r="AH61" s="1055">
        <v>42948</v>
      </c>
      <c r="AI61" s="1055">
        <v>42948</v>
      </c>
      <c r="AJ61" s="956">
        <v>43281</v>
      </c>
      <c r="AK61" s="956">
        <v>43282</v>
      </c>
      <c r="AL61" s="956">
        <v>43616</v>
      </c>
      <c r="AM61" s="432"/>
      <c r="AN61" s="429"/>
      <c r="AO61" s="430" t="s">
        <v>10924</v>
      </c>
      <c r="AP61" s="430" t="s">
        <v>10924</v>
      </c>
      <c r="AQ61" s="432">
        <v>4080</v>
      </c>
      <c r="AR61" s="1308">
        <v>43040</v>
      </c>
    </row>
    <row r="62" spans="1:45">
      <c r="A62" s="410">
        <v>54</v>
      </c>
      <c r="B62" s="432"/>
      <c r="C62" s="1472" t="s">
        <v>14647</v>
      </c>
      <c r="D62" s="1086" t="s">
        <v>10295</v>
      </c>
      <c r="E62" s="432">
        <v>4082</v>
      </c>
      <c r="F62" s="432" t="s">
        <v>17302</v>
      </c>
      <c r="G62" s="441" t="s">
        <v>5169</v>
      </c>
      <c r="H62" s="432" t="s">
        <v>3017</v>
      </c>
      <c r="I62" s="432" t="s">
        <v>35</v>
      </c>
      <c r="J62" s="610" t="s">
        <v>3017</v>
      </c>
      <c r="K62" s="431">
        <v>31850</v>
      </c>
      <c r="L62" s="137" t="str">
        <f t="shared" si="1"/>
        <v xml:space="preserve">35 TAHUN 6 BULAN 17 HARI </v>
      </c>
      <c r="M62" s="410" t="s">
        <v>84</v>
      </c>
      <c r="N62" s="432" t="s">
        <v>299</v>
      </c>
      <c r="O62" s="844" t="s">
        <v>4633</v>
      </c>
      <c r="P62" s="951">
        <v>1430015712969</v>
      </c>
      <c r="Q62" s="410">
        <v>17052760505</v>
      </c>
      <c r="R62" s="439" t="s">
        <v>13771</v>
      </c>
      <c r="S62" s="429"/>
      <c r="T62" s="429" t="s">
        <v>289</v>
      </c>
      <c r="U62" s="1724" t="s">
        <v>16264</v>
      </c>
      <c r="V62" s="1679">
        <v>45365</v>
      </c>
      <c r="W62" s="432" t="s">
        <v>2455</v>
      </c>
      <c r="X62" s="429" t="s">
        <v>5170</v>
      </c>
      <c r="Y62" s="435" t="s">
        <v>5171</v>
      </c>
      <c r="Z62" s="432" t="s">
        <v>5172</v>
      </c>
      <c r="AA62" s="432" t="s">
        <v>15304</v>
      </c>
      <c r="AB62" s="429"/>
      <c r="AC62" s="429"/>
      <c r="AD62" s="429"/>
      <c r="AE62" s="429"/>
      <c r="AF62" s="429"/>
      <c r="AG62" s="1287"/>
      <c r="AH62" s="1055">
        <v>42948</v>
      </c>
      <c r="AI62" s="1055">
        <v>42948</v>
      </c>
      <c r="AJ62" s="956">
        <v>43281</v>
      </c>
      <c r="AK62" s="956">
        <v>43282</v>
      </c>
      <c r="AL62" s="956">
        <v>43616</v>
      </c>
      <c r="AM62" s="432"/>
      <c r="AN62" s="429"/>
      <c r="AO62" s="439" t="s">
        <v>10924</v>
      </c>
      <c r="AP62" s="439" t="s">
        <v>10924</v>
      </c>
      <c r="AQ62" s="432">
        <v>4082</v>
      </c>
      <c r="AR62" s="1308">
        <v>43040</v>
      </c>
    </row>
    <row r="63" spans="1:45">
      <c r="A63" s="410">
        <v>55</v>
      </c>
      <c r="B63" s="432"/>
      <c r="C63" s="1472" t="s">
        <v>14648</v>
      </c>
      <c r="D63" s="1086" t="s">
        <v>10298</v>
      </c>
      <c r="E63" s="432">
        <v>4085</v>
      </c>
      <c r="F63" s="432"/>
      <c r="G63" s="775" t="s">
        <v>5180</v>
      </c>
      <c r="H63" s="432" t="s">
        <v>3017</v>
      </c>
      <c r="I63" s="432" t="s">
        <v>35</v>
      </c>
      <c r="J63" s="610" t="s">
        <v>3017</v>
      </c>
      <c r="K63" s="431">
        <v>29129</v>
      </c>
      <c r="L63" s="137" t="str">
        <f t="shared" si="1"/>
        <v xml:space="preserve">43 TAHUN 0 BULAN 0 HARI </v>
      </c>
      <c r="M63" s="410" t="s">
        <v>84</v>
      </c>
      <c r="N63" s="432" t="s">
        <v>299</v>
      </c>
      <c r="O63" s="844" t="s">
        <v>4633</v>
      </c>
      <c r="P63" s="951">
        <v>1430017053438</v>
      </c>
      <c r="Q63" s="410">
        <v>17052760521</v>
      </c>
      <c r="R63" s="439" t="s">
        <v>13772</v>
      </c>
      <c r="S63" s="429"/>
      <c r="T63" s="429" t="s">
        <v>289</v>
      </c>
      <c r="U63" s="1533" t="s">
        <v>9910</v>
      </c>
      <c r="V63" s="1679">
        <v>44470</v>
      </c>
      <c r="W63" s="432" t="s">
        <v>2526</v>
      </c>
      <c r="X63" s="429" t="s">
        <v>9905</v>
      </c>
      <c r="Y63" s="433" t="s">
        <v>5181</v>
      </c>
      <c r="Z63" s="432" t="s">
        <v>5182</v>
      </c>
      <c r="AA63" s="432" t="s">
        <v>15304</v>
      </c>
      <c r="AB63" s="429" t="s">
        <v>9906</v>
      </c>
      <c r="AC63" s="429" t="s">
        <v>9907</v>
      </c>
      <c r="AD63" s="429" t="s">
        <v>9908</v>
      </c>
      <c r="AE63" s="429"/>
      <c r="AF63" s="429"/>
      <c r="AG63" s="1287"/>
      <c r="AH63" s="1055">
        <v>42948</v>
      </c>
      <c r="AI63" s="1055">
        <v>42948</v>
      </c>
      <c r="AJ63" s="956">
        <v>43281</v>
      </c>
      <c r="AK63" s="956">
        <v>43282</v>
      </c>
      <c r="AL63" s="956">
        <v>43616</v>
      </c>
      <c r="AM63" s="432" t="s">
        <v>47</v>
      </c>
      <c r="AN63" s="429"/>
      <c r="AO63" s="845" t="s">
        <v>10924</v>
      </c>
      <c r="AP63" s="845" t="s">
        <v>10924</v>
      </c>
      <c r="AQ63" s="432">
        <v>4085</v>
      </c>
      <c r="AR63" s="1308">
        <v>43040</v>
      </c>
    </row>
    <row r="64" spans="1:45">
      <c r="A64" s="410">
        <v>56</v>
      </c>
      <c r="B64" s="432"/>
      <c r="C64" s="1472" t="s">
        <v>14649</v>
      </c>
      <c r="D64" s="1086" t="s">
        <v>12907</v>
      </c>
      <c r="E64" s="432">
        <v>4086</v>
      </c>
      <c r="F64" s="432" t="s">
        <v>17302</v>
      </c>
      <c r="G64" s="611" t="s">
        <v>5183</v>
      </c>
      <c r="H64" s="432" t="s">
        <v>3017</v>
      </c>
      <c r="I64" s="432" t="s">
        <v>35</v>
      </c>
      <c r="J64" s="610" t="s">
        <v>286</v>
      </c>
      <c r="K64" s="431">
        <v>26368</v>
      </c>
      <c r="L64" s="137" t="str">
        <f t="shared" si="1"/>
        <v xml:space="preserve">50 TAHUN 6 BULAN 21 HARI </v>
      </c>
      <c r="M64" s="410" t="s">
        <v>84</v>
      </c>
      <c r="N64" s="432" t="s">
        <v>299</v>
      </c>
      <c r="O64" s="844" t="s">
        <v>4633</v>
      </c>
      <c r="P64" s="951">
        <v>9000042338476</v>
      </c>
      <c r="Q64" s="410">
        <v>17052760539</v>
      </c>
      <c r="R64" s="439" t="s">
        <v>13773</v>
      </c>
      <c r="S64" s="429"/>
      <c r="T64" s="429" t="s">
        <v>289</v>
      </c>
      <c r="U64" s="1533" t="s">
        <v>9909</v>
      </c>
      <c r="V64" s="1679">
        <v>44630</v>
      </c>
      <c r="W64" s="432" t="s">
        <v>126</v>
      </c>
      <c r="X64" s="429" t="s">
        <v>5184</v>
      </c>
      <c r="Y64" s="433" t="s">
        <v>5185</v>
      </c>
      <c r="Z64" s="432" t="s">
        <v>5186</v>
      </c>
      <c r="AA64" s="432" t="s">
        <v>15304</v>
      </c>
      <c r="AB64" s="429" t="s">
        <v>9911</v>
      </c>
      <c r="AC64" s="429" t="s">
        <v>9912</v>
      </c>
      <c r="AD64" s="429" t="s">
        <v>9913</v>
      </c>
      <c r="AE64" s="429" t="s">
        <v>9914</v>
      </c>
      <c r="AF64" s="429"/>
      <c r="AG64" s="1287"/>
      <c r="AH64" s="1055">
        <v>42948</v>
      </c>
      <c r="AI64" s="1055">
        <v>42948</v>
      </c>
      <c r="AJ64" s="956">
        <v>43281</v>
      </c>
      <c r="AK64" s="956">
        <v>43282</v>
      </c>
      <c r="AL64" s="956">
        <v>43616</v>
      </c>
      <c r="AM64" s="432" t="s">
        <v>146</v>
      </c>
      <c r="AN64" s="429"/>
      <c r="AO64" s="430" t="s">
        <v>10924</v>
      </c>
      <c r="AP64" s="430" t="s">
        <v>10924</v>
      </c>
      <c r="AQ64" s="432">
        <v>4086</v>
      </c>
      <c r="AR64" s="1308">
        <v>43040</v>
      </c>
    </row>
    <row r="65" spans="1:44">
      <c r="A65" s="410">
        <v>57</v>
      </c>
      <c r="B65" s="432"/>
      <c r="C65" s="1472" t="s">
        <v>284</v>
      </c>
      <c r="D65" s="1086" t="s">
        <v>12908</v>
      </c>
      <c r="E65" s="432">
        <v>4087</v>
      </c>
      <c r="F65" s="432" t="s">
        <v>17302</v>
      </c>
      <c r="G65" s="611" t="s">
        <v>5187</v>
      </c>
      <c r="H65" s="432" t="s">
        <v>3017</v>
      </c>
      <c r="I65" s="432" t="s">
        <v>35</v>
      </c>
      <c r="J65" s="610" t="s">
        <v>3017</v>
      </c>
      <c r="K65" s="431">
        <v>31573</v>
      </c>
      <c r="L65" s="137" t="str">
        <f t="shared" si="1"/>
        <v xml:space="preserve">36 TAHUN 3 BULAN 21 HARI </v>
      </c>
      <c r="M65" s="410" t="s">
        <v>84</v>
      </c>
      <c r="N65" s="432" t="s">
        <v>299</v>
      </c>
      <c r="O65" s="844" t="s">
        <v>4633</v>
      </c>
      <c r="P65" s="951">
        <v>1430017052661</v>
      </c>
      <c r="Q65" s="410" t="s">
        <v>12605</v>
      </c>
      <c r="R65" s="430" t="s">
        <v>13774</v>
      </c>
      <c r="S65" s="429"/>
      <c r="T65" s="429" t="s">
        <v>289</v>
      </c>
      <c r="U65" s="1724" t="s">
        <v>16265</v>
      </c>
      <c r="V65" s="1679">
        <v>44357</v>
      </c>
      <c r="W65" s="432" t="s">
        <v>126</v>
      </c>
      <c r="X65" s="429" t="s">
        <v>12422</v>
      </c>
      <c r="Y65" s="433" t="s">
        <v>5188</v>
      </c>
      <c r="Z65" s="432" t="s">
        <v>5189</v>
      </c>
      <c r="AA65" s="432" t="s">
        <v>15304</v>
      </c>
      <c r="AB65" s="429" t="s">
        <v>9915</v>
      </c>
      <c r="AC65" s="429"/>
      <c r="AD65" s="429"/>
      <c r="AE65" s="429"/>
      <c r="AF65" s="429"/>
      <c r="AG65" s="1287"/>
      <c r="AH65" s="1055">
        <v>42948</v>
      </c>
      <c r="AI65" s="1055">
        <v>42948</v>
      </c>
      <c r="AJ65" s="956">
        <v>43281</v>
      </c>
      <c r="AK65" s="956">
        <v>43282</v>
      </c>
      <c r="AL65" s="956">
        <v>43616</v>
      </c>
      <c r="AM65" s="432" t="s">
        <v>55</v>
      </c>
      <c r="AN65" s="429"/>
      <c r="AO65" s="430" t="s">
        <v>10924</v>
      </c>
      <c r="AP65" s="430" t="s">
        <v>10924</v>
      </c>
      <c r="AQ65" s="432">
        <v>4087</v>
      </c>
      <c r="AR65" s="1308">
        <v>43040</v>
      </c>
    </row>
    <row r="66" spans="1:44">
      <c r="A66" s="410">
        <v>58</v>
      </c>
      <c r="B66" s="432"/>
      <c r="C66" s="1472" t="s">
        <v>308</v>
      </c>
      <c r="D66" s="1086" t="s">
        <v>10299</v>
      </c>
      <c r="E66" s="432">
        <v>4089</v>
      </c>
      <c r="F66" s="432" t="s">
        <v>17302</v>
      </c>
      <c r="G66" s="774" t="s">
        <v>5193</v>
      </c>
      <c r="H66" s="432" t="s">
        <v>3017</v>
      </c>
      <c r="I66" s="432" t="s">
        <v>35</v>
      </c>
      <c r="J66" s="610" t="s">
        <v>3017</v>
      </c>
      <c r="K66" s="431">
        <v>28181</v>
      </c>
      <c r="L66" s="137" t="str">
        <f t="shared" si="1"/>
        <v xml:space="preserve">45 TAHUN 7 BULAN 6 HARI </v>
      </c>
      <c r="M66" s="410" t="s">
        <v>84</v>
      </c>
      <c r="N66" s="432" t="s">
        <v>299</v>
      </c>
      <c r="O66" s="844" t="s">
        <v>4633</v>
      </c>
      <c r="P66" s="951">
        <v>1430016589648</v>
      </c>
      <c r="Q66" s="410" t="s">
        <v>12606</v>
      </c>
      <c r="R66" s="439" t="s">
        <v>13776</v>
      </c>
      <c r="S66" s="429"/>
      <c r="T66" s="429" t="s">
        <v>289</v>
      </c>
      <c r="U66" s="1533">
        <v>770216200639</v>
      </c>
      <c r="V66" s="1679">
        <v>43886</v>
      </c>
      <c r="W66" s="432" t="s">
        <v>126</v>
      </c>
      <c r="X66" s="429" t="s">
        <v>5194</v>
      </c>
      <c r="Y66" s="438" t="s">
        <v>11692</v>
      </c>
      <c r="Z66" s="432" t="s">
        <v>5195</v>
      </c>
      <c r="AA66" s="432" t="s">
        <v>15304</v>
      </c>
      <c r="AB66" s="429"/>
      <c r="AC66" s="429"/>
      <c r="AD66" s="429"/>
      <c r="AE66" s="429"/>
      <c r="AF66" s="429"/>
      <c r="AG66" s="1287"/>
      <c r="AH66" s="1055">
        <v>42948</v>
      </c>
      <c r="AI66" s="1055">
        <v>42948</v>
      </c>
      <c r="AJ66" s="956">
        <v>43281</v>
      </c>
      <c r="AK66" s="956">
        <v>43282</v>
      </c>
      <c r="AL66" s="956">
        <v>43616</v>
      </c>
      <c r="AM66" s="432"/>
      <c r="AN66" s="429"/>
      <c r="AO66" s="845" t="s">
        <v>10924</v>
      </c>
      <c r="AP66" s="845" t="s">
        <v>10924</v>
      </c>
      <c r="AQ66" s="432">
        <v>4089</v>
      </c>
      <c r="AR66" s="1308">
        <v>43040</v>
      </c>
    </row>
    <row r="67" spans="1:44">
      <c r="A67" s="410">
        <v>59</v>
      </c>
      <c r="B67" s="432"/>
      <c r="C67" s="1472" t="s">
        <v>317</v>
      </c>
      <c r="D67" s="1086" t="s">
        <v>10300</v>
      </c>
      <c r="E67" s="432">
        <v>4090</v>
      </c>
      <c r="F67" s="432"/>
      <c r="G67" s="441" t="s">
        <v>5196</v>
      </c>
      <c r="H67" s="432" t="s">
        <v>3017</v>
      </c>
      <c r="I67" s="432" t="s">
        <v>35</v>
      </c>
      <c r="J67" s="610" t="s">
        <v>3017</v>
      </c>
      <c r="K67" s="431">
        <v>25732</v>
      </c>
      <c r="L67" s="137" t="str">
        <f t="shared" si="1"/>
        <v xml:space="preserve">52 TAHUN 3 BULAN 18 HARI </v>
      </c>
      <c r="M67" s="410" t="s">
        <v>84</v>
      </c>
      <c r="N67" s="432" t="s">
        <v>287</v>
      </c>
      <c r="O67" s="844" t="s">
        <v>4633</v>
      </c>
      <c r="P67" s="951">
        <v>1430017052844</v>
      </c>
      <c r="Q67" s="410">
        <v>17052761099</v>
      </c>
      <c r="R67" s="439" t="s">
        <v>13777</v>
      </c>
      <c r="S67" s="429"/>
      <c r="T67" s="429" t="s">
        <v>289</v>
      </c>
      <c r="U67" s="1724" t="s">
        <v>16266</v>
      </c>
      <c r="V67" s="1679">
        <v>44725</v>
      </c>
      <c r="W67" s="432" t="s">
        <v>2455</v>
      </c>
      <c r="X67" s="429" t="s">
        <v>5197</v>
      </c>
      <c r="Y67" s="435" t="s">
        <v>5198</v>
      </c>
      <c r="Z67" s="432" t="s">
        <v>5199</v>
      </c>
      <c r="AA67" s="432" t="s">
        <v>15304</v>
      </c>
      <c r="AB67" s="429"/>
      <c r="AC67" s="429"/>
      <c r="AD67" s="429"/>
      <c r="AE67" s="429"/>
      <c r="AF67" s="429"/>
      <c r="AG67" s="1287"/>
      <c r="AH67" s="1055">
        <v>42948</v>
      </c>
      <c r="AI67" s="1055">
        <v>42948</v>
      </c>
      <c r="AJ67" s="956">
        <v>43281</v>
      </c>
      <c r="AK67" s="956">
        <v>43282</v>
      </c>
      <c r="AL67" s="956">
        <v>43616</v>
      </c>
      <c r="AM67" s="432"/>
      <c r="AN67" s="429"/>
      <c r="AO67" s="439" t="s">
        <v>10924</v>
      </c>
      <c r="AP67" s="439" t="s">
        <v>10924</v>
      </c>
      <c r="AQ67" s="432">
        <v>4090</v>
      </c>
      <c r="AR67" s="1308">
        <v>43040</v>
      </c>
    </row>
    <row r="68" spans="1:44">
      <c r="A68" s="410">
        <v>60</v>
      </c>
      <c r="B68" s="432"/>
      <c r="C68" s="1472" t="s">
        <v>326</v>
      </c>
      <c r="D68" s="1086" t="s">
        <v>10366</v>
      </c>
      <c r="E68" s="432">
        <v>4092</v>
      </c>
      <c r="F68" s="432" t="s">
        <v>17302</v>
      </c>
      <c r="G68" s="774" t="s">
        <v>9916</v>
      </c>
      <c r="H68" s="432" t="s">
        <v>3017</v>
      </c>
      <c r="I68" s="432" t="s">
        <v>35</v>
      </c>
      <c r="J68" s="610" t="s">
        <v>3017</v>
      </c>
      <c r="K68" s="431">
        <v>30827</v>
      </c>
      <c r="L68" s="137" t="str">
        <f t="shared" si="1"/>
        <v xml:space="preserve">38 TAHUN 4 BULAN 6 HARI </v>
      </c>
      <c r="M68" s="410" t="s">
        <v>84</v>
      </c>
      <c r="N68" s="432" t="s">
        <v>299</v>
      </c>
      <c r="O68" s="844" t="s">
        <v>4633</v>
      </c>
      <c r="P68" s="951">
        <v>1430017053156</v>
      </c>
      <c r="Q68" s="410" t="s">
        <v>12567</v>
      </c>
      <c r="R68" s="439" t="s">
        <v>13778</v>
      </c>
      <c r="S68" s="429"/>
      <c r="T68" s="429" t="s">
        <v>289</v>
      </c>
      <c r="U68" s="1533" t="s">
        <v>9917</v>
      </c>
      <c r="V68" s="1679">
        <v>44706</v>
      </c>
      <c r="W68" s="432" t="s">
        <v>175</v>
      </c>
      <c r="X68" s="429" t="s">
        <v>5204</v>
      </c>
      <c r="Y68" s="433" t="s">
        <v>5205</v>
      </c>
      <c r="Z68" s="432" t="s">
        <v>5206</v>
      </c>
      <c r="AA68" s="432" t="s">
        <v>15304</v>
      </c>
      <c r="AB68" s="429" t="s">
        <v>9918</v>
      </c>
      <c r="AC68" s="429" t="s">
        <v>9919</v>
      </c>
      <c r="AD68" s="429" t="s">
        <v>9920</v>
      </c>
      <c r="AE68" s="429"/>
      <c r="AF68" s="429"/>
      <c r="AG68" s="1287"/>
      <c r="AH68" s="1055">
        <v>42948</v>
      </c>
      <c r="AI68" s="1055">
        <v>42948</v>
      </c>
      <c r="AJ68" s="956">
        <v>43281</v>
      </c>
      <c r="AK68" s="956">
        <v>43282</v>
      </c>
      <c r="AL68" s="956">
        <v>43616</v>
      </c>
      <c r="AM68" s="432" t="s">
        <v>47</v>
      </c>
      <c r="AN68" s="429"/>
      <c r="AO68" s="845" t="s">
        <v>10924</v>
      </c>
      <c r="AP68" s="845" t="s">
        <v>10924</v>
      </c>
      <c r="AQ68" s="432">
        <v>4092</v>
      </c>
      <c r="AR68" s="1308">
        <v>43040</v>
      </c>
    </row>
    <row r="69" spans="1:44">
      <c r="A69" s="410">
        <v>61</v>
      </c>
      <c r="B69" s="432"/>
      <c r="C69" s="1472" t="s">
        <v>337</v>
      </c>
      <c r="D69" s="1086" t="s">
        <v>10301</v>
      </c>
      <c r="E69" s="432">
        <v>4093</v>
      </c>
      <c r="F69" s="432" t="s">
        <v>17302</v>
      </c>
      <c r="G69" s="729" t="s">
        <v>5207</v>
      </c>
      <c r="H69" s="432" t="s">
        <v>3017</v>
      </c>
      <c r="I69" s="432" t="s">
        <v>35</v>
      </c>
      <c r="J69" s="610" t="s">
        <v>3017</v>
      </c>
      <c r="K69" s="431">
        <v>27749</v>
      </c>
      <c r="L69" s="137" t="str">
        <f t="shared" si="1"/>
        <v xml:space="preserve">46 TAHUN 9 BULAN 10 HARI </v>
      </c>
      <c r="M69" s="410" t="s">
        <v>84</v>
      </c>
      <c r="N69" s="432" t="s">
        <v>299</v>
      </c>
      <c r="O69" s="844" t="s">
        <v>4633</v>
      </c>
      <c r="P69" s="951">
        <v>1430017052794</v>
      </c>
      <c r="Q69" s="410">
        <v>17052761115</v>
      </c>
      <c r="R69" s="1291" t="s">
        <v>18128</v>
      </c>
      <c r="S69" s="429"/>
      <c r="T69" s="429" t="s">
        <v>289</v>
      </c>
      <c r="U69" s="1533" t="s">
        <v>15341</v>
      </c>
      <c r="V69" s="1679">
        <v>45281</v>
      </c>
      <c r="W69" s="432" t="s">
        <v>126</v>
      </c>
      <c r="X69" s="429" t="s">
        <v>5208</v>
      </c>
      <c r="Y69" s="433" t="s">
        <v>5209</v>
      </c>
      <c r="Z69" s="432" t="s">
        <v>5210</v>
      </c>
      <c r="AA69" s="432" t="s">
        <v>15304</v>
      </c>
      <c r="AB69" s="429"/>
      <c r="AC69" s="429"/>
      <c r="AD69" s="429"/>
      <c r="AE69" s="429"/>
      <c r="AF69" s="429"/>
      <c r="AG69" s="1287"/>
      <c r="AH69" s="1055">
        <v>42948</v>
      </c>
      <c r="AI69" s="1055">
        <v>42948</v>
      </c>
      <c r="AJ69" s="956">
        <v>43281</v>
      </c>
      <c r="AK69" s="956">
        <v>43282</v>
      </c>
      <c r="AL69" s="956">
        <v>43616</v>
      </c>
      <c r="AM69" s="432"/>
      <c r="AN69" s="429"/>
      <c r="AO69" s="845" t="s">
        <v>10924</v>
      </c>
      <c r="AP69" s="845" t="s">
        <v>10924</v>
      </c>
      <c r="AQ69" s="432">
        <v>4093</v>
      </c>
      <c r="AR69" s="1308">
        <v>43040</v>
      </c>
    </row>
    <row r="70" spans="1:44" ht="15">
      <c r="A70" s="410">
        <v>62</v>
      </c>
      <c r="B70" s="432"/>
      <c r="C70" s="1472" t="s">
        <v>349</v>
      </c>
      <c r="D70" s="1086" t="s">
        <v>10302</v>
      </c>
      <c r="E70" s="432">
        <v>4094</v>
      </c>
      <c r="F70" s="432" t="s">
        <v>17302</v>
      </c>
      <c r="G70" s="775" t="s">
        <v>5211</v>
      </c>
      <c r="H70" s="432" t="s">
        <v>3017</v>
      </c>
      <c r="I70" s="432" t="s">
        <v>35</v>
      </c>
      <c r="J70" s="610" t="s">
        <v>3017</v>
      </c>
      <c r="K70" s="431">
        <v>28253</v>
      </c>
      <c r="L70" s="137" t="str">
        <f t="shared" si="1"/>
        <v xml:space="preserve">45 TAHUN 4 BULAN 23 HARI </v>
      </c>
      <c r="M70" s="410" t="s">
        <v>84</v>
      </c>
      <c r="N70" s="432" t="s">
        <v>299</v>
      </c>
      <c r="O70" s="844" t="s">
        <v>4633</v>
      </c>
      <c r="P70" s="951">
        <v>9000042338526</v>
      </c>
      <c r="Q70" s="410" t="s">
        <v>12568</v>
      </c>
      <c r="R70" s="2170" t="s">
        <v>18129</v>
      </c>
      <c r="S70" s="2166"/>
      <c r="T70" s="429" t="s">
        <v>289</v>
      </c>
      <c r="U70" s="1533" t="s">
        <v>15342</v>
      </c>
      <c r="V70" s="1679">
        <v>44778</v>
      </c>
      <c r="W70" s="432" t="s">
        <v>126</v>
      </c>
      <c r="X70" s="429" t="s">
        <v>12384</v>
      </c>
      <c r="Y70" s="433" t="s">
        <v>12376</v>
      </c>
      <c r="Z70" s="432" t="s">
        <v>5212</v>
      </c>
      <c r="AA70" s="432" t="s">
        <v>15304</v>
      </c>
      <c r="AB70" s="429" t="s">
        <v>12385</v>
      </c>
      <c r="AC70" s="429" t="s">
        <v>12386</v>
      </c>
      <c r="AD70" s="429" t="s">
        <v>12387</v>
      </c>
      <c r="AE70" s="429"/>
      <c r="AF70" s="429"/>
      <c r="AG70" s="1287"/>
      <c r="AH70" s="1055">
        <v>42948</v>
      </c>
      <c r="AI70" s="1055">
        <v>42948</v>
      </c>
      <c r="AJ70" s="956">
        <v>43281</v>
      </c>
      <c r="AK70" s="956">
        <v>43282</v>
      </c>
      <c r="AL70" s="956">
        <v>43616</v>
      </c>
      <c r="AM70" s="432" t="s">
        <v>47</v>
      </c>
      <c r="AN70" s="429"/>
      <c r="AO70" s="845" t="s">
        <v>10924</v>
      </c>
      <c r="AP70" s="845" t="s">
        <v>10924</v>
      </c>
      <c r="AQ70" s="432">
        <v>4094</v>
      </c>
      <c r="AR70" s="1308">
        <v>43040</v>
      </c>
    </row>
    <row r="71" spans="1:44">
      <c r="A71" s="410">
        <v>63</v>
      </c>
      <c r="B71" s="432"/>
      <c r="C71" s="1472" t="s">
        <v>359</v>
      </c>
      <c r="D71" s="1086" t="s">
        <v>10303</v>
      </c>
      <c r="E71" s="432">
        <v>4095</v>
      </c>
      <c r="F71" s="432" t="s">
        <v>17302</v>
      </c>
      <c r="G71" s="441" t="s">
        <v>5213</v>
      </c>
      <c r="H71" s="432" t="s">
        <v>3017</v>
      </c>
      <c r="I71" s="432" t="s">
        <v>35</v>
      </c>
      <c r="J71" s="610" t="s">
        <v>3017</v>
      </c>
      <c r="K71" s="431">
        <v>26825</v>
      </c>
      <c r="L71" s="137" t="str">
        <f t="shared" si="1"/>
        <v xml:space="preserve">49 TAHUN 3 BULAN 21 HARI </v>
      </c>
      <c r="M71" s="410" t="s">
        <v>84</v>
      </c>
      <c r="N71" s="432" t="s">
        <v>299</v>
      </c>
      <c r="O71" s="844" t="s">
        <v>4633</v>
      </c>
      <c r="P71" s="951">
        <v>1430017088251</v>
      </c>
      <c r="Q71" s="410" t="s">
        <v>12559</v>
      </c>
      <c r="R71" s="439" t="s">
        <v>13779</v>
      </c>
      <c r="S71" s="429"/>
      <c r="T71" s="429" t="s">
        <v>289</v>
      </c>
      <c r="U71" s="1724" t="s">
        <v>16267</v>
      </c>
      <c r="V71" s="1679">
        <v>45087</v>
      </c>
      <c r="W71" s="432" t="s">
        <v>126</v>
      </c>
      <c r="X71" s="429" t="s">
        <v>5214</v>
      </c>
      <c r="Y71" s="435" t="s">
        <v>5215</v>
      </c>
      <c r="Z71" s="432" t="s">
        <v>15393</v>
      </c>
      <c r="AA71" s="432" t="s">
        <v>15304</v>
      </c>
      <c r="AB71" s="429" t="s">
        <v>10112</v>
      </c>
      <c r="AC71" s="429" t="s">
        <v>10113</v>
      </c>
      <c r="AD71" s="429" t="s">
        <v>10114</v>
      </c>
      <c r="AE71" s="429"/>
      <c r="AF71" s="429"/>
      <c r="AG71" s="1287"/>
      <c r="AH71" s="1055">
        <v>42948</v>
      </c>
      <c r="AI71" s="1055">
        <v>42948</v>
      </c>
      <c r="AJ71" s="956">
        <v>43281</v>
      </c>
      <c r="AK71" s="956">
        <v>43282</v>
      </c>
      <c r="AL71" s="956">
        <v>43616</v>
      </c>
      <c r="AM71" s="432" t="s">
        <v>47</v>
      </c>
      <c r="AN71" s="429"/>
      <c r="AO71" s="439" t="s">
        <v>10924</v>
      </c>
      <c r="AP71" s="439" t="s">
        <v>10924</v>
      </c>
      <c r="AQ71" s="432">
        <v>4095</v>
      </c>
      <c r="AR71" s="1308">
        <v>43040</v>
      </c>
    </row>
    <row r="72" spans="1:44">
      <c r="A72" s="410">
        <v>64</v>
      </c>
      <c r="B72" s="432"/>
      <c r="C72" s="1472" t="s">
        <v>368</v>
      </c>
      <c r="D72" s="1086" t="s">
        <v>10304</v>
      </c>
      <c r="E72" s="432">
        <v>4096</v>
      </c>
      <c r="F72" s="432" t="s">
        <v>17302</v>
      </c>
      <c r="G72" s="610" t="s">
        <v>5216</v>
      </c>
      <c r="H72" s="432" t="s">
        <v>3017</v>
      </c>
      <c r="I72" s="432" t="s">
        <v>35</v>
      </c>
      <c r="J72" s="610" t="s">
        <v>3017</v>
      </c>
      <c r="K72" s="431">
        <v>31547</v>
      </c>
      <c r="L72" s="137" t="str">
        <f t="shared" si="1"/>
        <v xml:space="preserve">36 TAHUN 4 BULAN 16 HARI </v>
      </c>
      <c r="M72" s="410" t="s">
        <v>84</v>
      </c>
      <c r="N72" s="432" t="s">
        <v>299</v>
      </c>
      <c r="O72" s="844" t="s">
        <v>4633</v>
      </c>
      <c r="P72" s="951">
        <v>1430017053446</v>
      </c>
      <c r="Q72" s="410">
        <v>17052761131</v>
      </c>
      <c r="R72" s="439" t="s">
        <v>13780</v>
      </c>
      <c r="S72" s="429"/>
      <c r="T72" s="429" t="s">
        <v>289</v>
      </c>
      <c r="U72" s="1533" t="s">
        <v>10115</v>
      </c>
      <c r="V72" s="1679">
        <v>44696</v>
      </c>
      <c r="W72" s="432" t="s">
        <v>126</v>
      </c>
      <c r="X72" s="429" t="s">
        <v>5217</v>
      </c>
      <c r="Y72" s="433" t="s">
        <v>5218</v>
      </c>
      <c r="Z72" s="432" t="s">
        <v>5219</v>
      </c>
      <c r="AA72" s="432" t="s">
        <v>15304</v>
      </c>
      <c r="AB72" s="429" t="s">
        <v>10116</v>
      </c>
      <c r="AC72" s="429" t="s">
        <v>10117</v>
      </c>
      <c r="AD72" s="429" t="s">
        <v>10118</v>
      </c>
      <c r="AE72" s="429"/>
      <c r="AF72" s="429"/>
      <c r="AG72" s="1287"/>
      <c r="AH72" s="1055">
        <v>42948</v>
      </c>
      <c r="AI72" s="1055">
        <v>42948</v>
      </c>
      <c r="AJ72" s="956">
        <v>43281</v>
      </c>
      <c r="AK72" s="956">
        <v>43282</v>
      </c>
      <c r="AL72" s="956">
        <v>43616</v>
      </c>
      <c r="AM72" s="432" t="s">
        <v>47</v>
      </c>
      <c r="AN72" s="429"/>
      <c r="AO72" s="430" t="s">
        <v>10924</v>
      </c>
      <c r="AP72" s="430" t="s">
        <v>10924</v>
      </c>
      <c r="AQ72" s="432">
        <v>4096</v>
      </c>
      <c r="AR72" s="1308">
        <v>43040</v>
      </c>
    </row>
    <row r="73" spans="1:44">
      <c r="A73" s="410">
        <v>65</v>
      </c>
      <c r="B73" s="432"/>
      <c r="C73" s="1472" t="s">
        <v>380</v>
      </c>
      <c r="D73" s="1086" t="s">
        <v>10305</v>
      </c>
      <c r="E73" s="432">
        <v>4097</v>
      </c>
      <c r="F73" s="432"/>
      <c r="G73" s="611" t="s">
        <v>5220</v>
      </c>
      <c r="H73" s="432" t="s">
        <v>3017</v>
      </c>
      <c r="I73" s="432" t="s">
        <v>35</v>
      </c>
      <c r="J73" s="610" t="s">
        <v>3017</v>
      </c>
      <c r="K73" s="431">
        <v>25309</v>
      </c>
      <c r="L73" s="171" t="str">
        <f t="shared" si="1"/>
        <v xml:space="preserve">53 TAHUN 5 BULAN 15 HARI </v>
      </c>
      <c r="M73" s="410" t="s">
        <v>84</v>
      </c>
      <c r="N73" s="432" t="s">
        <v>299</v>
      </c>
      <c r="O73" s="844" t="s">
        <v>4633</v>
      </c>
      <c r="P73" s="951">
        <v>1430017111673</v>
      </c>
      <c r="Q73" s="410" t="s">
        <v>12569</v>
      </c>
      <c r="R73" s="439" t="s">
        <v>13781</v>
      </c>
      <c r="S73" s="429"/>
      <c r="T73" s="429" t="s">
        <v>289</v>
      </c>
      <c r="U73" s="1533" t="s">
        <v>15343</v>
      </c>
      <c r="V73" s="1679">
        <v>45398</v>
      </c>
      <c r="W73" s="432" t="s">
        <v>126</v>
      </c>
      <c r="X73" s="429" t="s">
        <v>5221</v>
      </c>
      <c r="Y73" s="433" t="s">
        <v>13201</v>
      </c>
      <c r="Z73" s="432" t="s">
        <v>5222</v>
      </c>
      <c r="AA73" s="432" t="s">
        <v>15304</v>
      </c>
      <c r="AB73" s="429"/>
      <c r="AC73" s="429"/>
      <c r="AD73" s="429"/>
      <c r="AE73" s="429"/>
      <c r="AF73" s="429"/>
      <c r="AG73" s="1287"/>
      <c r="AH73" s="1055">
        <v>42948</v>
      </c>
      <c r="AI73" s="1055">
        <v>42948</v>
      </c>
      <c r="AJ73" s="956">
        <v>43281</v>
      </c>
      <c r="AK73" s="956">
        <v>43282</v>
      </c>
      <c r="AL73" s="956">
        <v>43616</v>
      </c>
      <c r="AM73" s="432"/>
      <c r="AN73" s="429"/>
      <c r="AO73" s="430" t="s">
        <v>10924</v>
      </c>
      <c r="AP73" s="430" t="s">
        <v>10924</v>
      </c>
      <c r="AQ73" s="432">
        <v>4097</v>
      </c>
      <c r="AR73" s="1308">
        <v>43040</v>
      </c>
    </row>
    <row r="74" spans="1:44">
      <c r="A74" s="410">
        <v>66</v>
      </c>
      <c r="B74" s="432"/>
      <c r="C74" s="1472" t="s">
        <v>387</v>
      </c>
      <c r="D74" s="1086" t="s">
        <v>10306</v>
      </c>
      <c r="E74" s="432">
        <v>4099</v>
      </c>
      <c r="F74" s="432"/>
      <c r="G74" s="774" t="s">
        <v>5227</v>
      </c>
      <c r="H74" s="432" t="s">
        <v>3017</v>
      </c>
      <c r="I74" s="432" t="s">
        <v>35</v>
      </c>
      <c r="J74" s="610" t="s">
        <v>3017</v>
      </c>
      <c r="K74" s="431">
        <v>25964</v>
      </c>
      <c r="L74" s="137" t="str">
        <f t="shared" si="1"/>
        <v xml:space="preserve">51 TAHUN 8 BULAN 0 HARI </v>
      </c>
      <c r="M74" s="410" t="s">
        <v>84</v>
      </c>
      <c r="N74" s="432" t="s">
        <v>299</v>
      </c>
      <c r="O74" s="844" t="s">
        <v>4633</v>
      </c>
      <c r="P74" s="951">
        <v>1430017052539</v>
      </c>
      <c r="Q74" s="410" t="s">
        <v>12607</v>
      </c>
      <c r="R74" s="439" t="s">
        <v>13782</v>
      </c>
      <c r="S74" s="429"/>
      <c r="T74" s="429" t="s">
        <v>289</v>
      </c>
      <c r="U74" s="1533" t="s">
        <v>10070</v>
      </c>
      <c r="V74" s="1679">
        <v>44227</v>
      </c>
      <c r="W74" s="432" t="s">
        <v>126</v>
      </c>
      <c r="X74" s="429" t="s">
        <v>10071</v>
      </c>
      <c r="Y74" s="433" t="s">
        <v>10072</v>
      </c>
      <c r="Z74" s="432" t="s">
        <v>5228</v>
      </c>
      <c r="AA74" s="432" t="s">
        <v>15304</v>
      </c>
      <c r="AB74" s="429"/>
      <c r="AC74" s="429"/>
      <c r="AD74" s="429"/>
      <c r="AE74" s="429"/>
      <c r="AF74" s="429"/>
      <c r="AG74" s="1287"/>
      <c r="AH74" s="1055">
        <v>42948</v>
      </c>
      <c r="AI74" s="1055">
        <v>42948</v>
      </c>
      <c r="AJ74" s="956">
        <v>43281</v>
      </c>
      <c r="AK74" s="956">
        <v>43282</v>
      </c>
      <c r="AL74" s="956">
        <v>43616</v>
      </c>
      <c r="AM74" s="432" t="s">
        <v>193</v>
      </c>
      <c r="AN74" s="429"/>
      <c r="AO74" s="845" t="s">
        <v>10924</v>
      </c>
      <c r="AP74" s="845" t="s">
        <v>10924</v>
      </c>
      <c r="AQ74" s="432">
        <v>4099</v>
      </c>
      <c r="AR74" s="1308">
        <v>43040</v>
      </c>
    </row>
    <row r="75" spans="1:44">
      <c r="A75" s="410">
        <v>67</v>
      </c>
      <c r="B75" s="432"/>
      <c r="C75" s="1472" t="s">
        <v>394</v>
      </c>
      <c r="D75" s="1086" t="s">
        <v>10307</v>
      </c>
      <c r="E75" s="432">
        <v>4100</v>
      </c>
      <c r="F75" s="432" t="s">
        <v>17302</v>
      </c>
      <c r="G75" s="441" t="s">
        <v>12428</v>
      </c>
      <c r="H75" s="432" t="s">
        <v>3017</v>
      </c>
      <c r="I75" s="432" t="s">
        <v>35</v>
      </c>
      <c r="J75" s="610" t="s">
        <v>339</v>
      </c>
      <c r="K75" s="431">
        <v>29730</v>
      </c>
      <c r="L75" s="137" t="str">
        <f t="shared" si="1"/>
        <v xml:space="preserve">41 TAHUN 4 BULAN 7 HARI </v>
      </c>
      <c r="M75" s="410" t="s">
        <v>84</v>
      </c>
      <c r="N75" s="432" t="s">
        <v>299</v>
      </c>
      <c r="O75" s="844" t="s">
        <v>4633</v>
      </c>
      <c r="P75" s="951">
        <v>1430017072651</v>
      </c>
      <c r="Q75" s="410">
        <v>17052761164</v>
      </c>
      <c r="R75" s="439" t="s">
        <v>13783</v>
      </c>
      <c r="S75" s="429"/>
      <c r="T75" s="429" t="s">
        <v>289</v>
      </c>
      <c r="U75" s="1724" t="s">
        <v>16268</v>
      </c>
      <c r="V75" s="1679">
        <v>45436</v>
      </c>
      <c r="W75" s="432" t="s">
        <v>126</v>
      </c>
      <c r="X75" s="429" t="s">
        <v>12429</v>
      </c>
      <c r="Y75" s="435" t="s">
        <v>5229</v>
      </c>
      <c r="Z75" s="432" t="s">
        <v>5230</v>
      </c>
      <c r="AA75" s="432" t="s">
        <v>15304</v>
      </c>
      <c r="AB75" s="429" t="s">
        <v>12430</v>
      </c>
      <c r="AC75" s="429" t="s">
        <v>12431</v>
      </c>
      <c r="AD75" s="429"/>
      <c r="AE75" s="429"/>
      <c r="AF75" s="429"/>
      <c r="AG75" s="1287"/>
      <c r="AH75" s="1055">
        <v>42948</v>
      </c>
      <c r="AI75" s="1055">
        <v>42948</v>
      </c>
      <c r="AJ75" s="956">
        <v>43281</v>
      </c>
      <c r="AK75" s="956">
        <v>43282</v>
      </c>
      <c r="AL75" s="956">
        <v>43616</v>
      </c>
      <c r="AM75" s="432" t="s">
        <v>146</v>
      </c>
      <c r="AN75" s="429"/>
      <c r="AO75" s="439" t="s">
        <v>10924</v>
      </c>
      <c r="AP75" s="439" t="s">
        <v>10924</v>
      </c>
      <c r="AQ75" s="432">
        <v>4100</v>
      </c>
      <c r="AR75" s="1308">
        <v>43040</v>
      </c>
    </row>
    <row r="76" spans="1:44">
      <c r="A76" s="410">
        <v>68</v>
      </c>
      <c r="B76" s="432"/>
      <c r="C76" s="1472" t="s">
        <v>403</v>
      </c>
      <c r="D76" s="1086" t="s">
        <v>10308</v>
      </c>
      <c r="E76" s="432">
        <v>4101</v>
      </c>
      <c r="F76" s="432" t="s">
        <v>17302</v>
      </c>
      <c r="G76" s="611" t="s">
        <v>5231</v>
      </c>
      <c r="H76" s="432" t="s">
        <v>3017</v>
      </c>
      <c r="I76" s="432" t="s">
        <v>35</v>
      </c>
      <c r="J76" s="610" t="s">
        <v>3017</v>
      </c>
      <c r="K76" s="431">
        <v>30693</v>
      </c>
      <c r="L76" s="137" t="str">
        <f t="shared" si="1"/>
        <v xml:space="preserve">38 TAHUN 8 BULAN 19 HARI </v>
      </c>
      <c r="M76" s="410" t="s">
        <v>84</v>
      </c>
      <c r="N76" s="432" t="s">
        <v>299</v>
      </c>
      <c r="O76" s="844" t="s">
        <v>4633</v>
      </c>
      <c r="P76" s="951">
        <v>1430017053529</v>
      </c>
      <c r="Q76" s="410" t="s">
        <v>12560</v>
      </c>
      <c r="R76" s="439" t="s">
        <v>13784</v>
      </c>
      <c r="S76" s="429"/>
      <c r="T76" s="429" t="s">
        <v>289</v>
      </c>
      <c r="U76" s="1533" t="s">
        <v>15344</v>
      </c>
      <c r="V76" s="1686">
        <v>43842</v>
      </c>
      <c r="W76" s="432" t="s">
        <v>126</v>
      </c>
      <c r="X76" s="429" t="s">
        <v>5232</v>
      </c>
      <c r="Y76" s="433" t="s">
        <v>11691</v>
      </c>
      <c r="Z76" s="432" t="s">
        <v>5233</v>
      </c>
      <c r="AA76" s="432" t="s">
        <v>15304</v>
      </c>
      <c r="AB76" s="429"/>
      <c r="AC76" s="429"/>
      <c r="AD76" s="429"/>
      <c r="AE76" s="429"/>
      <c r="AF76" s="429"/>
      <c r="AG76" s="1287"/>
      <c r="AH76" s="1055">
        <v>42948</v>
      </c>
      <c r="AI76" s="1055">
        <v>42948</v>
      </c>
      <c r="AJ76" s="956">
        <v>43281</v>
      </c>
      <c r="AK76" s="956">
        <v>43282</v>
      </c>
      <c r="AL76" s="956">
        <v>43616</v>
      </c>
      <c r="AM76" s="432"/>
      <c r="AN76" s="429"/>
      <c r="AO76" s="430" t="s">
        <v>10924</v>
      </c>
      <c r="AP76" s="430" t="s">
        <v>10924</v>
      </c>
      <c r="AQ76" s="432">
        <v>4101</v>
      </c>
      <c r="AR76" s="1308">
        <v>43040</v>
      </c>
    </row>
    <row r="77" spans="1:44">
      <c r="A77" s="410">
        <v>69</v>
      </c>
      <c r="B77" s="432"/>
      <c r="C77" s="1472" t="s">
        <v>413</v>
      </c>
      <c r="D77" s="1086" t="s">
        <v>10309</v>
      </c>
      <c r="E77" s="432">
        <v>4103</v>
      </c>
      <c r="F77" s="432" t="s">
        <v>17302</v>
      </c>
      <c r="G77" s="774" t="s">
        <v>5239</v>
      </c>
      <c r="H77" s="432" t="s">
        <v>3017</v>
      </c>
      <c r="I77" s="432" t="s">
        <v>35</v>
      </c>
      <c r="J77" s="610" t="s">
        <v>3017</v>
      </c>
      <c r="K77" s="431">
        <v>26649</v>
      </c>
      <c r="L77" s="137" t="str">
        <f t="shared" si="1"/>
        <v xml:space="preserve">49 TAHUN 9 BULAN 15 HARI </v>
      </c>
      <c r="M77" s="410" t="s">
        <v>84</v>
      </c>
      <c r="N77" s="432" t="s">
        <v>299</v>
      </c>
      <c r="O77" s="844" t="s">
        <v>4633</v>
      </c>
      <c r="P77" s="951">
        <v>9000042338419</v>
      </c>
      <c r="Q77" s="410">
        <v>17052761180</v>
      </c>
      <c r="R77" s="439" t="s">
        <v>13785</v>
      </c>
      <c r="S77" s="429"/>
      <c r="T77" s="429" t="s">
        <v>289</v>
      </c>
      <c r="U77" s="1533" t="s">
        <v>9943</v>
      </c>
      <c r="V77" s="1679">
        <v>44424</v>
      </c>
      <c r="W77" s="432" t="s">
        <v>126</v>
      </c>
      <c r="X77" s="429" t="s">
        <v>9944</v>
      </c>
      <c r="Y77" s="433" t="s">
        <v>5240</v>
      </c>
      <c r="Z77" s="432" t="s">
        <v>5241</v>
      </c>
      <c r="AA77" s="432" t="s">
        <v>15304</v>
      </c>
      <c r="AB77" s="429" t="s">
        <v>9945</v>
      </c>
      <c r="AC77" s="429" t="s">
        <v>9946</v>
      </c>
      <c r="AD77" s="429"/>
      <c r="AE77" s="429"/>
      <c r="AF77" s="429"/>
      <c r="AG77" s="1287"/>
      <c r="AH77" s="1055">
        <v>42948</v>
      </c>
      <c r="AI77" s="1055">
        <v>42948</v>
      </c>
      <c r="AJ77" s="956">
        <v>43281</v>
      </c>
      <c r="AK77" s="956">
        <v>43282</v>
      </c>
      <c r="AL77" s="956">
        <v>43616</v>
      </c>
      <c r="AM77" s="432" t="s">
        <v>146</v>
      </c>
      <c r="AN77" s="429"/>
      <c r="AO77" s="845" t="s">
        <v>10924</v>
      </c>
      <c r="AP77" s="845" t="s">
        <v>10924</v>
      </c>
      <c r="AQ77" s="432">
        <v>4103</v>
      </c>
      <c r="AR77" s="1308">
        <v>43040</v>
      </c>
    </row>
    <row r="78" spans="1:44">
      <c r="A78" s="410">
        <v>70</v>
      </c>
      <c r="B78" s="432"/>
      <c r="C78" s="1472" t="s">
        <v>422</v>
      </c>
      <c r="D78" s="1086" t="s">
        <v>10312</v>
      </c>
      <c r="E78" s="432">
        <v>4106</v>
      </c>
      <c r="F78" s="432" t="s">
        <v>17302</v>
      </c>
      <c r="G78" s="774" t="s">
        <v>5249</v>
      </c>
      <c r="H78" s="432" t="s">
        <v>3017</v>
      </c>
      <c r="I78" s="432" t="s">
        <v>35</v>
      </c>
      <c r="J78" s="610" t="s">
        <v>1408</v>
      </c>
      <c r="K78" s="434">
        <v>28523</v>
      </c>
      <c r="L78" s="137" t="str">
        <f t="shared" si="1"/>
        <v xml:space="preserve">44 TAHUN 7 BULAN 29 HARI </v>
      </c>
      <c r="M78" s="410" t="s">
        <v>84</v>
      </c>
      <c r="N78" s="432" t="s">
        <v>299</v>
      </c>
      <c r="O78" s="844" t="s">
        <v>4633</v>
      </c>
      <c r="P78" s="951">
        <v>1710000666381</v>
      </c>
      <c r="Q78" s="410">
        <v>17052761206</v>
      </c>
      <c r="R78" s="439" t="s">
        <v>13786</v>
      </c>
      <c r="S78" s="429"/>
      <c r="T78" s="429" t="s">
        <v>289</v>
      </c>
      <c r="U78" s="1533" t="s">
        <v>15345</v>
      </c>
      <c r="V78" s="1679">
        <v>44594</v>
      </c>
      <c r="W78" s="432" t="s">
        <v>126</v>
      </c>
      <c r="X78" s="429" t="s">
        <v>5250</v>
      </c>
      <c r="Y78" s="438" t="s">
        <v>4556</v>
      </c>
      <c r="Z78" s="432" t="s">
        <v>5251</v>
      </c>
      <c r="AA78" s="432" t="s">
        <v>15304</v>
      </c>
      <c r="AB78" s="429"/>
      <c r="AC78" s="429"/>
      <c r="AD78" s="429"/>
      <c r="AE78" s="429"/>
      <c r="AF78" s="429"/>
      <c r="AG78" s="1287"/>
      <c r="AH78" s="1055">
        <v>42948</v>
      </c>
      <c r="AI78" s="1055">
        <v>42948</v>
      </c>
      <c r="AJ78" s="956">
        <v>43281</v>
      </c>
      <c r="AK78" s="956">
        <v>43282</v>
      </c>
      <c r="AL78" s="956">
        <v>43616</v>
      </c>
      <c r="AM78" s="432"/>
      <c r="AN78" s="429"/>
      <c r="AO78" s="845" t="s">
        <v>10924</v>
      </c>
      <c r="AP78" s="845" t="s">
        <v>10924</v>
      </c>
      <c r="AQ78" s="432">
        <v>4106</v>
      </c>
      <c r="AR78" s="1308">
        <v>43040</v>
      </c>
    </row>
    <row r="79" spans="1:44">
      <c r="A79" s="410">
        <v>71</v>
      </c>
      <c r="B79" s="432"/>
      <c r="C79" s="1472" t="s">
        <v>433</v>
      </c>
      <c r="D79" s="1086" t="s">
        <v>10313</v>
      </c>
      <c r="E79" s="432">
        <v>4108</v>
      </c>
      <c r="F79" s="432"/>
      <c r="G79" s="775" t="s">
        <v>5256</v>
      </c>
      <c r="H79" s="432" t="s">
        <v>3017</v>
      </c>
      <c r="I79" s="432" t="s">
        <v>35</v>
      </c>
      <c r="J79" s="1083" t="s">
        <v>3017</v>
      </c>
      <c r="K79" s="431">
        <v>27412</v>
      </c>
      <c r="L79" s="137" t="str">
        <f t="shared" si="1"/>
        <v xml:space="preserve">47 TAHUN 8 BULAN 13 HARI </v>
      </c>
      <c r="M79" s="410" t="s">
        <v>84</v>
      </c>
      <c r="N79" s="432" t="s">
        <v>287</v>
      </c>
      <c r="O79" s="844" t="s">
        <v>4633</v>
      </c>
      <c r="P79" s="951">
        <v>1430011304233</v>
      </c>
      <c r="Q79" s="410">
        <v>17052761214</v>
      </c>
      <c r="R79" s="439" t="s">
        <v>13787</v>
      </c>
      <c r="S79" s="429"/>
      <c r="T79" s="429" t="s">
        <v>5075</v>
      </c>
      <c r="U79" s="1533" t="s">
        <v>15346</v>
      </c>
      <c r="V79" s="1679">
        <v>44579</v>
      </c>
      <c r="W79" s="432" t="s">
        <v>49</v>
      </c>
      <c r="X79" s="429" t="s">
        <v>5257</v>
      </c>
      <c r="Y79" s="438" t="s">
        <v>5258</v>
      </c>
      <c r="Z79" s="432" t="s">
        <v>5259</v>
      </c>
      <c r="AA79" s="432" t="s">
        <v>15304</v>
      </c>
      <c r="AB79" s="429"/>
      <c r="AC79" s="429"/>
      <c r="AD79" s="429"/>
      <c r="AE79" s="429"/>
      <c r="AF79" s="429"/>
      <c r="AG79" s="1287"/>
      <c r="AH79" s="1055">
        <v>42948</v>
      </c>
      <c r="AI79" s="1055">
        <v>42948</v>
      </c>
      <c r="AJ79" s="956">
        <v>43281</v>
      </c>
      <c r="AK79" s="956">
        <v>43282</v>
      </c>
      <c r="AL79" s="956">
        <v>43616</v>
      </c>
      <c r="AM79" s="432"/>
      <c r="AN79" s="429"/>
      <c r="AO79" s="845" t="s">
        <v>10924</v>
      </c>
      <c r="AP79" s="845" t="s">
        <v>10924</v>
      </c>
      <c r="AQ79" s="432">
        <v>4108</v>
      </c>
      <c r="AR79" s="1308">
        <v>43040</v>
      </c>
    </row>
    <row r="80" spans="1:44">
      <c r="A80" s="410">
        <v>72</v>
      </c>
      <c r="B80" s="432"/>
      <c r="C80" s="1472" t="s">
        <v>444</v>
      </c>
      <c r="D80" s="1086" t="s">
        <v>10377</v>
      </c>
      <c r="E80" s="432">
        <v>4109</v>
      </c>
      <c r="F80" s="432"/>
      <c r="G80" s="610" t="s">
        <v>10249</v>
      </c>
      <c r="H80" s="432" t="s">
        <v>3017</v>
      </c>
      <c r="I80" s="432" t="s">
        <v>35</v>
      </c>
      <c r="J80" s="610" t="s">
        <v>3017</v>
      </c>
      <c r="K80" s="434">
        <v>34209</v>
      </c>
      <c r="L80" s="137" t="str">
        <f t="shared" si="1"/>
        <v xml:space="preserve">29 TAHUN 1 BULAN 3 HARI </v>
      </c>
      <c r="M80" s="410" t="s">
        <v>84</v>
      </c>
      <c r="N80" s="432" t="s">
        <v>287</v>
      </c>
      <c r="O80" s="844" t="s">
        <v>4633</v>
      </c>
      <c r="P80" s="951">
        <v>9000042338401</v>
      </c>
      <c r="Q80" s="410">
        <v>17052761222</v>
      </c>
      <c r="R80" s="439" t="s">
        <v>13788</v>
      </c>
      <c r="S80" s="429"/>
      <c r="T80" s="429" t="s">
        <v>1116</v>
      </c>
      <c r="U80" s="1533" t="s">
        <v>15347</v>
      </c>
      <c r="V80" s="1679">
        <v>44112</v>
      </c>
      <c r="W80" s="432" t="s">
        <v>126</v>
      </c>
      <c r="X80" s="429" t="s">
        <v>10244</v>
      </c>
      <c r="Y80" s="444" t="s">
        <v>10245</v>
      </c>
      <c r="Z80" s="432" t="s">
        <v>5260</v>
      </c>
      <c r="AA80" s="432" t="s">
        <v>15304</v>
      </c>
      <c r="AB80" s="429"/>
      <c r="AC80" s="429"/>
      <c r="AD80" s="429"/>
      <c r="AE80" s="429"/>
      <c r="AF80" s="429"/>
      <c r="AG80" s="1287"/>
      <c r="AH80" s="1055">
        <v>42948</v>
      </c>
      <c r="AI80" s="1055">
        <v>42948</v>
      </c>
      <c r="AJ80" s="956">
        <v>43281</v>
      </c>
      <c r="AK80" s="956">
        <v>43282</v>
      </c>
      <c r="AL80" s="956">
        <v>43616</v>
      </c>
      <c r="AM80" s="432" t="s">
        <v>82</v>
      </c>
      <c r="AN80" s="429"/>
      <c r="AO80" s="430" t="s">
        <v>10924</v>
      </c>
      <c r="AP80" s="430" t="s">
        <v>10924</v>
      </c>
      <c r="AQ80" s="432">
        <v>4109</v>
      </c>
      <c r="AR80" s="1308">
        <v>43040</v>
      </c>
    </row>
    <row r="81" spans="1:44">
      <c r="A81" s="410">
        <v>73</v>
      </c>
      <c r="B81" s="432"/>
      <c r="C81" s="1472" t="s">
        <v>452</v>
      </c>
      <c r="D81" s="1086" t="s">
        <v>10378</v>
      </c>
      <c r="E81" s="432">
        <v>4111</v>
      </c>
      <c r="F81" s="432" t="s">
        <v>17302</v>
      </c>
      <c r="G81" s="774" t="s">
        <v>10251</v>
      </c>
      <c r="H81" s="432" t="s">
        <v>3017</v>
      </c>
      <c r="I81" s="432" t="s">
        <v>35</v>
      </c>
      <c r="J81" s="610" t="s">
        <v>3017</v>
      </c>
      <c r="K81" s="431">
        <v>30366</v>
      </c>
      <c r="L81" s="137" t="str">
        <f t="shared" si="1"/>
        <v xml:space="preserve">39 TAHUN 7 BULAN 12 HARI </v>
      </c>
      <c r="M81" s="410" t="s">
        <v>84</v>
      </c>
      <c r="N81" s="432" t="s">
        <v>299</v>
      </c>
      <c r="O81" s="844" t="s">
        <v>4633</v>
      </c>
      <c r="P81" s="951">
        <v>1430017053198</v>
      </c>
      <c r="Q81" s="410" t="s">
        <v>12608</v>
      </c>
      <c r="R81" s="439" t="s">
        <v>13789</v>
      </c>
      <c r="S81" s="429"/>
      <c r="T81" s="429" t="s">
        <v>289</v>
      </c>
      <c r="U81" s="1533" t="s">
        <v>15348</v>
      </c>
      <c r="V81" s="1679">
        <v>43880</v>
      </c>
      <c r="W81" s="432" t="s">
        <v>126</v>
      </c>
      <c r="X81" s="429" t="s">
        <v>5264</v>
      </c>
      <c r="Y81" s="433" t="s">
        <v>10381</v>
      </c>
      <c r="Z81" s="432" t="s">
        <v>5265</v>
      </c>
      <c r="AA81" s="432" t="s">
        <v>15304</v>
      </c>
      <c r="AB81" s="429"/>
      <c r="AC81" s="429"/>
      <c r="AD81" s="429"/>
      <c r="AE81" s="429"/>
      <c r="AF81" s="429"/>
      <c r="AG81" s="1287"/>
      <c r="AH81" s="1055">
        <v>42948</v>
      </c>
      <c r="AI81" s="1055">
        <v>42948</v>
      </c>
      <c r="AJ81" s="956">
        <v>43281</v>
      </c>
      <c r="AK81" s="956">
        <v>43282</v>
      </c>
      <c r="AL81" s="956">
        <v>43616</v>
      </c>
      <c r="AM81" s="432"/>
      <c r="AN81" s="429"/>
      <c r="AO81" s="845" t="s">
        <v>10924</v>
      </c>
      <c r="AP81" s="845" t="s">
        <v>10924</v>
      </c>
      <c r="AQ81" s="432">
        <v>4111</v>
      </c>
      <c r="AR81" s="1308">
        <v>43040</v>
      </c>
    </row>
    <row r="82" spans="1:44">
      <c r="A82" s="410">
        <v>74</v>
      </c>
      <c r="B82" s="432"/>
      <c r="C82" s="1472" t="s">
        <v>463</v>
      </c>
      <c r="D82" s="1086" t="s">
        <v>10369</v>
      </c>
      <c r="E82" s="432">
        <v>4113</v>
      </c>
      <c r="F82" s="432"/>
      <c r="G82" s="774" t="s">
        <v>5268</v>
      </c>
      <c r="H82" s="432" t="s">
        <v>3017</v>
      </c>
      <c r="I82" s="432" t="s">
        <v>35</v>
      </c>
      <c r="J82" s="610" t="s">
        <v>3017</v>
      </c>
      <c r="K82" s="431">
        <v>23995</v>
      </c>
      <c r="L82" s="171" t="str">
        <f t="shared" si="1"/>
        <v xml:space="preserve">57 TAHUN 0 BULAN 21 HARI </v>
      </c>
      <c r="M82" s="410" t="s">
        <v>84</v>
      </c>
      <c r="N82" s="432" t="s">
        <v>287</v>
      </c>
      <c r="O82" s="844" t="s">
        <v>4633</v>
      </c>
      <c r="P82" s="951">
        <v>1430017053230</v>
      </c>
      <c r="Q82" s="410">
        <v>17052761248</v>
      </c>
      <c r="R82" s="439" t="s">
        <v>13790</v>
      </c>
      <c r="S82" s="429"/>
      <c r="T82" s="429" t="s">
        <v>289</v>
      </c>
      <c r="U82" s="1533" t="s">
        <v>9890</v>
      </c>
      <c r="V82" s="1679">
        <v>44113</v>
      </c>
      <c r="W82" s="432" t="s">
        <v>126</v>
      </c>
      <c r="X82" s="429" t="s">
        <v>9888</v>
      </c>
      <c r="Y82" s="438" t="s">
        <v>5269</v>
      </c>
      <c r="Z82" s="432" t="s">
        <v>5270</v>
      </c>
      <c r="AA82" s="432" t="s">
        <v>15304</v>
      </c>
      <c r="AB82" s="429" t="s">
        <v>9889</v>
      </c>
      <c r="AC82" s="429"/>
      <c r="AD82" s="429"/>
      <c r="AE82" s="429"/>
      <c r="AF82" s="429"/>
      <c r="AG82" s="1287"/>
      <c r="AH82" s="1055">
        <v>42948</v>
      </c>
      <c r="AI82" s="1055">
        <v>42948</v>
      </c>
      <c r="AJ82" s="956">
        <v>43281</v>
      </c>
      <c r="AK82" s="956">
        <v>43282</v>
      </c>
      <c r="AL82" s="956">
        <v>43616</v>
      </c>
      <c r="AM82" s="432" t="s">
        <v>55</v>
      </c>
      <c r="AN82" s="429"/>
      <c r="AO82" s="845" t="s">
        <v>10924</v>
      </c>
      <c r="AP82" s="845" t="s">
        <v>10924</v>
      </c>
      <c r="AQ82" s="432">
        <v>4113</v>
      </c>
      <c r="AR82" s="1308">
        <v>43040</v>
      </c>
    </row>
    <row r="83" spans="1:44">
      <c r="A83" s="410">
        <v>75</v>
      </c>
      <c r="B83" s="432"/>
      <c r="C83" s="1472" t="s">
        <v>480</v>
      </c>
      <c r="D83" s="1086" t="s">
        <v>10317</v>
      </c>
      <c r="E83" s="432">
        <v>4117</v>
      </c>
      <c r="F83" s="432"/>
      <c r="G83" s="441" t="s">
        <v>5282</v>
      </c>
      <c r="H83" s="432" t="s">
        <v>3017</v>
      </c>
      <c r="I83" s="432" t="s">
        <v>35</v>
      </c>
      <c r="J83" s="584" t="s">
        <v>3017</v>
      </c>
      <c r="K83" s="440">
        <v>27011</v>
      </c>
      <c r="L83" s="137" t="str">
        <f t="shared" si="1"/>
        <v xml:space="preserve">48 TAHUN 9 BULAN 18 HARI </v>
      </c>
      <c r="M83" s="410" t="s">
        <v>84</v>
      </c>
      <c r="N83" s="432" t="s">
        <v>287</v>
      </c>
      <c r="O83" s="844" t="s">
        <v>4633</v>
      </c>
      <c r="P83" s="951">
        <v>1430017074095</v>
      </c>
      <c r="Q83" s="410">
        <v>17052761289</v>
      </c>
      <c r="R83" s="430" t="s">
        <v>13792</v>
      </c>
      <c r="S83" s="429"/>
      <c r="T83" s="429" t="s">
        <v>5049</v>
      </c>
      <c r="U83" s="1724" t="s">
        <v>16269</v>
      </c>
      <c r="V83" s="1679">
        <v>45273</v>
      </c>
      <c r="W83" s="432" t="s">
        <v>2455</v>
      </c>
      <c r="X83" s="429" t="s">
        <v>5283</v>
      </c>
      <c r="Y83" s="435" t="s">
        <v>5284</v>
      </c>
      <c r="Z83" s="432" t="s">
        <v>5285</v>
      </c>
      <c r="AA83" s="432" t="s">
        <v>15304</v>
      </c>
      <c r="AB83" s="429"/>
      <c r="AC83" s="429"/>
      <c r="AD83" s="429"/>
      <c r="AE83" s="429"/>
      <c r="AF83" s="429"/>
      <c r="AG83" s="1287"/>
      <c r="AH83" s="1055">
        <v>42948</v>
      </c>
      <c r="AI83" s="1055">
        <v>42948</v>
      </c>
      <c r="AJ83" s="956">
        <v>43281</v>
      </c>
      <c r="AK83" s="956">
        <v>43282</v>
      </c>
      <c r="AL83" s="956">
        <v>43616</v>
      </c>
      <c r="AM83" s="432"/>
      <c r="AN83" s="429"/>
      <c r="AO83" s="439" t="s">
        <v>10924</v>
      </c>
      <c r="AP83" s="439" t="s">
        <v>10924</v>
      </c>
      <c r="AQ83" s="432">
        <v>4117</v>
      </c>
      <c r="AR83" s="1308">
        <v>43040</v>
      </c>
    </row>
    <row r="84" spans="1:44">
      <c r="A84" s="410">
        <v>76</v>
      </c>
      <c r="B84" s="432"/>
      <c r="C84" s="1472" t="s">
        <v>488</v>
      </c>
      <c r="D84" s="1086" t="s">
        <v>10318</v>
      </c>
      <c r="E84" s="432">
        <v>4118</v>
      </c>
      <c r="F84" s="432"/>
      <c r="G84" s="441" t="s">
        <v>5286</v>
      </c>
      <c r="H84" s="432" t="s">
        <v>3017</v>
      </c>
      <c r="I84" s="432" t="s">
        <v>35</v>
      </c>
      <c r="J84" s="584" t="s">
        <v>3017</v>
      </c>
      <c r="K84" s="440">
        <v>31144</v>
      </c>
      <c r="L84" s="137" t="str">
        <f t="shared" si="1"/>
        <v xml:space="preserve">37 TAHUN 5 BULAN 24 HARI </v>
      </c>
      <c r="M84" s="410" t="s">
        <v>84</v>
      </c>
      <c r="N84" s="432" t="s">
        <v>287</v>
      </c>
      <c r="O84" s="844" t="s">
        <v>4633</v>
      </c>
      <c r="P84" s="951">
        <v>1430017053412</v>
      </c>
      <c r="Q84" s="410">
        <v>17052761297</v>
      </c>
      <c r="R84" s="439" t="s">
        <v>13793</v>
      </c>
      <c r="S84" s="429"/>
      <c r="T84" s="429" t="s">
        <v>5049</v>
      </c>
      <c r="U84" s="1533" t="s">
        <v>9897</v>
      </c>
      <c r="V84" s="1679">
        <v>44658</v>
      </c>
      <c r="W84" s="432" t="s">
        <v>86</v>
      </c>
      <c r="X84" s="429" t="s">
        <v>5287</v>
      </c>
      <c r="Y84" s="435" t="s">
        <v>5288</v>
      </c>
      <c r="Z84" s="432" t="s">
        <v>5289</v>
      </c>
      <c r="AA84" s="432" t="s">
        <v>15304</v>
      </c>
      <c r="AB84" s="429"/>
      <c r="AC84" s="429"/>
      <c r="AD84" s="429"/>
      <c r="AE84" s="429"/>
      <c r="AF84" s="429"/>
      <c r="AG84" s="1287"/>
      <c r="AH84" s="1055">
        <v>42948</v>
      </c>
      <c r="AI84" s="1055">
        <v>42948</v>
      </c>
      <c r="AJ84" s="956">
        <v>43281</v>
      </c>
      <c r="AK84" s="956">
        <v>43282</v>
      </c>
      <c r="AL84" s="956">
        <v>43616</v>
      </c>
      <c r="AM84" s="432"/>
      <c r="AN84" s="429"/>
      <c r="AO84" s="439" t="s">
        <v>10924</v>
      </c>
      <c r="AP84" s="439" t="s">
        <v>10924</v>
      </c>
      <c r="AQ84" s="432">
        <v>4118</v>
      </c>
      <c r="AR84" s="1308">
        <v>43040</v>
      </c>
    </row>
    <row r="85" spans="1:44">
      <c r="A85" s="410">
        <v>77</v>
      </c>
      <c r="B85" s="432"/>
      <c r="C85" s="1472" t="s">
        <v>509</v>
      </c>
      <c r="D85" s="1086" t="s">
        <v>10371</v>
      </c>
      <c r="E85" s="432">
        <v>4120</v>
      </c>
      <c r="F85" s="432" t="s">
        <v>17302</v>
      </c>
      <c r="G85" s="774" t="s">
        <v>5291</v>
      </c>
      <c r="H85" s="432" t="s">
        <v>3017</v>
      </c>
      <c r="I85" s="432" t="s">
        <v>35</v>
      </c>
      <c r="J85" s="610" t="s">
        <v>3263</v>
      </c>
      <c r="K85" s="431">
        <v>29971</v>
      </c>
      <c r="L85" s="137" t="str">
        <f t="shared" si="1"/>
        <v xml:space="preserve">40 TAHUN 8 BULAN 11 HARI </v>
      </c>
      <c r="M85" s="410" t="s">
        <v>84</v>
      </c>
      <c r="N85" s="432" t="s">
        <v>299</v>
      </c>
      <c r="O85" s="844" t="s">
        <v>4633</v>
      </c>
      <c r="P85" s="951">
        <v>1430017052687</v>
      </c>
      <c r="Q85" s="410">
        <v>17052761305</v>
      </c>
      <c r="R85" s="439" t="s">
        <v>13795</v>
      </c>
      <c r="S85" s="429"/>
      <c r="T85" s="429" t="s">
        <v>289</v>
      </c>
      <c r="U85" s="1533" t="s">
        <v>15349</v>
      </c>
      <c r="V85" s="1679">
        <v>45311</v>
      </c>
      <c r="W85" s="432" t="s">
        <v>86</v>
      </c>
      <c r="X85" s="429" t="s">
        <v>10007</v>
      </c>
      <c r="Y85" s="436" t="s">
        <v>5292</v>
      </c>
      <c r="Z85" s="432" t="s">
        <v>5293</v>
      </c>
      <c r="AA85" s="432" t="s">
        <v>15304</v>
      </c>
      <c r="AB85" s="429" t="s">
        <v>10008</v>
      </c>
      <c r="AC85" s="429" t="s">
        <v>10009</v>
      </c>
      <c r="AD85" s="429" t="s">
        <v>10010</v>
      </c>
      <c r="AE85" s="429"/>
      <c r="AF85" s="429"/>
      <c r="AG85" s="1287"/>
      <c r="AH85" s="1055">
        <v>42948</v>
      </c>
      <c r="AI85" s="1055">
        <v>42948</v>
      </c>
      <c r="AJ85" s="956">
        <v>43281</v>
      </c>
      <c r="AK85" s="956">
        <v>43282</v>
      </c>
      <c r="AL85" s="956">
        <v>43616</v>
      </c>
      <c r="AM85" s="432" t="s">
        <v>47</v>
      </c>
      <c r="AN85" s="429"/>
      <c r="AO85" s="845" t="s">
        <v>10924</v>
      </c>
      <c r="AP85" s="845" t="s">
        <v>10924</v>
      </c>
      <c r="AQ85" s="432">
        <v>4120</v>
      </c>
      <c r="AR85" s="1308">
        <v>43040</v>
      </c>
    </row>
    <row r="86" spans="1:44">
      <c r="A86" s="410">
        <v>78</v>
      </c>
      <c r="B86" s="432"/>
      <c r="C86" s="1472" t="s">
        <v>518</v>
      </c>
      <c r="D86" s="1086" t="s">
        <v>10319</v>
      </c>
      <c r="E86" s="432">
        <v>4121</v>
      </c>
      <c r="F86" s="432" t="s">
        <v>17302</v>
      </c>
      <c r="G86" s="774" t="s">
        <v>5294</v>
      </c>
      <c r="H86" s="432" t="s">
        <v>3017</v>
      </c>
      <c r="I86" s="432" t="s">
        <v>35</v>
      </c>
      <c r="J86" s="610" t="s">
        <v>3017</v>
      </c>
      <c r="K86" s="431">
        <v>25722</v>
      </c>
      <c r="L86" s="137" t="str">
        <f t="shared" si="1"/>
        <v xml:space="preserve">52 TAHUN 3 BULAN 28 HARI </v>
      </c>
      <c r="M86" s="410" t="s">
        <v>84</v>
      </c>
      <c r="N86" s="432" t="s">
        <v>299</v>
      </c>
      <c r="O86" s="844" t="s">
        <v>4633</v>
      </c>
      <c r="P86" s="951">
        <v>1430017053115</v>
      </c>
      <c r="Q86" s="410">
        <v>17052761313</v>
      </c>
      <c r="R86" s="439" t="s">
        <v>13796</v>
      </c>
      <c r="S86" s="429"/>
      <c r="T86" s="429" t="s">
        <v>289</v>
      </c>
      <c r="U86" s="1533">
        <v>700615332143</v>
      </c>
      <c r="V86" s="1679">
        <v>44350</v>
      </c>
      <c r="W86" s="432" t="s">
        <v>7267</v>
      </c>
      <c r="X86" s="429" t="s">
        <v>5295</v>
      </c>
      <c r="Y86" s="447" t="s">
        <v>5296</v>
      </c>
      <c r="Z86" s="432" t="s">
        <v>5297</v>
      </c>
      <c r="AA86" s="432" t="s">
        <v>15304</v>
      </c>
      <c r="AB86" s="429" t="s">
        <v>4137</v>
      </c>
      <c r="AC86" s="429" t="s">
        <v>10011</v>
      </c>
      <c r="AD86" s="429" t="s">
        <v>10012</v>
      </c>
      <c r="AE86" s="429" t="s">
        <v>10013</v>
      </c>
      <c r="AF86" s="429" t="s">
        <v>10014</v>
      </c>
      <c r="AG86" s="1287"/>
      <c r="AH86" s="1055">
        <v>42948</v>
      </c>
      <c r="AI86" s="1055">
        <v>42948</v>
      </c>
      <c r="AJ86" s="956">
        <v>43281</v>
      </c>
      <c r="AK86" s="956">
        <v>43282</v>
      </c>
      <c r="AL86" s="956">
        <v>43616</v>
      </c>
      <c r="AM86" s="432" t="s">
        <v>47</v>
      </c>
      <c r="AN86" s="429"/>
      <c r="AO86" s="845" t="s">
        <v>10924</v>
      </c>
      <c r="AP86" s="845" t="s">
        <v>10924</v>
      </c>
      <c r="AQ86" s="432">
        <v>4121</v>
      </c>
      <c r="AR86" s="1308">
        <v>43040</v>
      </c>
    </row>
    <row r="87" spans="1:44">
      <c r="A87" s="410">
        <v>79</v>
      </c>
      <c r="B87" s="432"/>
      <c r="C87" s="1472" t="s">
        <v>527</v>
      </c>
      <c r="D87" s="1086" t="s">
        <v>10320</v>
      </c>
      <c r="E87" s="432">
        <v>4122</v>
      </c>
      <c r="F87" s="432"/>
      <c r="G87" s="610" t="s">
        <v>5298</v>
      </c>
      <c r="H87" s="432" t="s">
        <v>3017</v>
      </c>
      <c r="I87" s="432" t="s">
        <v>35</v>
      </c>
      <c r="J87" s="610" t="s">
        <v>3017</v>
      </c>
      <c r="K87" s="431">
        <v>31757</v>
      </c>
      <c r="L87" s="137" t="str">
        <f t="shared" si="1"/>
        <v xml:space="preserve">35 TAHUN 9 BULAN 20 HARI </v>
      </c>
      <c r="M87" s="410" t="s">
        <v>84</v>
      </c>
      <c r="N87" s="432" t="s">
        <v>299</v>
      </c>
      <c r="O87" s="844" t="s">
        <v>4633</v>
      </c>
      <c r="P87" s="951">
        <v>1430017053347</v>
      </c>
      <c r="Q87" s="410">
        <v>17052761321</v>
      </c>
      <c r="R87" s="435" t="s">
        <v>18173</v>
      </c>
      <c r="S87" s="429"/>
      <c r="T87" s="429" t="s">
        <v>289</v>
      </c>
      <c r="U87" s="1533" t="s">
        <v>10004</v>
      </c>
      <c r="V87" s="1705">
        <v>43810</v>
      </c>
      <c r="W87" s="432" t="s">
        <v>7267</v>
      </c>
      <c r="X87" s="429" t="s">
        <v>12420</v>
      </c>
      <c r="Y87" s="436" t="s">
        <v>5299</v>
      </c>
      <c r="Z87" s="432" t="s">
        <v>5300</v>
      </c>
      <c r="AA87" s="432" t="s">
        <v>15304</v>
      </c>
      <c r="AB87" s="429" t="s">
        <v>10005</v>
      </c>
      <c r="AC87" s="429" t="s">
        <v>12421</v>
      </c>
      <c r="AD87" s="429"/>
      <c r="AE87" s="429"/>
      <c r="AF87" s="429"/>
      <c r="AG87" s="1287"/>
      <c r="AH87" s="1055">
        <v>42948</v>
      </c>
      <c r="AI87" s="1055">
        <v>42948</v>
      </c>
      <c r="AJ87" s="956">
        <v>43281</v>
      </c>
      <c r="AK87" s="956">
        <v>43282</v>
      </c>
      <c r="AL87" s="956">
        <v>43616</v>
      </c>
      <c r="AM87" s="432" t="s">
        <v>146</v>
      </c>
      <c r="AN87" s="429"/>
      <c r="AO87" s="430" t="s">
        <v>10924</v>
      </c>
      <c r="AP87" s="430" t="s">
        <v>10924</v>
      </c>
      <c r="AQ87" s="432">
        <v>4122</v>
      </c>
      <c r="AR87" s="1308">
        <v>43040</v>
      </c>
    </row>
    <row r="88" spans="1:44">
      <c r="A88" s="410">
        <v>80</v>
      </c>
      <c r="B88" s="432"/>
      <c r="C88" s="1472" t="s">
        <v>537</v>
      </c>
      <c r="D88" s="1086" t="s">
        <v>10321</v>
      </c>
      <c r="E88" s="432">
        <v>4123</v>
      </c>
      <c r="F88" s="432"/>
      <c r="G88" s="610" t="s">
        <v>5301</v>
      </c>
      <c r="H88" s="432" t="s">
        <v>3017</v>
      </c>
      <c r="I88" s="432" t="s">
        <v>35</v>
      </c>
      <c r="J88" s="610" t="s">
        <v>2860</v>
      </c>
      <c r="K88" s="431">
        <v>31728</v>
      </c>
      <c r="L88" s="137" t="str">
        <f t="shared" si="1"/>
        <v xml:space="preserve">35 TAHUN 10 BULAN 19 HARI </v>
      </c>
      <c r="M88" s="410" t="s">
        <v>84</v>
      </c>
      <c r="N88" s="432" t="s">
        <v>287</v>
      </c>
      <c r="O88" s="844" t="s">
        <v>4633</v>
      </c>
      <c r="P88" s="951">
        <v>1430017052711</v>
      </c>
      <c r="Q88" s="410">
        <v>17052761339</v>
      </c>
      <c r="R88" s="439" t="s">
        <v>13797</v>
      </c>
      <c r="S88" s="429"/>
      <c r="T88" s="429" t="s">
        <v>2512</v>
      </c>
      <c r="U88" s="1533" t="s">
        <v>10001</v>
      </c>
      <c r="V88" s="1679">
        <v>44628</v>
      </c>
      <c r="W88" s="432" t="s">
        <v>86</v>
      </c>
      <c r="X88" s="429" t="s">
        <v>5302</v>
      </c>
      <c r="Y88" s="436" t="s">
        <v>5303</v>
      </c>
      <c r="Z88" s="432" t="s">
        <v>5304</v>
      </c>
      <c r="AA88" s="432" t="s">
        <v>15304</v>
      </c>
      <c r="AB88" s="429" t="s">
        <v>10002</v>
      </c>
      <c r="AC88" s="429" t="s">
        <v>10003</v>
      </c>
      <c r="AD88" s="429"/>
      <c r="AE88" s="429"/>
      <c r="AF88" s="429"/>
      <c r="AG88" s="1287"/>
      <c r="AH88" s="1055">
        <v>42948</v>
      </c>
      <c r="AI88" s="1055">
        <v>42948</v>
      </c>
      <c r="AJ88" s="956">
        <v>43281</v>
      </c>
      <c r="AK88" s="956">
        <v>43282</v>
      </c>
      <c r="AL88" s="956">
        <v>43616</v>
      </c>
      <c r="AM88" s="432" t="s">
        <v>146</v>
      </c>
      <c r="AN88" s="429"/>
      <c r="AO88" s="430" t="s">
        <v>10924</v>
      </c>
      <c r="AP88" s="430" t="s">
        <v>10924</v>
      </c>
      <c r="AQ88" s="432">
        <v>4123</v>
      </c>
      <c r="AR88" s="1308">
        <v>43040</v>
      </c>
    </row>
    <row r="89" spans="1:44">
      <c r="A89" s="410">
        <v>81</v>
      </c>
      <c r="B89" s="432"/>
      <c r="C89" s="1472" t="s">
        <v>546</v>
      </c>
      <c r="D89" s="1086" t="s">
        <v>10322</v>
      </c>
      <c r="E89" s="432">
        <v>4124</v>
      </c>
      <c r="F89" s="432"/>
      <c r="G89" s="441" t="s">
        <v>5305</v>
      </c>
      <c r="H89" s="432" t="s">
        <v>3017</v>
      </c>
      <c r="I89" s="432" t="s">
        <v>35</v>
      </c>
      <c r="J89" s="584" t="s">
        <v>3017</v>
      </c>
      <c r="K89" s="440">
        <v>32987</v>
      </c>
      <c r="L89" s="137" t="str">
        <f t="shared" si="1"/>
        <v xml:space="preserve">32 TAHUN 5 BULAN 7 HARI </v>
      </c>
      <c r="M89" s="410" t="s">
        <v>84</v>
      </c>
      <c r="N89" s="432" t="s">
        <v>287</v>
      </c>
      <c r="O89" s="844" t="s">
        <v>4633</v>
      </c>
      <c r="P89" s="951">
        <v>1430015720285</v>
      </c>
      <c r="Q89" s="410">
        <v>17052761347</v>
      </c>
      <c r="R89" s="439" t="s">
        <v>13798</v>
      </c>
      <c r="S89" s="429"/>
      <c r="T89" s="429" t="s">
        <v>289</v>
      </c>
      <c r="U89" s="1533" t="s">
        <v>15350</v>
      </c>
      <c r="V89" s="1679">
        <v>44675</v>
      </c>
      <c r="W89" s="432" t="s">
        <v>126</v>
      </c>
      <c r="X89" s="429" t="s">
        <v>5306</v>
      </c>
      <c r="Y89" s="435" t="s">
        <v>5307</v>
      </c>
      <c r="Z89" s="432" t="s">
        <v>5308</v>
      </c>
      <c r="AA89" s="432" t="s">
        <v>15304</v>
      </c>
      <c r="AB89" s="429"/>
      <c r="AC89" s="429"/>
      <c r="AD89" s="429"/>
      <c r="AE89" s="429"/>
      <c r="AF89" s="429"/>
      <c r="AG89" s="1287"/>
      <c r="AH89" s="1055">
        <v>42948</v>
      </c>
      <c r="AI89" s="1055">
        <v>42948</v>
      </c>
      <c r="AJ89" s="956">
        <v>43281</v>
      </c>
      <c r="AK89" s="956">
        <v>43282</v>
      </c>
      <c r="AL89" s="956">
        <v>43616</v>
      </c>
      <c r="AM89" s="432"/>
      <c r="AN89" s="429"/>
      <c r="AO89" s="439" t="s">
        <v>10924</v>
      </c>
      <c r="AP89" s="439" t="s">
        <v>10924</v>
      </c>
      <c r="AQ89" s="432">
        <v>4124</v>
      </c>
      <c r="AR89" s="1308">
        <v>43040</v>
      </c>
    </row>
    <row r="90" spans="1:44">
      <c r="A90" s="410">
        <v>82</v>
      </c>
      <c r="B90" s="432"/>
      <c r="C90" s="1472" t="s">
        <v>554</v>
      </c>
      <c r="D90" s="1086" t="s">
        <v>10323</v>
      </c>
      <c r="E90" s="432">
        <v>4128</v>
      </c>
      <c r="F90" s="432" t="s">
        <v>17302</v>
      </c>
      <c r="G90" s="774" t="s">
        <v>5319</v>
      </c>
      <c r="H90" s="432" t="s">
        <v>3017</v>
      </c>
      <c r="I90" s="432" t="s">
        <v>35</v>
      </c>
      <c r="J90" s="610" t="s">
        <v>3017</v>
      </c>
      <c r="K90" s="431">
        <v>28863</v>
      </c>
      <c r="L90" s="137" t="str">
        <f t="shared" si="1"/>
        <v xml:space="preserve">43 TAHUN 8 BULAN 23 HARI </v>
      </c>
      <c r="M90" s="410" t="s">
        <v>84</v>
      </c>
      <c r="N90" s="432" t="s">
        <v>299</v>
      </c>
      <c r="O90" s="844" t="s">
        <v>4633</v>
      </c>
      <c r="P90" s="951">
        <v>1400015923676</v>
      </c>
      <c r="Q90" s="410" t="s">
        <v>12610</v>
      </c>
      <c r="R90" s="439" t="s">
        <v>13799</v>
      </c>
      <c r="S90" s="429"/>
      <c r="T90" s="429" t="s">
        <v>289</v>
      </c>
      <c r="U90" s="1533" t="s">
        <v>9998</v>
      </c>
      <c r="V90" s="1686">
        <v>43838</v>
      </c>
      <c r="W90" s="432" t="s">
        <v>86</v>
      </c>
      <c r="X90" s="429" t="s">
        <v>5320</v>
      </c>
      <c r="Y90" s="433" t="s">
        <v>5321</v>
      </c>
      <c r="Z90" s="432" t="s">
        <v>5322</v>
      </c>
      <c r="AA90" s="432" t="s">
        <v>15304</v>
      </c>
      <c r="AB90" s="429" t="s">
        <v>9999</v>
      </c>
      <c r="AC90" s="429" t="s">
        <v>10000</v>
      </c>
      <c r="AD90" s="429"/>
      <c r="AE90" s="429"/>
      <c r="AF90" s="429"/>
      <c r="AG90" s="1287"/>
      <c r="AH90" s="1055">
        <v>42948</v>
      </c>
      <c r="AI90" s="1055">
        <v>42948</v>
      </c>
      <c r="AJ90" s="956">
        <v>43281</v>
      </c>
      <c r="AK90" s="956">
        <v>43282</v>
      </c>
      <c r="AL90" s="956">
        <v>43616</v>
      </c>
      <c r="AM90" s="432" t="s">
        <v>146</v>
      </c>
      <c r="AN90" s="429"/>
      <c r="AO90" s="845" t="s">
        <v>10924</v>
      </c>
      <c r="AP90" s="845" t="s">
        <v>10924</v>
      </c>
      <c r="AQ90" s="432">
        <v>4128</v>
      </c>
      <c r="AR90" s="1308">
        <v>43040</v>
      </c>
    </row>
    <row r="91" spans="1:44">
      <c r="A91" s="410">
        <v>83</v>
      </c>
      <c r="B91" s="432"/>
      <c r="C91" s="1472" t="s">
        <v>572</v>
      </c>
      <c r="D91" s="1086" t="s">
        <v>10327</v>
      </c>
      <c r="E91" s="432">
        <v>4132</v>
      </c>
      <c r="F91" s="432" t="s">
        <v>17302</v>
      </c>
      <c r="G91" s="774" t="s">
        <v>5333</v>
      </c>
      <c r="H91" s="432" t="s">
        <v>3017</v>
      </c>
      <c r="I91" s="432" t="s">
        <v>35</v>
      </c>
      <c r="J91" s="610" t="s">
        <v>3017</v>
      </c>
      <c r="K91" s="431">
        <v>28526</v>
      </c>
      <c r="L91" s="137" t="str">
        <f t="shared" si="1"/>
        <v xml:space="preserve">44 TAHUN 7 BULAN 26 HARI </v>
      </c>
      <c r="M91" s="410" t="s">
        <v>84</v>
      </c>
      <c r="N91" s="432" t="s">
        <v>299</v>
      </c>
      <c r="O91" s="844" t="s">
        <v>4633</v>
      </c>
      <c r="P91" s="951">
        <v>1430017053362</v>
      </c>
      <c r="Q91" s="410" t="s">
        <v>12611</v>
      </c>
      <c r="R91" s="430" t="s">
        <v>13801</v>
      </c>
      <c r="S91" s="429"/>
      <c r="T91" s="429" t="s">
        <v>289</v>
      </c>
      <c r="U91" s="1724" t="s">
        <v>16270</v>
      </c>
      <c r="V91" s="1679">
        <v>44597</v>
      </c>
      <c r="W91" s="432" t="s">
        <v>126</v>
      </c>
      <c r="X91" s="429" t="s">
        <v>5334</v>
      </c>
      <c r="Y91" s="438" t="s">
        <v>5335</v>
      </c>
      <c r="Z91" s="432" t="s">
        <v>5336</v>
      </c>
      <c r="AA91" s="432" t="s">
        <v>15304</v>
      </c>
      <c r="AB91" s="429"/>
      <c r="AC91" s="429"/>
      <c r="AD91" s="429"/>
      <c r="AE91" s="429"/>
      <c r="AF91" s="429"/>
      <c r="AG91" s="1287"/>
      <c r="AH91" s="1055">
        <v>42948</v>
      </c>
      <c r="AI91" s="1055">
        <v>42948</v>
      </c>
      <c r="AJ91" s="956">
        <v>43281</v>
      </c>
      <c r="AK91" s="956">
        <v>43282</v>
      </c>
      <c r="AL91" s="956">
        <v>43616</v>
      </c>
      <c r="AM91" s="432"/>
      <c r="AN91" s="429"/>
      <c r="AO91" s="845" t="s">
        <v>10924</v>
      </c>
      <c r="AP91" s="845" t="s">
        <v>10924</v>
      </c>
      <c r="AQ91" s="432">
        <v>4132</v>
      </c>
      <c r="AR91" s="1308">
        <v>43040</v>
      </c>
    </row>
    <row r="92" spans="1:44">
      <c r="A92" s="410">
        <v>84</v>
      </c>
      <c r="B92" s="432"/>
      <c r="C92" s="1472" t="s">
        <v>580</v>
      </c>
      <c r="D92" s="1086" t="s">
        <v>12909</v>
      </c>
      <c r="E92" s="432">
        <v>4134</v>
      </c>
      <c r="F92" s="432" t="s">
        <v>17302</v>
      </c>
      <c r="G92" s="611" t="s">
        <v>5340</v>
      </c>
      <c r="H92" s="432" t="s">
        <v>3017</v>
      </c>
      <c r="I92" s="432" t="s">
        <v>35</v>
      </c>
      <c r="J92" s="610" t="s">
        <v>3017</v>
      </c>
      <c r="K92" s="431">
        <v>28594</v>
      </c>
      <c r="L92" s="137" t="str">
        <f t="shared" si="1"/>
        <v xml:space="preserve">44 TAHUN 5 BULAN 17 HARI </v>
      </c>
      <c r="M92" s="410" t="s">
        <v>84</v>
      </c>
      <c r="N92" s="432" t="s">
        <v>299</v>
      </c>
      <c r="O92" s="844" t="s">
        <v>4633</v>
      </c>
      <c r="P92" s="951">
        <v>1430017052745</v>
      </c>
      <c r="Q92" s="410">
        <v>17052760794</v>
      </c>
      <c r="R92" s="439" t="s">
        <v>13802</v>
      </c>
      <c r="S92" s="429"/>
      <c r="T92" s="429" t="s">
        <v>289</v>
      </c>
      <c r="U92" s="1533" t="s">
        <v>10024</v>
      </c>
      <c r="V92" s="1679">
        <v>44665</v>
      </c>
      <c r="W92" s="432" t="s">
        <v>175</v>
      </c>
      <c r="X92" s="429" t="s">
        <v>5341</v>
      </c>
      <c r="Y92" s="433" t="s">
        <v>5342</v>
      </c>
      <c r="Z92" s="432" t="s">
        <v>5343</v>
      </c>
      <c r="AA92" s="432" t="s">
        <v>15304</v>
      </c>
      <c r="AB92" s="429" t="s">
        <v>10025</v>
      </c>
      <c r="AC92" s="429" t="s">
        <v>10026</v>
      </c>
      <c r="AD92" s="429" t="s">
        <v>10027</v>
      </c>
      <c r="AE92" s="429" t="s">
        <v>10028</v>
      </c>
      <c r="AF92" s="429"/>
      <c r="AG92" s="1287"/>
      <c r="AH92" s="1055">
        <v>42948</v>
      </c>
      <c r="AI92" s="1055">
        <v>42948</v>
      </c>
      <c r="AJ92" s="956">
        <v>43281</v>
      </c>
      <c r="AK92" s="956">
        <v>43282</v>
      </c>
      <c r="AL92" s="956">
        <v>43616</v>
      </c>
      <c r="AM92" s="432" t="s">
        <v>36</v>
      </c>
      <c r="AN92" s="429"/>
      <c r="AO92" s="430" t="s">
        <v>10924</v>
      </c>
      <c r="AP92" s="430" t="s">
        <v>11707</v>
      </c>
      <c r="AQ92" s="432">
        <v>4134</v>
      </c>
      <c r="AR92" s="1308">
        <v>43040</v>
      </c>
    </row>
    <row r="93" spans="1:44">
      <c r="A93" s="410">
        <v>85</v>
      </c>
      <c r="B93" s="432"/>
      <c r="C93" s="1472" t="s">
        <v>591</v>
      </c>
      <c r="D93" s="1086" t="s">
        <v>6693</v>
      </c>
      <c r="E93" s="432">
        <v>4135</v>
      </c>
      <c r="F93" s="432"/>
      <c r="G93" s="441" t="s">
        <v>5344</v>
      </c>
      <c r="H93" s="432" t="s">
        <v>3017</v>
      </c>
      <c r="I93" s="432" t="s">
        <v>35</v>
      </c>
      <c r="J93" s="584" t="s">
        <v>3017</v>
      </c>
      <c r="K93" s="440">
        <v>34957</v>
      </c>
      <c r="L93" s="137" t="str">
        <f t="shared" si="1"/>
        <v xml:space="preserve">27 TAHUN 0 BULAN 16 HARI </v>
      </c>
      <c r="M93" s="410" t="s">
        <v>84</v>
      </c>
      <c r="N93" s="432" t="s">
        <v>287</v>
      </c>
      <c r="O93" s="844" t="s">
        <v>4633</v>
      </c>
      <c r="P93" s="951">
        <v>1430017053123</v>
      </c>
      <c r="Q93" s="410">
        <v>17052760802</v>
      </c>
      <c r="R93" s="1291" t="s">
        <v>18130</v>
      </c>
      <c r="S93" s="429"/>
      <c r="T93" s="429" t="s">
        <v>5075</v>
      </c>
      <c r="U93" s="1533" t="s">
        <v>15351</v>
      </c>
      <c r="V93" s="1679">
        <v>44819</v>
      </c>
      <c r="W93" s="432" t="s">
        <v>2447</v>
      </c>
      <c r="X93" s="429" t="s">
        <v>12406</v>
      </c>
      <c r="Y93" s="435" t="s">
        <v>5345</v>
      </c>
      <c r="Z93" s="432" t="s">
        <v>15380</v>
      </c>
      <c r="AA93" s="432" t="s">
        <v>15304</v>
      </c>
      <c r="AB93" s="429"/>
      <c r="AC93" s="429"/>
      <c r="AD93" s="429"/>
      <c r="AE93" s="429"/>
      <c r="AF93" s="429"/>
      <c r="AG93" s="1287"/>
      <c r="AH93" s="1055">
        <v>42948</v>
      </c>
      <c r="AI93" s="1055">
        <v>42948</v>
      </c>
      <c r="AJ93" s="956">
        <v>43281</v>
      </c>
      <c r="AK93" s="956">
        <v>43282</v>
      </c>
      <c r="AL93" s="956">
        <v>43616</v>
      </c>
      <c r="AM93" s="432" t="s">
        <v>12404</v>
      </c>
      <c r="AN93" s="429"/>
      <c r="AO93" s="439" t="s">
        <v>10924</v>
      </c>
      <c r="AP93" s="439" t="s">
        <v>11707</v>
      </c>
      <c r="AQ93" s="432">
        <v>4135</v>
      </c>
      <c r="AR93" s="1308">
        <v>43040</v>
      </c>
    </row>
    <row r="94" spans="1:44">
      <c r="A94" s="410">
        <v>86</v>
      </c>
      <c r="B94" s="432"/>
      <c r="C94" s="1472" t="s">
        <v>601</v>
      </c>
      <c r="D94" s="1086" t="s">
        <v>14136</v>
      </c>
      <c r="E94" s="432">
        <v>4136</v>
      </c>
      <c r="F94" s="432" t="s">
        <v>17302</v>
      </c>
      <c r="G94" s="441" t="s">
        <v>5346</v>
      </c>
      <c r="H94" s="432" t="s">
        <v>3017</v>
      </c>
      <c r="I94" s="432" t="s">
        <v>35</v>
      </c>
      <c r="J94" s="584" t="s">
        <v>3017</v>
      </c>
      <c r="K94" s="440">
        <v>29345</v>
      </c>
      <c r="L94" s="137" t="str">
        <f t="shared" si="1"/>
        <v xml:space="preserve">42 TAHUN 4 BULAN 27 HARI </v>
      </c>
      <c r="M94" s="410" t="s">
        <v>84</v>
      </c>
      <c r="N94" s="432" t="s">
        <v>299</v>
      </c>
      <c r="O94" s="844" t="s">
        <v>4633</v>
      </c>
      <c r="P94" s="951">
        <v>1430017089887</v>
      </c>
      <c r="Q94" s="410">
        <v>17052760810</v>
      </c>
      <c r="R94" s="439" t="s">
        <v>13803</v>
      </c>
      <c r="S94" s="429"/>
      <c r="T94" s="429" t="s">
        <v>289</v>
      </c>
      <c r="U94" s="1533" t="s">
        <v>15352</v>
      </c>
      <c r="V94" s="1679">
        <v>44320</v>
      </c>
      <c r="W94" s="432" t="s">
        <v>126</v>
      </c>
      <c r="X94" s="429" t="s">
        <v>5347</v>
      </c>
      <c r="Y94" s="435" t="s">
        <v>5348</v>
      </c>
      <c r="Z94" s="432" t="s">
        <v>5349</v>
      </c>
      <c r="AA94" s="432" t="s">
        <v>15304</v>
      </c>
      <c r="AB94" s="429"/>
      <c r="AC94" s="429"/>
      <c r="AD94" s="429"/>
      <c r="AE94" s="429"/>
      <c r="AF94" s="429"/>
      <c r="AG94" s="1287"/>
      <c r="AH94" s="1055">
        <v>42948</v>
      </c>
      <c r="AI94" s="1055">
        <v>42948</v>
      </c>
      <c r="AJ94" s="956">
        <v>43281</v>
      </c>
      <c r="AK94" s="956">
        <v>43282</v>
      </c>
      <c r="AL94" s="956">
        <v>43616</v>
      </c>
      <c r="AM94" s="432"/>
      <c r="AN94" s="429"/>
      <c r="AO94" s="439" t="s">
        <v>10924</v>
      </c>
      <c r="AP94" s="439" t="s">
        <v>10924</v>
      </c>
      <c r="AQ94" s="432">
        <v>4136</v>
      </c>
      <c r="AR94" s="1308">
        <v>43040</v>
      </c>
    </row>
    <row r="95" spans="1:44">
      <c r="A95" s="410">
        <v>87</v>
      </c>
      <c r="B95" s="432"/>
      <c r="C95" s="1472" t="s">
        <v>611</v>
      </c>
      <c r="D95" s="1086" t="s">
        <v>12347</v>
      </c>
      <c r="E95" s="432">
        <v>4137</v>
      </c>
      <c r="F95" s="432" t="s">
        <v>17302</v>
      </c>
      <c r="G95" s="775" t="s">
        <v>5350</v>
      </c>
      <c r="H95" s="432" t="s">
        <v>3017</v>
      </c>
      <c r="I95" s="432" t="s">
        <v>35</v>
      </c>
      <c r="J95" s="610" t="s">
        <v>3017</v>
      </c>
      <c r="K95" s="434">
        <v>30561</v>
      </c>
      <c r="L95" s="137" t="str">
        <f t="shared" si="1"/>
        <v xml:space="preserve">39 TAHUN 0 BULAN 29 HARI </v>
      </c>
      <c r="M95" s="410" t="s">
        <v>84</v>
      </c>
      <c r="N95" s="432" t="s">
        <v>299</v>
      </c>
      <c r="O95" s="844" t="s">
        <v>4633</v>
      </c>
      <c r="P95" s="951">
        <v>1430017053370</v>
      </c>
      <c r="Q95" s="410">
        <v>17052760828</v>
      </c>
      <c r="R95" s="439" t="s">
        <v>13804</v>
      </c>
      <c r="S95" s="429"/>
      <c r="T95" s="429" t="s">
        <v>289</v>
      </c>
      <c r="U95" s="1533">
        <v>830915331134</v>
      </c>
      <c r="V95" s="1679">
        <v>44806</v>
      </c>
      <c r="W95" s="432" t="s">
        <v>126</v>
      </c>
      <c r="X95" s="429" t="s">
        <v>5351</v>
      </c>
      <c r="Y95" s="444" t="s">
        <v>5352</v>
      </c>
      <c r="Z95" s="432" t="s">
        <v>5353</v>
      </c>
      <c r="AA95" s="432" t="s">
        <v>15304</v>
      </c>
      <c r="AB95" s="429" t="s">
        <v>10029</v>
      </c>
      <c r="AC95" s="429" t="s">
        <v>10030</v>
      </c>
      <c r="AD95" s="429" t="s">
        <v>10031</v>
      </c>
      <c r="AE95" s="429"/>
      <c r="AF95" s="429"/>
      <c r="AG95" s="1287"/>
      <c r="AH95" s="1055">
        <v>42948</v>
      </c>
      <c r="AI95" s="1055">
        <v>42948</v>
      </c>
      <c r="AJ95" s="956">
        <v>43281</v>
      </c>
      <c r="AK95" s="956">
        <v>43282</v>
      </c>
      <c r="AL95" s="956">
        <v>43616</v>
      </c>
      <c r="AM95" s="432" t="s">
        <v>47</v>
      </c>
      <c r="AN95" s="429"/>
      <c r="AO95" s="845" t="s">
        <v>10924</v>
      </c>
      <c r="AP95" s="845" t="s">
        <v>11707</v>
      </c>
      <c r="AQ95" s="432">
        <v>4137</v>
      </c>
      <c r="AR95" s="1308">
        <v>43040</v>
      </c>
    </row>
    <row r="96" spans="1:44">
      <c r="A96" s="410">
        <v>88</v>
      </c>
      <c r="B96" s="432"/>
      <c r="C96" s="1472" t="s">
        <v>621</v>
      </c>
      <c r="D96" s="1086" t="s">
        <v>10329</v>
      </c>
      <c r="E96" s="432">
        <v>4138</v>
      </c>
      <c r="F96" s="432" t="s">
        <v>17302</v>
      </c>
      <c r="G96" s="775" t="s">
        <v>5354</v>
      </c>
      <c r="H96" s="432" t="s">
        <v>3017</v>
      </c>
      <c r="I96" s="432" t="s">
        <v>35</v>
      </c>
      <c r="J96" s="610" t="s">
        <v>3017</v>
      </c>
      <c r="K96" s="431">
        <v>27018</v>
      </c>
      <c r="L96" s="137" t="str">
        <f t="shared" si="1"/>
        <v xml:space="preserve">48 TAHUN 9 BULAN 11 HARI </v>
      </c>
      <c r="M96" s="410" t="s">
        <v>84</v>
      </c>
      <c r="N96" s="432" t="s">
        <v>299</v>
      </c>
      <c r="O96" s="844" t="s">
        <v>4633</v>
      </c>
      <c r="P96" s="951">
        <v>1430017053180</v>
      </c>
      <c r="Q96" s="410">
        <v>17052760836</v>
      </c>
      <c r="R96" s="439" t="s">
        <v>13805</v>
      </c>
      <c r="S96" s="429"/>
      <c r="T96" s="429" t="s">
        <v>289</v>
      </c>
      <c r="U96" s="1533" t="s">
        <v>10111</v>
      </c>
      <c r="V96" s="1679">
        <v>44915</v>
      </c>
      <c r="W96" s="432" t="s">
        <v>126</v>
      </c>
      <c r="X96" s="429" t="s">
        <v>5355</v>
      </c>
      <c r="Y96" s="433" t="s">
        <v>5356</v>
      </c>
      <c r="Z96" s="432" t="s">
        <v>5357</v>
      </c>
      <c r="AA96" s="432" t="s">
        <v>15304</v>
      </c>
      <c r="AB96" s="429"/>
      <c r="AC96" s="429"/>
      <c r="AD96" s="429"/>
      <c r="AE96" s="429"/>
      <c r="AF96" s="429"/>
      <c r="AG96" s="1287"/>
      <c r="AH96" s="1055">
        <v>42948</v>
      </c>
      <c r="AI96" s="1055">
        <v>42948</v>
      </c>
      <c r="AJ96" s="956">
        <v>43281</v>
      </c>
      <c r="AK96" s="956">
        <v>43282</v>
      </c>
      <c r="AL96" s="956">
        <v>43616</v>
      </c>
      <c r="AM96" s="432"/>
      <c r="AN96" s="429"/>
      <c r="AO96" s="845" t="s">
        <v>10924</v>
      </c>
      <c r="AP96" s="845" t="s">
        <v>11707</v>
      </c>
      <c r="AQ96" s="432">
        <v>4138</v>
      </c>
      <c r="AR96" s="1308">
        <v>43040</v>
      </c>
    </row>
    <row r="97" spans="1:44">
      <c r="A97" s="410">
        <v>89</v>
      </c>
      <c r="B97" s="432"/>
      <c r="C97" s="1472" t="s">
        <v>654</v>
      </c>
      <c r="D97" s="1086" t="s">
        <v>10333</v>
      </c>
      <c r="E97" s="432">
        <v>4145</v>
      </c>
      <c r="F97" s="432" t="s">
        <v>17302</v>
      </c>
      <c r="G97" s="775" t="s">
        <v>5380</v>
      </c>
      <c r="H97" s="432" t="s">
        <v>3017</v>
      </c>
      <c r="I97" s="432" t="s">
        <v>35</v>
      </c>
      <c r="J97" s="610" t="s">
        <v>3017</v>
      </c>
      <c r="K97" s="431">
        <v>34117</v>
      </c>
      <c r="L97" s="137" t="str">
        <f t="shared" si="1"/>
        <v xml:space="preserve">29 TAHUN 4 BULAN 3 HARI </v>
      </c>
      <c r="M97" s="410" t="s">
        <v>84</v>
      </c>
      <c r="N97" s="432" t="s">
        <v>287</v>
      </c>
      <c r="O97" s="844" t="s">
        <v>4633</v>
      </c>
      <c r="P97" s="951">
        <v>1430017038025</v>
      </c>
      <c r="Q97" s="410">
        <v>17052761552</v>
      </c>
      <c r="R97" s="439" t="s">
        <v>13809</v>
      </c>
      <c r="S97" s="429"/>
      <c r="T97" s="429" t="s">
        <v>1105</v>
      </c>
      <c r="U97" s="1533" t="s">
        <v>10035</v>
      </c>
      <c r="V97" s="1679">
        <v>44709</v>
      </c>
      <c r="W97" s="432" t="s">
        <v>126</v>
      </c>
      <c r="X97" s="429" t="s">
        <v>5381</v>
      </c>
      <c r="Y97" s="447" t="s">
        <v>5378</v>
      </c>
      <c r="Z97" s="432" t="s">
        <v>5382</v>
      </c>
      <c r="AA97" s="432" t="s">
        <v>15304</v>
      </c>
      <c r="AB97" s="429"/>
      <c r="AC97" s="429"/>
      <c r="AD97" s="429"/>
      <c r="AE97" s="429"/>
      <c r="AF97" s="429"/>
      <c r="AG97" s="1287"/>
      <c r="AH97" s="1055">
        <v>42948</v>
      </c>
      <c r="AI97" s="1055">
        <v>42948</v>
      </c>
      <c r="AJ97" s="956">
        <v>43281</v>
      </c>
      <c r="AK97" s="956">
        <v>43282</v>
      </c>
      <c r="AL97" s="956">
        <v>43616</v>
      </c>
      <c r="AM97" s="432" t="s">
        <v>193</v>
      </c>
      <c r="AN97" s="429"/>
      <c r="AO97" s="845" t="s">
        <v>10924</v>
      </c>
      <c r="AP97" s="845" t="s">
        <v>10924</v>
      </c>
      <c r="AQ97" s="432">
        <v>4145</v>
      </c>
      <c r="AR97" s="1308">
        <v>43040</v>
      </c>
    </row>
    <row r="98" spans="1:44">
      <c r="A98" s="410">
        <v>90</v>
      </c>
      <c r="B98" s="432"/>
      <c r="C98" s="1472" t="s">
        <v>664</v>
      </c>
      <c r="D98" s="1086" t="s">
        <v>10359</v>
      </c>
      <c r="E98" s="432">
        <v>4147</v>
      </c>
      <c r="F98" s="432"/>
      <c r="G98" s="441" t="s">
        <v>10357</v>
      </c>
      <c r="H98" s="432" t="s">
        <v>3017</v>
      </c>
      <c r="I98" s="432" t="s">
        <v>35</v>
      </c>
      <c r="J98" s="584" t="s">
        <v>3017</v>
      </c>
      <c r="K98" s="440">
        <v>30388</v>
      </c>
      <c r="L98" s="137" t="str">
        <f t="shared" si="1"/>
        <v xml:space="preserve">39 TAHUN 6 BULAN 18 HARI </v>
      </c>
      <c r="M98" s="410" t="s">
        <v>84</v>
      </c>
      <c r="N98" s="432" t="s">
        <v>287</v>
      </c>
      <c r="O98" s="844" t="s">
        <v>4633</v>
      </c>
      <c r="P98" s="951">
        <v>1430017249317</v>
      </c>
      <c r="Q98" s="410">
        <v>17052760885</v>
      </c>
      <c r="R98" s="439" t="s">
        <v>13810</v>
      </c>
      <c r="S98" s="429"/>
      <c r="T98" s="429" t="s">
        <v>2512</v>
      </c>
      <c r="U98" s="1533" t="s">
        <v>15353</v>
      </c>
      <c r="V98" s="1679">
        <v>44633</v>
      </c>
      <c r="W98" s="432" t="s">
        <v>126</v>
      </c>
      <c r="X98" s="429" t="s">
        <v>5386</v>
      </c>
      <c r="Y98" s="435" t="s">
        <v>5387</v>
      </c>
      <c r="Z98" s="432" t="s">
        <v>5388</v>
      </c>
      <c r="AA98" s="432" t="s">
        <v>15304</v>
      </c>
      <c r="AB98" s="429"/>
      <c r="AC98" s="429"/>
      <c r="AD98" s="429"/>
      <c r="AE98" s="429"/>
      <c r="AF98" s="429"/>
      <c r="AG98" s="1287"/>
      <c r="AH98" s="1055">
        <v>42948</v>
      </c>
      <c r="AI98" s="1055">
        <v>42948</v>
      </c>
      <c r="AJ98" s="956">
        <v>43281</v>
      </c>
      <c r="AK98" s="956">
        <v>43282</v>
      </c>
      <c r="AL98" s="956">
        <v>43616</v>
      </c>
      <c r="AM98" s="432"/>
      <c r="AN98" s="429"/>
      <c r="AO98" s="439" t="s">
        <v>10924</v>
      </c>
      <c r="AP98" s="439" t="s">
        <v>10924</v>
      </c>
      <c r="AQ98" s="432">
        <v>4147</v>
      </c>
      <c r="AR98" s="1308">
        <v>43040</v>
      </c>
    </row>
    <row r="99" spans="1:44" ht="13.5" customHeight="1">
      <c r="A99" s="410">
        <v>91</v>
      </c>
      <c r="B99" s="432"/>
      <c r="C99" s="1472" t="s">
        <v>672</v>
      </c>
      <c r="D99" s="1086" t="s">
        <v>10363</v>
      </c>
      <c r="E99" s="432">
        <v>4148</v>
      </c>
      <c r="F99" s="432"/>
      <c r="G99" s="774" t="s">
        <v>13630</v>
      </c>
      <c r="H99" s="432" t="s">
        <v>3017</v>
      </c>
      <c r="I99" s="432" t="s">
        <v>35</v>
      </c>
      <c r="J99" s="912" t="s">
        <v>3017</v>
      </c>
      <c r="K99" s="449">
        <v>32342</v>
      </c>
      <c r="L99" s="137" t="str">
        <f t="shared" si="1"/>
        <v xml:space="preserve">34 TAHUN 2 BULAN 13 HARI </v>
      </c>
      <c r="M99" s="410" t="s">
        <v>84</v>
      </c>
      <c r="N99" s="432" t="s">
        <v>299</v>
      </c>
      <c r="O99" s="844" t="s">
        <v>4633</v>
      </c>
      <c r="P99" s="951">
        <v>1430017053164</v>
      </c>
      <c r="Q99" s="410">
        <v>17052761578</v>
      </c>
      <c r="R99" s="439" t="s">
        <v>13811</v>
      </c>
      <c r="S99" s="429"/>
      <c r="T99" s="429" t="s">
        <v>289</v>
      </c>
      <c r="U99" s="1533">
        <v>880715331186</v>
      </c>
      <c r="V99" s="1679">
        <v>44760</v>
      </c>
      <c r="W99" s="432" t="s">
        <v>2447</v>
      </c>
      <c r="X99" s="429" t="s">
        <v>5389</v>
      </c>
      <c r="Y99" s="447" t="s">
        <v>5390</v>
      </c>
      <c r="Z99" s="432" t="s">
        <v>5391</v>
      </c>
      <c r="AA99" s="432" t="s">
        <v>15304</v>
      </c>
      <c r="AB99" s="429"/>
      <c r="AC99" s="429"/>
      <c r="AD99" s="429"/>
      <c r="AE99" s="429"/>
      <c r="AF99" s="429"/>
      <c r="AG99" s="1287"/>
      <c r="AH99" s="1055">
        <v>42948</v>
      </c>
      <c r="AI99" s="1055">
        <v>42948</v>
      </c>
      <c r="AJ99" s="956">
        <v>43281</v>
      </c>
      <c r="AK99" s="956">
        <v>43282</v>
      </c>
      <c r="AL99" s="956">
        <v>43616</v>
      </c>
      <c r="AM99" s="432" t="s">
        <v>55</v>
      </c>
      <c r="AN99" s="429"/>
      <c r="AO99" s="845" t="s">
        <v>10924</v>
      </c>
      <c r="AP99" s="845" t="s">
        <v>10924</v>
      </c>
      <c r="AQ99" s="432">
        <v>4148</v>
      </c>
      <c r="AR99" s="1308">
        <v>43040</v>
      </c>
    </row>
    <row r="100" spans="1:44">
      <c r="A100" s="410">
        <v>92</v>
      </c>
      <c r="B100" s="432"/>
      <c r="C100" s="1472" t="s">
        <v>681</v>
      </c>
      <c r="D100" s="1192" t="s">
        <v>12332</v>
      </c>
      <c r="E100" s="432">
        <v>4152</v>
      </c>
      <c r="F100" s="432" t="s">
        <v>17302</v>
      </c>
      <c r="G100" s="739" t="s">
        <v>5402</v>
      </c>
      <c r="H100" s="432" t="s">
        <v>3017</v>
      </c>
      <c r="I100" s="432" t="s">
        <v>35</v>
      </c>
      <c r="J100" s="1083" t="s">
        <v>3017</v>
      </c>
      <c r="K100" s="434">
        <v>28737</v>
      </c>
      <c r="L100" s="137" t="str">
        <f t="shared" si="1"/>
        <v xml:space="preserve">44 TAHUN 0 BULAN 27 HARI </v>
      </c>
      <c r="M100" s="410" t="s">
        <v>84</v>
      </c>
      <c r="N100" s="432" t="s">
        <v>299</v>
      </c>
      <c r="O100" s="844" t="s">
        <v>4633</v>
      </c>
      <c r="P100" s="951">
        <v>1430017053461</v>
      </c>
      <c r="Q100" s="410">
        <v>17052760901</v>
      </c>
      <c r="R100" s="439" t="s">
        <v>13812</v>
      </c>
      <c r="S100" s="429"/>
      <c r="T100" s="429" t="s">
        <v>289</v>
      </c>
      <c r="U100" s="1533" t="s">
        <v>10107</v>
      </c>
      <c r="V100" s="1679">
        <v>44443</v>
      </c>
      <c r="W100" s="432" t="s">
        <v>126</v>
      </c>
      <c r="X100" s="429" t="s">
        <v>12405</v>
      </c>
      <c r="Y100" s="444" t="s">
        <v>5403</v>
      </c>
      <c r="Z100" s="432" t="s">
        <v>15395</v>
      </c>
      <c r="AA100" s="432" t="s">
        <v>15304</v>
      </c>
      <c r="AB100" s="429" t="s">
        <v>10108</v>
      </c>
      <c r="AC100" s="429" t="s">
        <v>10109</v>
      </c>
      <c r="AD100" s="429" t="s">
        <v>10110</v>
      </c>
      <c r="AE100" s="429"/>
      <c r="AF100" s="429"/>
      <c r="AG100" s="1287"/>
      <c r="AH100" s="1055">
        <v>42948</v>
      </c>
      <c r="AI100" s="1055">
        <v>42948</v>
      </c>
      <c r="AJ100" s="956">
        <v>43281</v>
      </c>
      <c r="AK100" s="956">
        <v>43282</v>
      </c>
      <c r="AL100" s="956">
        <v>43616</v>
      </c>
      <c r="AM100" s="432" t="s">
        <v>47</v>
      </c>
      <c r="AN100" s="429"/>
      <c r="AO100" s="846" t="s">
        <v>10924</v>
      </c>
      <c r="AP100" s="846" t="s">
        <v>10924</v>
      </c>
      <c r="AQ100" s="432">
        <v>4152</v>
      </c>
      <c r="AR100" s="1308">
        <v>43040</v>
      </c>
    </row>
    <row r="101" spans="1:44">
      <c r="A101" s="410">
        <v>93</v>
      </c>
      <c r="B101" s="432"/>
      <c r="C101" s="1472" t="s">
        <v>692</v>
      </c>
      <c r="D101" s="1086" t="s">
        <v>10358</v>
      </c>
      <c r="E101" s="432">
        <v>4154</v>
      </c>
      <c r="F101" s="432"/>
      <c r="G101" s="774" t="s">
        <v>10356</v>
      </c>
      <c r="H101" s="432" t="s">
        <v>3017</v>
      </c>
      <c r="I101" s="432" t="s">
        <v>35</v>
      </c>
      <c r="J101" s="610" t="s">
        <v>286</v>
      </c>
      <c r="K101" s="431">
        <v>25238</v>
      </c>
      <c r="L101" s="171" t="str">
        <f t="shared" si="1"/>
        <v xml:space="preserve">53 TAHUN 7 BULAN 27 HARI </v>
      </c>
      <c r="M101" s="410" t="s">
        <v>84</v>
      </c>
      <c r="N101" s="432" t="s">
        <v>299</v>
      </c>
      <c r="O101" s="844" t="s">
        <v>4633</v>
      </c>
      <c r="P101" s="951">
        <v>1430017053503</v>
      </c>
      <c r="Q101" s="410">
        <v>17052760927</v>
      </c>
      <c r="R101" s="439" t="s">
        <v>13813</v>
      </c>
      <c r="S101" s="429"/>
      <c r="T101" s="429" t="s">
        <v>289</v>
      </c>
      <c r="U101" s="1533" t="s">
        <v>10036</v>
      </c>
      <c r="V101" s="1679">
        <v>44746</v>
      </c>
      <c r="W101" s="432" t="s">
        <v>126</v>
      </c>
      <c r="X101" s="429" t="s">
        <v>5409</v>
      </c>
      <c r="Y101" s="433" t="s">
        <v>5410</v>
      </c>
      <c r="Z101" s="432" t="s">
        <v>5411</v>
      </c>
      <c r="AA101" s="432" t="s">
        <v>15304</v>
      </c>
      <c r="AB101" s="429" t="s">
        <v>10037</v>
      </c>
      <c r="AC101" s="429" t="s">
        <v>10038</v>
      </c>
      <c r="AD101" s="429" t="s">
        <v>10039</v>
      </c>
      <c r="AE101" s="429"/>
      <c r="AF101" s="429"/>
      <c r="AG101" s="1287"/>
      <c r="AH101" s="1055">
        <v>42948</v>
      </c>
      <c r="AI101" s="1055">
        <v>42948</v>
      </c>
      <c r="AJ101" s="956">
        <v>43281</v>
      </c>
      <c r="AK101" s="956">
        <v>43282</v>
      </c>
      <c r="AL101" s="956">
        <v>43616</v>
      </c>
      <c r="AM101" s="432" t="s">
        <v>55</v>
      </c>
      <c r="AN101" s="429"/>
      <c r="AO101" s="845" t="s">
        <v>10924</v>
      </c>
      <c r="AP101" s="845" t="s">
        <v>10924</v>
      </c>
      <c r="AQ101" s="432">
        <v>4154</v>
      </c>
      <c r="AR101" s="1308">
        <v>43040</v>
      </c>
    </row>
    <row r="102" spans="1:44">
      <c r="A102" s="410">
        <v>94</v>
      </c>
      <c r="B102" s="432"/>
      <c r="C102" s="1472" t="s">
        <v>701</v>
      </c>
      <c r="D102" s="1086" t="s">
        <v>10337</v>
      </c>
      <c r="E102" s="432">
        <v>4155</v>
      </c>
      <c r="F102" s="432" t="s">
        <v>17302</v>
      </c>
      <c r="G102" s="441" t="s">
        <v>5412</v>
      </c>
      <c r="H102" s="432" t="s">
        <v>3017</v>
      </c>
      <c r="I102" s="432" t="s">
        <v>35</v>
      </c>
      <c r="J102" s="584" t="s">
        <v>3017</v>
      </c>
      <c r="K102" s="440">
        <v>30469</v>
      </c>
      <c r="L102" s="137" t="str">
        <f t="shared" si="1"/>
        <v xml:space="preserve">39 TAHUN 3 BULAN 29 HARI </v>
      </c>
      <c r="M102" s="410" t="s">
        <v>84</v>
      </c>
      <c r="N102" s="432" t="s">
        <v>287</v>
      </c>
      <c r="O102" s="844" t="s">
        <v>4633</v>
      </c>
      <c r="P102" s="951">
        <v>9000041625337</v>
      </c>
      <c r="Q102" s="410">
        <v>17064556669</v>
      </c>
      <c r="R102" s="439" t="s">
        <v>13814</v>
      </c>
      <c r="S102" s="429"/>
      <c r="T102" s="429" t="s">
        <v>4922</v>
      </c>
      <c r="U102" s="1533" t="s">
        <v>15354</v>
      </c>
      <c r="V102" s="1679">
        <v>44714</v>
      </c>
      <c r="W102" s="432" t="s">
        <v>126</v>
      </c>
      <c r="X102" s="429" t="s">
        <v>5413</v>
      </c>
      <c r="Y102" s="435" t="s">
        <v>5414</v>
      </c>
      <c r="Z102" s="432" t="s">
        <v>5391</v>
      </c>
      <c r="AA102" s="432" t="s">
        <v>15304</v>
      </c>
      <c r="AB102" s="429"/>
      <c r="AC102" s="429"/>
      <c r="AD102" s="429"/>
      <c r="AE102" s="429"/>
      <c r="AF102" s="429"/>
      <c r="AG102" s="1287"/>
      <c r="AH102" s="1055">
        <v>42948</v>
      </c>
      <c r="AI102" s="1055">
        <v>42948</v>
      </c>
      <c r="AJ102" s="956">
        <v>43281</v>
      </c>
      <c r="AK102" s="956">
        <v>43282</v>
      </c>
      <c r="AL102" s="956">
        <v>43616</v>
      </c>
      <c r="AM102" s="432"/>
      <c r="AN102" s="429"/>
      <c r="AO102" s="439" t="s">
        <v>10924</v>
      </c>
      <c r="AP102" s="439" t="s">
        <v>10924</v>
      </c>
      <c r="AQ102" s="432">
        <v>4155</v>
      </c>
      <c r="AR102" s="1308">
        <v>43040</v>
      </c>
    </row>
    <row r="103" spans="1:44">
      <c r="A103" s="410">
        <v>95</v>
      </c>
      <c r="B103" s="432"/>
      <c r="C103" s="1472" t="s">
        <v>730</v>
      </c>
      <c r="D103" s="1086" t="s">
        <v>10340</v>
      </c>
      <c r="E103" s="432">
        <v>4159</v>
      </c>
      <c r="F103" s="432" t="s">
        <v>17302</v>
      </c>
      <c r="G103" s="774" t="s">
        <v>5429</v>
      </c>
      <c r="H103" s="432" t="s">
        <v>3017</v>
      </c>
      <c r="I103" s="432" t="s">
        <v>35</v>
      </c>
      <c r="J103" s="610" t="s">
        <v>3017</v>
      </c>
      <c r="K103" s="431">
        <v>29993</v>
      </c>
      <c r="L103" s="137" t="str">
        <f t="shared" si="1"/>
        <v xml:space="preserve">40 TAHUN 7 BULAN 20 HARI </v>
      </c>
      <c r="M103" s="410" t="s">
        <v>84</v>
      </c>
      <c r="N103" s="432" t="s">
        <v>299</v>
      </c>
      <c r="O103" s="844" t="s">
        <v>4633</v>
      </c>
      <c r="P103" s="951">
        <v>1430017053479</v>
      </c>
      <c r="Q103" s="410">
        <v>17052761503</v>
      </c>
      <c r="R103" s="439" t="s">
        <v>13848</v>
      </c>
      <c r="S103" s="429"/>
      <c r="T103" s="429" t="s">
        <v>289</v>
      </c>
      <c r="U103" s="1533" t="s">
        <v>15356</v>
      </c>
      <c r="V103" s="1679">
        <v>44968</v>
      </c>
      <c r="W103" s="432" t="s">
        <v>126</v>
      </c>
      <c r="X103" s="429" t="s">
        <v>5430</v>
      </c>
      <c r="Y103" s="433" t="s">
        <v>5431</v>
      </c>
      <c r="Z103" s="432" t="s">
        <v>5432</v>
      </c>
      <c r="AA103" s="432" t="s">
        <v>15304</v>
      </c>
      <c r="AB103" s="429"/>
      <c r="AC103" s="429"/>
      <c r="AD103" s="429"/>
      <c r="AE103" s="429"/>
      <c r="AF103" s="429"/>
      <c r="AG103" s="1287"/>
      <c r="AH103" s="1055">
        <v>42948</v>
      </c>
      <c r="AI103" s="1055">
        <v>42948</v>
      </c>
      <c r="AJ103" s="956">
        <v>43281</v>
      </c>
      <c r="AK103" s="956">
        <v>43282</v>
      </c>
      <c r="AL103" s="956">
        <v>43616</v>
      </c>
      <c r="AM103" s="432"/>
      <c r="AN103" s="429"/>
      <c r="AO103" s="845" t="s">
        <v>10924</v>
      </c>
      <c r="AP103" s="845" t="s">
        <v>10924</v>
      </c>
      <c r="AQ103" s="432">
        <v>4159</v>
      </c>
      <c r="AR103" s="1308">
        <v>43040</v>
      </c>
    </row>
    <row r="104" spans="1:44">
      <c r="A104" s="410">
        <v>96</v>
      </c>
      <c r="B104" s="432"/>
      <c r="C104" s="1472" t="s">
        <v>740</v>
      </c>
      <c r="D104" s="1086" t="s">
        <v>10341</v>
      </c>
      <c r="E104" s="432">
        <v>4161</v>
      </c>
      <c r="F104" s="432" t="s">
        <v>17302</v>
      </c>
      <c r="G104" s="774" t="s">
        <v>5437</v>
      </c>
      <c r="H104" s="432" t="s">
        <v>3017</v>
      </c>
      <c r="I104" s="432" t="s">
        <v>35</v>
      </c>
      <c r="J104" s="610" t="s">
        <v>3017</v>
      </c>
      <c r="K104" s="434">
        <v>26865</v>
      </c>
      <c r="L104" s="137" t="str">
        <f t="shared" si="1"/>
        <v xml:space="preserve">49 TAHUN 2 BULAN 11 HARI </v>
      </c>
      <c r="M104" s="410" t="s">
        <v>84</v>
      </c>
      <c r="N104" s="432" t="s">
        <v>299</v>
      </c>
      <c r="O104" s="844" t="s">
        <v>4633</v>
      </c>
      <c r="P104" s="951">
        <v>1430016991646</v>
      </c>
      <c r="Q104" s="410">
        <v>17052760968</v>
      </c>
      <c r="R104" s="439" t="s">
        <v>13817</v>
      </c>
      <c r="S104" s="429"/>
      <c r="T104" s="429" t="s">
        <v>289</v>
      </c>
      <c r="U104" s="1533" t="s">
        <v>10047</v>
      </c>
      <c r="V104" s="1705">
        <v>43666</v>
      </c>
      <c r="W104" s="432" t="s">
        <v>126</v>
      </c>
      <c r="X104" s="429" t="s">
        <v>5438</v>
      </c>
      <c r="Y104" s="438" t="s">
        <v>5439</v>
      </c>
      <c r="Z104" s="432" t="s">
        <v>5440</v>
      </c>
      <c r="AA104" s="432" t="s">
        <v>15304</v>
      </c>
      <c r="AB104" s="429"/>
      <c r="AC104" s="429"/>
      <c r="AD104" s="429"/>
      <c r="AE104" s="429"/>
      <c r="AF104" s="429"/>
      <c r="AG104" s="1287"/>
      <c r="AH104" s="1055">
        <v>42948</v>
      </c>
      <c r="AI104" s="1055">
        <v>42948</v>
      </c>
      <c r="AJ104" s="956">
        <v>43281</v>
      </c>
      <c r="AK104" s="956">
        <v>43282</v>
      </c>
      <c r="AL104" s="956">
        <v>43616</v>
      </c>
      <c r="AM104" s="432" t="s">
        <v>193</v>
      </c>
      <c r="AN104" s="429"/>
      <c r="AO104" s="845" t="s">
        <v>10924</v>
      </c>
      <c r="AP104" s="845" t="s">
        <v>10924</v>
      </c>
      <c r="AQ104" s="432">
        <v>4161</v>
      </c>
      <c r="AR104" s="1308">
        <v>43040</v>
      </c>
    </row>
    <row r="105" spans="1:44">
      <c r="A105" s="410">
        <v>97</v>
      </c>
      <c r="B105" s="432"/>
      <c r="C105" s="1472" t="s">
        <v>755</v>
      </c>
      <c r="D105" s="1086" t="s">
        <v>12911</v>
      </c>
      <c r="E105" s="432">
        <v>4164</v>
      </c>
      <c r="F105" s="432" t="s">
        <v>17302</v>
      </c>
      <c r="G105" s="774" t="s">
        <v>5448</v>
      </c>
      <c r="H105" s="432" t="s">
        <v>3017</v>
      </c>
      <c r="I105" s="432" t="s">
        <v>35</v>
      </c>
      <c r="J105" s="1083" t="s">
        <v>3017</v>
      </c>
      <c r="K105" s="431">
        <v>28918</v>
      </c>
      <c r="L105" s="137" t="str">
        <f t="shared" si="1"/>
        <v xml:space="preserve">43 TAHUN 6 BULAN 27 HARI </v>
      </c>
      <c r="M105" s="410" t="s">
        <v>84</v>
      </c>
      <c r="N105" s="432" t="s">
        <v>299</v>
      </c>
      <c r="O105" s="844" t="s">
        <v>4633</v>
      </c>
      <c r="P105" s="951">
        <v>1350015742305</v>
      </c>
      <c r="Q105" s="410" t="s">
        <v>12613</v>
      </c>
      <c r="R105" s="439" t="s">
        <v>13818</v>
      </c>
      <c r="S105" s="429"/>
      <c r="T105" s="429" t="s">
        <v>289</v>
      </c>
      <c r="U105" s="1533" t="s">
        <v>15358</v>
      </c>
      <c r="V105" s="1679">
        <v>45077</v>
      </c>
      <c r="W105" s="432" t="s">
        <v>126</v>
      </c>
      <c r="X105" s="429" t="s">
        <v>5449</v>
      </c>
      <c r="Y105" s="433" t="s">
        <v>5450</v>
      </c>
      <c r="Z105" s="432" t="s">
        <v>5451</v>
      </c>
      <c r="AA105" s="432" t="s">
        <v>15304</v>
      </c>
      <c r="AB105" s="429"/>
      <c r="AC105" s="429"/>
      <c r="AD105" s="429"/>
      <c r="AE105" s="429"/>
      <c r="AF105" s="429"/>
      <c r="AG105" s="1287"/>
      <c r="AH105" s="1055">
        <v>42948</v>
      </c>
      <c r="AI105" s="1055">
        <v>42948</v>
      </c>
      <c r="AJ105" s="956">
        <v>43281</v>
      </c>
      <c r="AK105" s="956">
        <v>43282</v>
      </c>
      <c r="AL105" s="956">
        <v>43616</v>
      </c>
      <c r="AM105" s="432"/>
      <c r="AN105" s="429"/>
      <c r="AO105" s="845" t="s">
        <v>10924</v>
      </c>
      <c r="AP105" s="845" t="s">
        <v>10924</v>
      </c>
      <c r="AQ105" s="432">
        <v>4164</v>
      </c>
      <c r="AR105" s="1308">
        <v>43040</v>
      </c>
    </row>
    <row r="106" spans="1:44">
      <c r="A106" s="410">
        <v>98</v>
      </c>
      <c r="B106" s="432"/>
      <c r="C106" s="1472" t="s">
        <v>764</v>
      </c>
      <c r="D106" s="1086" t="s">
        <v>10343</v>
      </c>
      <c r="E106" s="432">
        <v>4165</v>
      </c>
      <c r="F106" s="432" t="s">
        <v>17302</v>
      </c>
      <c r="G106" s="774" t="s">
        <v>5452</v>
      </c>
      <c r="H106" s="432" t="s">
        <v>3017</v>
      </c>
      <c r="I106" s="432" t="s">
        <v>35</v>
      </c>
      <c r="J106" s="610" t="s">
        <v>3017</v>
      </c>
      <c r="K106" s="431">
        <v>27492</v>
      </c>
      <c r="L106" s="137" t="str">
        <f t="shared" si="1"/>
        <v xml:space="preserve">47 TAHUN 5 BULAN 23 HARI </v>
      </c>
      <c r="M106" s="410" t="s">
        <v>84</v>
      </c>
      <c r="N106" s="432" t="s">
        <v>299</v>
      </c>
      <c r="O106" s="844" t="s">
        <v>4633</v>
      </c>
      <c r="P106" s="951">
        <v>1430017053495</v>
      </c>
      <c r="Q106" s="410">
        <v>17052760984</v>
      </c>
      <c r="R106" s="439" t="s">
        <v>13819</v>
      </c>
      <c r="S106" s="429"/>
      <c r="T106" s="429" t="s">
        <v>13376</v>
      </c>
      <c r="U106" s="1533">
        <v>750415331917</v>
      </c>
      <c r="V106" s="1679">
        <v>44659</v>
      </c>
      <c r="W106" s="432" t="s">
        <v>126</v>
      </c>
      <c r="X106" s="429" t="s">
        <v>5453</v>
      </c>
      <c r="Y106" s="445" t="s">
        <v>5454</v>
      </c>
      <c r="Z106" s="432" t="s">
        <v>5455</v>
      </c>
      <c r="AA106" s="432" t="s">
        <v>15304</v>
      </c>
      <c r="AB106" s="429" t="s">
        <v>10053</v>
      </c>
      <c r="AC106" s="429" t="s">
        <v>10054</v>
      </c>
      <c r="AD106" s="429" t="s">
        <v>10055</v>
      </c>
      <c r="AE106" s="429" t="s">
        <v>10056</v>
      </c>
      <c r="AF106" s="429"/>
      <c r="AG106" s="1287"/>
      <c r="AH106" s="1055">
        <v>42948</v>
      </c>
      <c r="AI106" s="1055">
        <v>42948</v>
      </c>
      <c r="AJ106" s="956">
        <v>43281</v>
      </c>
      <c r="AK106" s="956">
        <v>43282</v>
      </c>
      <c r="AL106" s="956">
        <v>43616</v>
      </c>
      <c r="AM106" s="432" t="s">
        <v>47</v>
      </c>
      <c r="AN106" s="429"/>
      <c r="AO106" s="845" t="s">
        <v>10924</v>
      </c>
      <c r="AP106" s="845" t="s">
        <v>10924</v>
      </c>
      <c r="AQ106" s="432">
        <v>4165</v>
      </c>
      <c r="AR106" s="1308">
        <v>43040</v>
      </c>
    </row>
    <row r="107" spans="1:44">
      <c r="A107" s="410">
        <v>99</v>
      </c>
      <c r="B107" s="432"/>
      <c r="C107" s="1472" t="s">
        <v>773</v>
      </c>
      <c r="D107" s="1086" t="s">
        <v>10344</v>
      </c>
      <c r="E107" s="432">
        <v>4166</v>
      </c>
      <c r="F107" s="432" t="s">
        <v>17302</v>
      </c>
      <c r="G107" s="611" t="s">
        <v>5456</v>
      </c>
      <c r="H107" s="432" t="s">
        <v>3017</v>
      </c>
      <c r="I107" s="432" t="s">
        <v>35</v>
      </c>
      <c r="J107" s="610" t="s">
        <v>3017</v>
      </c>
      <c r="K107" s="431">
        <v>28087</v>
      </c>
      <c r="L107" s="137" t="str">
        <f t="shared" si="1"/>
        <v xml:space="preserve">45 TAHUN 10 BULAN 8 HARI </v>
      </c>
      <c r="M107" s="410" t="s">
        <v>84</v>
      </c>
      <c r="N107" s="432" t="s">
        <v>299</v>
      </c>
      <c r="O107" s="844" t="s">
        <v>4633</v>
      </c>
      <c r="P107" s="951">
        <v>9000042338427</v>
      </c>
      <c r="Q107" s="410">
        <v>17052760992</v>
      </c>
      <c r="R107" s="439" t="s">
        <v>13820</v>
      </c>
      <c r="S107" s="429"/>
      <c r="T107" s="429" t="s">
        <v>499</v>
      </c>
      <c r="U107" s="1533" t="s">
        <v>15359</v>
      </c>
      <c r="V107" s="1679">
        <v>44888</v>
      </c>
      <c r="W107" s="432" t="s">
        <v>126</v>
      </c>
      <c r="X107" s="429" t="s">
        <v>5457</v>
      </c>
      <c r="Y107" s="445" t="s">
        <v>10380</v>
      </c>
      <c r="Z107" s="432">
        <v>85234114612</v>
      </c>
      <c r="AA107" s="432" t="s">
        <v>15304</v>
      </c>
      <c r="AB107" s="429"/>
      <c r="AC107" s="429"/>
      <c r="AD107" s="429"/>
      <c r="AE107" s="429"/>
      <c r="AF107" s="429"/>
      <c r="AG107" s="1287"/>
      <c r="AH107" s="1055">
        <v>42948</v>
      </c>
      <c r="AI107" s="1055">
        <v>42948</v>
      </c>
      <c r="AJ107" s="956">
        <v>43281</v>
      </c>
      <c r="AK107" s="956">
        <v>43282</v>
      </c>
      <c r="AL107" s="956">
        <v>43616</v>
      </c>
      <c r="AM107" s="432"/>
      <c r="AN107" s="429"/>
      <c r="AO107" s="430" t="s">
        <v>10924</v>
      </c>
      <c r="AP107" s="430" t="s">
        <v>10924</v>
      </c>
      <c r="AQ107" s="432">
        <v>4166</v>
      </c>
      <c r="AR107" s="1308">
        <v>43040</v>
      </c>
    </row>
    <row r="108" spans="1:44">
      <c r="A108" s="410">
        <v>100</v>
      </c>
      <c r="B108" s="432"/>
      <c r="C108" s="1472" t="s">
        <v>781</v>
      </c>
      <c r="D108" s="1086" t="s">
        <v>10346</v>
      </c>
      <c r="E108" s="432">
        <v>4168</v>
      </c>
      <c r="F108" s="432"/>
      <c r="G108" s="774" t="s">
        <v>5462</v>
      </c>
      <c r="H108" s="432" t="s">
        <v>3017</v>
      </c>
      <c r="I108" s="432" t="s">
        <v>35</v>
      </c>
      <c r="J108" s="610" t="s">
        <v>3017</v>
      </c>
      <c r="K108" s="431">
        <v>24288</v>
      </c>
      <c r="L108" s="171" t="str">
        <f t="shared" si="1"/>
        <v xml:space="preserve">56 TAHUN 3 BULAN 1 HARI </v>
      </c>
      <c r="M108" s="410" t="s">
        <v>84</v>
      </c>
      <c r="N108" s="432" t="s">
        <v>299</v>
      </c>
      <c r="O108" s="844" t="s">
        <v>4633</v>
      </c>
      <c r="P108" s="951">
        <v>9000042338492</v>
      </c>
      <c r="Q108" s="410">
        <v>17052761511</v>
      </c>
      <c r="R108" s="439" t="s">
        <v>13821</v>
      </c>
      <c r="S108" s="429"/>
      <c r="T108" s="429" t="s">
        <v>289</v>
      </c>
      <c r="U108" s="1533" t="s">
        <v>10057</v>
      </c>
      <c r="V108" s="1679">
        <v>44560</v>
      </c>
      <c r="W108" s="432" t="s">
        <v>126</v>
      </c>
      <c r="X108" s="429" t="s">
        <v>5463</v>
      </c>
      <c r="Y108" s="433" t="s">
        <v>5464</v>
      </c>
      <c r="Z108" s="432" t="s">
        <v>5465</v>
      </c>
      <c r="AA108" s="432" t="s">
        <v>15304</v>
      </c>
      <c r="AB108" s="429" t="s">
        <v>10058</v>
      </c>
      <c r="AC108" s="429"/>
      <c r="AD108" s="429"/>
      <c r="AE108" s="429"/>
      <c r="AF108" s="429"/>
      <c r="AG108" s="1287"/>
      <c r="AH108" s="1055">
        <v>42948</v>
      </c>
      <c r="AI108" s="1055">
        <v>42948</v>
      </c>
      <c r="AJ108" s="956">
        <v>43281</v>
      </c>
      <c r="AK108" s="956">
        <v>43282</v>
      </c>
      <c r="AL108" s="956">
        <v>43616</v>
      </c>
      <c r="AM108" s="432" t="s">
        <v>55</v>
      </c>
      <c r="AN108" s="429"/>
      <c r="AO108" s="845" t="s">
        <v>10924</v>
      </c>
      <c r="AP108" s="845" t="s">
        <v>10924</v>
      </c>
      <c r="AQ108" s="432">
        <v>4168</v>
      </c>
      <c r="AR108" s="1308">
        <v>43040</v>
      </c>
    </row>
    <row r="109" spans="1:44">
      <c r="A109" s="410">
        <v>101</v>
      </c>
      <c r="B109" s="432"/>
      <c r="C109" s="1472" t="s">
        <v>790</v>
      </c>
      <c r="D109" s="1086" t="s">
        <v>10362</v>
      </c>
      <c r="E109" s="432">
        <v>4169</v>
      </c>
      <c r="F109" s="432" t="s">
        <v>17302</v>
      </c>
      <c r="G109" s="739" t="s">
        <v>10240</v>
      </c>
      <c r="H109" s="432" t="s">
        <v>3017</v>
      </c>
      <c r="I109" s="432" t="s">
        <v>35</v>
      </c>
      <c r="J109" s="610" t="s">
        <v>3017</v>
      </c>
      <c r="K109" s="431">
        <v>26397</v>
      </c>
      <c r="L109" s="137" t="str">
        <f t="shared" si="1"/>
        <v xml:space="preserve">50 TAHUN 5 BULAN 23 HARI </v>
      </c>
      <c r="M109" s="410" t="s">
        <v>84</v>
      </c>
      <c r="N109" s="432" t="s">
        <v>299</v>
      </c>
      <c r="O109" s="844" t="s">
        <v>4633</v>
      </c>
      <c r="P109" s="951">
        <v>1430017053248</v>
      </c>
      <c r="Q109" s="410">
        <v>17052761529</v>
      </c>
      <c r="R109" s="439" t="s">
        <v>13822</v>
      </c>
      <c r="S109" s="429"/>
      <c r="T109" s="429" t="s">
        <v>289</v>
      </c>
      <c r="U109" s="1533" t="s">
        <v>15360</v>
      </c>
      <c r="V109" s="1679">
        <v>44659</v>
      </c>
      <c r="W109" s="432" t="s">
        <v>126</v>
      </c>
      <c r="X109" s="429" t="s">
        <v>5466</v>
      </c>
      <c r="Y109" s="433" t="s">
        <v>5467</v>
      </c>
      <c r="Z109" s="432" t="s">
        <v>5468</v>
      </c>
      <c r="AA109" s="432" t="s">
        <v>15304</v>
      </c>
      <c r="AB109" s="429" t="s">
        <v>10103</v>
      </c>
      <c r="AC109" s="429" t="s">
        <v>10104</v>
      </c>
      <c r="AD109" s="429" t="s">
        <v>10105</v>
      </c>
      <c r="AE109" s="429" t="s">
        <v>10106</v>
      </c>
      <c r="AF109" s="429"/>
      <c r="AG109" s="1287"/>
      <c r="AH109" s="1055">
        <v>42948</v>
      </c>
      <c r="AI109" s="1055">
        <v>42948</v>
      </c>
      <c r="AJ109" s="956">
        <v>43281</v>
      </c>
      <c r="AK109" s="956">
        <v>43282</v>
      </c>
      <c r="AL109" s="956">
        <v>43616</v>
      </c>
      <c r="AM109" s="432" t="s">
        <v>47</v>
      </c>
      <c r="AN109" s="429"/>
      <c r="AO109" s="846" t="s">
        <v>10924</v>
      </c>
      <c r="AP109" s="846" t="s">
        <v>10924</v>
      </c>
      <c r="AQ109" s="432">
        <v>4169</v>
      </c>
      <c r="AR109" s="1308">
        <v>43040</v>
      </c>
    </row>
    <row r="110" spans="1:44">
      <c r="A110" s="410">
        <v>102</v>
      </c>
      <c r="B110" s="432"/>
      <c r="C110" s="1472" t="s">
        <v>797</v>
      </c>
      <c r="D110" s="1086" t="s">
        <v>10348</v>
      </c>
      <c r="E110" s="432">
        <v>4171</v>
      </c>
      <c r="F110" s="432" t="s">
        <v>17302</v>
      </c>
      <c r="G110" s="774" t="s">
        <v>5473</v>
      </c>
      <c r="H110" s="432" t="s">
        <v>3017</v>
      </c>
      <c r="I110" s="432" t="s">
        <v>35</v>
      </c>
      <c r="J110" s="610" t="s">
        <v>3017</v>
      </c>
      <c r="K110" s="431">
        <v>25734</v>
      </c>
      <c r="L110" s="137" t="str">
        <f t="shared" si="1"/>
        <v xml:space="preserve">52 TAHUN 3 BULAN 16 HARI </v>
      </c>
      <c r="M110" s="410" t="s">
        <v>84</v>
      </c>
      <c r="N110" s="432" t="s">
        <v>299</v>
      </c>
      <c r="O110" s="844" t="s">
        <v>4633</v>
      </c>
      <c r="P110" s="951">
        <v>1430017052646</v>
      </c>
      <c r="Q110" s="410" t="s">
        <v>12614</v>
      </c>
      <c r="R110" s="1291" t="s">
        <v>18131</v>
      </c>
      <c r="S110" s="429"/>
      <c r="T110" s="429" t="s">
        <v>289</v>
      </c>
      <c r="U110" s="1533" t="s">
        <v>15361</v>
      </c>
      <c r="V110" s="1679">
        <v>44757</v>
      </c>
      <c r="W110" s="432" t="s">
        <v>126</v>
      </c>
      <c r="X110" s="429" t="s">
        <v>5474</v>
      </c>
      <c r="Y110" s="436" t="s">
        <v>5475</v>
      </c>
      <c r="Z110" s="432" t="s">
        <v>5476</v>
      </c>
      <c r="AA110" s="432" t="s">
        <v>15304</v>
      </c>
      <c r="AB110" s="429"/>
      <c r="AC110" s="429"/>
      <c r="AD110" s="429"/>
      <c r="AE110" s="429"/>
      <c r="AF110" s="429"/>
      <c r="AG110" s="1287"/>
      <c r="AH110" s="1055">
        <v>42948</v>
      </c>
      <c r="AI110" s="1055">
        <v>42948</v>
      </c>
      <c r="AJ110" s="956">
        <v>43281</v>
      </c>
      <c r="AK110" s="956">
        <v>43282</v>
      </c>
      <c r="AL110" s="956">
        <v>43616</v>
      </c>
      <c r="AM110" s="432"/>
      <c r="AN110" s="429"/>
      <c r="AO110" s="845" t="s">
        <v>10924</v>
      </c>
      <c r="AP110" s="845" t="s">
        <v>10924</v>
      </c>
      <c r="AQ110" s="432">
        <v>4171</v>
      </c>
      <c r="AR110" s="1308">
        <v>43040</v>
      </c>
    </row>
    <row r="111" spans="1:44">
      <c r="A111" s="410">
        <v>103</v>
      </c>
      <c r="B111" s="432"/>
      <c r="C111" s="1472" t="s">
        <v>805</v>
      </c>
      <c r="D111" s="1086" t="s">
        <v>10349</v>
      </c>
      <c r="E111" s="432">
        <v>4173</v>
      </c>
      <c r="F111" s="432"/>
      <c r="G111" s="774" t="s">
        <v>5481</v>
      </c>
      <c r="H111" s="432" t="s">
        <v>3017</v>
      </c>
      <c r="I111" s="432" t="s">
        <v>35</v>
      </c>
      <c r="J111" s="610" t="s">
        <v>3017</v>
      </c>
      <c r="K111" s="431">
        <v>25570</v>
      </c>
      <c r="L111" s="1830" t="str">
        <f t="shared" si="1"/>
        <v xml:space="preserve">52 TAHUN 8 BULAN 29 HARI </v>
      </c>
      <c r="M111" s="410" t="s">
        <v>84</v>
      </c>
      <c r="N111" s="432" t="s">
        <v>287</v>
      </c>
      <c r="O111" s="844" t="s">
        <v>4633</v>
      </c>
      <c r="P111" s="951">
        <v>9000042338500</v>
      </c>
      <c r="Q111" s="410">
        <v>17052761016</v>
      </c>
      <c r="R111" s="430" t="s">
        <v>13823</v>
      </c>
      <c r="S111" s="429"/>
      <c r="T111" s="429" t="s">
        <v>6680</v>
      </c>
      <c r="U111" s="1533" t="s">
        <v>15362</v>
      </c>
      <c r="V111" s="1686">
        <v>43832</v>
      </c>
      <c r="W111" s="432" t="s">
        <v>126</v>
      </c>
      <c r="X111" s="429" t="s">
        <v>5482</v>
      </c>
      <c r="Y111" s="433" t="s">
        <v>5483</v>
      </c>
      <c r="Z111" s="432" t="s">
        <v>5484</v>
      </c>
      <c r="AA111" s="432" t="s">
        <v>15304</v>
      </c>
      <c r="AB111" s="429"/>
      <c r="AC111" s="429"/>
      <c r="AD111" s="429"/>
      <c r="AE111" s="429"/>
      <c r="AF111" s="429"/>
      <c r="AG111" s="1287"/>
      <c r="AH111" s="1055">
        <v>42948</v>
      </c>
      <c r="AI111" s="1055">
        <v>42948</v>
      </c>
      <c r="AJ111" s="956">
        <v>43281</v>
      </c>
      <c r="AK111" s="956">
        <v>43282</v>
      </c>
      <c r="AL111" s="956">
        <v>43616</v>
      </c>
      <c r="AM111" s="432"/>
      <c r="AN111" s="429"/>
      <c r="AO111" s="845" t="s">
        <v>10924</v>
      </c>
      <c r="AP111" s="845" t="s">
        <v>10924</v>
      </c>
      <c r="AQ111" s="432">
        <v>4173</v>
      </c>
      <c r="AR111" s="1308">
        <v>43040</v>
      </c>
    </row>
    <row r="112" spans="1:44">
      <c r="A112" s="410">
        <v>104</v>
      </c>
      <c r="B112" s="432"/>
      <c r="C112" s="1472" t="s">
        <v>831</v>
      </c>
      <c r="D112" s="1086" t="s">
        <v>10351</v>
      </c>
      <c r="E112" s="432">
        <v>4176</v>
      </c>
      <c r="F112" s="432"/>
      <c r="G112" s="739" t="s">
        <v>5491</v>
      </c>
      <c r="H112" s="432" t="s">
        <v>3017</v>
      </c>
      <c r="I112" s="432" t="s">
        <v>35</v>
      </c>
      <c r="J112" s="610" t="s">
        <v>582</v>
      </c>
      <c r="K112" s="431">
        <v>27192</v>
      </c>
      <c r="L112" s="137" t="str">
        <f t="shared" si="1"/>
        <v xml:space="preserve">48 TAHUN 3 BULAN 19 HARI </v>
      </c>
      <c r="M112" s="410" t="s">
        <v>84</v>
      </c>
      <c r="N112" s="432" t="s">
        <v>299</v>
      </c>
      <c r="O112" s="844" t="s">
        <v>4633</v>
      </c>
      <c r="P112" s="951">
        <v>1430017053545</v>
      </c>
      <c r="Q112" s="410">
        <v>17052761040</v>
      </c>
      <c r="R112" s="1291" t="s">
        <v>18132</v>
      </c>
      <c r="S112" s="429"/>
      <c r="T112" s="429" t="s">
        <v>289</v>
      </c>
      <c r="U112" s="1533">
        <v>740615331982</v>
      </c>
      <c r="V112" s="1679">
        <v>44004</v>
      </c>
      <c r="W112" s="432" t="s">
        <v>126</v>
      </c>
      <c r="X112" s="429" t="s">
        <v>12407</v>
      </c>
      <c r="Y112" s="447" t="s">
        <v>5492</v>
      </c>
      <c r="Z112" s="432" t="s">
        <v>5493</v>
      </c>
      <c r="AA112" s="432" t="s">
        <v>15304</v>
      </c>
      <c r="AB112" s="429" t="s">
        <v>10068</v>
      </c>
      <c r="AC112" s="429" t="s">
        <v>10069</v>
      </c>
      <c r="AD112" s="429"/>
      <c r="AE112" s="429"/>
      <c r="AF112" s="429"/>
      <c r="AG112" s="1287"/>
      <c r="AH112" s="1055">
        <v>42948</v>
      </c>
      <c r="AI112" s="1055">
        <v>42948</v>
      </c>
      <c r="AJ112" s="956">
        <v>43281</v>
      </c>
      <c r="AK112" s="956">
        <v>43282</v>
      </c>
      <c r="AL112" s="956">
        <v>43616</v>
      </c>
      <c r="AM112" s="432" t="s">
        <v>146</v>
      </c>
      <c r="AN112" s="429"/>
      <c r="AO112" s="846" t="s">
        <v>10924</v>
      </c>
      <c r="AP112" s="846" t="s">
        <v>10924</v>
      </c>
      <c r="AQ112" s="432">
        <v>4176</v>
      </c>
      <c r="AR112" s="1308">
        <v>43040</v>
      </c>
    </row>
    <row r="113" spans="1:46">
      <c r="A113" s="410">
        <v>105</v>
      </c>
      <c r="B113" s="432"/>
      <c r="C113" s="1472" t="s">
        <v>838</v>
      </c>
      <c r="D113" s="1086" t="s">
        <v>10352</v>
      </c>
      <c r="E113" s="432">
        <v>4177</v>
      </c>
      <c r="F113" s="432" t="s">
        <v>17302</v>
      </c>
      <c r="G113" s="774" t="s">
        <v>5494</v>
      </c>
      <c r="H113" s="432" t="s">
        <v>3017</v>
      </c>
      <c r="I113" s="432" t="s">
        <v>35</v>
      </c>
      <c r="J113" s="610" t="s">
        <v>5495</v>
      </c>
      <c r="K113" s="431">
        <v>30957</v>
      </c>
      <c r="L113" s="137" t="str">
        <f t="shared" ref="L113:L163" si="2">DATEDIF(K113,$K$3,"Y") &amp; " TAHUN " &amp; DATEDIF(K113,$K$3,"YM") &amp; " BULAN " &amp; DATEDIF(K113,$K$3,"MD") &amp; " HARI "</f>
        <v xml:space="preserve">37 TAHUN 11 BULAN 29 HARI </v>
      </c>
      <c r="M113" s="410" t="s">
        <v>84</v>
      </c>
      <c r="N113" s="432" t="s">
        <v>299</v>
      </c>
      <c r="O113" s="844" t="s">
        <v>4633</v>
      </c>
      <c r="P113" s="951">
        <v>1430017052836</v>
      </c>
      <c r="Q113" s="410">
        <v>17064556677</v>
      </c>
      <c r="R113" s="439" t="s">
        <v>13825</v>
      </c>
      <c r="S113" s="429"/>
      <c r="T113" s="429" t="s">
        <v>289</v>
      </c>
      <c r="U113" s="1533" t="s">
        <v>15363</v>
      </c>
      <c r="V113" s="1679">
        <v>43871</v>
      </c>
      <c r="W113" s="432" t="s">
        <v>126</v>
      </c>
      <c r="X113" s="429" t="s">
        <v>10242</v>
      </c>
      <c r="Y113" s="445" t="s">
        <v>10241</v>
      </c>
      <c r="Z113" s="432" t="s">
        <v>5496</v>
      </c>
      <c r="AA113" s="432" t="s">
        <v>15304</v>
      </c>
      <c r="AB113" s="429"/>
      <c r="AC113" s="429"/>
      <c r="AD113" s="429"/>
      <c r="AE113" s="429"/>
      <c r="AF113" s="429"/>
      <c r="AG113" s="1287"/>
      <c r="AH113" s="1055">
        <v>42948</v>
      </c>
      <c r="AI113" s="1055">
        <v>42948</v>
      </c>
      <c r="AJ113" s="956">
        <v>43281</v>
      </c>
      <c r="AK113" s="956">
        <v>43282</v>
      </c>
      <c r="AL113" s="956">
        <v>43616</v>
      </c>
      <c r="AM113" s="432"/>
      <c r="AN113" s="429"/>
      <c r="AO113" s="845" t="s">
        <v>10924</v>
      </c>
      <c r="AP113" s="845" t="s">
        <v>10924</v>
      </c>
      <c r="AQ113" s="432">
        <v>4177</v>
      </c>
      <c r="AR113" s="1308">
        <v>43040</v>
      </c>
    </row>
    <row r="114" spans="1:46">
      <c r="A114" s="410">
        <v>106</v>
      </c>
      <c r="B114" s="432"/>
      <c r="C114" s="1472" t="s">
        <v>850</v>
      </c>
      <c r="D114" s="1086" t="s">
        <v>10354</v>
      </c>
      <c r="E114" s="432">
        <v>4180</v>
      </c>
      <c r="F114" s="432" t="s">
        <v>17302</v>
      </c>
      <c r="G114" s="774" t="s">
        <v>5504</v>
      </c>
      <c r="H114" s="432" t="s">
        <v>3017</v>
      </c>
      <c r="I114" s="432" t="s">
        <v>35</v>
      </c>
      <c r="J114" s="610" t="s">
        <v>2503</v>
      </c>
      <c r="K114" s="431">
        <v>25195</v>
      </c>
      <c r="L114" s="171" t="str">
        <f t="shared" si="2"/>
        <v xml:space="preserve">53 TAHUN 9 BULAN 8 HARI </v>
      </c>
      <c r="M114" s="410" t="s">
        <v>84</v>
      </c>
      <c r="N114" s="432" t="s">
        <v>299</v>
      </c>
      <c r="O114" s="844" t="s">
        <v>4633</v>
      </c>
      <c r="P114" s="951">
        <v>9000042338484</v>
      </c>
      <c r="Q114" s="410">
        <v>17052761057</v>
      </c>
      <c r="R114" s="1291" t="s">
        <v>18133</v>
      </c>
      <c r="S114" s="429"/>
      <c r="T114" s="429" t="s">
        <v>289</v>
      </c>
      <c r="U114" s="1533" t="s">
        <v>15364</v>
      </c>
      <c r="V114" s="1679">
        <v>45283</v>
      </c>
      <c r="W114" s="432" t="s">
        <v>126</v>
      </c>
      <c r="X114" s="429" t="s">
        <v>5505</v>
      </c>
      <c r="Y114" s="438" t="s">
        <v>5506</v>
      </c>
      <c r="Z114" s="432" t="s">
        <v>5507</v>
      </c>
      <c r="AA114" s="432" t="s">
        <v>15304</v>
      </c>
      <c r="AB114" s="429" t="s">
        <v>10926</v>
      </c>
      <c r="AC114" s="429"/>
      <c r="AD114" s="429"/>
      <c r="AE114" s="429"/>
      <c r="AF114" s="429"/>
      <c r="AG114" s="1287"/>
      <c r="AH114" s="1055">
        <v>42948</v>
      </c>
      <c r="AI114" s="1055">
        <v>42948</v>
      </c>
      <c r="AJ114" s="956">
        <v>43281</v>
      </c>
      <c r="AK114" s="956">
        <v>43282</v>
      </c>
      <c r="AL114" s="956">
        <v>43616</v>
      </c>
      <c r="AM114" s="432"/>
      <c r="AN114" s="429"/>
      <c r="AO114" s="845" t="s">
        <v>10924</v>
      </c>
      <c r="AP114" s="845" t="s">
        <v>10924</v>
      </c>
      <c r="AQ114" s="432">
        <v>4180</v>
      </c>
      <c r="AR114" s="1308">
        <v>43040</v>
      </c>
    </row>
    <row r="115" spans="1:46">
      <c r="A115" s="410">
        <v>107</v>
      </c>
      <c r="B115" s="432"/>
      <c r="C115" s="1472" t="s">
        <v>14650</v>
      </c>
      <c r="D115" s="1086" t="s">
        <v>14137</v>
      </c>
      <c r="E115" s="432">
        <v>4183</v>
      </c>
      <c r="F115" s="432" t="s">
        <v>17302</v>
      </c>
      <c r="G115" s="739" t="s">
        <v>10141</v>
      </c>
      <c r="H115" s="432" t="s">
        <v>3017</v>
      </c>
      <c r="I115" s="432" t="s">
        <v>35</v>
      </c>
      <c r="J115" s="584" t="s">
        <v>3017</v>
      </c>
      <c r="K115" s="440">
        <v>29275</v>
      </c>
      <c r="L115" s="137" t="str">
        <f t="shared" si="2"/>
        <v xml:space="preserve">42 TAHUN 7 BULAN 7 HARI </v>
      </c>
      <c r="M115" s="410" t="s">
        <v>84</v>
      </c>
      <c r="N115" s="432" t="s">
        <v>299</v>
      </c>
      <c r="O115" s="429" t="s">
        <v>4633</v>
      </c>
      <c r="P115" s="1269">
        <v>1430017318765</v>
      </c>
      <c r="Q115" s="410">
        <v>17064556693</v>
      </c>
      <c r="R115" s="439" t="s">
        <v>13827</v>
      </c>
      <c r="S115" s="429"/>
      <c r="T115" s="429" t="s">
        <v>289</v>
      </c>
      <c r="U115" s="1724" t="s">
        <v>16272</v>
      </c>
      <c r="V115" s="1679">
        <v>44981</v>
      </c>
      <c r="W115" s="432" t="s">
        <v>126</v>
      </c>
      <c r="X115" s="429" t="s">
        <v>10256</v>
      </c>
      <c r="Y115" s="435" t="s">
        <v>10252</v>
      </c>
      <c r="Z115" s="432" t="s">
        <v>10265</v>
      </c>
      <c r="AA115" s="432" t="s">
        <v>15304</v>
      </c>
      <c r="AB115" s="429"/>
      <c r="AC115" s="429"/>
      <c r="AD115" s="429"/>
      <c r="AE115" s="429"/>
      <c r="AF115" s="429"/>
      <c r="AG115" s="1287"/>
      <c r="AH115" s="1055">
        <v>43002</v>
      </c>
      <c r="AI115" s="1055">
        <v>43002</v>
      </c>
      <c r="AJ115" s="956">
        <v>43352</v>
      </c>
      <c r="AK115" s="956">
        <v>43282</v>
      </c>
      <c r="AL115" s="956">
        <v>43616</v>
      </c>
      <c r="AM115" s="432"/>
      <c r="AN115" s="429"/>
      <c r="AO115" s="846" t="s">
        <v>10924</v>
      </c>
      <c r="AP115" s="846" t="s">
        <v>10924</v>
      </c>
      <c r="AQ115" s="432">
        <v>4183</v>
      </c>
      <c r="AR115" s="1308">
        <v>43101</v>
      </c>
      <c r="AT115" s="398">
        <v>1881680</v>
      </c>
    </row>
    <row r="116" spans="1:46">
      <c r="A116" s="410">
        <v>108</v>
      </c>
      <c r="B116" s="432"/>
      <c r="C116" s="1472" t="s">
        <v>14599</v>
      </c>
      <c r="D116" s="1086" t="s">
        <v>11610</v>
      </c>
      <c r="E116" s="432">
        <v>4184</v>
      </c>
      <c r="F116" s="432" t="s">
        <v>17302</v>
      </c>
      <c r="G116" s="739" t="s">
        <v>10142</v>
      </c>
      <c r="H116" s="432" t="s">
        <v>3017</v>
      </c>
      <c r="I116" s="432" t="s">
        <v>35</v>
      </c>
      <c r="J116" s="584" t="s">
        <v>3017</v>
      </c>
      <c r="K116" s="440">
        <v>30912</v>
      </c>
      <c r="L116" s="137" t="str">
        <f t="shared" si="2"/>
        <v xml:space="preserve">38 TAHUN 1 BULAN 13 HARI </v>
      </c>
      <c r="M116" s="410" t="s">
        <v>84</v>
      </c>
      <c r="N116" s="432" t="s">
        <v>299</v>
      </c>
      <c r="O116" s="429" t="s">
        <v>4633</v>
      </c>
      <c r="P116" s="1269">
        <v>1430017321157</v>
      </c>
      <c r="Q116" s="410">
        <v>17064556719</v>
      </c>
      <c r="R116" s="439" t="s">
        <v>13828</v>
      </c>
      <c r="S116" s="429"/>
      <c r="T116" s="429" t="s">
        <v>289</v>
      </c>
      <c r="U116" s="1724" t="s">
        <v>16273</v>
      </c>
      <c r="V116" s="1679">
        <v>45156</v>
      </c>
      <c r="W116" s="432" t="s">
        <v>126</v>
      </c>
      <c r="X116" s="429" t="s">
        <v>10257</v>
      </c>
      <c r="Y116" s="435" t="s">
        <v>10258</v>
      </c>
      <c r="Z116" s="432" t="s">
        <v>10266</v>
      </c>
      <c r="AA116" s="432" t="s">
        <v>15304</v>
      </c>
      <c r="AB116" s="429"/>
      <c r="AC116" s="429"/>
      <c r="AD116" s="429"/>
      <c r="AE116" s="429"/>
      <c r="AF116" s="429"/>
      <c r="AG116" s="1287"/>
      <c r="AH116" s="1055">
        <v>43002</v>
      </c>
      <c r="AI116" s="1055">
        <v>43002</v>
      </c>
      <c r="AJ116" s="956">
        <v>43352</v>
      </c>
      <c r="AK116" s="956">
        <v>43282</v>
      </c>
      <c r="AL116" s="956">
        <v>43616</v>
      </c>
      <c r="AM116" s="432"/>
      <c r="AN116" s="429"/>
      <c r="AO116" s="846" t="s">
        <v>10924</v>
      </c>
      <c r="AP116" s="846" t="s">
        <v>10924</v>
      </c>
      <c r="AQ116" s="432">
        <v>4184</v>
      </c>
      <c r="AR116" s="1308">
        <v>43101</v>
      </c>
    </row>
    <row r="117" spans="1:46">
      <c r="A117" s="410">
        <v>109</v>
      </c>
      <c r="B117" s="432"/>
      <c r="C117" s="1472" t="s">
        <v>14600</v>
      </c>
      <c r="D117" s="1086" t="s">
        <v>11611</v>
      </c>
      <c r="E117" s="432">
        <v>4185</v>
      </c>
      <c r="F117" s="432"/>
      <c r="G117" s="739" t="s">
        <v>10143</v>
      </c>
      <c r="H117" s="432" t="s">
        <v>3017</v>
      </c>
      <c r="I117" s="432" t="s">
        <v>35</v>
      </c>
      <c r="J117" s="584" t="s">
        <v>4706</v>
      </c>
      <c r="K117" s="440">
        <v>28253</v>
      </c>
      <c r="L117" s="137" t="str">
        <f t="shared" si="2"/>
        <v xml:space="preserve">45 TAHUN 4 BULAN 23 HARI </v>
      </c>
      <c r="M117" s="410" t="s">
        <v>84</v>
      </c>
      <c r="N117" s="432" t="s">
        <v>287</v>
      </c>
      <c r="O117" s="429" t="s">
        <v>4633</v>
      </c>
      <c r="P117" s="1269">
        <v>1430017318773</v>
      </c>
      <c r="Q117" s="410">
        <v>17064556701</v>
      </c>
      <c r="R117" s="439" t="s">
        <v>13829</v>
      </c>
      <c r="S117" s="429"/>
      <c r="T117" s="429" t="s">
        <v>8321</v>
      </c>
      <c r="U117" s="1533" t="s">
        <v>15365</v>
      </c>
      <c r="V117" s="1679">
        <v>8266</v>
      </c>
      <c r="W117" s="432" t="s">
        <v>12129</v>
      </c>
      <c r="X117" s="429" t="s">
        <v>10259</v>
      </c>
      <c r="Y117" s="435" t="s">
        <v>10253</v>
      </c>
      <c r="Z117" s="432" t="s">
        <v>10267</v>
      </c>
      <c r="AA117" s="432" t="s">
        <v>15304</v>
      </c>
      <c r="AB117" s="429"/>
      <c r="AC117" s="429"/>
      <c r="AD117" s="429"/>
      <c r="AE117" s="429"/>
      <c r="AF117" s="429"/>
      <c r="AG117" s="1287"/>
      <c r="AH117" s="1055">
        <v>43002</v>
      </c>
      <c r="AI117" s="1055">
        <v>43002</v>
      </c>
      <c r="AJ117" s="956">
        <v>43352</v>
      </c>
      <c r="AK117" s="956">
        <v>43282</v>
      </c>
      <c r="AL117" s="956">
        <v>43616</v>
      </c>
      <c r="AM117" s="432"/>
      <c r="AN117" s="429"/>
      <c r="AO117" s="846" t="s">
        <v>10924</v>
      </c>
      <c r="AP117" s="846" t="s">
        <v>10924</v>
      </c>
      <c r="AQ117" s="432">
        <v>4185</v>
      </c>
      <c r="AR117" s="1308">
        <v>43101</v>
      </c>
    </row>
    <row r="118" spans="1:46">
      <c r="A118" s="410">
        <v>110</v>
      </c>
      <c r="B118" s="432"/>
      <c r="C118" s="1472" t="s">
        <v>14601</v>
      </c>
      <c r="D118" s="1086" t="s">
        <v>12904</v>
      </c>
      <c r="E118" s="432">
        <v>4186</v>
      </c>
      <c r="F118" s="432" t="s">
        <v>17302</v>
      </c>
      <c r="G118" s="739" t="s">
        <v>10144</v>
      </c>
      <c r="H118" s="432" t="s">
        <v>3017</v>
      </c>
      <c r="I118" s="432" t="s">
        <v>35</v>
      </c>
      <c r="J118" s="584" t="s">
        <v>3017</v>
      </c>
      <c r="K118" s="440">
        <v>29394</v>
      </c>
      <c r="L118" s="137" t="str">
        <f t="shared" si="2"/>
        <v xml:space="preserve">42 TAHUN 3 BULAN 9 HARI </v>
      </c>
      <c r="M118" s="410" t="s">
        <v>84</v>
      </c>
      <c r="N118" s="432" t="s">
        <v>299</v>
      </c>
      <c r="O118" s="429" t="s">
        <v>4633</v>
      </c>
      <c r="P118" s="1269">
        <v>1430017321785</v>
      </c>
      <c r="Q118" s="410">
        <v>17064556727</v>
      </c>
      <c r="R118" s="439" t="s">
        <v>13830</v>
      </c>
      <c r="S118" s="429"/>
      <c r="T118" s="429" t="s">
        <v>289</v>
      </c>
      <c r="U118" s="1533" t="s">
        <v>15366</v>
      </c>
      <c r="V118" s="1705">
        <v>43631</v>
      </c>
      <c r="W118" s="432" t="s">
        <v>126</v>
      </c>
      <c r="X118" s="429" t="s">
        <v>10260</v>
      </c>
      <c r="Y118" s="435" t="s">
        <v>10254</v>
      </c>
      <c r="Z118" s="432" t="s">
        <v>10268</v>
      </c>
      <c r="AA118" s="432" t="s">
        <v>15304</v>
      </c>
      <c r="AB118" s="429"/>
      <c r="AC118" s="429"/>
      <c r="AD118" s="429"/>
      <c r="AE118" s="429"/>
      <c r="AF118" s="429"/>
      <c r="AG118" s="1287"/>
      <c r="AH118" s="1055">
        <v>43002</v>
      </c>
      <c r="AI118" s="1055">
        <v>43002</v>
      </c>
      <c r="AJ118" s="956">
        <v>43352</v>
      </c>
      <c r="AK118" s="956">
        <v>43282</v>
      </c>
      <c r="AL118" s="956">
        <v>43616</v>
      </c>
      <c r="AM118" s="432"/>
      <c r="AN118" s="429"/>
      <c r="AO118" s="846" t="s">
        <v>10924</v>
      </c>
      <c r="AP118" s="846" t="s">
        <v>10924</v>
      </c>
      <c r="AQ118" s="432">
        <v>4186</v>
      </c>
      <c r="AR118" s="1308">
        <v>43101</v>
      </c>
    </row>
    <row r="119" spans="1:46">
      <c r="A119" s="410">
        <v>111</v>
      </c>
      <c r="B119" s="432"/>
      <c r="C119" s="1472" t="s">
        <v>14602</v>
      </c>
      <c r="D119" s="1086" t="s">
        <v>11603</v>
      </c>
      <c r="E119" s="432">
        <v>4187</v>
      </c>
      <c r="F119" s="432" t="s">
        <v>17302</v>
      </c>
      <c r="G119" s="739" t="s">
        <v>10145</v>
      </c>
      <c r="H119" s="432" t="s">
        <v>3017</v>
      </c>
      <c r="I119" s="432" t="s">
        <v>35</v>
      </c>
      <c r="J119" s="584" t="s">
        <v>10255</v>
      </c>
      <c r="K119" s="440">
        <v>33824</v>
      </c>
      <c r="L119" s="137" t="str">
        <f t="shared" si="2"/>
        <v xml:space="preserve">30 TAHUN 1 BULAN 23 HARI </v>
      </c>
      <c r="M119" s="410" t="s">
        <v>84</v>
      </c>
      <c r="N119" s="432" t="s">
        <v>287</v>
      </c>
      <c r="O119" s="429" t="s">
        <v>4633</v>
      </c>
      <c r="P119" s="1269">
        <v>1430017161215</v>
      </c>
      <c r="Q119" s="410">
        <v>17064556735</v>
      </c>
      <c r="R119" s="439" t="s">
        <v>13831</v>
      </c>
      <c r="S119" s="429"/>
      <c r="T119" s="429" t="s">
        <v>2512</v>
      </c>
      <c r="U119" s="1533" t="s">
        <v>15367</v>
      </c>
      <c r="V119" s="1679">
        <v>44781</v>
      </c>
      <c r="W119" s="432" t="s">
        <v>2447</v>
      </c>
      <c r="X119" s="429" t="s">
        <v>10261</v>
      </c>
      <c r="Y119" s="435" t="s">
        <v>10262</v>
      </c>
      <c r="Z119" s="432" t="s">
        <v>10269</v>
      </c>
      <c r="AA119" s="432" t="s">
        <v>15304</v>
      </c>
      <c r="AB119" s="429"/>
      <c r="AC119" s="429"/>
      <c r="AD119" s="429"/>
      <c r="AE119" s="429"/>
      <c r="AF119" s="429"/>
      <c r="AG119" s="1287"/>
      <c r="AH119" s="1055">
        <v>43002</v>
      </c>
      <c r="AI119" s="1055">
        <v>43002</v>
      </c>
      <c r="AJ119" s="956">
        <v>43352</v>
      </c>
      <c r="AK119" s="956">
        <v>43282</v>
      </c>
      <c r="AL119" s="956">
        <v>43616</v>
      </c>
      <c r="AM119" s="432"/>
      <c r="AN119" s="429"/>
      <c r="AO119" s="846" t="s">
        <v>10924</v>
      </c>
      <c r="AP119" s="846" t="s">
        <v>10924</v>
      </c>
      <c r="AQ119" s="432">
        <v>4187</v>
      </c>
      <c r="AR119" s="1308">
        <v>43101</v>
      </c>
    </row>
    <row r="120" spans="1:46">
      <c r="A120" s="410">
        <v>112</v>
      </c>
      <c r="B120" s="432"/>
      <c r="C120" s="1472" t="s">
        <v>14603</v>
      </c>
      <c r="D120" s="1086" t="s">
        <v>11612</v>
      </c>
      <c r="E120" s="432">
        <v>4188</v>
      </c>
      <c r="F120" s="432"/>
      <c r="G120" s="739" t="s">
        <v>12351</v>
      </c>
      <c r="H120" s="432" t="s">
        <v>3017</v>
      </c>
      <c r="I120" s="432" t="s">
        <v>35</v>
      </c>
      <c r="J120" s="584" t="s">
        <v>3017</v>
      </c>
      <c r="K120" s="440">
        <v>31213</v>
      </c>
      <c r="L120" s="137" t="str">
        <f t="shared" si="2"/>
        <v xml:space="preserve">37 TAHUN 3 BULAN 16 HARI </v>
      </c>
      <c r="M120" s="410" t="s">
        <v>84</v>
      </c>
      <c r="N120" s="432" t="s">
        <v>287</v>
      </c>
      <c r="O120" s="429" t="s">
        <v>4633</v>
      </c>
      <c r="P120" s="1269">
        <v>9000042411117</v>
      </c>
      <c r="Q120" s="410">
        <v>17064556743</v>
      </c>
      <c r="R120" s="439" t="s">
        <v>13832</v>
      </c>
      <c r="S120" s="429"/>
      <c r="T120" s="429" t="s">
        <v>4922</v>
      </c>
      <c r="U120" s="1724" t="s">
        <v>16989</v>
      </c>
      <c r="V120" s="1679">
        <v>45459</v>
      </c>
      <c r="W120" s="432" t="s">
        <v>126</v>
      </c>
      <c r="X120" s="429" t="s">
        <v>10263</v>
      </c>
      <c r="Y120" s="435" t="s">
        <v>10264</v>
      </c>
      <c r="Z120" s="432" t="s">
        <v>10270</v>
      </c>
      <c r="AA120" s="432" t="s">
        <v>15304</v>
      </c>
      <c r="AB120" s="429"/>
      <c r="AC120" s="429"/>
      <c r="AD120" s="429"/>
      <c r="AE120" s="429"/>
      <c r="AF120" s="429"/>
      <c r="AG120" s="1287"/>
      <c r="AH120" s="1055">
        <v>43002</v>
      </c>
      <c r="AI120" s="1055">
        <v>43002</v>
      </c>
      <c r="AJ120" s="956">
        <v>43352</v>
      </c>
      <c r="AK120" s="956">
        <v>43282</v>
      </c>
      <c r="AL120" s="956">
        <v>43616</v>
      </c>
      <c r="AM120" s="432"/>
      <c r="AN120" s="429"/>
      <c r="AO120" s="846" t="s">
        <v>10924</v>
      </c>
      <c r="AP120" s="846" t="s">
        <v>10924</v>
      </c>
      <c r="AQ120" s="432">
        <v>4188</v>
      </c>
      <c r="AR120" s="1308">
        <v>43101</v>
      </c>
    </row>
    <row r="121" spans="1:46">
      <c r="A121" s="410">
        <v>113</v>
      </c>
      <c r="B121" s="432"/>
      <c r="C121" s="1472" t="s">
        <v>14651</v>
      </c>
      <c r="D121" s="1086" t="s">
        <v>11604</v>
      </c>
      <c r="E121" s="432">
        <v>4190</v>
      </c>
      <c r="F121" s="432" t="s">
        <v>17302</v>
      </c>
      <c r="G121" s="429" t="s">
        <v>11495</v>
      </c>
      <c r="H121" s="432" t="s">
        <v>3017</v>
      </c>
      <c r="I121" s="432" t="s">
        <v>35</v>
      </c>
      <c r="J121" s="1086" t="s">
        <v>3017</v>
      </c>
      <c r="K121" s="1294">
        <v>32664</v>
      </c>
      <c r="L121" s="137" t="str">
        <f t="shared" si="2"/>
        <v xml:space="preserve">33 TAHUN 3 BULAN 26 HARI </v>
      </c>
      <c r="M121" s="410" t="s">
        <v>84</v>
      </c>
      <c r="N121" s="432" t="s">
        <v>299</v>
      </c>
      <c r="O121" s="429" t="s">
        <v>4633</v>
      </c>
      <c r="P121" s="1269">
        <v>1430017498484</v>
      </c>
      <c r="Q121" s="410" t="s">
        <v>12615</v>
      </c>
      <c r="R121" s="439" t="s">
        <v>13833</v>
      </c>
      <c r="S121" s="429"/>
      <c r="T121" s="429" t="s">
        <v>289</v>
      </c>
      <c r="U121" s="1533" t="s">
        <v>15368</v>
      </c>
      <c r="V121" s="1679">
        <v>44717</v>
      </c>
      <c r="W121" s="432" t="s">
        <v>12130</v>
      </c>
      <c r="X121" s="429" t="s">
        <v>12221</v>
      </c>
      <c r="Y121" s="435" t="s">
        <v>11589</v>
      </c>
      <c r="Z121" s="432" t="s">
        <v>11597</v>
      </c>
      <c r="AA121" s="432" t="s">
        <v>15304</v>
      </c>
      <c r="AB121" s="429"/>
      <c r="AC121" s="429"/>
      <c r="AD121" s="429"/>
      <c r="AE121" s="429"/>
      <c r="AF121" s="429"/>
      <c r="AG121" s="1287"/>
      <c r="AH121" s="1055">
        <v>43066</v>
      </c>
      <c r="AI121" s="1055">
        <v>43066</v>
      </c>
      <c r="AJ121" s="956">
        <v>43404</v>
      </c>
      <c r="AK121" s="956">
        <v>43405</v>
      </c>
      <c r="AL121" s="956">
        <v>43738</v>
      </c>
      <c r="AM121" s="432" t="s">
        <v>12404</v>
      </c>
      <c r="AN121" s="429"/>
      <c r="AO121" s="432" t="s">
        <v>10924</v>
      </c>
      <c r="AP121" s="432" t="s">
        <v>10924</v>
      </c>
      <c r="AQ121" s="432">
        <v>4190</v>
      </c>
      <c r="AR121" s="1308">
        <v>43160</v>
      </c>
    </row>
    <row r="122" spans="1:46">
      <c r="A122" s="410">
        <v>114</v>
      </c>
      <c r="B122" s="432"/>
      <c r="C122" s="1472" t="s">
        <v>14649</v>
      </c>
      <c r="D122" s="1086" t="s">
        <v>11605</v>
      </c>
      <c r="E122" s="432">
        <v>4191</v>
      </c>
      <c r="F122" s="432" t="s">
        <v>17302</v>
      </c>
      <c r="G122" s="429" t="s">
        <v>11496</v>
      </c>
      <c r="H122" s="432" t="s">
        <v>3017</v>
      </c>
      <c r="I122" s="432" t="s">
        <v>35</v>
      </c>
      <c r="J122" s="1086" t="s">
        <v>3017</v>
      </c>
      <c r="K122" s="1294">
        <v>31888</v>
      </c>
      <c r="L122" s="137" t="str">
        <f t="shared" si="2"/>
        <v xml:space="preserve">35 TAHUN 5 BULAN 10 HARI </v>
      </c>
      <c r="M122" s="410" t="s">
        <v>84</v>
      </c>
      <c r="N122" s="432" t="s">
        <v>299</v>
      </c>
      <c r="O122" s="429" t="s">
        <v>4633</v>
      </c>
      <c r="P122" s="1269">
        <v>1430017487115</v>
      </c>
      <c r="Q122" s="410" t="s">
        <v>12616</v>
      </c>
      <c r="R122" s="439" t="s">
        <v>13834</v>
      </c>
      <c r="S122" s="429"/>
      <c r="T122" s="429" t="s">
        <v>2504</v>
      </c>
      <c r="U122" s="1533" t="s">
        <v>15369</v>
      </c>
      <c r="V122" s="1705">
        <v>43576</v>
      </c>
      <c r="W122" s="432" t="s">
        <v>175</v>
      </c>
      <c r="X122" s="429" t="s">
        <v>12222</v>
      </c>
      <c r="Y122" s="435" t="s">
        <v>11590</v>
      </c>
      <c r="Z122" s="432" t="s">
        <v>15396</v>
      </c>
      <c r="AA122" s="432" t="s">
        <v>15304</v>
      </c>
      <c r="AB122" s="429"/>
      <c r="AC122" s="429"/>
      <c r="AD122" s="429"/>
      <c r="AE122" s="429"/>
      <c r="AF122" s="429"/>
      <c r="AG122" s="1287"/>
      <c r="AH122" s="1055">
        <v>43066</v>
      </c>
      <c r="AI122" s="1055">
        <v>43066</v>
      </c>
      <c r="AJ122" s="956">
        <v>43404</v>
      </c>
      <c r="AK122" s="956">
        <v>43405</v>
      </c>
      <c r="AL122" s="956">
        <v>43738</v>
      </c>
      <c r="AM122" s="432"/>
      <c r="AN122" s="429"/>
      <c r="AO122" s="432" t="s">
        <v>10924</v>
      </c>
      <c r="AP122" s="432" t="s">
        <v>10924</v>
      </c>
      <c r="AQ122" s="432">
        <v>4191</v>
      </c>
      <c r="AR122" s="1308">
        <v>43160</v>
      </c>
    </row>
    <row r="123" spans="1:46">
      <c r="A123" s="410">
        <v>115</v>
      </c>
      <c r="B123" s="432"/>
      <c r="C123" s="1472" t="s">
        <v>284</v>
      </c>
      <c r="D123" s="1086" t="s">
        <v>14138</v>
      </c>
      <c r="E123" s="432">
        <v>4193</v>
      </c>
      <c r="F123" s="432" t="s">
        <v>17302</v>
      </c>
      <c r="G123" s="429" t="s">
        <v>13903</v>
      </c>
      <c r="H123" s="432" t="s">
        <v>3017</v>
      </c>
      <c r="I123" s="432" t="s">
        <v>35</v>
      </c>
      <c r="J123" s="1086" t="s">
        <v>3017</v>
      </c>
      <c r="K123" s="1294">
        <v>29696</v>
      </c>
      <c r="L123" s="137" t="str">
        <f t="shared" si="2"/>
        <v xml:space="preserve">41 TAHUN 5 BULAN 11 HARI </v>
      </c>
      <c r="M123" s="410" t="s">
        <v>84</v>
      </c>
      <c r="N123" s="432" t="s">
        <v>299</v>
      </c>
      <c r="O123" s="429" t="s">
        <v>4633</v>
      </c>
      <c r="P123" s="1269">
        <v>9000042650474</v>
      </c>
      <c r="Q123" s="410" t="s">
        <v>12575</v>
      </c>
      <c r="R123" s="439" t="s">
        <v>13835</v>
      </c>
      <c r="S123" s="429"/>
      <c r="T123" s="429" t="s">
        <v>289</v>
      </c>
      <c r="U123" s="1533" t="s">
        <v>15370</v>
      </c>
      <c r="V123" s="1679">
        <v>43941</v>
      </c>
      <c r="W123" s="432" t="s">
        <v>175</v>
      </c>
      <c r="X123" s="429" t="s">
        <v>12224</v>
      </c>
      <c r="Y123" s="435" t="s">
        <v>11592</v>
      </c>
      <c r="Z123" s="432" t="s">
        <v>11599</v>
      </c>
      <c r="AA123" s="432" t="s">
        <v>15304</v>
      </c>
      <c r="AB123" s="429" t="s">
        <v>12410</v>
      </c>
      <c r="AC123" s="429"/>
      <c r="AD123" s="429"/>
      <c r="AE123" s="429"/>
      <c r="AF123" s="429"/>
      <c r="AG123" s="1287"/>
      <c r="AH123" s="1055">
        <v>43066</v>
      </c>
      <c r="AI123" s="1055">
        <v>43066</v>
      </c>
      <c r="AJ123" s="956">
        <v>43404</v>
      </c>
      <c r="AK123" s="956">
        <v>43405</v>
      </c>
      <c r="AL123" s="956">
        <v>43738</v>
      </c>
      <c r="AM123" s="432" t="s">
        <v>55</v>
      </c>
      <c r="AN123" s="429"/>
      <c r="AO123" s="432" t="s">
        <v>10924</v>
      </c>
      <c r="AP123" s="432" t="s">
        <v>14039</v>
      </c>
      <c r="AQ123" s="432">
        <v>4193</v>
      </c>
      <c r="AR123" s="1308">
        <v>43160</v>
      </c>
    </row>
    <row r="124" spans="1:46">
      <c r="A124" s="410">
        <v>116</v>
      </c>
      <c r="B124" s="432"/>
      <c r="C124" s="1472" t="s">
        <v>308</v>
      </c>
      <c r="D124" s="1086" t="s">
        <v>12870</v>
      </c>
      <c r="E124" s="432">
        <v>4195</v>
      </c>
      <c r="F124" s="432"/>
      <c r="G124" s="429" t="s">
        <v>13904</v>
      </c>
      <c r="H124" s="432" t="s">
        <v>3017</v>
      </c>
      <c r="I124" s="432" t="s">
        <v>35</v>
      </c>
      <c r="J124" s="1086" t="s">
        <v>3017</v>
      </c>
      <c r="K124" s="1294">
        <v>29587</v>
      </c>
      <c r="L124" s="137" t="str">
        <f t="shared" si="2"/>
        <v xml:space="preserve">41 TAHUN 9 BULAN 0 HARI </v>
      </c>
      <c r="M124" s="410" t="s">
        <v>84</v>
      </c>
      <c r="N124" s="432" t="s">
        <v>299</v>
      </c>
      <c r="O124" s="429" t="s">
        <v>4633</v>
      </c>
      <c r="P124" s="1269">
        <v>1430017484971</v>
      </c>
      <c r="Q124" s="950" t="s">
        <v>13603</v>
      </c>
      <c r="R124" s="439" t="s">
        <v>13836</v>
      </c>
      <c r="S124" s="429"/>
      <c r="T124" s="429" t="s">
        <v>289</v>
      </c>
      <c r="U124" s="1533" t="s">
        <v>15372</v>
      </c>
      <c r="V124" s="1679">
        <v>44562</v>
      </c>
      <c r="W124" s="432" t="s">
        <v>126</v>
      </c>
      <c r="X124" s="429" t="s">
        <v>12871</v>
      </c>
      <c r="Y124" s="435" t="s">
        <v>12872</v>
      </c>
      <c r="Z124" s="432" t="s">
        <v>12873</v>
      </c>
      <c r="AA124" s="432" t="s">
        <v>15304</v>
      </c>
      <c r="AB124" s="429"/>
      <c r="AC124" s="429"/>
      <c r="AD124" s="429"/>
      <c r="AE124" s="429"/>
      <c r="AF124" s="429"/>
      <c r="AG124" s="1287"/>
      <c r="AH124" s="1055">
        <v>43066</v>
      </c>
      <c r="AI124" s="1055">
        <v>43066</v>
      </c>
      <c r="AJ124" s="956">
        <v>43404</v>
      </c>
      <c r="AK124" s="956">
        <v>43405</v>
      </c>
      <c r="AL124" s="956">
        <v>43738</v>
      </c>
      <c r="AM124" s="432"/>
      <c r="AN124" s="429"/>
      <c r="AO124" s="432" t="s">
        <v>10924</v>
      </c>
      <c r="AP124" s="432" t="s">
        <v>14485</v>
      </c>
      <c r="AQ124" s="432">
        <v>4195</v>
      </c>
      <c r="AR124" s="1308">
        <v>43160</v>
      </c>
    </row>
    <row r="125" spans="1:46">
      <c r="A125" s="410">
        <v>117</v>
      </c>
      <c r="B125" s="432"/>
      <c r="C125" s="1472" t="s">
        <v>317</v>
      </c>
      <c r="D125" s="1086" t="s">
        <v>11609</v>
      </c>
      <c r="E125" s="432">
        <v>4197</v>
      </c>
      <c r="F125" s="432" t="s">
        <v>17302</v>
      </c>
      <c r="G125" s="429" t="s">
        <v>13905</v>
      </c>
      <c r="H125" s="432" t="s">
        <v>3017</v>
      </c>
      <c r="I125" s="432" t="s">
        <v>35</v>
      </c>
      <c r="J125" s="1086" t="s">
        <v>3017</v>
      </c>
      <c r="K125" s="1294">
        <v>33879</v>
      </c>
      <c r="L125" s="137" t="str">
        <f t="shared" si="2"/>
        <v xml:space="preserve">29 TAHUN 11 BULAN 29 HARI </v>
      </c>
      <c r="M125" s="410" t="s">
        <v>84</v>
      </c>
      <c r="N125" s="432" t="s">
        <v>299</v>
      </c>
      <c r="O125" s="429" t="s">
        <v>4633</v>
      </c>
      <c r="P125" s="1299">
        <v>1430015720426</v>
      </c>
      <c r="Q125" s="410" t="s">
        <v>12619</v>
      </c>
      <c r="R125" s="439" t="s">
        <v>13837</v>
      </c>
      <c r="S125" s="429"/>
      <c r="T125" s="429" t="s">
        <v>2504</v>
      </c>
      <c r="U125" s="1533" t="s">
        <v>15373</v>
      </c>
      <c r="V125" s="1679">
        <v>44837</v>
      </c>
      <c r="W125" s="432" t="s">
        <v>126</v>
      </c>
      <c r="X125" s="429" t="s">
        <v>12235</v>
      </c>
      <c r="Y125" s="435" t="s">
        <v>11596</v>
      </c>
      <c r="Z125" s="432" t="s">
        <v>11602</v>
      </c>
      <c r="AA125" s="432" t="s">
        <v>15304</v>
      </c>
      <c r="AB125" s="429" t="s">
        <v>12394</v>
      </c>
      <c r="AC125" s="429"/>
      <c r="AD125" s="429"/>
      <c r="AE125" s="429"/>
      <c r="AF125" s="429"/>
      <c r="AG125" s="1287"/>
      <c r="AH125" s="1055">
        <v>43066</v>
      </c>
      <c r="AI125" s="1055">
        <v>43066</v>
      </c>
      <c r="AJ125" s="956">
        <v>43404</v>
      </c>
      <c r="AK125" s="956">
        <v>43405</v>
      </c>
      <c r="AL125" s="956">
        <v>43738</v>
      </c>
      <c r="AM125" s="432" t="s">
        <v>55</v>
      </c>
      <c r="AN125" s="429"/>
      <c r="AO125" s="432" t="s">
        <v>10924</v>
      </c>
      <c r="AP125" s="432" t="s">
        <v>10924</v>
      </c>
      <c r="AQ125" s="432">
        <v>4197</v>
      </c>
      <c r="AR125" s="1308">
        <v>43160</v>
      </c>
    </row>
    <row r="126" spans="1:46">
      <c r="A126" s="410">
        <v>118</v>
      </c>
      <c r="B126" s="432"/>
      <c r="C126" s="1472" t="s">
        <v>14652</v>
      </c>
      <c r="D126" s="1086" t="s">
        <v>12069</v>
      </c>
      <c r="E126" s="432">
        <v>4198</v>
      </c>
      <c r="F126" s="432" t="s">
        <v>17302</v>
      </c>
      <c r="G126" s="429" t="s">
        <v>12047</v>
      </c>
      <c r="H126" s="432" t="s">
        <v>3017</v>
      </c>
      <c r="I126" s="432" t="s">
        <v>35</v>
      </c>
      <c r="J126" s="1086" t="s">
        <v>3017</v>
      </c>
      <c r="K126" s="1294">
        <v>34999</v>
      </c>
      <c r="L126" s="137" t="str">
        <f t="shared" si="2"/>
        <v xml:space="preserve">26 TAHUN 11 BULAN 4 HARI </v>
      </c>
      <c r="M126" s="410" t="s">
        <v>84</v>
      </c>
      <c r="N126" s="432" t="s">
        <v>299</v>
      </c>
      <c r="O126" s="429" t="s">
        <v>4633</v>
      </c>
      <c r="P126" s="1269">
        <v>1430017627694</v>
      </c>
      <c r="Q126" s="410">
        <v>18008411821</v>
      </c>
      <c r="R126" s="439" t="s">
        <v>13838</v>
      </c>
      <c r="S126" s="429"/>
      <c r="T126" s="429" t="s">
        <v>2504</v>
      </c>
      <c r="U126" s="1533" t="s">
        <v>12085</v>
      </c>
      <c r="V126" s="1679">
        <v>44861</v>
      </c>
      <c r="W126" s="432" t="s">
        <v>12130</v>
      </c>
      <c r="X126" s="429" t="s">
        <v>12230</v>
      </c>
      <c r="Y126" s="435" t="s">
        <v>12100</v>
      </c>
      <c r="Z126" s="439" t="s">
        <v>12114</v>
      </c>
      <c r="AA126" s="432" t="s">
        <v>15308</v>
      </c>
      <c r="AB126" s="429"/>
      <c r="AC126" s="429"/>
      <c r="AD126" s="429"/>
      <c r="AE126" s="429"/>
      <c r="AF126" s="429"/>
      <c r="AG126" s="1287"/>
      <c r="AH126" s="1055">
        <v>43097</v>
      </c>
      <c r="AI126" s="1055">
        <v>43097</v>
      </c>
      <c r="AJ126" s="956">
        <v>43434</v>
      </c>
      <c r="AK126" s="956">
        <v>43435</v>
      </c>
      <c r="AL126" s="956">
        <v>43769</v>
      </c>
      <c r="AM126" s="432" t="s">
        <v>12404</v>
      </c>
      <c r="AN126" s="429"/>
      <c r="AO126" s="432" t="s">
        <v>10924</v>
      </c>
      <c r="AP126" s="432" t="s">
        <v>10924</v>
      </c>
      <c r="AQ126" s="432">
        <v>4198</v>
      </c>
      <c r="AR126" s="1308">
        <v>43191</v>
      </c>
    </row>
    <row r="127" spans="1:46">
      <c r="A127" s="410">
        <v>119</v>
      </c>
      <c r="B127" s="432"/>
      <c r="C127" s="1472" t="s">
        <v>14606</v>
      </c>
      <c r="D127" s="1086" t="s">
        <v>12070</v>
      </c>
      <c r="E127" s="432">
        <v>4199</v>
      </c>
      <c r="F127" s="432" t="s">
        <v>17302</v>
      </c>
      <c r="G127" s="429" t="s">
        <v>12048</v>
      </c>
      <c r="H127" s="432" t="s">
        <v>3017</v>
      </c>
      <c r="I127" s="432" t="s">
        <v>35</v>
      </c>
      <c r="J127" s="1086" t="s">
        <v>2860</v>
      </c>
      <c r="K127" s="1294">
        <v>30880</v>
      </c>
      <c r="L127" s="137" t="str">
        <f t="shared" si="2"/>
        <v xml:space="preserve">38 TAHUN 2 BULAN 14 HARI </v>
      </c>
      <c r="M127" s="410" t="s">
        <v>84</v>
      </c>
      <c r="N127" s="432" t="s">
        <v>299</v>
      </c>
      <c r="O127" s="429" t="s">
        <v>4633</v>
      </c>
      <c r="P127" s="1299">
        <v>1430017588631</v>
      </c>
      <c r="Q127" s="410">
        <v>18008411839</v>
      </c>
      <c r="R127" s="1291" t="s">
        <v>18162</v>
      </c>
      <c r="S127" s="429"/>
      <c r="T127" s="429" t="s">
        <v>2504</v>
      </c>
      <c r="U127" s="1533" t="s">
        <v>12086</v>
      </c>
      <c r="V127" s="1679">
        <v>44029</v>
      </c>
      <c r="W127" s="432" t="s">
        <v>175</v>
      </c>
      <c r="X127" s="429" t="s">
        <v>12211</v>
      </c>
      <c r="Y127" s="435" t="s">
        <v>12101</v>
      </c>
      <c r="Z127" s="439" t="s">
        <v>12115</v>
      </c>
      <c r="AA127" s="432" t="s">
        <v>15304</v>
      </c>
      <c r="AB127" s="429"/>
      <c r="AC127" s="429"/>
      <c r="AD127" s="429"/>
      <c r="AE127" s="429"/>
      <c r="AF127" s="429"/>
      <c r="AG127" s="1287"/>
      <c r="AH127" s="1055">
        <v>43097</v>
      </c>
      <c r="AI127" s="1055">
        <v>43097</v>
      </c>
      <c r="AJ127" s="956">
        <v>43434</v>
      </c>
      <c r="AK127" s="956">
        <v>43435</v>
      </c>
      <c r="AL127" s="956">
        <v>43769</v>
      </c>
      <c r="AM127" s="432"/>
      <c r="AN127" s="429"/>
      <c r="AO127" s="432" t="s">
        <v>10924</v>
      </c>
      <c r="AP127" s="432" t="s">
        <v>14039</v>
      </c>
      <c r="AQ127" s="432">
        <v>4199</v>
      </c>
      <c r="AR127" s="1308">
        <v>43191</v>
      </c>
    </row>
    <row r="128" spans="1:46" ht="17.25" customHeight="1">
      <c r="A128" s="410">
        <v>120</v>
      </c>
      <c r="B128" s="432" t="s">
        <v>10924</v>
      </c>
      <c r="C128" s="1472" t="s">
        <v>14607</v>
      </c>
      <c r="D128" s="1086" t="s">
        <v>12072</v>
      </c>
      <c r="E128" s="432">
        <v>4201</v>
      </c>
      <c r="F128" s="432" t="s">
        <v>17302</v>
      </c>
      <c r="G128" s="429" t="s">
        <v>1166</v>
      </c>
      <c r="H128" s="432" t="s">
        <v>3017</v>
      </c>
      <c r="I128" s="432" t="s">
        <v>35</v>
      </c>
      <c r="J128" s="1086" t="s">
        <v>3263</v>
      </c>
      <c r="K128" s="1294">
        <v>27072</v>
      </c>
      <c r="L128" s="137" t="str">
        <f t="shared" si="2"/>
        <v xml:space="preserve">48 TAHUN 7 BULAN 19 HARI </v>
      </c>
      <c r="M128" s="410" t="s">
        <v>84</v>
      </c>
      <c r="N128" s="432" t="s">
        <v>299</v>
      </c>
      <c r="O128" s="429" t="s">
        <v>4633</v>
      </c>
      <c r="P128" s="1269">
        <v>1430017596949</v>
      </c>
      <c r="Q128" s="410">
        <v>17052761780</v>
      </c>
      <c r="R128" s="1291" t="s">
        <v>18163</v>
      </c>
      <c r="S128" s="429"/>
      <c r="T128" s="429" t="s">
        <v>2504</v>
      </c>
      <c r="U128" s="1533" t="s">
        <v>12088</v>
      </c>
      <c r="V128" s="1679">
        <v>44239</v>
      </c>
      <c r="W128" s="432" t="s">
        <v>126</v>
      </c>
      <c r="X128" s="429" t="s">
        <v>12209</v>
      </c>
      <c r="Y128" s="435" t="s">
        <v>12643</v>
      </c>
      <c r="Z128" s="439" t="s">
        <v>12117</v>
      </c>
      <c r="AA128" s="432" t="s">
        <v>15304</v>
      </c>
      <c r="AB128" s="429"/>
      <c r="AC128" s="429"/>
      <c r="AD128" s="429"/>
      <c r="AE128" s="429"/>
      <c r="AF128" s="429"/>
      <c r="AG128" s="1287"/>
      <c r="AH128" s="1055">
        <v>43097</v>
      </c>
      <c r="AI128" s="1055">
        <v>43097</v>
      </c>
      <c r="AJ128" s="956">
        <v>43434</v>
      </c>
      <c r="AK128" s="956">
        <v>43435</v>
      </c>
      <c r="AL128" s="956">
        <v>43769</v>
      </c>
      <c r="AM128" s="432"/>
      <c r="AN128" s="429"/>
      <c r="AO128" s="432" t="s">
        <v>10924</v>
      </c>
      <c r="AP128" s="432" t="s">
        <v>10924</v>
      </c>
      <c r="AQ128" s="432">
        <v>4201</v>
      </c>
      <c r="AR128" s="1308">
        <v>43191</v>
      </c>
    </row>
    <row r="129" spans="1:44">
      <c r="A129" s="410">
        <v>121</v>
      </c>
      <c r="B129" s="432"/>
      <c r="C129" s="1472" t="s">
        <v>14609</v>
      </c>
      <c r="D129" s="1086" t="s">
        <v>12073</v>
      </c>
      <c r="E129" s="432">
        <v>4202</v>
      </c>
      <c r="F129" s="432" t="s">
        <v>17302</v>
      </c>
      <c r="G129" s="429" t="s">
        <v>12050</v>
      </c>
      <c r="H129" s="432" t="s">
        <v>3017</v>
      </c>
      <c r="I129" s="432" t="s">
        <v>35</v>
      </c>
      <c r="J129" s="1086" t="s">
        <v>3017</v>
      </c>
      <c r="K129" s="1294">
        <v>27312</v>
      </c>
      <c r="L129" s="137" t="str">
        <f t="shared" si="2"/>
        <v xml:space="preserve">47 TAHUN 11 BULAN 21 HARI </v>
      </c>
      <c r="M129" s="410" t="s">
        <v>84</v>
      </c>
      <c r="N129" s="432" t="s">
        <v>299</v>
      </c>
      <c r="O129" s="429" t="s">
        <v>4633</v>
      </c>
      <c r="P129" s="1269">
        <v>1430017579804</v>
      </c>
      <c r="Q129" s="410">
        <v>18008411813</v>
      </c>
      <c r="R129" s="439" t="s">
        <v>13841</v>
      </c>
      <c r="S129" s="429"/>
      <c r="T129" s="429" t="s">
        <v>289</v>
      </c>
      <c r="U129" s="1533" t="s">
        <v>12089</v>
      </c>
      <c r="V129" s="1679">
        <v>45209</v>
      </c>
      <c r="W129" s="432" t="s">
        <v>126</v>
      </c>
      <c r="X129" s="429" t="s">
        <v>12233</v>
      </c>
      <c r="Y129" s="435" t="s">
        <v>12102</v>
      </c>
      <c r="Z129" s="439" t="s">
        <v>12118</v>
      </c>
      <c r="AA129" s="432" t="s">
        <v>15304</v>
      </c>
      <c r="AB129" s="429"/>
      <c r="AC129" s="429"/>
      <c r="AD129" s="429"/>
      <c r="AE129" s="429"/>
      <c r="AF129" s="429"/>
      <c r="AG129" s="1287"/>
      <c r="AH129" s="1055">
        <v>43097</v>
      </c>
      <c r="AI129" s="1055">
        <v>43097</v>
      </c>
      <c r="AJ129" s="956">
        <v>43434</v>
      </c>
      <c r="AK129" s="956">
        <v>43435</v>
      </c>
      <c r="AL129" s="956">
        <v>43769</v>
      </c>
      <c r="AM129" s="432"/>
      <c r="AN129" s="429"/>
      <c r="AO129" s="432" t="s">
        <v>10924</v>
      </c>
      <c r="AP129" s="432" t="s">
        <v>14039</v>
      </c>
      <c r="AQ129" s="432">
        <v>4202</v>
      </c>
      <c r="AR129" s="1308">
        <v>43191</v>
      </c>
    </row>
    <row r="130" spans="1:44">
      <c r="A130" s="410">
        <v>122</v>
      </c>
      <c r="B130" s="432" t="s">
        <v>10924</v>
      </c>
      <c r="C130" s="1472" t="s">
        <v>14653</v>
      </c>
      <c r="D130" s="1086" t="s">
        <v>12075</v>
      </c>
      <c r="E130" s="432">
        <v>4204</v>
      </c>
      <c r="F130" s="432" t="s">
        <v>17302</v>
      </c>
      <c r="G130" s="429" t="s">
        <v>13906</v>
      </c>
      <c r="H130" s="432" t="s">
        <v>3017</v>
      </c>
      <c r="I130" s="432" t="s">
        <v>35</v>
      </c>
      <c r="J130" s="1086" t="s">
        <v>3017</v>
      </c>
      <c r="K130" s="1294">
        <v>31205</v>
      </c>
      <c r="L130" s="137" t="str">
        <f t="shared" si="2"/>
        <v xml:space="preserve">37 TAHUN 3 BULAN 24 HARI </v>
      </c>
      <c r="M130" s="410" t="s">
        <v>84</v>
      </c>
      <c r="N130" s="432" t="s">
        <v>299</v>
      </c>
      <c r="O130" s="429" t="s">
        <v>4633</v>
      </c>
      <c r="P130" s="1269">
        <v>9000039064010</v>
      </c>
      <c r="Q130" s="410">
        <v>18033074358</v>
      </c>
      <c r="R130" s="1291" t="s">
        <v>18164</v>
      </c>
      <c r="S130" s="429"/>
      <c r="T130" s="429" t="s">
        <v>289</v>
      </c>
      <c r="U130" s="1724" t="s">
        <v>16990</v>
      </c>
      <c r="V130" s="1679">
        <v>45084</v>
      </c>
      <c r="W130" s="432" t="s">
        <v>12130</v>
      </c>
      <c r="X130" s="429" t="s">
        <v>12219</v>
      </c>
      <c r="Y130" s="435" t="s">
        <v>12104</v>
      </c>
      <c r="Z130" s="439" t="s">
        <v>12119</v>
      </c>
      <c r="AA130" s="432" t="s">
        <v>15304</v>
      </c>
      <c r="AB130" s="429"/>
      <c r="AC130" s="429"/>
      <c r="AD130" s="429"/>
      <c r="AE130" s="429"/>
      <c r="AF130" s="429"/>
      <c r="AG130" s="1287"/>
      <c r="AH130" s="1055">
        <v>43116</v>
      </c>
      <c r="AI130" s="1055">
        <v>43116</v>
      </c>
      <c r="AJ130" s="956">
        <v>43449</v>
      </c>
      <c r="AK130" s="956">
        <v>43450</v>
      </c>
      <c r="AL130" s="956">
        <v>43799</v>
      </c>
      <c r="AM130" s="432"/>
      <c r="AN130" s="429"/>
      <c r="AO130" s="432" t="s">
        <v>10924</v>
      </c>
      <c r="AP130" s="432" t="s">
        <v>10924</v>
      </c>
      <c r="AQ130" s="432">
        <v>4204</v>
      </c>
      <c r="AR130" s="1308">
        <v>43221</v>
      </c>
    </row>
    <row r="131" spans="1:44">
      <c r="A131" s="410">
        <v>123</v>
      </c>
      <c r="B131" s="432" t="s">
        <v>10924</v>
      </c>
      <c r="C131" s="1472" t="s">
        <v>14599</v>
      </c>
      <c r="D131" s="1086" t="s">
        <v>12079</v>
      </c>
      <c r="E131" s="432">
        <v>4208</v>
      </c>
      <c r="F131" s="432" t="s">
        <v>17302</v>
      </c>
      <c r="G131" s="429" t="s">
        <v>12215</v>
      </c>
      <c r="H131" s="432" t="s">
        <v>3017</v>
      </c>
      <c r="I131" s="432" t="s">
        <v>35</v>
      </c>
      <c r="J131" s="1086" t="s">
        <v>3017</v>
      </c>
      <c r="K131" s="1294">
        <v>31217</v>
      </c>
      <c r="L131" s="137" t="str">
        <f t="shared" si="2"/>
        <v xml:space="preserve">37 TAHUN 3 BULAN 12 HARI </v>
      </c>
      <c r="M131" s="410" t="s">
        <v>84</v>
      </c>
      <c r="N131" s="432" t="s">
        <v>299</v>
      </c>
      <c r="O131" s="429" t="s">
        <v>4633</v>
      </c>
      <c r="P131" s="1269">
        <v>1430017065135</v>
      </c>
      <c r="Q131" s="410">
        <v>18013074325</v>
      </c>
      <c r="R131" s="439" t="s">
        <v>13842</v>
      </c>
      <c r="S131" s="429"/>
      <c r="T131" s="429" t="s">
        <v>289</v>
      </c>
      <c r="U131" s="1533" t="s">
        <v>12094</v>
      </c>
      <c r="V131" s="1679">
        <v>44001</v>
      </c>
      <c r="W131" s="432" t="s">
        <v>175</v>
      </c>
      <c r="X131" s="429" t="s">
        <v>12216</v>
      </c>
      <c r="Y131" s="435" t="s">
        <v>12108</v>
      </c>
      <c r="Z131" s="439" t="s">
        <v>12123</v>
      </c>
      <c r="AA131" s="432" t="s">
        <v>15304</v>
      </c>
      <c r="AB131" s="429" t="s">
        <v>12388</v>
      </c>
      <c r="AC131" s="429" t="s">
        <v>12389</v>
      </c>
      <c r="AD131" s="429" t="s">
        <v>12390</v>
      </c>
      <c r="AE131" s="429"/>
      <c r="AF131" s="429"/>
      <c r="AG131" s="1287"/>
      <c r="AH131" s="1055">
        <v>43116</v>
      </c>
      <c r="AI131" s="1055">
        <v>43116</v>
      </c>
      <c r="AJ131" s="956">
        <v>43449</v>
      </c>
      <c r="AK131" s="956">
        <v>43450</v>
      </c>
      <c r="AL131" s="956">
        <v>43799</v>
      </c>
      <c r="AM131" s="432" t="s">
        <v>47</v>
      </c>
      <c r="AN131" s="429"/>
      <c r="AO131" s="432" t="s">
        <v>10924</v>
      </c>
      <c r="AP131" s="432" t="s">
        <v>10924</v>
      </c>
      <c r="AQ131" s="432">
        <v>4208</v>
      </c>
      <c r="AR131" s="1308">
        <v>43221</v>
      </c>
    </row>
    <row r="132" spans="1:44" ht="15.75" customHeight="1">
      <c r="A132" s="410">
        <v>124</v>
      </c>
      <c r="B132" s="432" t="s">
        <v>10924</v>
      </c>
      <c r="C132" s="1472" t="s">
        <v>14601</v>
      </c>
      <c r="D132" s="1086" t="s">
        <v>12084</v>
      </c>
      <c r="E132" s="432">
        <v>4213</v>
      </c>
      <c r="F132" s="432" t="s">
        <v>17302</v>
      </c>
      <c r="G132" s="429" t="s">
        <v>12068</v>
      </c>
      <c r="H132" s="432" t="s">
        <v>3017</v>
      </c>
      <c r="I132" s="432" t="s">
        <v>35</v>
      </c>
      <c r="J132" s="1086" t="s">
        <v>2860</v>
      </c>
      <c r="K132" s="1294">
        <v>32525</v>
      </c>
      <c r="L132" s="137" t="str">
        <f t="shared" si="2"/>
        <v xml:space="preserve">33 TAHUN 8 BULAN 14 HARI </v>
      </c>
      <c r="M132" s="410" t="s">
        <v>84</v>
      </c>
      <c r="N132" s="432" t="s">
        <v>287</v>
      </c>
      <c r="O132" s="429" t="s">
        <v>4633</v>
      </c>
      <c r="P132" s="1269">
        <v>9000042407826</v>
      </c>
      <c r="Q132" s="410">
        <v>18013074333</v>
      </c>
      <c r="R132" s="439" t="s">
        <v>13844</v>
      </c>
      <c r="S132" s="429"/>
      <c r="T132" s="429" t="s">
        <v>2512</v>
      </c>
      <c r="U132" s="1533" t="s">
        <v>12099</v>
      </c>
      <c r="V132" s="1679">
        <v>44578</v>
      </c>
      <c r="W132" s="432" t="s">
        <v>175</v>
      </c>
      <c r="X132" s="429" t="s">
        <v>12217</v>
      </c>
      <c r="Y132" s="435" t="s">
        <v>12113</v>
      </c>
      <c r="Z132" s="439" t="s">
        <v>12128</v>
      </c>
      <c r="AA132" s="432" t="s">
        <v>15304</v>
      </c>
      <c r="AB132" s="429"/>
      <c r="AC132" s="429"/>
      <c r="AD132" s="429"/>
      <c r="AE132" s="429"/>
      <c r="AF132" s="429"/>
      <c r="AG132" s="1287"/>
      <c r="AH132" s="1055">
        <v>43116</v>
      </c>
      <c r="AI132" s="1055">
        <v>43116</v>
      </c>
      <c r="AJ132" s="956">
        <v>43449</v>
      </c>
      <c r="AK132" s="956">
        <v>43450</v>
      </c>
      <c r="AL132" s="956">
        <v>43799</v>
      </c>
      <c r="AM132" s="432" t="s">
        <v>12404</v>
      </c>
      <c r="AN132" s="429"/>
      <c r="AO132" s="432" t="s">
        <v>10924</v>
      </c>
      <c r="AP132" s="432" t="s">
        <v>10924</v>
      </c>
      <c r="AQ132" s="432">
        <v>4213</v>
      </c>
      <c r="AR132" s="1308">
        <v>43221</v>
      </c>
    </row>
    <row r="133" spans="1:44" ht="15">
      <c r="A133" s="410">
        <v>125</v>
      </c>
      <c r="B133" s="432"/>
      <c r="C133" s="1472" t="s">
        <v>14654</v>
      </c>
      <c r="D133" s="1086" t="s">
        <v>13573</v>
      </c>
      <c r="E133" s="432">
        <v>4217</v>
      </c>
      <c r="F133" s="432" t="s">
        <v>17302</v>
      </c>
      <c r="G133" s="429" t="s">
        <v>13347</v>
      </c>
      <c r="H133" s="432" t="s">
        <v>3017</v>
      </c>
      <c r="I133" s="432" t="s">
        <v>35</v>
      </c>
      <c r="J133" s="1086" t="s">
        <v>5495</v>
      </c>
      <c r="K133" s="1294">
        <v>29881</v>
      </c>
      <c r="L133" s="137" t="str">
        <f t="shared" si="2"/>
        <v xml:space="preserve">40 TAHUN 11 BULAN 9 HARI </v>
      </c>
      <c r="M133" s="410" t="s">
        <v>84</v>
      </c>
      <c r="N133" s="432" t="s">
        <v>299</v>
      </c>
      <c r="O133" s="429" t="s">
        <v>4633</v>
      </c>
      <c r="P133" s="1269">
        <v>1430018095016</v>
      </c>
      <c r="Q133" s="1780" t="s">
        <v>16887</v>
      </c>
      <c r="R133" s="439" t="s">
        <v>13632</v>
      </c>
      <c r="S133" s="429"/>
      <c r="T133" s="429" t="s">
        <v>13376</v>
      </c>
      <c r="U133" s="1533">
        <v>8110153004277</v>
      </c>
      <c r="V133" s="1679">
        <v>45221</v>
      </c>
      <c r="W133" s="432" t="s">
        <v>126</v>
      </c>
      <c r="X133" s="429" t="s">
        <v>13387</v>
      </c>
      <c r="Y133" s="435" t="s">
        <v>13388</v>
      </c>
      <c r="Z133" s="439" t="s">
        <v>15397</v>
      </c>
      <c r="AA133" s="432" t="s">
        <v>15304</v>
      </c>
      <c r="AB133" s="429" t="s">
        <v>13389</v>
      </c>
      <c r="AC133" s="429" t="s">
        <v>13390</v>
      </c>
      <c r="AD133" s="429" t="s">
        <v>13391</v>
      </c>
      <c r="AE133" s="429"/>
      <c r="AF133" s="429"/>
      <c r="AG133" s="1287"/>
      <c r="AH133" s="1055">
        <v>43330</v>
      </c>
      <c r="AI133" s="1055">
        <v>43330</v>
      </c>
      <c r="AJ133" s="956">
        <v>43677</v>
      </c>
      <c r="AK133" s="956"/>
      <c r="AL133" s="956"/>
      <c r="AM133" s="432" t="s">
        <v>47</v>
      </c>
      <c r="AN133" s="429"/>
      <c r="AO133" s="432" t="s">
        <v>14039</v>
      </c>
      <c r="AP133" s="432"/>
      <c r="AQ133" s="432" t="s">
        <v>14039</v>
      </c>
      <c r="AR133" s="1529">
        <v>43435</v>
      </c>
    </row>
    <row r="134" spans="1:44" ht="15">
      <c r="A134" s="410">
        <v>126</v>
      </c>
      <c r="B134" s="432"/>
      <c r="C134" s="1472" t="s">
        <v>14599</v>
      </c>
      <c r="D134" s="1086" t="s">
        <v>13574</v>
      </c>
      <c r="E134" s="432">
        <v>4219</v>
      </c>
      <c r="F134" s="432" t="s">
        <v>17302</v>
      </c>
      <c r="G134" s="429" t="s">
        <v>13349</v>
      </c>
      <c r="H134" s="432" t="s">
        <v>3017</v>
      </c>
      <c r="I134" s="432" t="s">
        <v>35</v>
      </c>
      <c r="J134" s="1086" t="s">
        <v>3017</v>
      </c>
      <c r="K134" s="1294">
        <v>33293</v>
      </c>
      <c r="L134" s="137" t="str">
        <f t="shared" si="2"/>
        <v xml:space="preserve">31 TAHUN 7 BULAN 7 HARI </v>
      </c>
      <c r="M134" s="410" t="s">
        <v>84</v>
      </c>
      <c r="N134" s="432" t="s">
        <v>287</v>
      </c>
      <c r="O134" s="429" t="s">
        <v>4633</v>
      </c>
      <c r="P134" s="1269">
        <v>9000044454529</v>
      </c>
      <c r="Q134" s="1780" t="s">
        <v>16888</v>
      </c>
      <c r="R134" s="439" t="s">
        <v>15228</v>
      </c>
      <c r="S134" s="429"/>
      <c r="T134" s="429" t="s">
        <v>425</v>
      </c>
      <c r="U134" s="1533">
        <v>910215330858</v>
      </c>
      <c r="V134" s="1679">
        <v>44616</v>
      </c>
      <c r="W134" s="432" t="s">
        <v>175</v>
      </c>
      <c r="X134" s="429" t="s">
        <v>13397</v>
      </c>
      <c r="Y134" s="435" t="s">
        <v>13398</v>
      </c>
      <c r="Z134" s="439" t="s">
        <v>15398</v>
      </c>
      <c r="AA134" s="432" t="s">
        <v>15304</v>
      </c>
      <c r="AB134" s="429" t="s">
        <v>13399</v>
      </c>
      <c r="AC134" s="429"/>
      <c r="AD134" s="429"/>
      <c r="AE134" s="429"/>
      <c r="AF134" s="429"/>
      <c r="AG134" s="1287"/>
      <c r="AH134" s="1055">
        <v>43330</v>
      </c>
      <c r="AI134" s="1055">
        <v>43330</v>
      </c>
      <c r="AJ134" s="956">
        <v>43677</v>
      </c>
      <c r="AK134" s="956"/>
      <c r="AL134" s="956"/>
      <c r="AM134" s="432" t="s">
        <v>55</v>
      </c>
      <c r="AN134" s="429"/>
      <c r="AO134" s="432" t="s">
        <v>14039</v>
      </c>
      <c r="AP134" s="432"/>
      <c r="AQ134" s="432" t="s">
        <v>14039</v>
      </c>
      <c r="AR134" s="1529">
        <v>43435</v>
      </c>
    </row>
    <row r="135" spans="1:44" ht="15" customHeight="1">
      <c r="A135" s="410">
        <v>127</v>
      </c>
      <c r="B135" s="432"/>
      <c r="C135" s="1472" t="s">
        <v>14600</v>
      </c>
      <c r="D135" s="1086" t="s">
        <v>13575</v>
      </c>
      <c r="E135" s="432">
        <v>4220</v>
      </c>
      <c r="F135" s="432" t="s">
        <v>17302</v>
      </c>
      <c r="G135" s="429" t="s">
        <v>13350</v>
      </c>
      <c r="H135" s="432" t="s">
        <v>3017</v>
      </c>
      <c r="I135" s="432" t="s">
        <v>35</v>
      </c>
      <c r="J135" s="1086" t="s">
        <v>3017</v>
      </c>
      <c r="K135" s="1294">
        <v>33671</v>
      </c>
      <c r="L135" s="137" t="str">
        <f t="shared" si="2"/>
        <v xml:space="preserve">30 TAHUN 6 BULAN 23 HARI </v>
      </c>
      <c r="M135" s="410" t="s">
        <v>84</v>
      </c>
      <c r="N135" s="432" t="s">
        <v>299</v>
      </c>
      <c r="O135" s="429" t="s">
        <v>4633</v>
      </c>
      <c r="P135" s="1269">
        <v>1430018063444</v>
      </c>
      <c r="Q135" s="1779" t="s">
        <v>16889</v>
      </c>
      <c r="R135" s="439" t="s">
        <v>13713</v>
      </c>
      <c r="S135" s="429"/>
      <c r="T135" s="429" t="s">
        <v>15325</v>
      </c>
      <c r="U135" s="1533">
        <v>910315330937</v>
      </c>
      <c r="V135" s="1679">
        <v>44993</v>
      </c>
      <c r="W135" s="432" t="s">
        <v>126</v>
      </c>
      <c r="X135" s="429" t="s">
        <v>13400</v>
      </c>
      <c r="Y135" s="435" t="s">
        <v>13401</v>
      </c>
      <c r="Z135" s="439" t="s">
        <v>15399</v>
      </c>
      <c r="AA135" s="432" t="s">
        <v>15304</v>
      </c>
      <c r="AB135" s="429" t="s">
        <v>13402</v>
      </c>
      <c r="AC135" s="429" t="s">
        <v>13403</v>
      </c>
      <c r="AD135" s="429" t="s">
        <v>13404</v>
      </c>
      <c r="AE135" s="429"/>
      <c r="AF135" s="429"/>
      <c r="AG135" s="1287"/>
      <c r="AH135" s="1055">
        <v>43330</v>
      </c>
      <c r="AI135" s="1055">
        <v>43330</v>
      </c>
      <c r="AJ135" s="956">
        <v>43677</v>
      </c>
      <c r="AK135" s="956"/>
      <c r="AL135" s="956"/>
      <c r="AM135" s="432" t="s">
        <v>47</v>
      </c>
      <c r="AN135" s="429"/>
      <c r="AO135" s="432" t="s">
        <v>14039</v>
      </c>
      <c r="AP135" s="432"/>
      <c r="AQ135" s="432" t="s">
        <v>14039</v>
      </c>
      <c r="AR135" s="1529">
        <v>43435</v>
      </c>
    </row>
    <row r="136" spans="1:44" ht="13.5" customHeight="1">
      <c r="A136" s="410">
        <v>128</v>
      </c>
      <c r="B136" s="432"/>
      <c r="C136" s="1472" t="s">
        <v>14601</v>
      </c>
      <c r="D136" s="1086" t="s">
        <v>13576</v>
      </c>
      <c r="E136" s="432">
        <v>4221</v>
      </c>
      <c r="F136" s="432" t="s">
        <v>17302</v>
      </c>
      <c r="G136" s="429" t="s">
        <v>13351</v>
      </c>
      <c r="H136" s="432" t="s">
        <v>3017</v>
      </c>
      <c r="I136" s="432" t="s">
        <v>35</v>
      </c>
      <c r="J136" s="1086" t="s">
        <v>3017</v>
      </c>
      <c r="K136" s="1294">
        <v>28859</v>
      </c>
      <c r="L136" s="137" t="str">
        <f t="shared" si="2"/>
        <v xml:space="preserve">43 TAHUN 8 BULAN 27 HARI </v>
      </c>
      <c r="M136" s="410" t="s">
        <v>84</v>
      </c>
      <c r="N136" s="432" t="s">
        <v>287</v>
      </c>
      <c r="O136" s="429" t="s">
        <v>4633</v>
      </c>
      <c r="P136" s="1269">
        <v>1430018097202</v>
      </c>
      <c r="Q136" s="1780" t="s">
        <v>16890</v>
      </c>
      <c r="R136" s="439" t="s">
        <v>13633</v>
      </c>
      <c r="S136" s="429"/>
      <c r="T136" s="429" t="s">
        <v>13376</v>
      </c>
      <c r="U136" s="1533">
        <v>790115331066</v>
      </c>
      <c r="V136" s="1679">
        <v>44930</v>
      </c>
      <c r="W136" s="432" t="s">
        <v>2580</v>
      </c>
      <c r="X136" s="429" t="s">
        <v>13405</v>
      </c>
      <c r="Y136" s="435" t="s">
        <v>13406</v>
      </c>
      <c r="Z136" s="439" t="s">
        <v>15400</v>
      </c>
      <c r="AA136" s="432" t="s">
        <v>15304</v>
      </c>
      <c r="AB136" s="429" t="s">
        <v>13407</v>
      </c>
      <c r="AC136" s="429" t="s">
        <v>13408</v>
      </c>
      <c r="AD136" s="429" t="s">
        <v>13409</v>
      </c>
      <c r="AE136" s="429"/>
      <c r="AF136" s="429"/>
      <c r="AG136" s="1287"/>
      <c r="AH136" s="1055">
        <v>43330</v>
      </c>
      <c r="AI136" s="1055">
        <v>43330</v>
      </c>
      <c r="AJ136" s="956">
        <v>43677</v>
      </c>
      <c r="AK136" s="956"/>
      <c r="AL136" s="956"/>
      <c r="AM136" s="432" t="s">
        <v>47</v>
      </c>
      <c r="AN136" s="429"/>
      <c r="AO136" s="432" t="s">
        <v>10924</v>
      </c>
      <c r="AP136" s="432"/>
      <c r="AQ136" s="432" t="s">
        <v>10924</v>
      </c>
      <c r="AR136" s="1529">
        <v>43435</v>
      </c>
    </row>
    <row r="137" spans="1:44">
      <c r="A137" s="410">
        <v>129</v>
      </c>
      <c r="B137" s="432"/>
      <c r="C137" s="1472" t="s">
        <v>14602</v>
      </c>
      <c r="D137" s="1086" t="s">
        <v>13568</v>
      </c>
      <c r="E137" s="432">
        <v>4222</v>
      </c>
      <c r="F137" s="432"/>
      <c r="G137" s="429" t="s">
        <v>13566</v>
      </c>
      <c r="H137" s="432" t="s">
        <v>3017</v>
      </c>
      <c r="I137" s="432" t="s">
        <v>35</v>
      </c>
      <c r="J137" s="1086" t="s">
        <v>3017</v>
      </c>
      <c r="K137" s="1294">
        <v>35452</v>
      </c>
      <c r="L137" s="137" t="str">
        <f t="shared" si="2"/>
        <v xml:space="preserve">25 TAHUN 8 BULAN 9 HARI </v>
      </c>
      <c r="M137" s="410" t="s">
        <v>84</v>
      </c>
      <c r="N137" s="432" t="s">
        <v>287</v>
      </c>
      <c r="O137" s="429" t="s">
        <v>4633</v>
      </c>
      <c r="P137" s="1269">
        <v>1430022019788</v>
      </c>
      <c r="Q137" s="1779" t="s">
        <v>16891</v>
      </c>
      <c r="R137" s="439" t="s">
        <v>13634</v>
      </c>
      <c r="S137" s="429"/>
      <c r="T137" s="429" t="s">
        <v>499</v>
      </c>
      <c r="U137" s="1533">
        <v>970115330627</v>
      </c>
      <c r="V137" s="1679">
        <v>44583</v>
      </c>
      <c r="W137" s="432" t="s">
        <v>12130</v>
      </c>
      <c r="X137" s="429" t="s">
        <v>13567</v>
      </c>
      <c r="Y137" s="435" t="s">
        <v>13497</v>
      </c>
      <c r="Z137" s="439" t="s">
        <v>15401</v>
      </c>
      <c r="AA137" s="432" t="s">
        <v>15308</v>
      </c>
      <c r="AB137" s="429"/>
      <c r="AC137" s="429"/>
      <c r="AD137" s="429"/>
      <c r="AE137" s="429"/>
      <c r="AF137" s="429"/>
      <c r="AG137" s="1287"/>
      <c r="AH137" s="1055">
        <v>43330</v>
      </c>
      <c r="AI137" s="1055">
        <v>43330</v>
      </c>
      <c r="AJ137" s="956">
        <v>43677</v>
      </c>
      <c r="AK137" s="956"/>
      <c r="AL137" s="956"/>
      <c r="AM137" s="432" t="s">
        <v>12404</v>
      </c>
      <c r="AN137" s="429"/>
      <c r="AO137" s="432" t="s">
        <v>10924</v>
      </c>
      <c r="AP137" s="432"/>
      <c r="AQ137" s="432" t="s">
        <v>10924</v>
      </c>
      <c r="AR137" s="1529">
        <v>43435</v>
      </c>
    </row>
    <row r="138" spans="1:44">
      <c r="A138" s="410">
        <v>130</v>
      </c>
      <c r="B138" s="432"/>
      <c r="C138" s="1472" t="s">
        <v>14603</v>
      </c>
      <c r="D138" s="1086" t="s">
        <v>13577</v>
      </c>
      <c r="E138" s="432">
        <v>4223</v>
      </c>
      <c r="F138" s="432"/>
      <c r="G138" s="429" t="s">
        <v>13352</v>
      </c>
      <c r="H138" s="432" t="s">
        <v>3017</v>
      </c>
      <c r="I138" s="432" t="s">
        <v>35</v>
      </c>
      <c r="J138" s="1086" t="s">
        <v>3017</v>
      </c>
      <c r="K138" s="1294">
        <v>32621</v>
      </c>
      <c r="L138" s="137" t="str">
        <f t="shared" si="2"/>
        <v xml:space="preserve">33 TAHUN 5 BULAN 8 HARI </v>
      </c>
      <c r="M138" s="410" t="s">
        <v>84</v>
      </c>
      <c r="N138" s="432" t="s">
        <v>287</v>
      </c>
      <c r="O138" s="429" t="s">
        <v>4633</v>
      </c>
      <c r="P138" s="1269">
        <v>1430014440919</v>
      </c>
      <c r="Q138" s="1779" t="s">
        <v>16892</v>
      </c>
      <c r="R138" s="439" t="s">
        <v>13635</v>
      </c>
      <c r="S138" s="429"/>
      <c r="T138" s="429" t="s">
        <v>499</v>
      </c>
      <c r="U138" s="1533">
        <v>890416181749</v>
      </c>
      <c r="V138" s="1679">
        <v>45039</v>
      </c>
      <c r="W138" s="432" t="s">
        <v>175</v>
      </c>
      <c r="X138" s="429" t="s">
        <v>13410</v>
      </c>
      <c r="Y138" s="435" t="s">
        <v>13411</v>
      </c>
      <c r="Z138" s="439" t="s">
        <v>15402</v>
      </c>
      <c r="AA138" s="432" t="s">
        <v>15304</v>
      </c>
      <c r="AB138" s="429" t="s">
        <v>13412</v>
      </c>
      <c r="AC138" s="429" t="s">
        <v>13413</v>
      </c>
      <c r="AD138" s="429"/>
      <c r="AE138" s="429"/>
      <c r="AF138" s="429"/>
      <c r="AG138" s="1287"/>
      <c r="AH138" s="1055">
        <v>43330</v>
      </c>
      <c r="AI138" s="1055">
        <v>43330</v>
      </c>
      <c r="AJ138" s="956">
        <v>43677</v>
      </c>
      <c r="AK138" s="956"/>
      <c r="AL138" s="956"/>
      <c r="AM138" s="432" t="s">
        <v>146</v>
      </c>
      <c r="AN138" s="429"/>
      <c r="AO138" s="432" t="s">
        <v>10924</v>
      </c>
      <c r="AP138" s="432"/>
      <c r="AQ138" s="432" t="s">
        <v>10924</v>
      </c>
      <c r="AR138" s="1529">
        <v>43435</v>
      </c>
    </row>
    <row r="139" spans="1:44">
      <c r="A139" s="410">
        <v>131</v>
      </c>
      <c r="B139" s="432"/>
      <c r="C139" s="1472" t="s">
        <v>14604</v>
      </c>
      <c r="D139" s="1086" t="s">
        <v>13580</v>
      </c>
      <c r="E139" s="432">
        <v>4226</v>
      </c>
      <c r="F139" s="432" t="s">
        <v>17302</v>
      </c>
      <c r="G139" s="429" t="s">
        <v>13355</v>
      </c>
      <c r="H139" s="432" t="s">
        <v>3017</v>
      </c>
      <c r="I139" s="432" t="s">
        <v>35</v>
      </c>
      <c r="J139" s="1086" t="s">
        <v>3017</v>
      </c>
      <c r="K139" s="1294">
        <v>34192</v>
      </c>
      <c r="L139" s="137" t="str">
        <f t="shared" si="2"/>
        <v xml:space="preserve">29 TAHUN 1 BULAN 20 HARI </v>
      </c>
      <c r="M139" s="410" t="s">
        <v>84</v>
      </c>
      <c r="N139" s="432" t="s">
        <v>299</v>
      </c>
      <c r="O139" s="429" t="s">
        <v>4633</v>
      </c>
      <c r="P139" s="1269">
        <v>1430018055200</v>
      </c>
      <c r="Q139" s="1779" t="s">
        <v>16893</v>
      </c>
      <c r="R139" s="439" t="s">
        <v>13846</v>
      </c>
      <c r="S139" s="429"/>
      <c r="T139" s="429" t="s">
        <v>13376</v>
      </c>
      <c r="U139" s="1533">
        <v>930816183229</v>
      </c>
      <c r="V139" s="1679">
        <v>44785</v>
      </c>
      <c r="W139" s="432" t="s">
        <v>126</v>
      </c>
      <c r="X139" s="429" t="s">
        <v>13562</v>
      </c>
      <c r="Y139" s="435" t="s">
        <v>13563</v>
      </c>
      <c r="Z139" s="439" t="s">
        <v>15403</v>
      </c>
      <c r="AA139" s="432" t="s">
        <v>15304</v>
      </c>
      <c r="AB139" s="429" t="s">
        <v>13564</v>
      </c>
      <c r="AC139" s="429" t="s">
        <v>13565</v>
      </c>
      <c r="AD139" s="429"/>
      <c r="AE139" s="429"/>
      <c r="AF139" s="429"/>
      <c r="AG139" s="1287"/>
      <c r="AH139" s="1055">
        <v>43330</v>
      </c>
      <c r="AI139" s="1055">
        <v>43330</v>
      </c>
      <c r="AJ139" s="956">
        <v>43677</v>
      </c>
      <c r="AK139" s="956"/>
      <c r="AL139" s="956"/>
      <c r="AM139" s="432" t="s">
        <v>146</v>
      </c>
      <c r="AN139" s="429"/>
      <c r="AO139" s="432" t="s">
        <v>14039</v>
      </c>
      <c r="AP139" s="432"/>
      <c r="AQ139" s="432" t="s">
        <v>14039</v>
      </c>
      <c r="AR139" s="1529">
        <v>43435</v>
      </c>
    </row>
    <row r="140" spans="1:44" ht="15">
      <c r="A140" s="410">
        <v>132</v>
      </c>
      <c r="B140" s="432"/>
      <c r="C140" s="1472" t="s">
        <v>14605</v>
      </c>
      <c r="D140" s="1086" t="s">
        <v>13581</v>
      </c>
      <c r="E140" s="432">
        <v>4227</v>
      </c>
      <c r="F140" s="432"/>
      <c r="G140" s="429" t="s">
        <v>13356</v>
      </c>
      <c r="H140" s="432" t="s">
        <v>3017</v>
      </c>
      <c r="I140" s="432" t="s">
        <v>35</v>
      </c>
      <c r="J140" s="1086" t="s">
        <v>3017</v>
      </c>
      <c r="K140" s="1294">
        <v>34080</v>
      </c>
      <c r="L140" s="137" t="str">
        <f t="shared" si="2"/>
        <v xml:space="preserve">29 TAHUN 5 BULAN 10 HARI </v>
      </c>
      <c r="M140" s="410" t="s">
        <v>84</v>
      </c>
      <c r="N140" s="432" t="s">
        <v>287</v>
      </c>
      <c r="O140" s="429" t="s">
        <v>4633</v>
      </c>
      <c r="P140" s="1269">
        <v>1430018133668</v>
      </c>
      <c r="Q140" s="1780" t="s">
        <v>16894</v>
      </c>
      <c r="R140" s="439" t="s">
        <v>13638</v>
      </c>
      <c r="S140" s="429"/>
      <c r="T140" s="429" t="s">
        <v>13376</v>
      </c>
      <c r="U140" s="1533">
        <v>930416170614</v>
      </c>
      <c r="V140" s="1679">
        <v>45037</v>
      </c>
      <c r="W140" s="432" t="s">
        <v>126</v>
      </c>
      <c r="X140" s="429" t="s">
        <v>13422</v>
      </c>
      <c r="Y140" s="435" t="s">
        <v>13423</v>
      </c>
      <c r="Z140" s="439" t="s">
        <v>15404</v>
      </c>
      <c r="AA140" s="432" t="s">
        <v>15304</v>
      </c>
      <c r="AB140" s="429" t="s">
        <v>13424</v>
      </c>
      <c r="AC140" s="429"/>
      <c r="AD140" s="429"/>
      <c r="AE140" s="429"/>
      <c r="AF140" s="429"/>
      <c r="AG140" s="1287"/>
      <c r="AH140" s="1055">
        <v>43330</v>
      </c>
      <c r="AI140" s="1055">
        <v>43330</v>
      </c>
      <c r="AJ140" s="956">
        <v>43677</v>
      </c>
      <c r="AK140" s="956"/>
      <c r="AL140" s="956"/>
      <c r="AM140" s="432" t="s">
        <v>55</v>
      </c>
      <c r="AN140" s="429"/>
      <c r="AO140" s="432" t="s">
        <v>10924</v>
      </c>
      <c r="AP140" s="432"/>
      <c r="AQ140" s="432" t="s">
        <v>10924</v>
      </c>
      <c r="AR140" s="1529">
        <v>43435</v>
      </c>
    </row>
    <row r="141" spans="1:44" ht="15">
      <c r="A141" s="410">
        <v>133</v>
      </c>
      <c r="B141" s="432"/>
      <c r="C141" s="1472" t="s">
        <v>14606</v>
      </c>
      <c r="D141" s="1086" t="s">
        <v>13582</v>
      </c>
      <c r="E141" s="432">
        <v>4228</v>
      </c>
      <c r="F141" s="432" t="s">
        <v>17302</v>
      </c>
      <c r="G141" s="429" t="s">
        <v>13425</v>
      </c>
      <c r="H141" s="432" t="s">
        <v>3017</v>
      </c>
      <c r="I141" s="432" t="s">
        <v>35</v>
      </c>
      <c r="J141" s="1086" t="s">
        <v>3017</v>
      </c>
      <c r="K141" s="1294">
        <v>33107</v>
      </c>
      <c r="L141" s="137" t="str">
        <f t="shared" si="2"/>
        <v xml:space="preserve">32 TAHUN 1 BULAN 9 HARI </v>
      </c>
      <c r="M141" s="410" t="s">
        <v>84</v>
      </c>
      <c r="N141" s="432" t="s">
        <v>287</v>
      </c>
      <c r="O141" s="429" t="s">
        <v>4633</v>
      </c>
      <c r="P141" s="1269">
        <v>1430015516204</v>
      </c>
      <c r="Q141" s="1780" t="s">
        <v>16895</v>
      </c>
      <c r="R141" s="439" t="s">
        <v>13639</v>
      </c>
      <c r="S141" s="429"/>
      <c r="T141" s="429" t="s">
        <v>425</v>
      </c>
      <c r="U141" s="1533">
        <v>900815331027</v>
      </c>
      <c r="V141" s="1679">
        <v>44430</v>
      </c>
      <c r="W141" s="432" t="s">
        <v>175</v>
      </c>
      <c r="X141" s="429" t="s">
        <v>13426</v>
      </c>
      <c r="Y141" s="435" t="s">
        <v>13427</v>
      </c>
      <c r="Z141" s="439" t="s">
        <v>15405</v>
      </c>
      <c r="AA141" s="432" t="s">
        <v>15304</v>
      </c>
      <c r="AB141" s="429" t="s">
        <v>13428</v>
      </c>
      <c r="AC141" s="429" t="s">
        <v>13429</v>
      </c>
      <c r="AD141" s="429"/>
      <c r="AE141" s="429"/>
      <c r="AF141" s="429"/>
      <c r="AG141" s="1287"/>
      <c r="AH141" s="1055">
        <v>43330</v>
      </c>
      <c r="AI141" s="1055">
        <v>43330</v>
      </c>
      <c r="AJ141" s="956">
        <v>43677</v>
      </c>
      <c r="AK141" s="956"/>
      <c r="AL141" s="956"/>
      <c r="AM141" s="432" t="s">
        <v>146</v>
      </c>
      <c r="AN141" s="429"/>
      <c r="AO141" s="432" t="s">
        <v>14039</v>
      </c>
      <c r="AP141" s="432"/>
      <c r="AQ141" s="432" t="s">
        <v>14039</v>
      </c>
      <c r="AR141" s="1529">
        <v>43435</v>
      </c>
    </row>
    <row r="142" spans="1:44" ht="15">
      <c r="A142" s="410">
        <v>134</v>
      </c>
      <c r="B142" s="432"/>
      <c r="C142" s="1472" t="s">
        <v>14609</v>
      </c>
      <c r="D142" s="1086" t="s">
        <v>13584</v>
      </c>
      <c r="E142" s="432">
        <v>4230</v>
      </c>
      <c r="F142" s="432"/>
      <c r="G142" s="429" t="s">
        <v>13358</v>
      </c>
      <c r="H142" s="432" t="s">
        <v>3017</v>
      </c>
      <c r="I142" s="432" t="s">
        <v>35</v>
      </c>
      <c r="J142" s="1086" t="s">
        <v>3017</v>
      </c>
      <c r="K142" s="1294">
        <v>30877</v>
      </c>
      <c r="L142" s="137" t="str">
        <f t="shared" si="2"/>
        <v xml:space="preserve">38 TAHUN 2 BULAN 17 HARI </v>
      </c>
      <c r="M142" s="410" t="s">
        <v>84</v>
      </c>
      <c r="N142" s="432" t="s">
        <v>287</v>
      </c>
      <c r="O142" s="429" t="s">
        <v>4633</v>
      </c>
      <c r="P142" s="1269">
        <v>1430018058774</v>
      </c>
      <c r="Q142" s="1780" t="s">
        <v>16897</v>
      </c>
      <c r="R142" s="439" t="s">
        <v>13641</v>
      </c>
      <c r="S142" s="429"/>
      <c r="T142" s="429" t="s">
        <v>425</v>
      </c>
      <c r="U142" s="1533">
        <v>840716269882</v>
      </c>
      <c r="V142" s="1679">
        <v>44756</v>
      </c>
      <c r="W142" s="432" t="s">
        <v>2455</v>
      </c>
      <c r="X142" s="429" t="s">
        <v>13434</v>
      </c>
      <c r="Y142" s="435" t="s">
        <v>13435</v>
      </c>
      <c r="Z142" s="439" t="s">
        <v>15407</v>
      </c>
      <c r="AA142" s="432" t="s">
        <v>15304</v>
      </c>
      <c r="AB142" s="429" t="s">
        <v>13436</v>
      </c>
      <c r="AC142" s="429" t="s">
        <v>13437</v>
      </c>
      <c r="AD142" s="429"/>
      <c r="AE142" s="429"/>
      <c r="AF142" s="429"/>
      <c r="AG142" s="1287"/>
      <c r="AH142" s="1055">
        <v>43330</v>
      </c>
      <c r="AI142" s="1055">
        <v>43330</v>
      </c>
      <c r="AJ142" s="956">
        <v>43677</v>
      </c>
      <c r="AK142" s="956"/>
      <c r="AL142" s="956"/>
      <c r="AM142" s="432" t="s">
        <v>146</v>
      </c>
      <c r="AN142" s="429"/>
      <c r="AO142" s="432" t="s">
        <v>10924</v>
      </c>
      <c r="AP142" s="432"/>
      <c r="AQ142" s="432" t="s">
        <v>10924</v>
      </c>
      <c r="AR142" s="1529">
        <v>43435</v>
      </c>
    </row>
    <row r="143" spans="1:44" ht="15">
      <c r="A143" s="410">
        <v>135</v>
      </c>
      <c r="B143" s="432"/>
      <c r="C143" s="1472" t="s">
        <v>14610</v>
      </c>
      <c r="D143" s="1086" t="s">
        <v>13585</v>
      </c>
      <c r="E143" s="432">
        <v>4231</v>
      </c>
      <c r="F143" s="432" t="s">
        <v>17302</v>
      </c>
      <c r="G143" s="429" t="s">
        <v>13359</v>
      </c>
      <c r="H143" s="432" t="s">
        <v>3017</v>
      </c>
      <c r="I143" s="432" t="s">
        <v>35</v>
      </c>
      <c r="J143" s="1086" t="s">
        <v>5495</v>
      </c>
      <c r="K143" s="1294">
        <v>29752</v>
      </c>
      <c r="L143" s="137" t="str">
        <f t="shared" si="2"/>
        <v xml:space="preserve">41 TAHUN 3 BULAN 16 HARI </v>
      </c>
      <c r="M143" s="410" t="s">
        <v>84</v>
      </c>
      <c r="N143" s="432" t="s">
        <v>299</v>
      </c>
      <c r="O143" s="429" t="s">
        <v>4633</v>
      </c>
      <c r="P143" s="1269">
        <v>1430018123867</v>
      </c>
      <c r="Q143" s="1780" t="s">
        <v>16898</v>
      </c>
      <c r="R143" s="439" t="s">
        <v>13642</v>
      </c>
      <c r="S143" s="429"/>
      <c r="T143" s="429" t="s">
        <v>13376</v>
      </c>
      <c r="U143" s="1533">
        <v>810615331690</v>
      </c>
      <c r="V143" s="1679">
        <v>45092</v>
      </c>
      <c r="W143" s="432" t="s">
        <v>175</v>
      </c>
      <c r="X143" s="429" t="s">
        <v>13416</v>
      </c>
      <c r="Y143" s="435" t="s">
        <v>13438</v>
      </c>
      <c r="Z143" s="439" t="s">
        <v>15408</v>
      </c>
      <c r="AA143" s="432" t="s">
        <v>15304</v>
      </c>
      <c r="AB143" s="429" t="s">
        <v>13439</v>
      </c>
      <c r="AC143" s="429" t="s">
        <v>13440</v>
      </c>
      <c r="AD143" s="429" t="s">
        <v>13441</v>
      </c>
      <c r="AE143" s="429" t="s">
        <v>13442</v>
      </c>
      <c r="AF143" s="429"/>
      <c r="AG143" s="1287"/>
      <c r="AH143" s="1055">
        <v>43330</v>
      </c>
      <c r="AI143" s="1055">
        <v>43330</v>
      </c>
      <c r="AJ143" s="956">
        <v>43677</v>
      </c>
      <c r="AK143" s="956"/>
      <c r="AL143" s="956"/>
      <c r="AM143" s="432" t="s">
        <v>36</v>
      </c>
      <c r="AN143" s="429"/>
      <c r="AO143" s="432" t="s">
        <v>14039</v>
      </c>
      <c r="AP143" s="432"/>
      <c r="AQ143" s="432" t="s">
        <v>14039</v>
      </c>
      <c r="AR143" s="1529">
        <v>43435</v>
      </c>
    </row>
    <row r="144" spans="1:44" ht="15">
      <c r="A144" s="410">
        <v>136</v>
      </c>
      <c r="B144" s="432"/>
      <c r="C144" s="1472" t="s">
        <v>14611</v>
      </c>
      <c r="D144" s="1086" t="s">
        <v>13586</v>
      </c>
      <c r="E144" s="432">
        <v>4232</v>
      </c>
      <c r="F144" s="432" t="s">
        <v>17302</v>
      </c>
      <c r="G144" s="429" t="s">
        <v>13360</v>
      </c>
      <c r="H144" s="432" t="s">
        <v>3017</v>
      </c>
      <c r="I144" s="432" t="s">
        <v>35</v>
      </c>
      <c r="J144" s="1086" t="s">
        <v>3017</v>
      </c>
      <c r="K144" s="1294">
        <v>30532</v>
      </c>
      <c r="L144" s="137" t="str">
        <f t="shared" si="2"/>
        <v xml:space="preserve">39 TAHUN 1 BULAN 27 HARI </v>
      </c>
      <c r="M144" s="410" t="s">
        <v>84</v>
      </c>
      <c r="N144" s="432" t="s">
        <v>287</v>
      </c>
      <c r="O144" s="429" t="s">
        <v>4633</v>
      </c>
      <c r="P144" s="1269">
        <v>9000044454735</v>
      </c>
      <c r="Q144" s="1780" t="s">
        <v>16899</v>
      </c>
      <c r="R144" s="439" t="s">
        <v>13643</v>
      </c>
      <c r="S144" s="429"/>
      <c r="T144" s="429" t="s">
        <v>499</v>
      </c>
      <c r="U144" s="1533">
        <v>830816184799</v>
      </c>
      <c r="V144" s="1679">
        <v>45142</v>
      </c>
      <c r="W144" s="432" t="s">
        <v>175</v>
      </c>
      <c r="X144" s="429" t="s">
        <v>13443</v>
      </c>
      <c r="Y144" s="435" t="s">
        <v>13444</v>
      </c>
      <c r="Z144" s="439" t="s">
        <v>15409</v>
      </c>
      <c r="AA144" s="432" t="s">
        <v>15304</v>
      </c>
      <c r="AB144" s="429" t="s">
        <v>13445</v>
      </c>
      <c r="AC144" s="429" t="s">
        <v>13446</v>
      </c>
      <c r="AD144" s="429"/>
      <c r="AE144" s="429"/>
      <c r="AF144" s="429"/>
      <c r="AG144" s="1287"/>
      <c r="AH144" s="1055">
        <v>43330</v>
      </c>
      <c r="AI144" s="1055">
        <v>43330</v>
      </c>
      <c r="AJ144" s="956">
        <v>43677</v>
      </c>
      <c r="AK144" s="956"/>
      <c r="AL144" s="956"/>
      <c r="AM144" s="432" t="s">
        <v>11036</v>
      </c>
      <c r="AN144" s="429"/>
      <c r="AO144" s="432" t="s">
        <v>10924</v>
      </c>
      <c r="AP144" s="432"/>
      <c r="AQ144" s="432" t="s">
        <v>10924</v>
      </c>
      <c r="AR144" s="1529">
        <v>43435</v>
      </c>
    </row>
    <row r="145" spans="1:46">
      <c r="A145" s="410">
        <v>137</v>
      </c>
      <c r="B145" s="432"/>
      <c r="C145" s="1472" t="s">
        <v>14612</v>
      </c>
      <c r="D145" s="1086" t="s">
        <v>13569</v>
      </c>
      <c r="E145" s="432">
        <v>4234</v>
      </c>
      <c r="F145" s="432"/>
      <c r="G145" s="429" t="s">
        <v>13452</v>
      </c>
      <c r="H145" s="432" t="s">
        <v>3017</v>
      </c>
      <c r="I145" s="432" t="s">
        <v>35</v>
      </c>
      <c r="J145" s="1086" t="s">
        <v>2860</v>
      </c>
      <c r="K145" s="1294">
        <v>29032</v>
      </c>
      <c r="L145" s="137" t="str">
        <f t="shared" si="2"/>
        <v xml:space="preserve">43 TAHUN 3 BULAN 5 HARI </v>
      </c>
      <c r="M145" s="410" t="s">
        <v>84</v>
      </c>
      <c r="N145" s="432" t="s">
        <v>287</v>
      </c>
      <c r="O145" s="429" t="s">
        <v>4633</v>
      </c>
      <c r="P145" s="1269">
        <v>1430018066629</v>
      </c>
      <c r="Q145" s="1779" t="s">
        <v>16900</v>
      </c>
      <c r="R145" s="439" t="s">
        <v>13711</v>
      </c>
      <c r="S145" s="429"/>
      <c r="T145" s="429" t="s">
        <v>13376</v>
      </c>
      <c r="U145" s="1533">
        <v>921016183035</v>
      </c>
      <c r="V145" s="1679">
        <v>45103</v>
      </c>
      <c r="W145" s="432" t="s">
        <v>16988</v>
      </c>
      <c r="X145" s="429" t="s">
        <v>13470</v>
      </c>
      <c r="Y145" s="435" t="s">
        <v>13453</v>
      </c>
      <c r="Z145" s="439" t="s">
        <v>15410</v>
      </c>
      <c r="AA145" s="432" t="s">
        <v>15304</v>
      </c>
      <c r="AB145" s="429" t="s">
        <v>13454</v>
      </c>
      <c r="AC145" s="429" t="s">
        <v>13455</v>
      </c>
      <c r="AD145" s="429" t="s">
        <v>13456</v>
      </c>
      <c r="AE145" s="429"/>
      <c r="AF145" s="429"/>
      <c r="AG145" s="1287"/>
      <c r="AH145" s="1055">
        <v>43330</v>
      </c>
      <c r="AI145" s="1055">
        <v>43330</v>
      </c>
      <c r="AJ145" s="956">
        <v>43677</v>
      </c>
      <c r="AK145" s="956"/>
      <c r="AL145" s="956"/>
      <c r="AM145" s="432" t="s">
        <v>47</v>
      </c>
      <c r="AN145" s="429"/>
      <c r="AO145" s="432" t="s">
        <v>14039</v>
      </c>
      <c r="AP145" s="432"/>
      <c r="AQ145" s="432" t="s">
        <v>14039</v>
      </c>
      <c r="AR145" s="1529">
        <v>43435</v>
      </c>
    </row>
    <row r="146" spans="1:46" ht="15">
      <c r="A146" s="410">
        <v>138</v>
      </c>
      <c r="B146" s="432"/>
      <c r="C146" s="1472" t="s">
        <v>14613</v>
      </c>
      <c r="D146" s="1086" t="s">
        <v>13587</v>
      </c>
      <c r="E146" s="432">
        <v>4235</v>
      </c>
      <c r="F146" s="432" t="s">
        <v>17302</v>
      </c>
      <c r="G146" s="429" t="s">
        <v>13362</v>
      </c>
      <c r="H146" s="432" t="s">
        <v>3017</v>
      </c>
      <c r="I146" s="432" t="s">
        <v>35</v>
      </c>
      <c r="J146" s="1086" t="s">
        <v>3017</v>
      </c>
      <c r="K146" s="1294">
        <v>27203</v>
      </c>
      <c r="L146" s="137" t="str">
        <f t="shared" si="2"/>
        <v xml:space="preserve">48 TAHUN 3 BULAN 8 HARI </v>
      </c>
      <c r="M146" s="410" t="s">
        <v>84</v>
      </c>
      <c r="N146" s="432" t="s">
        <v>287</v>
      </c>
      <c r="O146" s="429" t="s">
        <v>4633</v>
      </c>
      <c r="P146" s="1269">
        <v>9000044455039</v>
      </c>
      <c r="Q146" s="1780" t="s">
        <v>16901</v>
      </c>
      <c r="R146" s="439" t="s">
        <v>13644</v>
      </c>
      <c r="S146" s="429"/>
      <c r="T146" s="429" t="s">
        <v>6680</v>
      </c>
      <c r="U146" s="1533">
        <v>740615332159</v>
      </c>
      <c r="V146" s="1679">
        <v>44735</v>
      </c>
      <c r="W146" s="432" t="s">
        <v>126</v>
      </c>
      <c r="X146" s="429" t="s">
        <v>13457</v>
      </c>
      <c r="Y146" s="435" t="s">
        <v>13458</v>
      </c>
      <c r="Z146" s="439" t="s">
        <v>15411</v>
      </c>
      <c r="AA146" s="432" t="s">
        <v>15304</v>
      </c>
      <c r="AB146" s="429" t="s">
        <v>13459</v>
      </c>
      <c r="AC146" s="429" t="s">
        <v>13460</v>
      </c>
      <c r="AD146" s="429" t="s">
        <v>13461</v>
      </c>
      <c r="AE146" s="429"/>
      <c r="AF146" s="429"/>
      <c r="AG146" s="1287"/>
      <c r="AH146" s="1055">
        <v>43330</v>
      </c>
      <c r="AI146" s="1055">
        <v>43330</v>
      </c>
      <c r="AJ146" s="956">
        <v>43677</v>
      </c>
      <c r="AK146" s="956"/>
      <c r="AL146" s="956"/>
      <c r="AM146" s="432" t="s">
        <v>55</v>
      </c>
      <c r="AN146" s="429"/>
      <c r="AO146" s="432" t="s">
        <v>10924</v>
      </c>
      <c r="AP146" s="432"/>
      <c r="AQ146" s="432" t="s">
        <v>10924</v>
      </c>
      <c r="AR146" s="1529">
        <v>43435</v>
      </c>
    </row>
    <row r="147" spans="1:46" ht="15">
      <c r="A147" s="410">
        <v>139</v>
      </c>
      <c r="B147" s="432"/>
      <c r="C147" s="1472" t="s">
        <v>14614</v>
      </c>
      <c r="D147" s="1086" t="s">
        <v>13588</v>
      </c>
      <c r="E147" s="432">
        <v>4237</v>
      </c>
      <c r="F147" s="432" t="s">
        <v>17302</v>
      </c>
      <c r="G147" s="429" t="s">
        <v>10011</v>
      </c>
      <c r="H147" s="432" t="s">
        <v>3017</v>
      </c>
      <c r="I147" s="432" t="s">
        <v>35</v>
      </c>
      <c r="J147" s="1086" t="s">
        <v>3017</v>
      </c>
      <c r="K147" s="1294">
        <v>33891</v>
      </c>
      <c r="L147" s="137" t="str">
        <f t="shared" si="2"/>
        <v xml:space="preserve">29 TAHUN 11 BULAN 17 HARI </v>
      </c>
      <c r="M147" s="410" t="s">
        <v>84</v>
      </c>
      <c r="N147" s="432" t="s">
        <v>287</v>
      </c>
      <c r="O147" s="429" t="s">
        <v>4633</v>
      </c>
      <c r="P147" s="1269">
        <v>1430014109233</v>
      </c>
      <c r="Q147" s="1780" t="s">
        <v>16902</v>
      </c>
      <c r="R147" s="439" t="s">
        <v>13645</v>
      </c>
      <c r="S147" s="429"/>
      <c r="T147" s="429" t="s">
        <v>499</v>
      </c>
      <c r="U147" s="1533">
        <v>921016183035</v>
      </c>
      <c r="V147" s="1679">
        <v>45103</v>
      </c>
      <c r="W147" s="432" t="s">
        <v>175</v>
      </c>
      <c r="X147" s="429" t="s">
        <v>13462</v>
      </c>
      <c r="Y147" s="435" t="s">
        <v>13463</v>
      </c>
      <c r="Z147" s="439" t="s">
        <v>15412</v>
      </c>
      <c r="AA147" s="432" t="s">
        <v>15304</v>
      </c>
      <c r="AB147" s="429" t="s">
        <v>13464</v>
      </c>
      <c r="AC147" s="429"/>
      <c r="AD147" s="429"/>
      <c r="AE147" s="429"/>
      <c r="AF147" s="429"/>
      <c r="AG147" s="1287"/>
      <c r="AH147" s="1055">
        <v>43330</v>
      </c>
      <c r="AI147" s="1055">
        <v>43330</v>
      </c>
      <c r="AJ147" s="956">
        <v>43677</v>
      </c>
      <c r="AK147" s="956"/>
      <c r="AL147" s="956"/>
      <c r="AM147" s="432" t="s">
        <v>55</v>
      </c>
      <c r="AN147" s="429"/>
      <c r="AO147" s="432" t="s">
        <v>10924</v>
      </c>
      <c r="AP147" s="432"/>
      <c r="AQ147" s="432" t="s">
        <v>10924</v>
      </c>
      <c r="AR147" s="1529">
        <v>43435</v>
      </c>
    </row>
    <row r="148" spans="1:46">
      <c r="A148" s="410">
        <v>140</v>
      </c>
      <c r="B148" s="432"/>
      <c r="C148" s="1472" t="s">
        <v>14615</v>
      </c>
      <c r="D148" s="1086" t="s">
        <v>13589</v>
      </c>
      <c r="E148" s="432">
        <v>4238</v>
      </c>
      <c r="F148" s="432" t="s">
        <v>17302</v>
      </c>
      <c r="G148" s="429" t="s">
        <v>13364</v>
      </c>
      <c r="H148" s="432" t="s">
        <v>3017</v>
      </c>
      <c r="I148" s="432" t="s">
        <v>35</v>
      </c>
      <c r="J148" s="1086" t="s">
        <v>3017</v>
      </c>
      <c r="K148" s="1294">
        <v>29183</v>
      </c>
      <c r="L148" s="137" t="str">
        <f t="shared" si="2"/>
        <v xml:space="preserve">42 TAHUN 10 BULAN 7 HARI </v>
      </c>
      <c r="M148" s="410" t="s">
        <v>84</v>
      </c>
      <c r="N148" s="432" t="s">
        <v>287</v>
      </c>
      <c r="O148" s="429" t="s">
        <v>4633</v>
      </c>
      <c r="P148" s="951">
        <v>9000044454537</v>
      </c>
      <c r="Q148" s="1779" t="s">
        <v>16903</v>
      </c>
      <c r="R148" s="439" t="s">
        <v>13710</v>
      </c>
      <c r="S148" s="429"/>
      <c r="T148" s="429" t="s">
        <v>499</v>
      </c>
      <c r="U148" s="1533">
        <v>79116185325</v>
      </c>
      <c r="V148" s="1679">
        <v>45254</v>
      </c>
      <c r="W148" s="432" t="s">
        <v>49</v>
      </c>
      <c r="X148" s="429" t="s">
        <v>13465</v>
      </c>
      <c r="Y148" s="435" t="s">
        <v>13466</v>
      </c>
      <c r="Z148" s="439" t="s">
        <v>15413</v>
      </c>
      <c r="AA148" s="432" t="s">
        <v>15304</v>
      </c>
      <c r="AB148" s="429" t="s">
        <v>13467</v>
      </c>
      <c r="AC148" s="429" t="s">
        <v>13468</v>
      </c>
      <c r="AD148" s="429" t="s">
        <v>13469</v>
      </c>
      <c r="AE148" s="429"/>
      <c r="AF148" s="429"/>
      <c r="AG148" s="1287"/>
      <c r="AH148" s="1055">
        <v>43330</v>
      </c>
      <c r="AI148" s="1055">
        <v>43330</v>
      </c>
      <c r="AJ148" s="956">
        <v>43677</v>
      </c>
      <c r="AK148" s="956"/>
      <c r="AL148" s="956"/>
      <c r="AM148" s="432" t="s">
        <v>47</v>
      </c>
      <c r="AN148" s="429"/>
      <c r="AO148" s="432" t="s">
        <v>10924</v>
      </c>
      <c r="AP148" s="432"/>
      <c r="AQ148" s="432" t="s">
        <v>10924</v>
      </c>
      <c r="AR148" s="1529">
        <v>43435</v>
      </c>
    </row>
    <row r="149" spans="1:46" ht="15">
      <c r="A149" s="410">
        <v>141</v>
      </c>
      <c r="B149" s="432"/>
      <c r="C149" s="1472" t="s">
        <v>14616</v>
      </c>
      <c r="D149" s="1086" t="s">
        <v>13590</v>
      </c>
      <c r="E149" s="432">
        <v>4239</v>
      </c>
      <c r="F149" s="432" t="s">
        <v>17302</v>
      </c>
      <c r="G149" s="429" t="s">
        <v>13365</v>
      </c>
      <c r="H149" s="432" t="s">
        <v>3017</v>
      </c>
      <c r="I149" s="432" t="s">
        <v>35</v>
      </c>
      <c r="J149" s="1086" t="s">
        <v>3017</v>
      </c>
      <c r="K149" s="1294">
        <v>29174</v>
      </c>
      <c r="L149" s="137" t="str">
        <f t="shared" si="2"/>
        <v xml:space="preserve">42 TAHUN 10 BULAN 16 HARI </v>
      </c>
      <c r="M149" s="410" t="s">
        <v>84</v>
      </c>
      <c r="N149" s="432" t="s">
        <v>299</v>
      </c>
      <c r="O149" s="429" t="s">
        <v>4633</v>
      </c>
      <c r="P149" s="951">
        <v>1610003833147</v>
      </c>
      <c r="Q149" s="1780" t="s">
        <v>16904</v>
      </c>
      <c r="R149" s="439" t="s">
        <v>13646</v>
      </c>
      <c r="S149" s="429"/>
      <c r="T149" s="429" t="s">
        <v>289</v>
      </c>
      <c r="U149" s="1724" t="s">
        <v>16991</v>
      </c>
      <c r="V149" s="1679">
        <v>45245</v>
      </c>
      <c r="W149" s="432" t="s">
        <v>175</v>
      </c>
      <c r="X149" s="429" t="s">
        <v>13471</v>
      </c>
      <c r="Y149" s="435" t="s">
        <v>13472</v>
      </c>
      <c r="Z149" s="439" t="s">
        <v>15414</v>
      </c>
      <c r="AA149" s="432" t="s">
        <v>15304</v>
      </c>
      <c r="AB149" s="429" t="s">
        <v>13473</v>
      </c>
      <c r="AC149" s="429" t="s">
        <v>13474</v>
      </c>
      <c r="AD149" s="429" t="s">
        <v>13475</v>
      </c>
      <c r="AE149" s="429"/>
      <c r="AF149" s="429"/>
      <c r="AG149" s="1287"/>
      <c r="AH149" s="1055">
        <v>43330</v>
      </c>
      <c r="AI149" s="1055">
        <v>43330</v>
      </c>
      <c r="AJ149" s="956">
        <v>43677</v>
      </c>
      <c r="AK149" s="956"/>
      <c r="AL149" s="956"/>
      <c r="AM149" s="432" t="s">
        <v>47</v>
      </c>
      <c r="AN149" s="429"/>
      <c r="AO149" s="432" t="s">
        <v>10924</v>
      </c>
      <c r="AP149" s="432"/>
      <c r="AQ149" s="432" t="s">
        <v>10924</v>
      </c>
      <c r="AR149" s="1529">
        <v>43435</v>
      </c>
    </row>
    <row r="150" spans="1:46" ht="15">
      <c r="A150" s="410">
        <v>142</v>
      </c>
      <c r="B150" s="432"/>
      <c r="C150" s="1472" t="s">
        <v>14617</v>
      </c>
      <c r="D150" s="1086" t="s">
        <v>13591</v>
      </c>
      <c r="E150" s="432">
        <v>4240</v>
      </c>
      <c r="F150" s="432" t="s">
        <v>17302</v>
      </c>
      <c r="G150" s="429" t="s">
        <v>13366</v>
      </c>
      <c r="H150" s="432" t="s">
        <v>3017</v>
      </c>
      <c r="I150" s="432" t="s">
        <v>35</v>
      </c>
      <c r="J150" s="1086" t="s">
        <v>3017</v>
      </c>
      <c r="K150" s="1294">
        <v>27514</v>
      </c>
      <c r="L150" s="137" t="str">
        <f t="shared" si="2"/>
        <v xml:space="preserve">47 TAHUN 5 BULAN 1 HARI </v>
      </c>
      <c r="M150" s="410" t="s">
        <v>84</v>
      </c>
      <c r="N150" s="432" t="s">
        <v>287</v>
      </c>
      <c r="O150" s="429" t="s">
        <v>4633</v>
      </c>
      <c r="P150" s="1269">
        <v>1430018107233</v>
      </c>
      <c r="Q150" s="1780" t="s">
        <v>16905</v>
      </c>
      <c r="R150" s="439" t="s">
        <v>13647</v>
      </c>
      <c r="S150" s="429"/>
      <c r="T150" s="429" t="s">
        <v>499</v>
      </c>
      <c r="U150" s="1533" t="s">
        <v>13476</v>
      </c>
      <c r="V150" s="1679">
        <v>44681</v>
      </c>
      <c r="W150" s="432" t="s">
        <v>1347</v>
      </c>
      <c r="X150" s="429" t="s">
        <v>13477</v>
      </c>
      <c r="Y150" s="435" t="s">
        <v>13478</v>
      </c>
      <c r="Z150" s="439" t="s">
        <v>15415</v>
      </c>
      <c r="AA150" s="432" t="s">
        <v>15304</v>
      </c>
      <c r="AB150" s="429" t="s">
        <v>13479</v>
      </c>
      <c r="AC150" s="429" t="s">
        <v>13480</v>
      </c>
      <c r="AD150" s="429" t="s">
        <v>13481</v>
      </c>
      <c r="AE150" s="429"/>
      <c r="AF150" s="429"/>
      <c r="AG150" s="1287"/>
      <c r="AH150" s="1055">
        <v>43330</v>
      </c>
      <c r="AI150" s="1055">
        <v>43330</v>
      </c>
      <c r="AJ150" s="956">
        <v>43677</v>
      </c>
      <c r="AK150" s="956"/>
      <c r="AL150" s="956"/>
      <c r="AM150" s="432" t="s">
        <v>47</v>
      </c>
      <c r="AN150" s="429"/>
      <c r="AO150" s="432" t="s">
        <v>10924</v>
      </c>
      <c r="AP150" s="432"/>
      <c r="AQ150" s="432" t="s">
        <v>10924</v>
      </c>
      <c r="AR150" s="1529">
        <v>43435</v>
      </c>
    </row>
    <row r="151" spans="1:46" ht="15">
      <c r="A151" s="410">
        <v>143</v>
      </c>
      <c r="B151" s="432"/>
      <c r="C151" s="1472" t="s">
        <v>14618</v>
      </c>
      <c r="D151" s="1086" t="s">
        <v>13592</v>
      </c>
      <c r="E151" s="432">
        <v>4241</v>
      </c>
      <c r="F151" s="432"/>
      <c r="G151" s="429" t="s">
        <v>13367</v>
      </c>
      <c r="H151" s="432" t="s">
        <v>3017</v>
      </c>
      <c r="I151" s="432" t="s">
        <v>35</v>
      </c>
      <c r="J151" s="1086" t="s">
        <v>5495</v>
      </c>
      <c r="K151" s="1294">
        <v>32975</v>
      </c>
      <c r="L151" s="137" t="str">
        <f t="shared" si="2"/>
        <v xml:space="preserve">32 TAHUN 5 BULAN 19 HARI </v>
      </c>
      <c r="M151" s="410" t="s">
        <v>84</v>
      </c>
      <c r="N151" s="432" t="s">
        <v>287</v>
      </c>
      <c r="O151" s="429" t="s">
        <v>4633</v>
      </c>
      <c r="P151" s="1269">
        <v>1430018109445</v>
      </c>
      <c r="Q151" s="1780" t="s">
        <v>16906</v>
      </c>
      <c r="R151" s="439" t="s">
        <v>13648</v>
      </c>
      <c r="S151" s="429"/>
      <c r="T151" s="429" t="s">
        <v>425</v>
      </c>
      <c r="U151" s="1533" t="s">
        <v>13482</v>
      </c>
      <c r="V151" s="1679">
        <v>44663</v>
      </c>
      <c r="W151" s="432" t="s">
        <v>126</v>
      </c>
      <c r="X151" s="429" t="s">
        <v>13483</v>
      </c>
      <c r="Y151" s="435" t="s">
        <v>13484</v>
      </c>
      <c r="Z151" s="439" t="s">
        <v>15416</v>
      </c>
      <c r="AA151" s="432" t="s">
        <v>15304</v>
      </c>
      <c r="AB151" s="429" t="s">
        <v>13485</v>
      </c>
      <c r="AC151" s="429" t="s">
        <v>13486</v>
      </c>
      <c r="AD151" s="429"/>
      <c r="AE151" s="429"/>
      <c r="AF151" s="429"/>
      <c r="AG151" s="1287"/>
      <c r="AH151" s="1055">
        <v>43330</v>
      </c>
      <c r="AI151" s="1055">
        <v>43330</v>
      </c>
      <c r="AJ151" s="956">
        <v>43677</v>
      </c>
      <c r="AK151" s="956"/>
      <c r="AL151" s="956"/>
      <c r="AM151" s="432" t="s">
        <v>146</v>
      </c>
      <c r="AN151" s="429"/>
      <c r="AO151" s="432" t="s">
        <v>10924</v>
      </c>
      <c r="AP151" s="432"/>
      <c r="AQ151" s="432" t="s">
        <v>10924</v>
      </c>
      <c r="AR151" s="1529">
        <v>43435</v>
      </c>
    </row>
    <row r="152" spans="1:46" ht="15">
      <c r="A152" s="410">
        <v>144</v>
      </c>
      <c r="B152" s="432"/>
      <c r="C152" s="1472" t="s">
        <v>14619</v>
      </c>
      <c r="D152" s="1086" t="s">
        <v>13593</v>
      </c>
      <c r="E152" s="432">
        <v>4242</v>
      </c>
      <c r="F152" s="432"/>
      <c r="G152" s="429" t="s">
        <v>13368</v>
      </c>
      <c r="H152" s="432" t="s">
        <v>3017</v>
      </c>
      <c r="I152" s="432" t="s">
        <v>35</v>
      </c>
      <c r="J152" s="1086" t="s">
        <v>3017</v>
      </c>
      <c r="K152" s="1294">
        <v>33018</v>
      </c>
      <c r="L152" s="137" t="str">
        <f t="shared" si="2"/>
        <v xml:space="preserve">32 TAHUN 4 BULAN 6 HARI </v>
      </c>
      <c r="M152" s="410" t="s">
        <v>84</v>
      </c>
      <c r="N152" s="432" t="s">
        <v>287</v>
      </c>
      <c r="O152" s="429" t="s">
        <v>4633</v>
      </c>
      <c r="P152" s="1269">
        <v>1430018072262</v>
      </c>
      <c r="Q152" s="1780" t="s">
        <v>16907</v>
      </c>
      <c r="R152" s="439" t="s">
        <v>13709</v>
      </c>
      <c r="S152" s="429"/>
      <c r="T152" s="429" t="s">
        <v>499</v>
      </c>
      <c r="U152" s="1533" t="s">
        <v>13487</v>
      </c>
      <c r="V152" s="1679">
        <v>45071</v>
      </c>
      <c r="W152" s="432" t="s">
        <v>126</v>
      </c>
      <c r="X152" s="429" t="s">
        <v>13488</v>
      </c>
      <c r="Y152" s="435" t="s">
        <v>13489</v>
      </c>
      <c r="Z152" s="439" t="s">
        <v>15417</v>
      </c>
      <c r="AA152" s="432" t="s">
        <v>15308</v>
      </c>
      <c r="AB152" s="429"/>
      <c r="AC152" s="429"/>
      <c r="AD152" s="429"/>
      <c r="AE152" s="429"/>
      <c r="AF152" s="429"/>
      <c r="AG152" s="1287"/>
      <c r="AH152" s="1055">
        <v>43330</v>
      </c>
      <c r="AI152" s="1055">
        <v>43330</v>
      </c>
      <c r="AJ152" s="956">
        <v>43677</v>
      </c>
      <c r="AK152" s="956"/>
      <c r="AL152" s="956"/>
      <c r="AM152" s="432" t="s">
        <v>12404</v>
      </c>
      <c r="AN152" s="429"/>
      <c r="AO152" s="432" t="s">
        <v>10924</v>
      </c>
      <c r="AP152" s="432"/>
      <c r="AQ152" s="432" t="s">
        <v>10924</v>
      </c>
      <c r="AR152" s="1529">
        <v>43435</v>
      </c>
    </row>
    <row r="153" spans="1:46" ht="15">
      <c r="A153" s="410">
        <v>145</v>
      </c>
      <c r="B153" s="432"/>
      <c r="C153" s="1472" t="s">
        <v>14620</v>
      </c>
      <c r="D153" s="1086" t="s">
        <v>13594</v>
      </c>
      <c r="E153" s="432">
        <v>4243</v>
      </c>
      <c r="F153" s="432" t="s">
        <v>17302</v>
      </c>
      <c r="G153" s="429" t="s">
        <v>13369</v>
      </c>
      <c r="H153" s="432" t="s">
        <v>3017</v>
      </c>
      <c r="I153" s="432" t="s">
        <v>35</v>
      </c>
      <c r="J153" s="1086" t="s">
        <v>3017</v>
      </c>
      <c r="K153" s="1294">
        <v>31967</v>
      </c>
      <c r="L153" s="137" t="str">
        <f t="shared" si="2"/>
        <v xml:space="preserve">35 TAHUN 2 BULAN 22 HARI </v>
      </c>
      <c r="M153" s="410" t="s">
        <v>84</v>
      </c>
      <c r="N153" s="432" t="s">
        <v>299</v>
      </c>
      <c r="O153" s="429" t="s">
        <v>4633</v>
      </c>
      <c r="P153" s="1269">
        <v>1430018052157</v>
      </c>
      <c r="Q153" s="1780" t="s">
        <v>16908</v>
      </c>
      <c r="R153" s="439" t="s">
        <v>13649</v>
      </c>
      <c r="S153" s="429"/>
      <c r="T153" s="429" t="s">
        <v>289</v>
      </c>
      <c r="U153" s="1724" t="s">
        <v>16992</v>
      </c>
      <c r="V153" s="1679">
        <v>45116</v>
      </c>
      <c r="W153" s="432" t="s">
        <v>12130</v>
      </c>
      <c r="X153" s="429" t="s">
        <v>13490</v>
      </c>
      <c r="Y153" s="435" t="s">
        <v>13491</v>
      </c>
      <c r="Z153" s="439" t="s">
        <v>15418</v>
      </c>
      <c r="AA153" s="432" t="s">
        <v>15304</v>
      </c>
      <c r="AB153" s="429" t="s">
        <v>13492</v>
      </c>
      <c r="AC153" s="429" t="s">
        <v>13493</v>
      </c>
      <c r="AD153" s="429"/>
      <c r="AE153" s="429"/>
      <c r="AF153" s="429"/>
      <c r="AG153" s="1287"/>
      <c r="AH153" s="1055">
        <v>43330</v>
      </c>
      <c r="AI153" s="1055">
        <v>43330</v>
      </c>
      <c r="AJ153" s="956">
        <v>43677</v>
      </c>
      <c r="AK153" s="956"/>
      <c r="AL153" s="956"/>
      <c r="AM153" s="432" t="s">
        <v>146</v>
      </c>
      <c r="AN153" s="429"/>
      <c r="AO153" s="432" t="s">
        <v>10924</v>
      </c>
      <c r="AP153" s="432"/>
      <c r="AQ153" s="432" t="s">
        <v>10924</v>
      </c>
      <c r="AR153" s="1529">
        <v>43435</v>
      </c>
    </row>
    <row r="154" spans="1:46" s="1886" customFormat="1" ht="15">
      <c r="A154" s="1868">
        <v>146</v>
      </c>
      <c r="B154" s="1968"/>
      <c r="C154" s="1969" t="s">
        <v>14655</v>
      </c>
      <c r="D154" s="1970" t="s">
        <v>14087</v>
      </c>
      <c r="E154" s="1968">
        <v>4245</v>
      </c>
      <c r="F154" s="1968"/>
      <c r="G154" s="1971" t="s">
        <v>13907</v>
      </c>
      <c r="H154" s="1968" t="s">
        <v>3017</v>
      </c>
      <c r="I154" s="1968" t="s">
        <v>35</v>
      </c>
      <c r="J154" s="1970" t="s">
        <v>2860</v>
      </c>
      <c r="K154" s="1972">
        <v>34057</v>
      </c>
      <c r="L154" s="1712" t="str">
        <f t="shared" si="2"/>
        <v xml:space="preserve">29 TAHUN 6 BULAN 2 HARI </v>
      </c>
      <c r="M154" s="1868" t="s">
        <v>84</v>
      </c>
      <c r="N154" s="1968" t="s">
        <v>287</v>
      </c>
      <c r="O154" s="1971" t="s">
        <v>4633</v>
      </c>
      <c r="P154" s="1973">
        <v>1430018379469</v>
      </c>
      <c r="Q154" s="2220" t="s">
        <v>16909</v>
      </c>
      <c r="R154" s="1975" t="s">
        <v>14009</v>
      </c>
      <c r="S154" s="1971"/>
      <c r="T154" s="1971" t="s">
        <v>15326</v>
      </c>
      <c r="U154" s="1877">
        <v>930315320319</v>
      </c>
      <c r="V154" s="1878">
        <v>45014</v>
      </c>
      <c r="W154" s="1968" t="s">
        <v>175</v>
      </c>
      <c r="X154" s="1971" t="s">
        <v>13952</v>
      </c>
      <c r="Y154" s="1975" t="s">
        <v>13951</v>
      </c>
      <c r="Z154" s="1976" t="s">
        <v>15419</v>
      </c>
      <c r="AA154" s="1968" t="s">
        <v>15308</v>
      </c>
      <c r="AB154" s="1971"/>
      <c r="AC154" s="1971"/>
      <c r="AD154" s="1971"/>
      <c r="AE154" s="1971"/>
      <c r="AF154" s="1971"/>
      <c r="AG154" s="1883"/>
      <c r="AH154" s="1977">
        <v>43421</v>
      </c>
      <c r="AI154" s="1977">
        <v>43421</v>
      </c>
      <c r="AJ154" s="1884">
        <v>43769</v>
      </c>
      <c r="AK154" s="1884"/>
      <c r="AL154" s="1884"/>
      <c r="AM154" s="1968"/>
      <c r="AN154" s="1971"/>
      <c r="AO154" s="1968" t="s">
        <v>10924</v>
      </c>
      <c r="AP154" s="1968" t="s">
        <v>10924</v>
      </c>
      <c r="AQ154" s="1968"/>
      <c r="AR154" s="1978">
        <v>43525</v>
      </c>
      <c r="AT154" s="1886">
        <v>2131779</v>
      </c>
    </row>
    <row r="155" spans="1:46" ht="15">
      <c r="A155" s="410">
        <v>147</v>
      </c>
      <c r="B155" s="432"/>
      <c r="C155" s="1472" t="s">
        <v>14604</v>
      </c>
      <c r="D155" s="1086" t="s">
        <v>14089</v>
      </c>
      <c r="E155" s="432">
        <v>4247</v>
      </c>
      <c r="F155" s="432" t="s">
        <v>17302</v>
      </c>
      <c r="G155" s="429" t="s">
        <v>13908</v>
      </c>
      <c r="H155" s="432" t="s">
        <v>3017</v>
      </c>
      <c r="I155" s="432" t="s">
        <v>35</v>
      </c>
      <c r="J155" s="1086" t="s">
        <v>3017</v>
      </c>
      <c r="K155" s="1294">
        <v>35340</v>
      </c>
      <c r="L155" s="137" t="str">
        <f t="shared" si="2"/>
        <v xml:space="preserve">25 TAHUN 11 BULAN 29 HARI </v>
      </c>
      <c r="M155" s="410" t="s">
        <v>84</v>
      </c>
      <c r="N155" s="432" t="s">
        <v>287</v>
      </c>
      <c r="O155" s="429" t="s">
        <v>4633</v>
      </c>
      <c r="P155" s="1269">
        <v>1430018315992</v>
      </c>
      <c r="Q155" s="1780" t="s">
        <v>16910</v>
      </c>
      <c r="R155" s="435" t="s">
        <v>14011</v>
      </c>
      <c r="S155" s="429"/>
      <c r="T155" s="429" t="s">
        <v>15326</v>
      </c>
      <c r="U155" s="1533" t="s">
        <v>15374</v>
      </c>
      <c r="V155" s="1679">
        <v>45201</v>
      </c>
      <c r="W155" s="432" t="s">
        <v>175</v>
      </c>
      <c r="X155" s="429" t="s">
        <v>13953</v>
      </c>
      <c r="Y155" s="435" t="s">
        <v>13956</v>
      </c>
      <c r="Z155" s="439" t="s">
        <v>15420</v>
      </c>
      <c r="AA155" s="432" t="s">
        <v>15308</v>
      </c>
      <c r="AB155" s="429"/>
      <c r="AC155" s="429"/>
      <c r="AD155" s="429"/>
      <c r="AE155" s="429"/>
      <c r="AF155" s="429"/>
      <c r="AG155" s="1287"/>
      <c r="AH155" s="1055">
        <v>43421</v>
      </c>
      <c r="AI155" s="1055">
        <v>43421</v>
      </c>
      <c r="AJ155" s="956">
        <v>43769</v>
      </c>
      <c r="AK155" s="956"/>
      <c r="AL155" s="956"/>
      <c r="AM155" s="432"/>
      <c r="AN155" s="429"/>
      <c r="AO155" s="432" t="s">
        <v>10924</v>
      </c>
      <c r="AP155" s="432" t="s">
        <v>10924</v>
      </c>
      <c r="AQ155" s="432"/>
      <c r="AR155" s="1308">
        <v>43525</v>
      </c>
    </row>
    <row r="156" spans="1:46" ht="15">
      <c r="A156" s="410">
        <v>148</v>
      </c>
      <c r="B156" s="432"/>
      <c r="C156" s="1472" t="s">
        <v>14606</v>
      </c>
      <c r="D156" s="1086" t="s">
        <v>14091</v>
      </c>
      <c r="E156" s="432">
        <v>4249</v>
      </c>
      <c r="F156" s="432" t="s">
        <v>17302</v>
      </c>
      <c r="G156" s="429" t="s">
        <v>13910</v>
      </c>
      <c r="H156" s="432" t="s">
        <v>3017</v>
      </c>
      <c r="I156" s="432" t="s">
        <v>35</v>
      </c>
      <c r="J156" s="1086" t="s">
        <v>3017</v>
      </c>
      <c r="K156" s="1294">
        <v>33837</v>
      </c>
      <c r="L156" s="137" t="str">
        <f t="shared" si="2"/>
        <v xml:space="preserve">30 TAHUN 1 BULAN 10 HARI </v>
      </c>
      <c r="M156" s="410" t="s">
        <v>84</v>
      </c>
      <c r="N156" s="432" t="s">
        <v>287</v>
      </c>
      <c r="O156" s="429" t="s">
        <v>4633</v>
      </c>
      <c r="P156" s="1269">
        <v>1430018379808</v>
      </c>
      <c r="Q156" s="1780" t="s">
        <v>16912</v>
      </c>
      <c r="R156" s="439" t="s">
        <v>14140</v>
      </c>
      <c r="S156" s="429"/>
      <c r="T156" s="429" t="s">
        <v>15326</v>
      </c>
      <c r="U156" s="1533">
        <v>900816170291</v>
      </c>
      <c r="V156" s="1679">
        <v>45159</v>
      </c>
      <c r="W156" s="432" t="s">
        <v>126</v>
      </c>
      <c r="X156" s="429" t="s">
        <v>13987</v>
      </c>
      <c r="Y156" s="435" t="s">
        <v>13988</v>
      </c>
      <c r="Z156" s="439" t="s">
        <v>15422</v>
      </c>
      <c r="AA156" s="432" t="s">
        <v>15308</v>
      </c>
      <c r="AB156" s="429"/>
      <c r="AC156" s="429"/>
      <c r="AD156" s="429"/>
      <c r="AE156" s="429"/>
      <c r="AF156" s="429"/>
      <c r="AG156" s="1287"/>
      <c r="AH156" s="1055">
        <v>43421</v>
      </c>
      <c r="AI156" s="1055">
        <v>43421</v>
      </c>
      <c r="AJ156" s="956">
        <v>43769</v>
      </c>
      <c r="AK156" s="956"/>
      <c r="AL156" s="956"/>
      <c r="AM156" s="432"/>
      <c r="AN156" s="429"/>
      <c r="AO156" s="432" t="s">
        <v>10924</v>
      </c>
      <c r="AP156" s="432" t="s">
        <v>10924</v>
      </c>
      <c r="AQ156" s="432"/>
      <c r="AR156" s="1308">
        <v>43525</v>
      </c>
    </row>
    <row r="157" spans="1:46" ht="15">
      <c r="A157" s="410">
        <v>149</v>
      </c>
      <c r="B157" s="432"/>
      <c r="C157" s="1472" t="s">
        <v>14607</v>
      </c>
      <c r="D157" s="1086" t="s">
        <v>14092</v>
      </c>
      <c r="E157" s="1530">
        <v>4250</v>
      </c>
      <c r="F157" s="1530" t="s">
        <v>17302</v>
      </c>
      <c r="G157" s="429" t="s">
        <v>13911</v>
      </c>
      <c r="H157" s="432" t="s">
        <v>3017</v>
      </c>
      <c r="I157" s="432" t="s">
        <v>35</v>
      </c>
      <c r="J157" s="1086" t="s">
        <v>3017</v>
      </c>
      <c r="K157" s="1294">
        <v>32371</v>
      </c>
      <c r="L157" s="137" t="str">
        <f t="shared" si="2"/>
        <v xml:space="preserve">34 TAHUN 1 BULAN 15 HARI </v>
      </c>
      <c r="M157" s="410" t="s">
        <v>84</v>
      </c>
      <c r="N157" s="432" t="s">
        <v>287</v>
      </c>
      <c r="O157" s="429" t="s">
        <v>4633</v>
      </c>
      <c r="P157" s="1269">
        <v>9000044986975</v>
      </c>
      <c r="Q157" s="1780" t="s">
        <v>16913</v>
      </c>
      <c r="R157" s="435" t="s">
        <v>14014</v>
      </c>
      <c r="S157" s="429"/>
      <c r="T157" s="429" t="s">
        <v>499</v>
      </c>
      <c r="U157" s="1533">
        <v>88081205970533</v>
      </c>
      <c r="V157" s="1679">
        <v>44789</v>
      </c>
      <c r="W157" s="432" t="s">
        <v>175</v>
      </c>
      <c r="X157" s="429" t="s">
        <v>13989</v>
      </c>
      <c r="Y157" s="435" t="s">
        <v>13990</v>
      </c>
      <c r="Z157" s="439" t="s">
        <v>15423</v>
      </c>
      <c r="AA157" s="432" t="s">
        <v>15304</v>
      </c>
      <c r="AB157" s="429"/>
      <c r="AC157" s="429"/>
      <c r="AD157" s="429"/>
      <c r="AE157" s="429"/>
      <c r="AF157" s="429"/>
      <c r="AG157" s="1287"/>
      <c r="AH157" s="1055">
        <v>43421</v>
      </c>
      <c r="AI157" s="1055">
        <v>43421</v>
      </c>
      <c r="AJ157" s="956">
        <v>43769</v>
      </c>
      <c r="AK157" s="956"/>
      <c r="AL157" s="956"/>
      <c r="AM157" s="432"/>
      <c r="AN157" s="429"/>
      <c r="AO157" s="432" t="s">
        <v>10924</v>
      </c>
      <c r="AP157" s="432" t="s">
        <v>10924</v>
      </c>
      <c r="AQ157" s="432"/>
      <c r="AR157" s="1308">
        <v>43525</v>
      </c>
    </row>
    <row r="158" spans="1:46" ht="15">
      <c r="A158" s="410">
        <v>150</v>
      </c>
      <c r="B158" s="432"/>
      <c r="C158" s="1472" t="s">
        <v>14610</v>
      </c>
      <c r="D158" s="1086" t="s">
        <v>14094</v>
      </c>
      <c r="E158" s="432">
        <v>4252</v>
      </c>
      <c r="F158" s="432"/>
      <c r="G158" s="429" t="s">
        <v>13912</v>
      </c>
      <c r="H158" s="432" t="s">
        <v>3017</v>
      </c>
      <c r="I158" s="432" t="s">
        <v>35</v>
      </c>
      <c r="J158" s="1086" t="s">
        <v>3017</v>
      </c>
      <c r="K158" s="1294">
        <v>31621</v>
      </c>
      <c r="L158" s="137" t="str">
        <f t="shared" si="2"/>
        <v xml:space="preserve">36 TAHUN 2 BULAN 3 HARI </v>
      </c>
      <c r="M158" s="410" t="s">
        <v>84</v>
      </c>
      <c r="N158" s="432" t="s">
        <v>287</v>
      </c>
      <c r="O158" s="429" t="s">
        <v>4633</v>
      </c>
      <c r="P158" s="1269">
        <v>1430018379063</v>
      </c>
      <c r="Q158" s="1780" t="s">
        <v>16915</v>
      </c>
      <c r="R158" s="435" t="s">
        <v>14015</v>
      </c>
      <c r="S158" s="429"/>
      <c r="T158" s="429" t="s">
        <v>499</v>
      </c>
      <c r="U158" s="1533">
        <v>860716186350</v>
      </c>
      <c r="V158" s="1679">
        <v>44770</v>
      </c>
      <c r="W158" s="432" t="s">
        <v>175</v>
      </c>
      <c r="X158" s="429" t="s">
        <v>13991</v>
      </c>
      <c r="Y158" s="435" t="s">
        <v>13992</v>
      </c>
      <c r="Z158" s="439" t="s">
        <v>15425</v>
      </c>
      <c r="AA158" s="432" t="s">
        <v>15304</v>
      </c>
      <c r="AB158" s="429"/>
      <c r="AC158" s="429"/>
      <c r="AD158" s="429"/>
      <c r="AE158" s="429"/>
      <c r="AF158" s="429"/>
      <c r="AG158" s="1287"/>
      <c r="AH158" s="1055">
        <v>43421</v>
      </c>
      <c r="AI158" s="1055">
        <v>43421</v>
      </c>
      <c r="AJ158" s="956">
        <v>43769</v>
      </c>
      <c r="AK158" s="956"/>
      <c r="AL158" s="956"/>
      <c r="AM158" s="432"/>
      <c r="AN158" s="429"/>
      <c r="AO158" s="432" t="s">
        <v>14485</v>
      </c>
      <c r="AP158" s="432" t="s">
        <v>14485</v>
      </c>
      <c r="AQ158" s="432"/>
      <c r="AR158" s="1308">
        <v>43525</v>
      </c>
    </row>
    <row r="159" spans="1:46" ht="15">
      <c r="A159" s="410">
        <v>151</v>
      </c>
      <c r="B159" s="432"/>
      <c r="C159" s="1472" t="s">
        <v>14611</v>
      </c>
      <c r="D159" s="1086" t="s">
        <v>14095</v>
      </c>
      <c r="E159" s="432">
        <v>4253</v>
      </c>
      <c r="F159" s="432"/>
      <c r="G159" s="429" t="s">
        <v>13913</v>
      </c>
      <c r="H159" s="432" t="s">
        <v>3017</v>
      </c>
      <c r="I159" s="432" t="s">
        <v>35</v>
      </c>
      <c r="J159" s="1086" t="s">
        <v>3017</v>
      </c>
      <c r="K159" s="1294">
        <v>36430</v>
      </c>
      <c r="L159" s="137" t="str">
        <f t="shared" si="2"/>
        <v xml:space="preserve">23 TAHUN 0 BULAN 4 HARI </v>
      </c>
      <c r="M159" s="410" t="s">
        <v>84</v>
      </c>
      <c r="N159" s="432" t="s">
        <v>287</v>
      </c>
      <c r="O159" s="429" t="s">
        <v>4633</v>
      </c>
      <c r="P159" s="1269">
        <v>1430018316289</v>
      </c>
      <c r="Q159" s="1780" t="s">
        <v>16916</v>
      </c>
      <c r="R159" s="435" t="s">
        <v>14013</v>
      </c>
      <c r="S159" s="429"/>
      <c r="T159" s="429" t="s">
        <v>499</v>
      </c>
      <c r="U159" s="1533">
        <v>920915330844</v>
      </c>
      <c r="V159" s="1679">
        <v>44831</v>
      </c>
      <c r="W159" s="432" t="s">
        <v>175</v>
      </c>
      <c r="X159" s="429" t="s">
        <v>13961</v>
      </c>
      <c r="Y159" s="435" t="s">
        <v>13962</v>
      </c>
      <c r="Z159" s="439" t="s">
        <v>15426</v>
      </c>
      <c r="AA159" s="432" t="s">
        <v>15304</v>
      </c>
      <c r="AB159" s="429" t="s">
        <v>13963</v>
      </c>
      <c r="AC159" s="429"/>
      <c r="AD159" s="429"/>
      <c r="AE159" s="429"/>
      <c r="AF159" s="429"/>
      <c r="AG159" s="1287"/>
      <c r="AH159" s="1055">
        <v>43421</v>
      </c>
      <c r="AI159" s="1055">
        <v>43421</v>
      </c>
      <c r="AJ159" s="956">
        <v>43769</v>
      </c>
      <c r="AK159" s="956"/>
      <c r="AL159" s="956"/>
      <c r="AM159" s="432"/>
      <c r="AN159" s="429"/>
      <c r="AO159" s="432" t="s">
        <v>10924</v>
      </c>
      <c r="AP159" s="432" t="s">
        <v>10924</v>
      </c>
      <c r="AQ159" s="432"/>
      <c r="AR159" s="1308">
        <v>43525</v>
      </c>
    </row>
    <row r="160" spans="1:46" ht="15">
      <c r="A160" s="410">
        <v>152</v>
      </c>
      <c r="B160" s="432"/>
      <c r="C160" s="1472" t="s">
        <v>14613</v>
      </c>
      <c r="D160" s="1086" t="s">
        <v>14098</v>
      </c>
      <c r="E160" s="432">
        <v>4256</v>
      </c>
      <c r="F160" s="432" t="s">
        <v>17302</v>
      </c>
      <c r="G160" s="429" t="s">
        <v>13916</v>
      </c>
      <c r="H160" s="432" t="s">
        <v>3017</v>
      </c>
      <c r="I160" s="432" t="s">
        <v>35</v>
      </c>
      <c r="J160" s="1086" t="s">
        <v>3017</v>
      </c>
      <c r="K160" s="1294">
        <v>30268</v>
      </c>
      <c r="L160" s="137" t="str">
        <f t="shared" si="2"/>
        <v xml:space="preserve">39 TAHUN 10 BULAN 18 HARI </v>
      </c>
      <c r="M160" s="410" t="s">
        <v>84</v>
      </c>
      <c r="N160" s="432" t="s">
        <v>299</v>
      </c>
      <c r="O160" s="429" t="s">
        <v>4633</v>
      </c>
      <c r="P160" s="1269">
        <v>1430018320307</v>
      </c>
      <c r="Q160" s="1780" t="s">
        <v>16917</v>
      </c>
      <c r="R160" s="435" t="s">
        <v>14065</v>
      </c>
      <c r="S160" s="429"/>
      <c r="T160" s="429" t="s">
        <v>15326</v>
      </c>
      <c r="U160" s="1533" t="s">
        <v>13993</v>
      </c>
      <c r="V160" s="1679">
        <v>45243</v>
      </c>
      <c r="W160" s="432" t="s">
        <v>12130</v>
      </c>
      <c r="X160" s="429" t="s">
        <v>13994</v>
      </c>
      <c r="Y160" s="435" t="s">
        <v>13995</v>
      </c>
      <c r="Z160" s="439" t="s">
        <v>15427</v>
      </c>
      <c r="AA160" s="432" t="s">
        <v>15304</v>
      </c>
      <c r="AB160" s="429"/>
      <c r="AC160" s="429"/>
      <c r="AD160" s="429"/>
      <c r="AE160" s="429"/>
      <c r="AF160" s="429"/>
      <c r="AG160" s="1287"/>
      <c r="AH160" s="1055">
        <v>43421</v>
      </c>
      <c r="AI160" s="1055">
        <v>43421</v>
      </c>
      <c r="AJ160" s="956">
        <v>43769</v>
      </c>
      <c r="AK160" s="956"/>
      <c r="AL160" s="956"/>
      <c r="AM160" s="432"/>
      <c r="AN160" s="429"/>
      <c r="AO160" s="432" t="s">
        <v>10924</v>
      </c>
      <c r="AP160" s="432" t="s">
        <v>10924</v>
      </c>
      <c r="AQ160" s="432"/>
      <c r="AR160" s="1308">
        <v>43525</v>
      </c>
    </row>
    <row r="161" spans="1:44" ht="15">
      <c r="A161" s="410">
        <v>153</v>
      </c>
      <c r="B161" s="432"/>
      <c r="C161" s="1472" t="s">
        <v>14614</v>
      </c>
      <c r="D161" s="1086" t="s">
        <v>14099</v>
      </c>
      <c r="E161" s="432">
        <v>4257</v>
      </c>
      <c r="F161" s="432"/>
      <c r="G161" s="429" t="s">
        <v>13917</v>
      </c>
      <c r="H161" s="432" t="s">
        <v>3017</v>
      </c>
      <c r="I161" s="432" t="s">
        <v>35</v>
      </c>
      <c r="J161" s="1086" t="s">
        <v>3017</v>
      </c>
      <c r="K161" s="1294">
        <v>31326</v>
      </c>
      <c r="L161" s="137" t="str">
        <f t="shared" si="2"/>
        <v xml:space="preserve">36 TAHUN 11 BULAN 25 HARI </v>
      </c>
      <c r="M161" s="410" t="s">
        <v>84</v>
      </c>
      <c r="N161" s="432" t="s">
        <v>287</v>
      </c>
      <c r="O161" s="429" t="s">
        <v>4633</v>
      </c>
      <c r="P161" s="1269">
        <v>1480010813464</v>
      </c>
      <c r="Q161" s="1780" t="s">
        <v>16918</v>
      </c>
      <c r="R161" s="435" t="s">
        <v>14012</v>
      </c>
      <c r="S161" s="429"/>
      <c r="T161" s="429" t="s">
        <v>15326</v>
      </c>
      <c r="U161" s="1533">
        <v>851016170045</v>
      </c>
      <c r="V161" s="1679">
        <v>45205</v>
      </c>
      <c r="W161" s="432" t="s">
        <v>126</v>
      </c>
      <c r="X161" s="429" t="s">
        <v>13972</v>
      </c>
      <c r="Y161" s="435" t="s">
        <v>13973</v>
      </c>
      <c r="Z161" s="439" t="s">
        <v>15428</v>
      </c>
      <c r="AA161" s="432" t="s">
        <v>15304</v>
      </c>
      <c r="AB161" s="429" t="s">
        <v>13974</v>
      </c>
      <c r="AC161" s="429" t="s">
        <v>13975</v>
      </c>
      <c r="AD161" s="429"/>
      <c r="AE161" s="429"/>
      <c r="AF161" s="429"/>
      <c r="AG161" s="1287"/>
      <c r="AH161" s="1055">
        <v>43421</v>
      </c>
      <c r="AI161" s="1055">
        <v>43421</v>
      </c>
      <c r="AJ161" s="956">
        <v>43769</v>
      </c>
      <c r="AK161" s="956"/>
      <c r="AL161" s="956"/>
      <c r="AM161" s="432"/>
      <c r="AN161" s="429"/>
      <c r="AO161" s="432" t="s">
        <v>10924</v>
      </c>
      <c r="AP161" s="432" t="s">
        <v>10924</v>
      </c>
      <c r="AQ161" s="432"/>
      <c r="AR161" s="1308">
        <v>43525</v>
      </c>
    </row>
    <row r="162" spans="1:44" ht="11.25" customHeight="1">
      <c r="A162" s="410">
        <v>154</v>
      </c>
      <c r="B162" s="432"/>
      <c r="C162" s="1472" t="s">
        <v>14616</v>
      </c>
      <c r="D162" s="1086" t="s">
        <v>14101</v>
      </c>
      <c r="E162" s="432">
        <v>4259</v>
      </c>
      <c r="F162" s="432"/>
      <c r="G162" s="429" t="s">
        <v>13919</v>
      </c>
      <c r="H162" s="432" t="s">
        <v>3017</v>
      </c>
      <c r="I162" s="432" t="s">
        <v>35</v>
      </c>
      <c r="J162" s="1086" t="s">
        <v>3017</v>
      </c>
      <c r="K162" s="1294">
        <v>31514</v>
      </c>
      <c r="L162" s="137" t="str">
        <f t="shared" si="2"/>
        <v xml:space="preserve">36 TAHUN 5 BULAN 19 HARI </v>
      </c>
      <c r="M162" s="410" t="s">
        <v>84</v>
      </c>
      <c r="N162" s="432" t="s">
        <v>287</v>
      </c>
      <c r="O162" s="429" t="s">
        <v>4633</v>
      </c>
      <c r="P162" s="1269">
        <v>9000044985019</v>
      </c>
      <c r="Q162" s="1780" t="s">
        <v>16919</v>
      </c>
      <c r="R162" s="435" t="s">
        <v>16479</v>
      </c>
      <c r="S162" s="429"/>
      <c r="T162" s="429" t="s">
        <v>15326</v>
      </c>
      <c r="U162" s="1533">
        <v>860415331055</v>
      </c>
      <c r="V162" s="1679">
        <v>44997</v>
      </c>
      <c r="W162" s="432" t="s">
        <v>126</v>
      </c>
      <c r="X162" s="429" t="s">
        <v>14003</v>
      </c>
      <c r="Y162" s="435" t="s">
        <v>14004</v>
      </c>
      <c r="Z162" s="439" t="s">
        <v>15429</v>
      </c>
      <c r="AA162" s="432" t="s">
        <v>15304</v>
      </c>
      <c r="AB162" s="429"/>
      <c r="AC162" s="429"/>
      <c r="AD162" s="429"/>
      <c r="AE162" s="429"/>
      <c r="AF162" s="429"/>
      <c r="AG162" s="1287"/>
      <c r="AH162" s="1055">
        <v>43421</v>
      </c>
      <c r="AI162" s="1055">
        <v>43421</v>
      </c>
      <c r="AJ162" s="956">
        <v>43769</v>
      </c>
      <c r="AK162" s="956"/>
      <c r="AL162" s="956"/>
      <c r="AM162" s="432"/>
      <c r="AN162" s="429"/>
      <c r="AO162" s="432" t="s">
        <v>10924</v>
      </c>
      <c r="AP162" s="432" t="s">
        <v>10924</v>
      </c>
      <c r="AQ162" s="432"/>
      <c r="AR162" s="1308">
        <v>43525</v>
      </c>
    </row>
    <row r="163" spans="1:44" ht="15">
      <c r="A163" s="410">
        <v>155</v>
      </c>
      <c r="B163" s="432"/>
      <c r="C163" s="1472" t="s">
        <v>14618</v>
      </c>
      <c r="D163" s="1086" t="s">
        <v>14103</v>
      </c>
      <c r="E163" s="432">
        <v>4261</v>
      </c>
      <c r="F163" s="432" t="s">
        <v>17302</v>
      </c>
      <c r="G163" s="429" t="s">
        <v>13921</v>
      </c>
      <c r="H163" s="432" t="s">
        <v>3017</v>
      </c>
      <c r="I163" s="432" t="s">
        <v>35</v>
      </c>
      <c r="J163" s="1086" t="s">
        <v>6472</v>
      </c>
      <c r="K163" s="1294">
        <v>31197</v>
      </c>
      <c r="L163" s="137" t="str">
        <f t="shared" si="2"/>
        <v xml:space="preserve">37 TAHUN 4 BULAN 1 HARI </v>
      </c>
      <c r="M163" s="410" t="s">
        <v>84</v>
      </c>
      <c r="N163" s="432" t="s">
        <v>287</v>
      </c>
      <c r="O163" s="429" t="s">
        <v>4633</v>
      </c>
      <c r="P163" s="1269">
        <v>9000044986983</v>
      </c>
      <c r="Q163" s="1780" t="s">
        <v>16921</v>
      </c>
      <c r="R163" s="435" t="s">
        <v>14019</v>
      </c>
      <c r="S163" s="429"/>
      <c r="T163" s="429" t="s">
        <v>15326</v>
      </c>
      <c r="U163" s="1533">
        <v>850515331143</v>
      </c>
      <c r="V163" s="1679">
        <v>45076</v>
      </c>
      <c r="W163" s="432" t="s">
        <v>175</v>
      </c>
      <c r="X163" s="429" t="s">
        <v>14006</v>
      </c>
      <c r="Y163" s="435" t="s">
        <v>14005</v>
      </c>
      <c r="Z163" s="439" t="s">
        <v>15431</v>
      </c>
      <c r="AA163" s="432" t="s">
        <v>15304</v>
      </c>
      <c r="AB163" s="429" t="s">
        <v>14007</v>
      </c>
      <c r="AC163" s="429" t="s">
        <v>14008</v>
      </c>
      <c r="AD163" s="429"/>
      <c r="AE163" s="429"/>
      <c r="AF163" s="429"/>
      <c r="AG163" s="1287"/>
      <c r="AH163" s="1055">
        <v>43421</v>
      </c>
      <c r="AI163" s="1055">
        <v>43421</v>
      </c>
      <c r="AJ163" s="956">
        <v>43769</v>
      </c>
      <c r="AK163" s="956"/>
      <c r="AL163" s="956"/>
      <c r="AM163" s="432"/>
      <c r="AN163" s="429"/>
      <c r="AO163" s="432" t="s">
        <v>10924</v>
      </c>
      <c r="AP163" s="432" t="s">
        <v>10924</v>
      </c>
      <c r="AQ163" s="432"/>
      <c r="AR163" s="1308">
        <v>43525</v>
      </c>
    </row>
    <row r="164" spans="1:44" ht="15" customHeight="1">
      <c r="A164" s="410">
        <v>156</v>
      </c>
      <c r="B164" s="432"/>
      <c r="C164" s="1472" t="s">
        <v>14620</v>
      </c>
      <c r="D164" s="1086" t="s">
        <v>14105</v>
      </c>
      <c r="E164" s="432">
        <v>4263</v>
      </c>
      <c r="F164" s="432"/>
      <c r="G164" s="429" t="s">
        <v>13923</v>
      </c>
      <c r="H164" s="432" t="s">
        <v>3017</v>
      </c>
      <c r="I164" s="432" t="s">
        <v>35</v>
      </c>
      <c r="J164" s="1086" t="s">
        <v>3017</v>
      </c>
      <c r="K164" s="1294">
        <v>31488</v>
      </c>
      <c r="L164" s="137" t="str">
        <f t="shared" ref="L164:L209" si="3">DATEDIF(K164,$K$3,"Y") &amp; " TAHUN " &amp; DATEDIF(K164,$K$3,"YM") &amp; " BULAN " &amp; DATEDIF(K164,$K$3,"MD") &amp; " HARI "</f>
        <v xml:space="preserve">36 TAHUN 6 BULAN 14 HARI </v>
      </c>
      <c r="M164" s="410" t="s">
        <v>84</v>
      </c>
      <c r="N164" s="432" t="s">
        <v>287</v>
      </c>
      <c r="O164" s="429" t="s">
        <v>4633</v>
      </c>
      <c r="P164" s="1269">
        <v>1430018318616</v>
      </c>
      <c r="Q164" s="1779" t="s">
        <v>16923</v>
      </c>
      <c r="R164" s="435" t="s">
        <v>14057</v>
      </c>
      <c r="S164" s="429"/>
      <c r="T164" s="429" t="s">
        <v>499</v>
      </c>
      <c r="U164" s="1533">
        <v>860315331146</v>
      </c>
      <c r="V164" s="1679">
        <v>45006</v>
      </c>
      <c r="W164" s="432" t="s">
        <v>175</v>
      </c>
      <c r="X164" s="429" t="s">
        <v>13981</v>
      </c>
      <c r="Y164" s="435" t="s">
        <v>13982</v>
      </c>
      <c r="Z164" s="439" t="s">
        <v>15433</v>
      </c>
      <c r="AA164" s="432" t="s">
        <v>15304</v>
      </c>
      <c r="AB164" s="429" t="s">
        <v>13983</v>
      </c>
      <c r="AC164" s="429" t="s">
        <v>13984</v>
      </c>
      <c r="AD164" s="429"/>
      <c r="AE164" s="429"/>
      <c r="AF164" s="429"/>
      <c r="AG164" s="1287"/>
      <c r="AH164" s="1055">
        <v>43421</v>
      </c>
      <c r="AI164" s="1055">
        <v>43421</v>
      </c>
      <c r="AJ164" s="956">
        <v>43769</v>
      </c>
      <c r="AK164" s="956"/>
      <c r="AL164" s="956"/>
      <c r="AM164" s="432"/>
      <c r="AN164" s="429"/>
      <c r="AO164" s="432" t="s">
        <v>10924</v>
      </c>
      <c r="AP164" s="432" t="s">
        <v>10924</v>
      </c>
      <c r="AQ164" s="432"/>
      <c r="AR164" s="1308">
        <v>43525</v>
      </c>
    </row>
    <row r="165" spans="1:44" ht="15" customHeight="1">
      <c r="A165" s="410">
        <v>157</v>
      </c>
      <c r="B165" s="432"/>
      <c r="C165" s="1472" t="s">
        <v>17147</v>
      </c>
      <c r="D165" s="1086" t="s">
        <v>15309</v>
      </c>
      <c r="E165" s="432">
        <v>4265</v>
      </c>
      <c r="F165" s="432"/>
      <c r="G165" s="429" t="s">
        <v>15230</v>
      </c>
      <c r="H165" s="432" t="s">
        <v>3017</v>
      </c>
      <c r="I165" s="432" t="s">
        <v>35</v>
      </c>
      <c r="J165" s="1086" t="s">
        <v>3017</v>
      </c>
      <c r="K165" s="1294">
        <v>33460</v>
      </c>
      <c r="L165" s="137" t="str">
        <f t="shared" si="3"/>
        <v xml:space="preserve">31 TAHUN 1 BULAN 21 HARI </v>
      </c>
      <c r="M165" s="410" t="s">
        <v>84</v>
      </c>
      <c r="N165" s="432" t="s">
        <v>287</v>
      </c>
      <c r="O165" s="429" t="s">
        <v>4633</v>
      </c>
      <c r="P165" s="1269" t="s">
        <v>17808</v>
      </c>
      <c r="Q165" s="1780" t="s">
        <v>16924</v>
      </c>
      <c r="R165" s="435" t="s">
        <v>15446</v>
      </c>
      <c r="S165" s="429"/>
      <c r="T165" s="429" t="s">
        <v>13376</v>
      </c>
      <c r="U165" s="1533" t="s">
        <v>15377</v>
      </c>
      <c r="V165" s="1686"/>
      <c r="W165" s="432" t="s">
        <v>2580</v>
      </c>
      <c r="X165" s="429" t="s">
        <v>15256</v>
      </c>
      <c r="Y165" s="435" t="s">
        <v>15257</v>
      </c>
      <c r="Z165" s="439" t="s">
        <v>15435</v>
      </c>
      <c r="AA165" s="432"/>
      <c r="AB165" s="429"/>
      <c r="AC165" s="429"/>
      <c r="AD165" s="429"/>
      <c r="AE165" s="429"/>
      <c r="AF165" s="429"/>
      <c r="AG165" s="1287"/>
      <c r="AH165" s="1055">
        <v>43647</v>
      </c>
      <c r="AI165" s="1055">
        <v>43647</v>
      </c>
      <c r="AJ165" s="956"/>
      <c r="AK165" s="956"/>
      <c r="AL165" s="956"/>
      <c r="AM165" s="432"/>
      <c r="AN165" s="429"/>
      <c r="AO165" s="432"/>
      <c r="AP165" s="432"/>
      <c r="AQ165" s="432" t="s">
        <v>10924</v>
      </c>
      <c r="AR165" s="1308"/>
    </row>
    <row r="166" spans="1:44" ht="15" customHeight="1">
      <c r="A166" s="410">
        <v>158</v>
      </c>
      <c r="B166" s="432"/>
      <c r="C166" s="1472" t="s">
        <v>17147</v>
      </c>
      <c r="D166" s="1086" t="s">
        <v>15322</v>
      </c>
      <c r="E166" s="432">
        <v>4266</v>
      </c>
      <c r="F166" s="432" t="s">
        <v>17302</v>
      </c>
      <c r="G166" s="429" t="s">
        <v>15231</v>
      </c>
      <c r="H166" s="432" t="s">
        <v>3017</v>
      </c>
      <c r="I166" s="432" t="s">
        <v>35</v>
      </c>
      <c r="J166" s="1086" t="s">
        <v>3017</v>
      </c>
      <c r="K166" s="1294">
        <v>35710</v>
      </c>
      <c r="L166" s="137" t="str">
        <f t="shared" si="3"/>
        <v xml:space="preserve">24 TAHUN 11 BULAN 24 HARI </v>
      </c>
      <c r="M166" s="410" t="s">
        <v>84</v>
      </c>
      <c r="N166" s="432" t="s">
        <v>287</v>
      </c>
      <c r="O166" s="429" t="s">
        <v>4633</v>
      </c>
      <c r="P166" s="1269" t="s">
        <v>17809</v>
      </c>
      <c r="Q166" s="1780" t="s">
        <v>16925</v>
      </c>
      <c r="R166" s="1291" t="s">
        <v>18165</v>
      </c>
      <c r="S166" s="429"/>
      <c r="T166" s="429" t="s">
        <v>6680</v>
      </c>
      <c r="U166" s="1533">
        <v>971016250316</v>
      </c>
      <c r="V166" s="1679">
        <v>45572</v>
      </c>
      <c r="W166" s="432" t="s">
        <v>175</v>
      </c>
      <c r="X166" s="429" t="s">
        <v>15258</v>
      </c>
      <c r="Y166" s="435" t="s">
        <v>15259</v>
      </c>
      <c r="Z166" s="439" t="s">
        <v>15436</v>
      </c>
      <c r="AA166" s="432"/>
      <c r="AB166" s="429"/>
      <c r="AC166" s="429"/>
      <c r="AD166" s="429"/>
      <c r="AE166" s="429"/>
      <c r="AF166" s="429"/>
      <c r="AG166" s="1287"/>
      <c r="AH166" s="1055">
        <v>43647</v>
      </c>
      <c r="AI166" s="1055">
        <v>43647</v>
      </c>
      <c r="AJ166" s="956"/>
      <c r="AK166" s="956"/>
      <c r="AL166" s="956"/>
      <c r="AM166" s="432"/>
      <c r="AN166" s="429"/>
      <c r="AO166" s="432"/>
      <c r="AP166" s="432"/>
      <c r="AQ166" s="432" t="s">
        <v>10924</v>
      </c>
      <c r="AR166" s="1308"/>
    </row>
    <row r="167" spans="1:44" ht="15" customHeight="1">
      <c r="A167" s="410">
        <v>159</v>
      </c>
      <c r="B167" s="432"/>
      <c r="C167" s="1472" t="s">
        <v>17147</v>
      </c>
      <c r="D167" s="1086" t="s">
        <v>15310</v>
      </c>
      <c r="E167" s="432">
        <v>4267</v>
      </c>
      <c r="F167" s="432"/>
      <c r="G167" s="429" t="s">
        <v>15232</v>
      </c>
      <c r="H167" s="432" t="s">
        <v>3017</v>
      </c>
      <c r="I167" s="432" t="s">
        <v>35</v>
      </c>
      <c r="J167" s="1086" t="s">
        <v>3017</v>
      </c>
      <c r="K167" s="1294">
        <v>31687</v>
      </c>
      <c r="L167" s="137" t="str">
        <f t="shared" si="3"/>
        <v xml:space="preserve">35 TAHUN 11 BULAN 29 HARI </v>
      </c>
      <c r="M167" s="410" t="s">
        <v>84</v>
      </c>
      <c r="N167" s="432" t="s">
        <v>287</v>
      </c>
      <c r="O167" s="429" t="s">
        <v>4633</v>
      </c>
      <c r="P167" s="1269" t="s">
        <v>17810</v>
      </c>
      <c r="Q167" s="1779" t="s">
        <v>16926</v>
      </c>
      <c r="R167" s="435" t="s">
        <v>15447</v>
      </c>
      <c r="S167" s="429"/>
      <c r="T167" s="429" t="s">
        <v>6680</v>
      </c>
      <c r="U167" s="1533">
        <v>861015331076</v>
      </c>
      <c r="V167" s="1679">
        <v>44836</v>
      </c>
      <c r="W167" s="432" t="s">
        <v>175</v>
      </c>
      <c r="X167" s="429" t="s">
        <v>15262</v>
      </c>
      <c r="Y167" s="435" t="s">
        <v>15263</v>
      </c>
      <c r="Z167" s="439" t="s">
        <v>15437</v>
      </c>
      <c r="AA167" s="432"/>
      <c r="AB167" s="429"/>
      <c r="AC167" s="429"/>
      <c r="AD167" s="429"/>
      <c r="AE167" s="429"/>
      <c r="AF167" s="429"/>
      <c r="AG167" s="1287"/>
      <c r="AH167" s="1055">
        <v>43647</v>
      </c>
      <c r="AI167" s="1055">
        <v>43647</v>
      </c>
      <c r="AJ167" s="956"/>
      <c r="AK167" s="956"/>
      <c r="AL167" s="956"/>
      <c r="AM167" s="432"/>
      <c r="AN167" s="429"/>
      <c r="AO167" s="432"/>
      <c r="AP167" s="432"/>
      <c r="AQ167" s="432" t="s">
        <v>10924</v>
      </c>
      <c r="AR167" s="1308"/>
    </row>
    <row r="168" spans="1:44" ht="15" customHeight="1">
      <c r="A168" s="410">
        <v>160</v>
      </c>
      <c r="B168" s="432"/>
      <c r="C168" s="1472" t="s">
        <v>17147</v>
      </c>
      <c r="D168" s="1086" t="s">
        <v>15311</v>
      </c>
      <c r="E168" s="432">
        <v>4268</v>
      </c>
      <c r="F168" s="432"/>
      <c r="G168" s="429" t="s">
        <v>15233</v>
      </c>
      <c r="H168" s="432" t="s">
        <v>3017</v>
      </c>
      <c r="I168" s="432" t="s">
        <v>35</v>
      </c>
      <c r="J168" s="1086" t="s">
        <v>3017</v>
      </c>
      <c r="K168" s="1294">
        <v>34413</v>
      </c>
      <c r="L168" s="137" t="str">
        <f t="shared" si="3"/>
        <v xml:space="preserve">28 TAHUN 6 BULAN 11 HARI </v>
      </c>
      <c r="M168" s="410" t="s">
        <v>84</v>
      </c>
      <c r="N168" s="432" t="s">
        <v>287</v>
      </c>
      <c r="O168" s="429" t="s">
        <v>4633</v>
      </c>
      <c r="P168" s="1269" t="s">
        <v>17811</v>
      </c>
      <c r="Q168" s="1780" t="s">
        <v>16927</v>
      </c>
      <c r="R168" s="435" t="s">
        <v>15451</v>
      </c>
      <c r="S168" s="429"/>
      <c r="T168" s="429" t="s">
        <v>6680</v>
      </c>
      <c r="U168" s="1533">
        <v>940316170636</v>
      </c>
      <c r="V168" s="1679">
        <v>45005</v>
      </c>
      <c r="W168" s="432" t="s">
        <v>175</v>
      </c>
      <c r="X168" s="429" t="s">
        <v>15260</v>
      </c>
      <c r="Y168" s="435" t="s">
        <v>15261</v>
      </c>
      <c r="Z168" s="439" t="s">
        <v>15438</v>
      </c>
      <c r="AA168" s="432"/>
      <c r="AB168" s="429"/>
      <c r="AC168" s="429"/>
      <c r="AD168" s="429"/>
      <c r="AE168" s="429"/>
      <c r="AF168" s="429"/>
      <c r="AG168" s="1287"/>
      <c r="AH168" s="1055">
        <v>43647</v>
      </c>
      <c r="AI168" s="1055">
        <v>43647</v>
      </c>
      <c r="AJ168" s="956"/>
      <c r="AK168" s="956"/>
      <c r="AL168" s="956"/>
      <c r="AM168" s="432"/>
      <c r="AN168" s="429"/>
      <c r="AO168" s="432"/>
      <c r="AP168" s="432"/>
      <c r="AQ168" s="432" t="s">
        <v>10924</v>
      </c>
      <c r="AR168" s="1308"/>
    </row>
    <row r="169" spans="1:44" ht="15" customHeight="1">
      <c r="A169" s="410">
        <v>161</v>
      </c>
      <c r="B169" s="432"/>
      <c r="C169" s="1472" t="s">
        <v>17147</v>
      </c>
      <c r="D169" s="1086" t="s">
        <v>15312</v>
      </c>
      <c r="E169" s="432">
        <v>4269</v>
      </c>
      <c r="F169" s="432"/>
      <c r="G169" s="429" t="s">
        <v>15234</v>
      </c>
      <c r="H169" s="432" t="s">
        <v>3017</v>
      </c>
      <c r="I169" s="432" t="s">
        <v>35</v>
      </c>
      <c r="J169" s="1086" t="s">
        <v>3017</v>
      </c>
      <c r="K169" s="1294">
        <v>31752</v>
      </c>
      <c r="L169" s="137" t="str">
        <f t="shared" si="3"/>
        <v xml:space="preserve">35 TAHUN 9 BULAN 25 HARI </v>
      </c>
      <c r="M169" s="410" t="s">
        <v>84</v>
      </c>
      <c r="N169" s="432" t="s">
        <v>287</v>
      </c>
      <c r="O169" s="429" t="s">
        <v>4633</v>
      </c>
      <c r="P169" s="1269" t="s">
        <v>17812</v>
      </c>
      <c r="Q169" s="1780" t="s">
        <v>16928</v>
      </c>
      <c r="R169" s="435" t="s">
        <v>16065</v>
      </c>
      <c r="S169" s="429"/>
      <c r="T169" s="429" t="s">
        <v>6680</v>
      </c>
      <c r="U169" s="1533">
        <v>801215331485</v>
      </c>
      <c r="V169" s="1686"/>
      <c r="W169" s="432" t="s">
        <v>175</v>
      </c>
      <c r="X169" s="429" t="s">
        <v>15244</v>
      </c>
      <c r="Y169" s="435" t="s">
        <v>15245</v>
      </c>
      <c r="Z169" s="439" t="s">
        <v>15439</v>
      </c>
      <c r="AA169" s="432"/>
      <c r="AB169" s="429"/>
      <c r="AC169" s="429"/>
      <c r="AD169" s="429"/>
      <c r="AE169" s="429"/>
      <c r="AF169" s="429"/>
      <c r="AG169" s="1287"/>
      <c r="AH169" s="1055">
        <v>43647</v>
      </c>
      <c r="AI169" s="1055">
        <v>43647</v>
      </c>
      <c r="AJ169" s="956"/>
      <c r="AK169" s="956"/>
      <c r="AL169" s="956"/>
      <c r="AM169" s="432"/>
      <c r="AN169" s="429"/>
      <c r="AO169" s="432"/>
      <c r="AP169" s="432"/>
      <c r="AQ169" s="432" t="s">
        <v>10924</v>
      </c>
      <c r="AR169" s="1308"/>
    </row>
    <row r="170" spans="1:44" ht="15" customHeight="1">
      <c r="A170" s="410">
        <v>162</v>
      </c>
      <c r="B170" s="432"/>
      <c r="C170" s="1472" t="s">
        <v>17147</v>
      </c>
      <c r="D170" s="1086" t="s">
        <v>15323</v>
      </c>
      <c r="E170" s="432">
        <v>4272</v>
      </c>
      <c r="F170" s="432" t="s">
        <v>17302</v>
      </c>
      <c r="G170" s="429" t="s">
        <v>15237</v>
      </c>
      <c r="H170" s="432" t="s">
        <v>3017</v>
      </c>
      <c r="I170" s="432" t="s">
        <v>35</v>
      </c>
      <c r="J170" s="1086" t="s">
        <v>3017</v>
      </c>
      <c r="K170" s="1294">
        <v>33332</v>
      </c>
      <c r="L170" s="137" t="str">
        <f t="shared" si="3"/>
        <v xml:space="preserve">31 TAHUN 5 BULAN 27 HARI </v>
      </c>
      <c r="M170" s="410" t="s">
        <v>84</v>
      </c>
      <c r="N170" s="432" t="s">
        <v>287</v>
      </c>
      <c r="O170" s="429" t="s">
        <v>4633</v>
      </c>
      <c r="P170" s="1269" t="s">
        <v>17813</v>
      </c>
      <c r="Q170" s="1779" t="s">
        <v>16930</v>
      </c>
      <c r="R170" s="435" t="s">
        <v>16066</v>
      </c>
      <c r="S170" s="429"/>
      <c r="T170" s="429" t="s">
        <v>6680</v>
      </c>
      <c r="U170" s="1533">
        <v>910415331014</v>
      </c>
      <c r="V170" s="1686"/>
      <c r="W170" s="432" t="s">
        <v>175</v>
      </c>
      <c r="X170" s="429" t="s">
        <v>15250</v>
      </c>
      <c r="Y170" s="435" t="s">
        <v>15251</v>
      </c>
      <c r="Z170" s="439" t="s">
        <v>15442</v>
      </c>
      <c r="AA170" s="432"/>
      <c r="AB170" s="429"/>
      <c r="AC170" s="429"/>
      <c r="AD170" s="429"/>
      <c r="AE170" s="429"/>
      <c r="AF170" s="429"/>
      <c r="AG170" s="1287"/>
      <c r="AH170" s="1055">
        <v>43647</v>
      </c>
      <c r="AI170" s="1055">
        <v>43647</v>
      </c>
      <c r="AJ170" s="956"/>
      <c r="AK170" s="956"/>
      <c r="AL170" s="956"/>
      <c r="AM170" s="432"/>
      <c r="AN170" s="429"/>
      <c r="AO170" s="432"/>
      <c r="AP170" s="432"/>
      <c r="AQ170" s="432" t="s">
        <v>10924</v>
      </c>
      <c r="AR170" s="1308"/>
    </row>
    <row r="171" spans="1:44" ht="15" customHeight="1">
      <c r="A171" s="410">
        <v>163</v>
      </c>
      <c r="B171" s="432"/>
      <c r="C171" s="1472" t="s">
        <v>17147</v>
      </c>
      <c r="D171" s="1086" t="s">
        <v>15315</v>
      </c>
      <c r="E171" s="432">
        <v>4273</v>
      </c>
      <c r="F171" s="432"/>
      <c r="G171" s="429" t="s">
        <v>15238</v>
      </c>
      <c r="H171" s="432" t="s">
        <v>3017</v>
      </c>
      <c r="I171" s="432" t="s">
        <v>35</v>
      </c>
      <c r="J171" s="1086" t="s">
        <v>3017</v>
      </c>
      <c r="K171" s="1294">
        <v>32237</v>
      </c>
      <c r="L171" s="137" t="str">
        <f t="shared" si="3"/>
        <v xml:space="preserve">34 TAHUN 5 BULAN 27 HARI </v>
      </c>
      <c r="M171" s="410" t="s">
        <v>84</v>
      </c>
      <c r="N171" s="432" t="s">
        <v>287</v>
      </c>
      <c r="O171" s="429" t="s">
        <v>4633</v>
      </c>
      <c r="P171" s="1269" t="s">
        <v>17814</v>
      </c>
      <c r="Q171" s="1780" t="s">
        <v>16931</v>
      </c>
      <c r="R171" s="435" t="s">
        <v>16067</v>
      </c>
      <c r="S171" s="429"/>
      <c r="T171" s="429" t="s">
        <v>6680</v>
      </c>
      <c r="U171" s="1533">
        <v>820415331861</v>
      </c>
      <c r="V171" s="1686"/>
      <c r="W171" s="432" t="s">
        <v>175</v>
      </c>
      <c r="X171" s="429" t="s">
        <v>15252</v>
      </c>
      <c r="Y171" s="435" t="s">
        <v>15253</v>
      </c>
      <c r="Z171" s="439" t="s">
        <v>15443</v>
      </c>
      <c r="AA171" s="432"/>
      <c r="AB171" s="429"/>
      <c r="AC171" s="429"/>
      <c r="AD171" s="429"/>
      <c r="AE171" s="429"/>
      <c r="AF171" s="429"/>
      <c r="AG171" s="1287"/>
      <c r="AH171" s="1055">
        <v>43647</v>
      </c>
      <c r="AI171" s="1055">
        <v>43647</v>
      </c>
      <c r="AJ171" s="956"/>
      <c r="AK171" s="956"/>
      <c r="AL171" s="956"/>
      <c r="AM171" s="432"/>
      <c r="AN171" s="429"/>
      <c r="AO171" s="432"/>
      <c r="AP171" s="432"/>
      <c r="AQ171" s="432" t="s">
        <v>10924</v>
      </c>
      <c r="AR171" s="1308"/>
    </row>
    <row r="172" spans="1:44" ht="15" customHeight="1">
      <c r="A172" s="410">
        <v>164</v>
      </c>
      <c r="B172" s="432"/>
      <c r="C172" s="1472" t="s">
        <v>17147</v>
      </c>
      <c r="D172" s="1086" t="s">
        <v>15316</v>
      </c>
      <c r="E172" s="432">
        <v>4274</v>
      </c>
      <c r="F172" s="432" t="s">
        <v>17302</v>
      </c>
      <c r="G172" s="429" t="s">
        <v>15239</v>
      </c>
      <c r="H172" s="432" t="s">
        <v>3017</v>
      </c>
      <c r="I172" s="432" t="s">
        <v>35</v>
      </c>
      <c r="J172" s="1086" t="s">
        <v>15241</v>
      </c>
      <c r="K172" s="1294">
        <v>35219</v>
      </c>
      <c r="L172" s="137" t="str">
        <f t="shared" si="3"/>
        <v xml:space="preserve">26 TAHUN 3 BULAN 28 HARI </v>
      </c>
      <c r="M172" s="410" t="s">
        <v>84</v>
      </c>
      <c r="N172" s="432" t="s">
        <v>287</v>
      </c>
      <c r="O172" s="429" t="s">
        <v>4633</v>
      </c>
      <c r="P172" s="1269" t="s">
        <v>17815</v>
      </c>
      <c r="Q172" s="1780" t="s">
        <v>16932</v>
      </c>
      <c r="R172" s="2170" t="s">
        <v>18166</v>
      </c>
      <c r="S172" s="2166"/>
      <c r="T172" s="429" t="s">
        <v>13376</v>
      </c>
      <c r="U172" s="1533">
        <v>960666048965</v>
      </c>
      <c r="V172" s="1679">
        <v>45446</v>
      </c>
      <c r="W172" s="432" t="s">
        <v>175</v>
      </c>
      <c r="X172" s="429" t="s">
        <v>15242</v>
      </c>
      <c r="Y172" s="435" t="s">
        <v>15243</v>
      </c>
      <c r="Z172" s="439" t="s">
        <v>15444</v>
      </c>
      <c r="AA172" s="432"/>
      <c r="AB172" s="429"/>
      <c r="AC172" s="429"/>
      <c r="AD172" s="429"/>
      <c r="AE172" s="429"/>
      <c r="AF172" s="429"/>
      <c r="AG172" s="1287"/>
      <c r="AH172" s="1055">
        <v>43647</v>
      </c>
      <c r="AI172" s="1055">
        <v>43647</v>
      </c>
      <c r="AJ172" s="956"/>
      <c r="AK172" s="956"/>
      <c r="AL172" s="956"/>
      <c r="AM172" s="432"/>
      <c r="AN172" s="429"/>
      <c r="AO172" s="432"/>
      <c r="AP172" s="432"/>
      <c r="AQ172" s="432" t="s">
        <v>10924</v>
      </c>
      <c r="AR172" s="1308"/>
    </row>
    <row r="173" spans="1:44" s="409" customFormat="1">
      <c r="A173" s="410">
        <v>165</v>
      </c>
      <c r="B173" s="2109"/>
      <c r="C173" s="2110" t="s">
        <v>17147</v>
      </c>
      <c r="D173" s="2110" t="s">
        <v>17574</v>
      </c>
      <c r="E173" s="2109">
        <v>4276</v>
      </c>
      <c r="F173" s="2109"/>
      <c r="G173" s="2111" t="s">
        <v>17514</v>
      </c>
      <c r="H173" s="2109" t="s">
        <v>3017</v>
      </c>
      <c r="I173" s="2109" t="s">
        <v>35</v>
      </c>
      <c r="J173" s="2110" t="s">
        <v>10146</v>
      </c>
      <c r="K173" s="2112">
        <v>35120</v>
      </c>
      <c r="L173" s="2106" t="str">
        <f t="shared" si="3"/>
        <v xml:space="preserve">26 TAHUN 7 BULAN 6 HARI </v>
      </c>
      <c r="M173" s="407" t="s">
        <v>84</v>
      </c>
      <c r="N173" s="2109" t="s">
        <v>287</v>
      </c>
      <c r="O173" s="2111" t="s">
        <v>4633</v>
      </c>
      <c r="P173" s="2113" t="s">
        <v>17817</v>
      </c>
      <c r="Q173" s="407"/>
      <c r="R173" s="587" t="s">
        <v>13745</v>
      </c>
      <c r="S173" s="2111"/>
      <c r="T173" s="2111" t="s">
        <v>13376</v>
      </c>
      <c r="U173" s="2114">
        <v>1533960200162</v>
      </c>
      <c r="V173" s="2115">
        <v>45931</v>
      </c>
      <c r="W173" s="2109" t="s">
        <v>175</v>
      </c>
      <c r="X173" s="2111" t="s">
        <v>17526</v>
      </c>
      <c r="Y173" s="2116" t="s">
        <v>17540</v>
      </c>
      <c r="Z173" s="587" t="s">
        <v>17545</v>
      </c>
      <c r="AA173" s="2109" t="s">
        <v>15304</v>
      </c>
      <c r="AB173" s="2111" t="s">
        <v>17559</v>
      </c>
      <c r="AC173" s="2111" t="s">
        <v>17560</v>
      </c>
      <c r="AD173" s="2111" t="s">
        <v>17561</v>
      </c>
      <c r="AE173" s="2111"/>
      <c r="AF173" s="2111"/>
      <c r="AG173" s="2117"/>
      <c r="AH173" s="2118">
        <v>44372</v>
      </c>
      <c r="AI173" s="2118">
        <v>44372</v>
      </c>
      <c r="AJ173" s="2119"/>
      <c r="AK173" s="2119"/>
      <c r="AL173" s="2119"/>
      <c r="AM173" s="2109"/>
      <c r="AN173" s="2111"/>
      <c r="AO173" s="2109"/>
      <c r="AP173" s="2109"/>
      <c r="AQ173" s="2109"/>
    </row>
    <row r="174" spans="1:44" s="409" customFormat="1">
      <c r="A174" s="410">
        <v>166</v>
      </c>
      <c r="B174" s="2109"/>
      <c r="C174" s="2110" t="s">
        <v>17147</v>
      </c>
      <c r="D174" s="2110" t="s">
        <v>17576</v>
      </c>
      <c r="E174" s="2109">
        <v>4278</v>
      </c>
      <c r="F174" s="2109"/>
      <c r="G174" s="2111" t="s">
        <v>17516</v>
      </c>
      <c r="H174" s="2109" t="s">
        <v>3017</v>
      </c>
      <c r="I174" s="2109" t="s">
        <v>35</v>
      </c>
      <c r="J174" s="2110" t="s">
        <v>10146</v>
      </c>
      <c r="K174" s="2112">
        <v>34955</v>
      </c>
      <c r="L174" s="2106" t="str">
        <f t="shared" si="3"/>
        <v xml:space="preserve">27 TAHUN 0 BULAN 18 HARI </v>
      </c>
      <c r="M174" s="407" t="s">
        <v>84</v>
      </c>
      <c r="N174" s="2109" t="s">
        <v>287</v>
      </c>
      <c r="O174" s="2111" t="s">
        <v>4633</v>
      </c>
      <c r="P174" s="2113" t="s">
        <v>17819</v>
      </c>
      <c r="Q174" s="407"/>
      <c r="R174" s="587" t="s">
        <v>18024</v>
      </c>
      <c r="S174" s="2111"/>
      <c r="T174" s="2111" t="s">
        <v>17539</v>
      </c>
      <c r="U174" s="2114">
        <v>15339509000257</v>
      </c>
      <c r="V174" s="2115">
        <v>45940</v>
      </c>
      <c r="W174" s="2109" t="s">
        <v>175</v>
      </c>
      <c r="X174" s="2111" t="s">
        <v>17528</v>
      </c>
      <c r="Y174" s="2116" t="s">
        <v>17872</v>
      </c>
      <c r="Z174" s="587" t="s">
        <v>17547</v>
      </c>
      <c r="AA174" s="2109" t="s">
        <v>15304</v>
      </c>
      <c r="AB174" s="2111" t="s">
        <v>17562</v>
      </c>
      <c r="AC174" s="2111" t="s">
        <v>17563</v>
      </c>
      <c r="AD174" s="2111"/>
      <c r="AE174" s="2111"/>
      <c r="AF174" s="2111"/>
      <c r="AG174" s="2117"/>
      <c r="AH174" s="2118">
        <v>44372</v>
      </c>
      <c r="AI174" s="2118">
        <v>44372</v>
      </c>
      <c r="AJ174" s="2119"/>
      <c r="AK174" s="2119"/>
      <c r="AL174" s="2119"/>
      <c r="AM174" s="2109"/>
      <c r="AN174" s="2111"/>
      <c r="AO174" s="2109"/>
      <c r="AP174" s="2109"/>
      <c r="AQ174" s="2109"/>
    </row>
    <row r="175" spans="1:44" s="409" customFormat="1">
      <c r="A175" s="410">
        <v>167</v>
      </c>
      <c r="B175" s="2109"/>
      <c r="C175" s="2110" t="s">
        <v>17147</v>
      </c>
      <c r="D175" s="2110" t="s">
        <v>17577</v>
      </c>
      <c r="E175" s="2109">
        <v>4279</v>
      </c>
      <c r="F175" s="2109"/>
      <c r="G175" s="2111" t="s">
        <v>17517</v>
      </c>
      <c r="H175" s="2109" t="s">
        <v>3017</v>
      </c>
      <c r="I175" s="2109" t="s">
        <v>35</v>
      </c>
      <c r="J175" s="2110" t="s">
        <v>17558</v>
      </c>
      <c r="K175" s="2112">
        <v>35974</v>
      </c>
      <c r="L175" s="2106" t="str">
        <f t="shared" si="3"/>
        <v xml:space="preserve">24 TAHUN 3 BULAN 3 HARI </v>
      </c>
      <c r="M175" s="407" t="s">
        <v>84</v>
      </c>
      <c r="N175" s="2109" t="s">
        <v>287</v>
      </c>
      <c r="O175" s="2111" t="s">
        <v>4633</v>
      </c>
      <c r="P175" s="2113" t="s">
        <v>17820</v>
      </c>
      <c r="Q175" s="407"/>
      <c r="R175" s="587" t="s">
        <v>13648</v>
      </c>
      <c r="S175" s="2111"/>
      <c r="T175" s="2111" t="s">
        <v>499</v>
      </c>
      <c r="U175" s="2114">
        <v>15299806000111</v>
      </c>
      <c r="V175" s="2115">
        <v>45863</v>
      </c>
      <c r="W175" s="2109" t="s">
        <v>175</v>
      </c>
      <c r="X175" s="2111" t="s">
        <v>17529</v>
      </c>
      <c r="Y175" s="2116" t="s">
        <v>17541</v>
      </c>
      <c r="Z175" s="587" t="s">
        <v>17548</v>
      </c>
      <c r="AA175" s="2109" t="s">
        <v>15304</v>
      </c>
      <c r="AB175" s="2111" t="s">
        <v>17564</v>
      </c>
      <c r="AC175" s="2111" t="s">
        <v>17565</v>
      </c>
      <c r="AD175" s="2111"/>
      <c r="AE175" s="2111"/>
      <c r="AF175" s="2111"/>
      <c r="AG175" s="2117"/>
      <c r="AH175" s="2118">
        <v>44372</v>
      </c>
      <c r="AI175" s="2118">
        <v>44372</v>
      </c>
      <c r="AJ175" s="2119"/>
      <c r="AK175" s="2119"/>
      <c r="AL175" s="2119"/>
      <c r="AM175" s="2109"/>
      <c r="AN175" s="2111"/>
      <c r="AO175" s="2109"/>
      <c r="AP175" s="2109"/>
      <c r="AQ175" s="2109"/>
    </row>
    <row r="176" spans="1:44" s="409" customFormat="1">
      <c r="A176" s="410">
        <v>168</v>
      </c>
      <c r="B176" s="2109"/>
      <c r="C176" s="2110" t="s">
        <v>17147</v>
      </c>
      <c r="D176" s="2110" t="s">
        <v>17579</v>
      </c>
      <c r="E176" s="2109">
        <v>4281</v>
      </c>
      <c r="F176" s="2109"/>
      <c r="G176" s="2111" t="s">
        <v>17519</v>
      </c>
      <c r="H176" s="2109" t="s">
        <v>3017</v>
      </c>
      <c r="I176" s="2109" t="s">
        <v>35</v>
      </c>
      <c r="J176" s="2110" t="s">
        <v>10146</v>
      </c>
      <c r="K176" s="2112">
        <v>33769</v>
      </c>
      <c r="L176" s="2106" t="str">
        <f t="shared" si="3"/>
        <v xml:space="preserve">30 TAHUN 3 BULAN 17 HARI </v>
      </c>
      <c r="M176" s="407" t="s">
        <v>84</v>
      </c>
      <c r="N176" s="2109" t="s">
        <v>287</v>
      </c>
      <c r="O176" s="2111" t="s">
        <v>4633</v>
      </c>
      <c r="P176" s="2113" t="s">
        <v>17822</v>
      </c>
      <c r="Q176" s="407"/>
      <c r="R176" s="587" t="s">
        <v>18025</v>
      </c>
      <c r="S176" s="2111"/>
      <c r="T176" s="2111" t="s">
        <v>13376</v>
      </c>
      <c r="U176" s="2114">
        <v>15339206000170</v>
      </c>
      <c r="V176" s="2115">
        <v>46033</v>
      </c>
      <c r="W176" s="2109" t="s">
        <v>175</v>
      </c>
      <c r="X176" s="2111" t="s">
        <v>17531</v>
      </c>
      <c r="Y176" s="2116" t="s">
        <v>17874</v>
      </c>
      <c r="Z176" s="587" t="s">
        <v>17550</v>
      </c>
      <c r="AA176" s="2109" t="s">
        <v>15308</v>
      </c>
      <c r="AB176" s="2111"/>
      <c r="AC176" s="2111"/>
      <c r="AD176" s="2111"/>
      <c r="AE176" s="2111"/>
      <c r="AF176" s="2111"/>
      <c r="AG176" s="2117"/>
      <c r="AH176" s="2118">
        <v>44372</v>
      </c>
      <c r="AI176" s="2118">
        <v>44372</v>
      </c>
      <c r="AJ176" s="2119"/>
      <c r="AK176" s="2119"/>
      <c r="AL176" s="2119"/>
      <c r="AM176" s="2109"/>
      <c r="AN176" s="2111"/>
      <c r="AO176" s="2109"/>
      <c r="AP176" s="2109"/>
      <c r="AQ176" s="2109"/>
    </row>
    <row r="177" spans="1:43" s="409" customFormat="1">
      <c r="A177" s="410">
        <v>169</v>
      </c>
      <c r="B177" s="2109"/>
      <c r="C177" s="2110" t="s">
        <v>17147</v>
      </c>
      <c r="D177" s="2110" t="s">
        <v>17581</v>
      </c>
      <c r="E177" s="2109">
        <v>4283</v>
      </c>
      <c r="F177" s="2109"/>
      <c r="G177" s="2111" t="s">
        <v>17521</v>
      </c>
      <c r="H177" s="2109" t="s">
        <v>3017</v>
      </c>
      <c r="I177" s="2109" t="s">
        <v>35</v>
      </c>
      <c r="J177" s="2110" t="s">
        <v>10146</v>
      </c>
      <c r="K177" s="2112">
        <v>35754</v>
      </c>
      <c r="L177" s="2106" t="str">
        <f t="shared" si="3"/>
        <v xml:space="preserve">24 TAHUN 10 BULAN 11 HARI </v>
      </c>
      <c r="M177" s="407" t="s">
        <v>84</v>
      </c>
      <c r="N177" s="2109" t="s">
        <v>287</v>
      </c>
      <c r="O177" s="2111" t="s">
        <v>4633</v>
      </c>
      <c r="P177" s="2113" t="s">
        <v>17824</v>
      </c>
      <c r="Q177" s="407"/>
      <c r="R177" s="587" t="s">
        <v>16978</v>
      </c>
      <c r="S177" s="2111"/>
      <c r="T177" s="2111" t="s">
        <v>13376</v>
      </c>
      <c r="U177" s="2114">
        <v>15339711000152</v>
      </c>
      <c r="V177" s="2115">
        <v>45966</v>
      </c>
      <c r="W177" s="2109" t="s">
        <v>175</v>
      </c>
      <c r="X177" s="2111" t="s">
        <v>17533</v>
      </c>
      <c r="Y177" s="2116" t="s">
        <v>17875</v>
      </c>
      <c r="Z177" s="587" t="s">
        <v>17552</v>
      </c>
      <c r="AA177" s="2109" t="s">
        <v>15308</v>
      </c>
      <c r="AB177" s="2111"/>
      <c r="AC177" s="2111"/>
      <c r="AD177" s="2111"/>
      <c r="AE177" s="2111"/>
      <c r="AF177" s="2111"/>
      <c r="AG177" s="2117"/>
      <c r="AH177" s="2118">
        <v>44372</v>
      </c>
      <c r="AI177" s="2118">
        <v>44372</v>
      </c>
      <c r="AJ177" s="2119"/>
      <c r="AK177" s="2119"/>
      <c r="AL177" s="2119"/>
      <c r="AM177" s="2109"/>
      <c r="AN177" s="2111"/>
      <c r="AO177" s="2109"/>
      <c r="AP177" s="2109"/>
      <c r="AQ177" s="2109"/>
    </row>
    <row r="178" spans="1:43" s="409" customFormat="1">
      <c r="A178" s="410">
        <v>170</v>
      </c>
      <c r="B178" s="2109"/>
      <c r="C178" s="2110" t="s">
        <v>17147</v>
      </c>
      <c r="D178" s="2110" t="s">
        <v>17582</v>
      </c>
      <c r="E178" s="2109">
        <v>4284</v>
      </c>
      <c r="F178" s="2109"/>
      <c r="G178" s="2111" t="s">
        <v>17522</v>
      </c>
      <c r="H178" s="2109" t="s">
        <v>3017</v>
      </c>
      <c r="I178" s="2109" t="s">
        <v>35</v>
      </c>
      <c r="J178" s="2110" t="s">
        <v>10146</v>
      </c>
      <c r="K178" s="2112">
        <v>34227</v>
      </c>
      <c r="L178" s="2106" t="str">
        <f t="shared" si="3"/>
        <v xml:space="preserve">29 TAHUN 0 BULAN 16 HARI </v>
      </c>
      <c r="M178" s="407" t="s">
        <v>84</v>
      </c>
      <c r="N178" s="2109" t="s">
        <v>287</v>
      </c>
      <c r="O178" s="2111" t="s">
        <v>4633</v>
      </c>
      <c r="P178" s="2113" t="s">
        <v>17825</v>
      </c>
      <c r="Q178" s="407"/>
      <c r="R178" s="587" t="s">
        <v>16985</v>
      </c>
      <c r="S178" s="2111"/>
      <c r="T178" s="2111" t="s">
        <v>15326</v>
      </c>
      <c r="U178" s="2114">
        <v>930915330910</v>
      </c>
      <c r="V178" s="2115">
        <v>45550</v>
      </c>
      <c r="W178" s="2109" t="s">
        <v>175</v>
      </c>
      <c r="X178" s="2111" t="s">
        <v>17534</v>
      </c>
      <c r="Y178" s="2116" t="s">
        <v>17876</v>
      </c>
      <c r="Z178" s="587" t="s">
        <v>17553</v>
      </c>
      <c r="AA178" s="2109" t="s">
        <v>15304</v>
      </c>
      <c r="AB178" s="2111" t="s">
        <v>17569</v>
      </c>
      <c r="AC178" s="2111" t="s">
        <v>17570</v>
      </c>
      <c r="AD178" s="2111"/>
      <c r="AE178" s="2111"/>
      <c r="AF178" s="2111"/>
      <c r="AG178" s="2117"/>
      <c r="AH178" s="2118">
        <v>44372</v>
      </c>
      <c r="AI178" s="2118">
        <v>44372</v>
      </c>
      <c r="AJ178" s="2119"/>
      <c r="AK178" s="2119"/>
      <c r="AL178" s="2119"/>
      <c r="AM178" s="2109"/>
      <c r="AN178" s="2111"/>
      <c r="AO178" s="2109"/>
      <c r="AP178" s="2109"/>
      <c r="AQ178" s="2109"/>
    </row>
    <row r="179" spans="1:43" s="409" customFormat="1">
      <c r="A179" s="410">
        <v>171</v>
      </c>
      <c r="B179" s="2109"/>
      <c r="C179" s="2110" t="s">
        <v>17147</v>
      </c>
      <c r="D179" s="2110" t="s">
        <v>17583</v>
      </c>
      <c r="E179" s="2109">
        <v>4285</v>
      </c>
      <c r="F179" s="2109"/>
      <c r="G179" s="2111" t="s">
        <v>17523</v>
      </c>
      <c r="H179" s="2109" t="s">
        <v>3017</v>
      </c>
      <c r="I179" s="2109" t="s">
        <v>35</v>
      </c>
      <c r="J179" s="2110" t="s">
        <v>10146</v>
      </c>
      <c r="K179" s="2112">
        <v>34049</v>
      </c>
      <c r="L179" s="2106" t="str">
        <f t="shared" si="3"/>
        <v xml:space="preserve">29 TAHUN 6 BULAN 10 HARI </v>
      </c>
      <c r="M179" s="407" t="s">
        <v>84</v>
      </c>
      <c r="N179" s="2109" t="s">
        <v>287</v>
      </c>
      <c r="O179" s="2111" t="s">
        <v>4633</v>
      </c>
      <c r="P179" s="2113" t="s">
        <v>17826</v>
      </c>
      <c r="Q179" s="407"/>
      <c r="R179" s="587" t="s">
        <v>18027</v>
      </c>
      <c r="S179" s="2111"/>
      <c r="T179" s="2111" t="s">
        <v>13376</v>
      </c>
      <c r="U179" s="2114">
        <v>29329303000245</v>
      </c>
      <c r="V179" s="2115">
        <v>46106</v>
      </c>
      <c r="W179" s="2109" t="s">
        <v>175</v>
      </c>
      <c r="X179" s="2111" t="s">
        <v>17535</v>
      </c>
      <c r="Y179" s="2116" t="s">
        <v>17543</v>
      </c>
      <c r="Z179" s="587" t="s">
        <v>17554</v>
      </c>
      <c r="AA179" s="2109" t="s">
        <v>15308</v>
      </c>
      <c r="AB179" s="2111"/>
      <c r="AC179" s="2111"/>
      <c r="AD179" s="2111"/>
      <c r="AE179" s="2111"/>
      <c r="AF179" s="2111"/>
      <c r="AG179" s="2117"/>
      <c r="AH179" s="2118">
        <v>44372</v>
      </c>
      <c r="AI179" s="2118">
        <v>44372</v>
      </c>
      <c r="AJ179" s="2119"/>
      <c r="AK179" s="2119"/>
      <c r="AL179" s="2119"/>
      <c r="AM179" s="2109"/>
      <c r="AN179" s="2111"/>
      <c r="AO179" s="2109"/>
      <c r="AP179" s="2109"/>
      <c r="AQ179" s="2109"/>
    </row>
    <row r="180" spans="1:43" s="409" customFormat="1">
      <c r="A180" s="410">
        <v>172</v>
      </c>
      <c r="B180" s="2109"/>
      <c r="C180" s="2110" t="s">
        <v>17147</v>
      </c>
      <c r="D180" s="2110" t="s">
        <v>17585</v>
      </c>
      <c r="E180" s="2109">
        <v>4287</v>
      </c>
      <c r="F180" s="2109"/>
      <c r="G180" s="2111" t="s">
        <v>17525</v>
      </c>
      <c r="H180" s="2109" t="s">
        <v>3017</v>
      </c>
      <c r="I180" s="2109" t="s">
        <v>35</v>
      </c>
      <c r="J180" s="2110" t="s">
        <v>10146</v>
      </c>
      <c r="K180" s="2112">
        <v>31711</v>
      </c>
      <c r="L180" s="2106" t="str">
        <f t="shared" si="3"/>
        <v xml:space="preserve">35 TAHUN 11 BULAN 5 HARI </v>
      </c>
      <c r="M180" s="407" t="s">
        <v>84</v>
      </c>
      <c r="N180" s="2109" t="s">
        <v>287</v>
      </c>
      <c r="O180" s="2111" t="s">
        <v>4633</v>
      </c>
      <c r="P180" s="2113" t="s">
        <v>17828</v>
      </c>
      <c r="Q180" s="407"/>
      <c r="R180" s="587" t="s">
        <v>18028</v>
      </c>
      <c r="S180" s="2111"/>
      <c r="T180" s="2111" t="s">
        <v>13376</v>
      </c>
      <c r="U180" s="2114">
        <v>1625861000034</v>
      </c>
      <c r="V180" s="2115">
        <v>45733</v>
      </c>
      <c r="W180" s="2109" t="s">
        <v>12130</v>
      </c>
      <c r="X180" s="2111" t="s">
        <v>17537</v>
      </c>
      <c r="Y180" s="2116" t="s">
        <v>17878</v>
      </c>
      <c r="Z180" s="587" t="s">
        <v>17556</v>
      </c>
      <c r="AA180" s="2109" t="s">
        <v>15304</v>
      </c>
      <c r="AB180" s="2111" t="s">
        <v>17571</v>
      </c>
      <c r="AC180" s="2111" t="s">
        <v>17572</v>
      </c>
      <c r="AD180" s="2111" t="s">
        <v>17573</v>
      </c>
      <c r="AE180" s="2111"/>
      <c r="AF180" s="2111"/>
      <c r="AG180" s="2117"/>
      <c r="AH180" s="2118">
        <v>44372</v>
      </c>
      <c r="AI180" s="2118">
        <v>44372</v>
      </c>
      <c r="AJ180" s="2119"/>
      <c r="AK180" s="2119"/>
      <c r="AL180" s="2119"/>
      <c r="AM180" s="2109"/>
      <c r="AN180" s="2111"/>
      <c r="AO180" s="2109"/>
      <c r="AP180" s="2109"/>
      <c r="AQ180" s="2109"/>
    </row>
    <row r="181" spans="1:43" s="409" customFormat="1">
      <c r="A181" s="410">
        <v>173</v>
      </c>
      <c r="B181" s="2109"/>
      <c r="C181" s="2110" t="s">
        <v>17147</v>
      </c>
      <c r="D181" s="2110" t="s">
        <v>17586</v>
      </c>
      <c r="E181" s="2109">
        <v>4288</v>
      </c>
      <c r="F181" s="2109"/>
      <c r="G181" s="2111" t="s">
        <v>10012</v>
      </c>
      <c r="H181" s="2109" t="s">
        <v>3017</v>
      </c>
      <c r="I181" s="2109" t="s">
        <v>35</v>
      </c>
      <c r="J181" s="2110" t="s">
        <v>10146</v>
      </c>
      <c r="K181" s="2112">
        <v>35273</v>
      </c>
      <c r="L181" s="2106" t="str">
        <f t="shared" si="3"/>
        <v xml:space="preserve">26 TAHUN 2 BULAN 4 HARI </v>
      </c>
      <c r="M181" s="407" t="s">
        <v>84</v>
      </c>
      <c r="N181" s="2109" t="s">
        <v>287</v>
      </c>
      <c r="O181" s="2111" t="s">
        <v>4633</v>
      </c>
      <c r="P181" s="2113" t="s">
        <v>17829</v>
      </c>
      <c r="Q181" s="407"/>
      <c r="R181" s="587" t="s">
        <v>18029</v>
      </c>
      <c r="S181" s="2111"/>
      <c r="T181" s="2111" t="s">
        <v>13376</v>
      </c>
      <c r="U181" s="2114">
        <v>29329607000234</v>
      </c>
      <c r="V181" s="2115">
        <v>46078</v>
      </c>
      <c r="W181" s="2109" t="s">
        <v>126</v>
      </c>
      <c r="X181" s="2111" t="s">
        <v>17538</v>
      </c>
      <c r="Y181" s="2116" t="s">
        <v>17544</v>
      </c>
      <c r="Z181" s="587" t="s">
        <v>17557</v>
      </c>
      <c r="AA181" s="2109" t="s">
        <v>15308</v>
      </c>
      <c r="AB181" s="2111"/>
      <c r="AC181" s="2111"/>
      <c r="AD181" s="2111"/>
      <c r="AE181" s="2111"/>
      <c r="AF181" s="2111"/>
      <c r="AG181" s="2117"/>
      <c r="AH181" s="2118">
        <v>44372</v>
      </c>
      <c r="AI181" s="2118">
        <v>44372</v>
      </c>
      <c r="AJ181" s="2119"/>
      <c r="AK181" s="2119"/>
      <c r="AL181" s="2119"/>
      <c r="AM181" s="2109"/>
      <c r="AN181" s="2111"/>
      <c r="AO181" s="2109"/>
      <c r="AP181" s="2109"/>
      <c r="AQ181" s="2109"/>
    </row>
    <row r="182" spans="1:43">
      <c r="A182" s="410">
        <v>174</v>
      </c>
      <c r="B182" s="432"/>
      <c r="C182" s="1086"/>
      <c r="D182" s="1086"/>
      <c r="E182" s="2109">
        <v>4289</v>
      </c>
      <c r="F182" s="432"/>
      <c r="G182" s="429" t="s">
        <v>17895</v>
      </c>
      <c r="H182" s="2109" t="s">
        <v>3017</v>
      </c>
      <c r="I182" s="2109" t="s">
        <v>35</v>
      </c>
      <c r="J182" s="1086" t="s">
        <v>10255</v>
      </c>
      <c r="K182" s="1294">
        <v>35058</v>
      </c>
      <c r="L182" s="2106" t="str">
        <f t="shared" si="3"/>
        <v xml:space="preserve">26 TAHUN 9 BULAN 6 HARI </v>
      </c>
      <c r="M182" s="407" t="s">
        <v>84</v>
      </c>
      <c r="N182" s="2109" t="s">
        <v>287</v>
      </c>
      <c r="O182" s="429"/>
      <c r="P182" s="1269"/>
      <c r="Q182" s="410"/>
      <c r="R182" s="587" t="s">
        <v>18030</v>
      </c>
      <c r="S182" s="429"/>
      <c r="T182" s="429"/>
      <c r="U182" s="1543"/>
      <c r="V182" s="1690"/>
      <c r="W182" s="432"/>
      <c r="X182" s="429" t="s">
        <v>17918</v>
      </c>
      <c r="Y182" s="435" t="s">
        <v>17919</v>
      </c>
      <c r="Z182" s="439"/>
      <c r="AA182" s="432"/>
      <c r="AB182" s="429"/>
      <c r="AC182" s="429"/>
      <c r="AD182" s="429"/>
      <c r="AE182" s="429"/>
      <c r="AF182" s="429"/>
      <c r="AG182" s="1287"/>
      <c r="AH182" s="1055">
        <v>44564</v>
      </c>
      <c r="AI182" s="1055">
        <v>44564</v>
      </c>
      <c r="AJ182" s="956"/>
      <c r="AK182" s="956"/>
      <c r="AL182" s="956"/>
      <c r="AM182" s="432"/>
      <c r="AN182" s="429"/>
      <c r="AO182" s="432"/>
      <c r="AP182" s="432"/>
      <c r="AQ182" s="432"/>
    </row>
    <row r="183" spans="1:43">
      <c r="A183" s="410">
        <v>175</v>
      </c>
      <c r="B183" s="432"/>
      <c r="C183" s="1086"/>
      <c r="D183" s="1086"/>
      <c r="E183" s="2109">
        <v>4290</v>
      </c>
      <c r="F183" s="432"/>
      <c r="G183" s="429" t="s">
        <v>17896</v>
      </c>
      <c r="H183" s="2109" t="s">
        <v>3017</v>
      </c>
      <c r="I183" s="2109" t="s">
        <v>35</v>
      </c>
      <c r="J183" s="1086" t="s">
        <v>17910</v>
      </c>
      <c r="K183" s="1294">
        <v>32053</v>
      </c>
      <c r="L183" s="2106" t="str">
        <f t="shared" si="3"/>
        <v xml:space="preserve">34 TAHUN 11 BULAN 28 HARI </v>
      </c>
      <c r="M183" s="407" t="s">
        <v>84</v>
      </c>
      <c r="N183" s="2109" t="s">
        <v>287</v>
      </c>
      <c r="O183" s="429"/>
      <c r="P183" s="1269"/>
      <c r="Q183" s="410"/>
      <c r="R183" s="587" t="s">
        <v>18037</v>
      </c>
      <c r="S183" s="429"/>
      <c r="T183" s="429"/>
      <c r="U183" s="1543"/>
      <c r="V183" s="1690"/>
      <c r="W183" s="432"/>
      <c r="X183" s="429" t="s">
        <v>17920</v>
      </c>
      <c r="Y183" s="435" t="s">
        <v>17921</v>
      </c>
      <c r="Z183" s="439"/>
      <c r="AA183" s="432"/>
      <c r="AB183" s="429"/>
      <c r="AC183" s="429"/>
      <c r="AD183" s="429"/>
      <c r="AE183" s="429"/>
      <c r="AF183" s="429"/>
      <c r="AG183" s="1287"/>
      <c r="AH183" s="1055">
        <v>44564</v>
      </c>
      <c r="AI183" s="1055">
        <v>44564</v>
      </c>
      <c r="AJ183" s="956"/>
      <c r="AK183" s="956"/>
      <c r="AL183" s="956"/>
      <c r="AM183" s="432"/>
      <c r="AN183" s="429"/>
      <c r="AO183" s="432"/>
      <c r="AP183" s="432"/>
      <c r="AQ183" s="432"/>
    </row>
    <row r="184" spans="1:43">
      <c r="A184" s="410">
        <v>176</v>
      </c>
      <c r="B184" s="432"/>
      <c r="C184" s="1086"/>
      <c r="D184" s="1086"/>
      <c r="E184" s="2109">
        <v>4291</v>
      </c>
      <c r="F184" s="432"/>
      <c r="G184" s="429" t="s">
        <v>17897</v>
      </c>
      <c r="H184" s="2109" t="s">
        <v>3017</v>
      </c>
      <c r="I184" s="2109" t="s">
        <v>35</v>
      </c>
      <c r="J184" s="1086" t="s">
        <v>10146</v>
      </c>
      <c r="K184" s="1294">
        <v>33907</v>
      </c>
      <c r="L184" s="2106" t="str">
        <f t="shared" si="3"/>
        <v xml:space="preserve">29 TAHUN 11 BULAN 1 HARI </v>
      </c>
      <c r="M184" s="407" t="s">
        <v>84</v>
      </c>
      <c r="N184" s="2109" t="s">
        <v>287</v>
      </c>
      <c r="O184" s="429"/>
      <c r="P184" s="1269"/>
      <c r="Q184" s="410"/>
      <c r="R184" s="587" t="s">
        <v>18031</v>
      </c>
      <c r="S184" s="429"/>
      <c r="T184" s="429"/>
      <c r="U184" s="1543"/>
      <c r="V184" s="1690"/>
      <c r="W184" s="432"/>
      <c r="X184" s="429" t="s">
        <v>17922</v>
      </c>
      <c r="Y184" s="435" t="s">
        <v>17923</v>
      </c>
      <c r="Z184" s="439"/>
      <c r="AA184" s="432"/>
      <c r="AB184" s="429"/>
      <c r="AC184" s="429"/>
      <c r="AD184" s="429"/>
      <c r="AE184" s="429"/>
      <c r="AF184" s="429"/>
      <c r="AG184" s="2154"/>
      <c r="AH184" s="1055">
        <v>44564</v>
      </c>
      <c r="AI184" s="1055">
        <v>44564</v>
      </c>
      <c r="AJ184" s="956"/>
      <c r="AK184" s="956"/>
      <c r="AL184" s="956"/>
      <c r="AM184" s="432"/>
      <c r="AN184" s="429"/>
      <c r="AO184" s="432"/>
      <c r="AP184" s="432"/>
      <c r="AQ184" s="432"/>
    </row>
    <row r="185" spans="1:43">
      <c r="A185" s="410">
        <v>177</v>
      </c>
      <c r="B185" s="432"/>
      <c r="C185" s="1086"/>
      <c r="D185" s="1086"/>
      <c r="E185" s="2109">
        <v>4292</v>
      </c>
      <c r="F185" s="432"/>
      <c r="G185" s="429" t="s">
        <v>17898</v>
      </c>
      <c r="H185" s="2109" t="s">
        <v>3017</v>
      </c>
      <c r="I185" s="2109" t="s">
        <v>35</v>
      </c>
      <c r="J185" s="1086" t="s">
        <v>10146</v>
      </c>
      <c r="K185" s="1294">
        <v>35597</v>
      </c>
      <c r="L185" s="2106" t="str">
        <f t="shared" si="3"/>
        <v xml:space="preserve">25 TAHUN 3 BULAN 15 HARI </v>
      </c>
      <c r="M185" s="407" t="s">
        <v>84</v>
      </c>
      <c r="N185" s="2109" t="s">
        <v>287</v>
      </c>
      <c r="O185" s="429"/>
      <c r="P185" s="1269"/>
      <c r="Q185" s="410"/>
      <c r="R185" s="587" t="s">
        <v>18032</v>
      </c>
      <c r="S185" s="429"/>
      <c r="T185" s="429"/>
      <c r="U185" s="1543"/>
      <c r="V185" s="1690"/>
      <c r="W185" s="432"/>
      <c r="X185" s="429" t="s">
        <v>17924</v>
      </c>
      <c r="Y185" s="435" t="s">
        <v>17925</v>
      </c>
      <c r="Z185" s="439"/>
      <c r="AA185" s="432"/>
      <c r="AB185" s="429"/>
      <c r="AC185" s="429"/>
      <c r="AD185" s="429"/>
      <c r="AE185" s="429"/>
      <c r="AF185" s="429"/>
      <c r="AG185" s="2154"/>
      <c r="AH185" s="1055">
        <v>44564</v>
      </c>
      <c r="AI185" s="1055">
        <v>44564</v>
      </c>
      <c r="AJ185" s="956"/>
      <c r="AK185" s="956"/>
      <c r="AL185" s="956"/>
      <c r="AM185" s="432"/>
      <c r="AN185" s="429"/>
      <c r="AO185" s="432"/>
      <c r="AP185" s="432"/>
      <c r="AQ185" s="432"/>
    </row>
    <row r="186" spans="1:43">
      <c r="A186" s="410">
        <v>178</v>
      </c>
      <c r="B186" s="432"/>
      <c r="C186" s="1086"/>
      <c r="D186" s="1086"/>
      <c r="E186" s="2109">
        <v>4293</v>
      </c>
      <c r="F186" s="432"/>
      <c r="G186" s="429" t="s">
        <v>17899</v>
      </c>
      <c r="H186" s="2109" t="s">
        <v>3017</v>
      </c>
      <c r="I186" s="2109" t="s">
        <v>35</v>
      </c>
      <c r="J186" s="1086" t="s">
        <v>10146</v>
      </c>
      <c r="K186" s="1294">
        <v>35227</v>
      </c>
      <c r="L186" s="2106" t="str">
        <f t="shared" si="3"/>
        <v xml:space="preserve">26 TAHUN 3 BULAN 20 HARI </v>
      </c>
      <c r="M186" s="407" t="s">
        <v>84</v>
      </c>
      <c r="N186" s="2109" t="s">
        <v>287</v>
      </c>
      <c r="O186" s="429"/>
      <c r="P186" s="1269"/>
      <c r="Q186" s="410"/>
      <c r="R186" s="587" t="s">
        <v>18033</v>
      </c>
      <c r="S186" s="429"/>
      <c r="T186" s="429"/>
      <c r="U186" s="1543"/>
      <c r="V186" s="1690"/>
      <c r="W186" s="432"/>
      <c r="X186" s="429" t="s">
        <v>17926</v>
      </c>
      <c r="Y186" s="435" t="s">
        <v>17927</v>
      </c>
      <c r="Z186" s="439"/>
      <c r="AA186" s="432"/>
      <c r="AB186" s="429"/>
      <c r="AC186" s="429"/>
      <c r="AD186" s="429"/>
      <c r="AE186" s="429"/>
      <c r="AF186" s="429"/>
      <c r="AG186" s="2154"/>
      <c r="AH186" s="1055">
        <v>44564</v>
      </c>
      <c r="AI186" s="1055">
        <v>44564</v>
      </c>
      <c r="AJ186" s="956"/>
      <c r="AK186" s="956"/>
      <c r="AL186" s="956"/>
      <c r="AM186" s="432"/>
      <c r="AN186" s="429"/>
      <c r="AO186" s="432"/>
      <c r="AP186" s="432"/>
      <c r="AQ186" s="432"/>
    </row>
    <row r="187" spans="1:43">
      <c r="A187" s="410">
        <v>179</v>
      </c>
      <c r="B187" s="432"/>
      <c r="C187" s="1086"/>
      <c r="D187" s="1086"/>
      <c r="E187" s="2109">
        <v>4294</v>
      </c>
      <c r="F187" s="432"/>
      <c r="G187" s="429" t="s">
        <v>17900</v>
      </c>
      <c r="H187" s="2109" t="s">
        <v>3017</v>
      </c>
      <c r="I187" s="2109" t="s">
        <v>35</v>
      </c>
      <c r="J187" s="1086" t="s">
        <v>10146</v>
      </c>
      <c r="K187" s="1294">
        <v>32184</v>
      </c>
      <c r="L187" s="2106" t="str">
        <f t="shared" si="3"/>
        <v xml:space="preserve">34 TAHUN 7 BULAN 20 HARI </v>
      </c>
      <c r="M187" s="407" t="s">
        <v>84</v>
      </c>
      <c r="N187" s="2109" t="s">
        <v>287</v>
      </c>
      <c r="O187" s="429"/>
      <c r="P187" s="1269"/>
      <c r="Q187" s="410"/>
      <c r="R187" s="587" t="s">
        <v>18038</v>
      </c>
      <c r="S187" s="429"/>
      <c r="T187" s="429"/>
      <c r="U187" s="1543"/>
      <c r="V187" s="1690"/>
      <c r="W187" s="432"/>
      <c r="X187" s="429" t="s">
        <v>17928</v>
      </c>
      <c r="Y187" s="435" t="s">
        <v>17929</v>
      </c>
      <c r="Z187" s="439"/>
      <c r="AA187" s="432"/>
      <c r="AB187" s="429"/>
      <c r="AC187" s="429"/>
      <c r="AD187" s="429"/>
      <c r="AE187" s="429"/>
      <c r="AF187" s="429"/>
      <c r="AG187" s="2154"/>
      <c r="AH187" s="1055">
        <v>44564</v>
      </c>
      <c r="AI187" s="1055">
        <v>44564</v>
      </c>
      <c r="AJ187" s="956"/>
      <c r="AK187" s="956"/>
      <c r="AL187" s="956"/>
      <c r="AM187" s="432"/>
      <c r="AN187" s="429"/>
      <c r="AO187" s="432"/>
      <c r="AP187" s="432"/>
      <c r="AQ187" s="432"/>
    </row>
    <row r="188" spans="1:43">
      <c r="A188" s="410">
        <v>180</v>
      </c>
      <c r="B188" s="432"/>
      <c r="C188" s="1086"/>
      <c r="D188" s="1086"/>
      <c r="E188" s="2109">
        <v>4295</v>
      </c>
      <c r="F188" s="432"/>
      <c r="G188" s="429" t="s">
        <v>17901</v>
      </c>
      <c r="H188" s="2109" t="s">
        <v>3017</v>
      </c>
      <c r="I188" s="2109" t="s">
        <v>35</v>
      </c>
      <c r="J188" s="1086" t="s">
        <v>10146</v>
      </c>
      <c r="K188" s="1294">
        <v>32278</v>
      </c>
      <c r="L188" s="2106" t="str">
        <f t="shared" si="3"/>
        <v xml:space="preserve">34 TAHUN 4 BULAN 16 HARI </v>
      </c>
      <c r="M188" s="407" t="s">
        <v>84</v>
      </c>
      <c r="N188" s="2109" t="s">
        <v>287</v>
      </c>
      <c r="O188" s="429"/>
      <c r="P188" s="1269"/>
      <c r="Q188" s="410"/>
      <c r="R188" s="587" t="s">
        <v>18034</v>
      </c>
      <c r="S188" s="429"/>
      <c r="T188" s="429"/>
      <c r="U188" s="1543"/>
      <c r="V188" s="1690"/>
      <c r="W188" s="432"/>
      <c r="X188" s="429" t="s">
        <v>17930</v>
      </c>
      <c r="Y188" s="435" t="s">
        <v>17931</v>
      </c>
      <c r="Z188" s="439"/>
      <c r="AA188" s="432"/>
      <c r="AB188" s="429"/>
      <c r="AC188" s="429"/>
      <c r="AD188" s="429"/>
      <c r="AE188" s="429"/>
      <c r="AF188" s="429"/>
      <c r="AG188" s="2154"/>
      <c r="AH188" s="1055">
        <v>44564</v>
      </c>
      <c r="AI188" s="1055">
        <v>44564</v>
      </c>
      <c r="AJ188" s="956"/>
      <c r="AK188" s="956"/>
      <c r="AL188" s="956"/>
      <c r="AM188" s="432"/>
      <c r="AN188" s="429"/>
      <c r="AO188" s="432"/>
      <c r="AP188" s="432"/>
      <c r="AQ188" s="432"/>
    </row>
    <row r="189" spans="1:43">
      <c r="A189" s="410">
        <v>181</v>
      </c>
      <c r="B189" s="432"/>
      <c r="C189" s="1086"/>
      <c r="D189" s="1086"/>
      <c r="E189" s="2109">
        <v>4296</v>
      </c>
      <c r="F189" s="432"/>
      <c r="G189" s="429" t="s">
        <v>17902</v>
      </c>
      <c r="H189" s="2109" t="s">
        <v>3017</v>
      </c>
      <c r="I189" s="2109" t="s">
        <v>35</v>
      </c>
      <c r="J189" s="1086" t="s">
        <v>10146</v>
      </c>
      <c r="K189" s="1294">
        <v>35212</v>
      </c>
      <c r="L189" s="2106" t="str">
        <f t="shared" si="3"/>
        <v xml:space="preserve">26 TAHUN 4 BULAN 4 HARI </v>
      </c>
      <c r="M189" s="407" t="s">
        <v>84</v>
      </c>
      <c r="N189" s="2109" t="s">
        <v>287</v>
      </c>
      <c r="O189" s="429"/>
      <c r="P189" s="1269"/>
      <c r="Q189" s="410"/>
      <c r="R189" s="587" t="s">
        <v>18039</v>
      </c>
      <c r="S189" s="429"/>
      <c r="T189" s="429"/>
      <c r="U189" s="1543"/>
      <c r="V189" s="1690"/>
      <c r="W189" s="432"/>
      <c r="X189" s="429" t="s">
        <v>17932</v>
      </c>
      <c r="Y189" s="435" t="s">
        <v>17933</v>
      </c>
      <c r="Z189" s="439"/>
      <c r="AA189" s="432"/>
      <c r="AB189" s="429"/>
      <c r="AC189" s="429"/>
      <c r="AD189" s="429"/>
      <c r="AE189" s="429"/>
      <c r="AF189" s="429"/>
      <c r="AG189" s="2154"/>
      <c r="AH189" s="1055">
        <v>44564</v>
      </c>
      <c r="AI189" s="1055">
        <v>44564</v>
      </c>
      <c r="AJ189" s="956"/>
      <c r="AK189" s="956"/>
      <c r="AL189" s="956"/>
      <c r="AM189" s="432"/>
      <c r="AN189" s="429"/>
      <c r="AO189" s="432"/>
      <c r="AP189" s="432"/>
      <c r="AQ189" s="432"/>
    </row>
    <row r="190" spans="1:43">
      <c r="A190" s="410">
        <v>182</v>
      </c>
      <c r="B190" s="432"/>
      <c r="C190" s="1086"/>
      <c r="D190" s="1086"/>
      <c r="E190" s="2109">
        <v>4297</v>
      </c>
      <c r="F190" s="432"/>
      <c r="G190" s="429" t="s">
        <v>17903</v>
      </c>
      <c r="H190" s="2109" t="s">
        <v>3017</v>
      </c>
      <c r="I190" s="2109" t="s">
        <v>35</v>
      </c>
      <c r="J190" s="1086" t="s">
        <v>10146</v>
      </c>
      <c r="K190" s="1294">
        <v>33728</v>
      </c>
      <c r="L190" s="2106" t="str">
        <f t="shared" si="3"/>
        <v xml:space="preserve">30 TAHUN 4 BULAN 27 HARI </v>
      </c>
      <c r="M190" s="407" t="s">
        <v>84</v>
      </c>
      <c r="N190" s="2109" t="s">
        <v>287</v>
      </c>
      <c r="O190" s="429"/>
      <c r="P190" s="1269"/>
      <c r="Q190" s="410"/>
      <c r="R190" s="587" t="s">
        <v>18040</v>
      </c>
      <c r="S190" s="429"/>
      <c r="T190" s="429"/>
      <c r="U190" s="1543"/>
      <c r="V190" s="1690"/>
      <c r="W190" s="432"/>
      <c r="X190" s="429" t="s">
        <v>17934</v>
      </c>
      <c r="Y190" s="435" t="s">
        <v>17935</v>
      </c>
      <c r="Z190" s="439"/>
      <c r="AA190" s="432"/>
      <c r="AB190" s="429"/>
      <c r="AC190" s="429"/>
      <c r="AD190" s="429"/>
      <c r="AE190" s="429"/>
      <c r="AF190" s="429"/>
      <c r="AG190" s="2154"/>
      <c r="AH190" s="1055">
        <v>44564</v>
      </c>
      <c r="AI190" s="1055">
        <v>44564</v>
      </c>
      <c r="AJ190" s="956"/>
      <c r="AK190" s="956"/>
      <c r="AL190" s="956"/>
      <c r="AM190" s="432"/>
      <c r="AN190" s="429"/>
      <c r="AO190" s="432"/>
      <c r="AP190" s="432"/>
      <c r="AQ190" s="432"/>
    </row>
    <row r="191" spans="1:43">
      <c r="A191" s="410">
        <v>183</v>
      </c>
      <c r="B191" s="432"/>
      <c r="C191" s="1086"/>
      <c r="D191" s="1086"/>
      <c r="E191" s="2109">
        <v>4298</v>
      </c>
      <c r="F191" s="432"/>
      <c r="G191" s="429" t="s">
        <v>5216</v>
      </c>
      <c r="H191" s="2109" t="s">
        <v>3017</v>
      </c>
      <c r="I191" s="2109" t="s">
        <v>35</v>
      </c>
      <c r="J191" s="1086" t="s">
        <v>6359</v>
      </c>
      <c r="K191" s="1294">
        <v>33565</v>
      </c>
      <c r="L191" s="2106" t="str">
        <f t="shared" si="3"/>
        <v xml:space="preserve">30 TAHUN 10 BULAN 8 HARI </v>
      </c>
      <c r="M191" s="407" t="s">
        <v>84</v>
      </c>
      <c r="N191" s="2109" t="s">
        <v>287</v>
      </c>
      <c r="O191" s="429"/>
      <c r="P191" s="1269"/>
      <c r="Q191" s="410"/>
      <c r="R191" s="587" t="s">
        <v>18035</v>
      </c>
      <c r="S191" s="429"/>
      <c r="T191" s="429"/>
      <c r="U191" s="1543"/>
      <c r="V191" s="1690"/>
      <c r="W191" s="432"/>
      <c r="X191" s="429" t="s">
        <v>17936</v>
      </c>
      <c r="Y191" s="435" t="s">
        <v>17937</v>
      </c>
      <c r="Z191" s="439"/>
      <c r="AA191" s="432"/>
      <c r="AB191" s="429"/>
      <c r="AC191" s="429"/>
      <c r="AD191" s="429"/>
      <c r="AE191" s="429"/>
      <c r="AF191" s="429"/>
      <c r="AG191" s="2154"/>
      <c r="AH191" s="1055">
        <v>44564</v>
      </c>
      <c r="AI191" s="1055">
        <v>44564</v>
      </c>
      <c r="AJ191" s="956"/>
      <c r="AK191" s="956"/>
      <c r="AL191" s="956"/>
      <c r="AM191" s="432"/>
      <c r="AN191" s="429"/>
      <c r="AO191" s="432"/>
      <c r="AP191" s="432"/>
      <c r="AQ191" s="432"/>
    </row>
    <row r="192" spans="1:43">
      <c r="A192" s="410">
        <v>184</v>
      </c>
      <c r="B192" s="432"/>
      <c r="C192" s="1086"/>
      <c r="D192" s="1086"/>
      <c r="E192" s="2109">
        <v>4299</v>
      </c>
      <c r="F192" s="432"/>
      <c r="G192" s="429" t="s">
        <v>17904</v>
      </c>
      <c r="H192" s="2109" t="s">
        <v>3017</v>
      </c>
      <c r="I192" s="2109" t="s">
        <v>35</v>
      </c>
      <c r="J192" s="1086" t="s">
        <v>145</v>
      </c>
      <c r="K192" s="1294">
        <v>35985</v>
      </c>
      <c r="L192" s="2106" t="str">
        <f t="shared" si="3"/>
        <v xml:space="preserve">24 TAHUN 2 BULAN 22 HARI </v>
      </c>
      <c r="M192" s="407" t="s">
        <v>84</v>
      </c>
      <c r="N192" s="2109" t="s">
        <v>287</v>
      </c>
      <c r="O192" s="429"/>
      <c r="P192" s="1269"/>
      <c r="Q192" s="410"/>
      <c r="R192" s="587" t="s">
        <v>18041</v>
      </c>
      <c r="S192" s="429"/>
      <c r="T192" s="429"/>
      <c r="U192" s="1543"/>
      <c r="V192" s="1690"/>
      <c r="W192" s="432"/>
      <c r="X192" s="429" t="s">
        <v>17938</v>
      </c>
      <c r="Y192" s="435" t="s">
        <v>17939</v>
      </c>
      <c r="Z192" s="439"/>
      <c r="AA192" s="432"/>
      <c r="AB192" s="429"/>
      <c r="AC192" s="429"/>
      <c r="AD192" s="429"/>
      <c r="AE192" s="429"/>
      <c r="AF192" s="429"/>
      <c r="AG192" s="2154"/>
      <c r="AH192" s="1055">
        <v>44564</v>
      </c>
      <c r="AI192" s="1055">
        <v>44564</v>
      </c>
      <c r="AJ192" s="956"/>
      <c r="AK192" s="956"/>
      <c r="AL192" s="956"/>
      <c r="AM192" s="432"/>
      <c r="AN192" s="429"/>
      <c r="AO192" s="432"/>
      <c r="AP192" s="432"/>
      <c r="AQ192" s="432"/>
    </row>
    <row r="193" spans="1:43">
      <c r="A193" s="410">
        <v>185</v>
      </c>
      <c r="B193" s="432"/>
      <c r="C193" s="1086"/>
      <c r="D193" s="1086"/>
      <c r="E193" s="2109">
        <v>4301</v>
      </c>
      <c r="F193" s="432"/>
      <c r="G193" s="429" t="s">
        <v>17906</v>
      </c>
      <c r="H193" s="2109" t="s">
        <v>3017</v>
      </c>
      <c r="I193" s="2109" t="s">
        <v>35</v>
      </c>
      <c r="J193" s="1086" t="s">
        <v>10146</v>
      </c>
      <c r="K193" s="1294">
        <v>31818</v>
      </c>
      <c r="L193" s="2106" t="str">
        <f t="shared" si="3"/>
        <v xml:space="preserve">35 TAHUN 7 BULAN 21 HARI </v>
      </c>
      <c r="M193" s="407" t="s">
        <v>84</v>
      </c>
      <c r="N193" s="2109" t="s">
        <v>287</v>
      </c>
      <c r="O193" s="429"/>
      <c r="P193" s="1269"/>
      <c r="Q193" s="410"/>
      <c r="R193" s="587" t="s">
        <v>18042</v>
      </c>
      <c r="S193" s="429"/>
      <c r="T193" s="429"/>
      <c r="U193" s="1543"/>
      <c r="V193" s="1690"/>
      <c r="W193" s="432"/>
      <c r="X193" s="429" t="s">
        <v>17942</v>
      </c>
      <c r="Y193" s="435" t="s">
        <v>17943</v>
      </c>
      <c r="Z193" s="439"/>
      <c r="AA193" s="432"/>
      <c r="AB193" s="429"/>
      <c r="AC193" s="429"/>
      <c r="AD193" s="429"/>
      <c r="AE193" s="429"/>
      <c r="AF193" s="429"/>
      <c r="AG193" s="2154"/>
      <c r="AH193" s="1055">
        <v>44564</v>
      </c>
      <c r="AI193" s="1055">
        <v>44564</v>
      </c>
      <c r="AJ193" s="956"/>
      <c r="AK193" s="956"/>
      <c r="AL193" s="956"/>
      <c r="AM193" s="432"/>
      <c r="AN193" s="429"/>
      <c r="AO193" s="432"/>
      <c r="AP193" s="432"/>
      <c r="AQ193" s="432"/>
    </row>
    <row r="194" spans="1:43">
      <c r="A194" s="410">
        <v>186</v>
      </c>
      <c r="B194" s="432"/>
      <c r="C194" s="1086"/>
      <c r="D194" s="1086"/>
      <c r="E194" s="2109">
        <v>4303</v>
      </c>
      <c r="F194" s="432"/>
      <c r="G194" s="429" t="s">
        <v>17907</v>
      </c>
      <c r="H194" s="2109" t="s">
        <v>3017</v>
      </c>
      <c r="I194" s="2109" t="s">
        <v>35</v>
      </c>
      <c r="J194" s="1086" t="s">
        <v>10146</v>
      </c>
      <c r="K194" s="1294">
        <v>36591</v>
      </c>
      <c r="L194" s="2106" t="str">
        <f t="shared" si="3"/>
        <v xml:space="preserve">22 TAHUN 6 BULAN 25 HARI </v>
      </c>
      <c r="M194" s="407" t="s">
        <v>84</v>
      </c>
      <c r="N194" s="2109" t="s">
        <v>287</v>
      </c>
      <c r="O194" s="429"/>
      <c r="P194" s="1269"/>
      <c r="Q194" s="410"/>
      <c r="R194" s="587" t="s">
        <v>18036</v>
      </c>
      <c r="S194" s="429"/>
      <c r="T194" s="429"/>
      <c r="U194" s="1543"/>
      <c r="V194" s="1690"/>
      <c r="W194" s="432"/>
      <c r="X194" s="429" t="s">
        <v>17945</v>
      </c>
      <c r="Y194" s="435" t="s">
        <v>17946</v>
      </c>
      <c r="Z194" s="439"/>
      <c r="AA194" s="432"/>
      <c r="AB194" s="429"/>
      <c r="AC194" s="429"/>
      <c r="AD194" s="429"/>
      <c r="AE194" s="429"/>
      <c r="AF194" s="429"/>
      <c r="AG194" s="2154"/>
      <c r="AH194" s="1055">
        <v>44564</v>
      </c>
      <c r="AI194" s="1055">
        <v>44564</v>
      </c>
      <c r="AJ194" s="956"/>
      <c r="AK194" s="956"/>
      <c r="AL194" s="956"/>
      <c r="AM194" s="432"/>
      <c r="AN194" s="429"/>
      <c r="AO194" s="432"/>
      <c r="AP194" s="432"/>
      <c r="AQ194" s="432"/>
    </row>
    <row r="195" spans="1:43">
      <c r="A195" s="410">
        <v>187</v>
      </c>
      <c r="B195" s="432"/>
      <c r="C195" s="1086"/>
      <c r="D195" s="1086"/>
      <c r="E195" s="2109">
        <v>4304</v>
      </c>
      <c r="F195" s="432"/>
      <c r="G195" s="429" t="s">
        <v>17908</v>
      </c>
      <c r="H195" s="2109" t="s">
        <v>3017</v>
      </c>
      <c r="I195" s="2109" t="s">
        <v>35</v>
      </c>
      <c r="J195" s="1086" t="s">
        <v>10146</v>
      </c>
      <c r="K195" s="1294">
        <v>32981</v>
      </c>
      <c r="L195" s="2106" t="str">
        <f t="shared" si="3"/>
        <v xml:space="preserve">32 TAHUN 5 BULAN 13 HARI </v>
      </c>
      <c r="M195" s="407" t="s">
        <v>84</v>
      </c>
      <c r="N195" s="2109" t="s">
        <v>287</v>
      </c>
      <c r="O195" s="429"/>
      <c r="P195" s="1269"/>
      <c r="Q195" s="410"/>
      <c r="R195" s="587" t="s">
        <v>18043</v>
      </c>
      <c r="S195" s="429"/>
      <c r="T195" s="429"/>
      <c r="U195" s="1543"/>
      <c r="V195" s="1690"/>
      <c r="W195" s="432"/>
      <c r="X195" s="429" t="s">
        <v>17947</v>
      </c>
      <c r="Y195" s="435" t="s">
        <v>17948</v>
      </c>
      <c r="Z195" s="439"/>
      <c r="AA195" s="432"/>
      <c r="AB195" s="429"/>
      <c r="AC195" s="429"/>
      <c r="AD195" s="429"/>
      <c r="AE195" s="429"/>
      <c r="AF195" s="429"/>
      <c r="AG195" s="2154"/>
      <c r="AH195" s="1055">
        <v>44564</v>
      </c>
      <c r="AI195" s="1055">
        <v>44564</v>
      </c>
      <c r="AJ195" s="956"/>
      <c r="AK195" s="956"/>
      <c r="AL195" s="956"/>
      <c r="AM195" s="432"/>
      <c r="AN195" s="429"/>
      <c r="AO195" s="432"/>
      <c r="AP195" s="432"/>
      <c r="AQ195" s="432"/>
    </row>
    <row r="196" spans="1:43" ht="15">
      <c r="A196" s="410">
        <v>188</v>
      </c>
      <c r="B196" s="432"/>
      <c r="C196" s="1086"/>
      <c r="D196" s="1086" t="s">
        <v>18061</v>
      </c>
      <c r="E196" s="2109">
        <v>4305</v>
      </c>
      <c r="F196" s="432"/>
      <c r="G196" s="429" t="s">
        <v>18054</v>
      </c>
      <c r="H196" s="2109" t="s">
        <v>3017</v>
      </c>
      <c r="I196" s="2109" t="s">
        <v>35</v>
      </c>
      <c r="J196" s="1086" t="s">
        <v>10146</v>
      </c>
      <c r="K196" s="1294">
        <v>33749</v>
      </c>
      <c r="L196" s="2106" t="str">
        <f t="shared" si="3"/>
        <v xml:space="preserve">30 TAHUN 4 BULAN 6 HARI </v>
      </c>
      <c r="M196" s="407" t="s">
        <v>84</v>
      </c>
      <c r="N196" s="2109" t="s">
        <v>287</v>
      </c>
      <c r="O196" s="429"/>
      <c r="P196" s="1269"/>
      <c r="Q196" s="410"/>
      <c r="R196" s="70" t="s">
        <v>18168</v>
      </c>
      <c r="S196" s="429"/>
      <c r="T196" s="429" t="s">
        <v>6680</v>
      </c>
      <c r="U196" s="1543" t="s">
        <v>18069</v>
      </c>
      <c r="V196" s="1690">
        <v>46377</v>
      </c>
      <c r="W196" s="432" t="s">
        <v>175</v>
      </c>
      <c r="X196" s="429" t="s">
        <v>18077</v>
      </c>
      <c r="Y196" s="70" t="s">
        <v>18237</v>
      </c>
      <c r="Z196" s="439"/>
      <c r="AA196" s="432"/>
      <c r="AB196" s="429"/>
      <c r="AC196" s="429"/>
      <c r="AD196" s="429"/>
      <c r="AE196" s="429"/>
      <c r="AF196" s="429"/>
      <c r="AG196" s="2154"/>
      <c r="AH196" s="1055">
        <v>44679</v>
      </c>
      <c r="AI196" s="1055">
        <v>44679</v>
      </c>
      <c r="AJ196" s="956"/>
      <c r="AK196" s="956"/>
      <c r="AL196" s="956"/>
      <c r="AM196" s="432"/>
      <c r="AN196" s="429"/>
      <c r="AO196" s="432"/>
      <c r="AP196" s="432"/>
      <c r="AQ196" s="432"/>
    </row>
    <row r="197" spans="1:43" ht="15">
      <c r="A197" s="410">
        <v>189</v>
      </c>
      <c r="B197" s="432"/>
      <c r="C197" s="1086"/>
      <c r="D197" s="1086" t="s">
        <v>18062</v>
      </c>
      <c r="E197" s="2109">
        <v>4306</v>
      </c>
      <c r="F197" s="432"/>
      <c r="G197" s="429" t="s">
        <v>18055</v>
      </c>
      <c r="H197" s="2109" t="s">
        <v>3017</v>
      </c>
      <c r="I197" s="2109" t="s">
        <v>35</v>
      </c>
      <c r="J197" s="1086" t="s">
        <v>10146</v>
      </c>
      <c r="K197" s="1294">
        <v>31319</v>
      </c>
      <c r="L197" s="2106" t="str">
        <f t="shared" si="3"/>
        <v xml:space="preserve">37 TAHUN 0 BULAN 2 HARI </v>
      </c>
      <c r="M197" s="407" t="s">
        <v>84</v>
      </c>
      <c r="N197" s="2109" t="s">
        <v>287</v>
      </c>
      <c r="O197" s="429"/>
      <c r="P197" s="1269"/>
      <c r="Q197" s="410"/>
      <c r="R197" s="70" t="s">
        <v>12553</v>
      </c>
      <c r="S197" s="429"/>
      <c r="T197" s="429" t="s">
        <v>13376</v>
      </c>
      <c r="U197" s="1543" t="s">
        <v>18070</v>
      </c>
      <c r="V197" s="1690">
        <v>46280</v>
      </c>
      <c r="W197" s="432" t="s">
        <v>175</v>
      </c>
      <c r="X197" s="429" t="s">
        <v>18078</v>
      </c>
      <c r="Y197" s="70" t="s">
        <v>18244</v>
      </c>
      <c r="Z197" s="439"/>
      <c r="AA197" s="432"/>
      <c r="AB197" s="429"/>
      <c r="AC197" s="429"/>
      <c r="AD197" s="429"/>
      <c r="AE197" s="429"/>
      <c r="AF197" s="429"/>
      <c r="AG197" s="2154"/>
      <c r="AH197" s="1055">
        <v>44679</v>
      </c>
      <c r="AI197" s="1055">
        <v>44679</v>
      </c>
      <c r="AJ197" s="956"/>
      <c r="AK197" s="956"/>
      <c r="AL197" s="956"/>
      <c r="AM197" s="432"/>
      <c r="AN197" s="429"/>
      <c r="AO197" s="432"/>
      <c r="AP197" s="432"/>
      <c r="AQ197" s="432"/>
    </row>
    <row r="198" spans="1:43" ht="15">
      <c r="A198" s="410">
        <v>190</v>
      </c>
      <c r="B198" s="432"/>
      <c r="C198" s="1086"/>
      <c r="D198" s="1086" t="s">
        <v>18063</v>
      </c>
      <c r="E198" s="2109">
        <v>4307</v>
      </c>
      <c r="F198" s="432"/>
      <c r="G198" s="429" t="s">
        <v>18056</v>
      </c>
      <c r="H198" s="2109" t="s">
        <v>3017</v>
      </c>
      <c r="I198" s="2109" t="s">
        <v>35</v>
      </c>
      <c r="J198" s="1086" t="s">
        <v>10146</v>
      </c>
      <c r="K198" s="1294">
        <v>32703</v>
      </c>
      <c r="L198" s="2106" t="str">
        <f t="shared" si="3"/>
        <v xml:space="preserve">33 TAHUN 2 BULAN 17 HARI </v>
      </c>
      <c r="M198" s="407" t="s">
        <v>84</v>
      </c>
      <c r="N198" s="2109" t="s">
        <v>287</v>
      </c>
      <c r="O198" s="429"/>
      <c r="P198" s="1269"/>
      <c r="Q198" s="410"/>
      <c r="R198" s="70" t="s">
        <v>18169</v>
      </c>
      <c r="S198" s="429"/>
      <c r="T198" s="429" t="s">
        <v>13376</v>
      </c>
      <c r="U198" s="1543" t="s">
        <v>18071</v>
      </c>
      <c r="V198" s="1690">
        <v>45111</v>
      </c>
      <c r="W198" s="432" t="s">
        <v>175</v>
      </c>
      <c r="X198" s="429" t="s">
        <v>18079</v>
      </c>
      <c r="Y198" s="70" t="s">
        <v>18243</v>
      </c>
      <c r="Z198" s="439"/>
      <c r="AA198" s="432"/>
      <c r="AB198" s="429"/>
      <c r="AC198" s="429"/>
      <c r="AD198" s="429"/>
      <c r="AE198" s="429"/>
      <c r="AF198" s="429"/>
      <c r="AG198" s="2154"/>
      <c r="AH198" s="1055">
        <v>44679</v>
      </c>
      <c r="AI198" s="1055">
        <v>44679</v>
      </c>
      <c r="AJ198" s="956"/>
      <c r="AK198" s="956"/>
      <c r="AL198" s="956"/>
      <c r="AM198" s="432"/>
      <c r="AN198" s="429"/>
      <c r="AO198" s="432"/>
      <c r="AP198" s="432"/>
      <c r="AQ198" s="432"/>
    </row>
    <row r="199" spans="1:43" ht="15">
      <c r="A199" s="410">
        <v>191</v>
      </c>
      <c r="B199" s="432"/>
      <c r="C199" s="1086"/>
      <c r="D199" s="1086" t="s">
        <v>18064</v>
      </c>
      <c r="E199" s="2109">
        <v>4308</v>
      </c>
      <c r="F199" s="432"/>
      <c r="G199" s="429" t="s">
        <v>18057</v>
      </c>
      <c r="H199" s="2109" t="s">
        <v>3017</v>
      </c>
      <c r="I199" s="2109" t="s">
        <v>35</v>
      </c>
      <c r="J199" s="1086" t="s">
        <v>10146</v>
      </c>
      <c r="K199" s="1294">
        <v>35840</v>
      </c>
      <c r="L199" s="2106" t="str">
        <f t="shared" si="3"/>
        <v xml:space="preserve">24 TAHUN 7 BULAN 17 HARI </v>
      </c>
      <c r="M199" s="407" t="s">
        <v>84</v>
      </c>
      <c r="N199" s="2109" t="s">
        <v>287</v>
      </c>
      <c r="O199" s="429"/>
      <c r="P199" s="1269"/>
      <c r="Q199" s="410"/>
      <c r="R199" s="70" t="s">
        <v>12553</v>
      </c>
      <c r="S199" s="429"/>
      <c r="T199" s="429" t="s">
        <v>499</v>
      </c>
      <c r="U199" s="1543" t="s">
        <v>18072</v>
      </c>
      <c r="V199" s="1690">
        <v>47090</v>
      </c>
      <c r="W199" s="432" t="s">
        <v>126</v>
      </c>
      <c r="X199" s="429" t="s">
        <v>18080</v>
      </c>
      <c r="Y199" s="70" t="s">
        <v>18242</v>
      </c>
      <c r="Z199" s="439"/>
      <c r="AA199" s="432"/>
      <c r="AB199" s="429"/>
      <c r="AC199" s="429"/>
      <c r="AD199" s="429"/>
      <c r="AE199" s="429"/>
      <c r="AF199" s="429"/>
      <c r="AG199" s="2154"/>
      <c r="AH199" s="1055">
        <v>44679</v>
      </c>
      <c r="AI199" s="1055">
        <v>44679</v>
      </c>
      <c r="AJ199" s="956"/>
      <c r="AK199" s="956"/>
      <c r="AL199" s="956"/>
      <c r="AM199" s="432"/>
      <c r="AN199" s="429"/>
      <c r="AO199" s="432"/>
      <c r="AP199" s="432"/>
      <c r="AQ199" s="432"/>
    </row>
    <row r="200" spans="1:43" ht="15">
      <c r="A200" s="410">
        <v>192</v>
      </c>
      <c r="B200" s="432"/>
      <c r="C200" s="1086"/>
      <c r="D200" s="1086" t="s">
        <v>18065</v>
      </c>
      <c r="E200" s="2109">
        <v>4309</v>
      </c>
      <c r="F200" s="432"/>
      <c r="G200" s="429" t="s">
        <v>18058</v>
      </c>
      <c r="H200" s="2109" t="s">
        <v>3017</v>
      </c>
      <c r="I200" s="2109" t="s">
        <v>35</v>
      </c>
      <c r="J200" s="1086" t="s">
        <v>6359</v>
      </c>
      <c r="K200" s="1294">
        <v>32495</v>
      </c>
      <c r="L200" s="2106" t="str">
        <f t="shared" si="3"/>
        <v xml:space="preserve">33 TAHUN 9 BULAN 13 HARI </v>
      </c>
      <c r="M200" s="407" t="s">
        <v>84</v>
      </c>
      <c r="N200" s="2109" t="s">
        <v>287</v>
      </c>
      <c r="O200" s="429"/>
      <c r="P200" s="1269"/>
      <c r="Q200" s="410"/>
      <c r="R200" s="70" t="s">
        <v>18170</v>
      </c>
      <c r="S200" s="429"/>
      <c r="T200" s="429" t="s">
        <v>499</v>
      </c>
      <c r="U200" s="1543" t="s">
        <v>18073</v>
      </c>
      <c r="V200" s="1690">
        <v>46432</v>
      </c>
      <c r="W200" s="432" t="s">
        <v>12130</v>
      </c>
      <c r="X200" s="429" t="s">
        <v>18081</v>
      </c>
      <c r="Y200" s="70" t="s">
        <v>18241</v>
      </c>
      <c r="Z200" s="439"/>
      <c r="AA200" s="432"/>
      <c r="AB200" s="429"/>
      <c r="AC200" s="429"/>
      <c r="AD200" s="429"/>
      <c r="AE200" s="429"/>
      <c r="AF200" s="429"/>
      <c r="AG200" s="2154"/>
      <c r="AH200" s="1055">
        <v>44679</v>
      </c>
      <c r="AI200" s="1055">
        <v>44679</v>
      </c>
      <c r="AJ200" s="956"/>
      <c r="AK200" s="956"/>
      <c r="AL200" s="956"/>
      <c r="AM200" s="432"/>
      <c r="AN200" s="429"/>
      <c r="AO200" s="432"/>
      <c r="AP200" s="432"/>
      <c r="AQ200" s="432"/>
    </row>
    <row r="201" spans="1:43" ht="15">
      <c r="A201" s="410">
        <v>193</v>
      </c>
      <c r="B201" s="432"/>
      <c r="C201" s="1086"/>
      <c r="D201" s="1086" t="s">
        <v>18066</v>
      </c>
      <c r="E201" s="2109">
        <v>4310</v>
      </c>
      <c r="F201" s="432"/>
      <c r="G201" s="429" t="s">
        <v>13914</v>
      </c>
      <c r="H201" s="2109" t="s">
        <v>3017</v>
      </c>
      <c r="I201" s="2109" t="s">
        <v>35</v>
      </c>
      <c r="J201" s="1086" t="s">
        <v>10146</v>
      </c>
      <c r="K201" s="1294">
        <v>30108</v>
      </c>
      <c r="L201" s="2106" t="str">
        <f t="shared" si="3"/>
        <v xml:space="preserve">40 TAHUN 3 BULAN 25 HARI </v>
      </c>
      <c r="M201" s="407" t="s">
        <v>84</v>
      </c>
      <c r="N201" s="2109" t="s">
        <v>287</v>
      </c>
      <c r="O201" s="429"/>
      <c r="P201" s="1269"/>
      <c r="Q201" s="410"/>
      <c r="R201" s="70" t="s">
        <v>12553</v>
      </c>
      <c r="S201" s="429"/>
      <c r="T201" s="429" t="s">
        <v>13376</v>
      </c>
      <c r="U201" s="1543" t="s">
        <v>18074</v>
      </c>
      <c r="V201" s="1690">
        <v>45083</v>
      </c>
      <c r="W201" s="432" t="s">
        <v>175</v>
      </c>
      <c r="X201" s="429" t="s">
        <v>18082</v>
      </c>
      <c r="Y201" s="70" t="s">
        <v>18240</v>
      </c>
      <c r="Z201" s="439"/>
      <c r="AA201" s="432"/>
      <c r="AB201" s="429"/>
      <c r="AC201" s="429"/>
      <c r="AD201" s="429"/>
      <c r="AE201" s="429"/>
      <c r="AF201" s="429"/>
      <c r="AG201" s="2154"/>
      <c r="AH201" s="1055">
        <v>44679</v>
      </c>
      <c r="AI201" s="1055">
        <v>44679</v>
      </c>
      <c r="AJ201" s="956"/>
      <c r="AK201" s="956"/>
      <c r="AL201" s="956"/>
      <c r="AM201" s="432"/>
      <c r="AN201" s="429"/>
      <c r="AO201" s="432"/>
      <c r="AP201" s="432"/>
      <c r="AQ201" s="432"/>
    </row>
    <row r="202" spans="1:43" ht="15">
      <c r="A202" s="410">
        <v>194</v>
      </c>
      <c r="B202" s="432"/>
      <c r="C202" s="1086"/>
      <c r="D202" s="1086" t="s">
        <v>18067</v>
      </c>
      <c r="E202" s="2109">
        <v>4311</v>
      </c>
      <c r="F202" s="432"/>
      <c r="G202" s="429" t="s">
        <v>18059</v>
      </c>
      <c r="H202" s="2109" t="s">
        <v>3017</v>
      </c>
      <c r="I202" s="2109" t="s">
        <v>35</v>
      </c>
      <c r="J202" s="1086" t="s">
        <v>6359</v>
      </c>
      <c r="K202" s="1294">
        <v>35090</v>
      </c>
      <c r="L202" s="2106" t="str">
        <f t="shared" si="3"/>
        <v xml:space="preserve">26 TAHUN 8 BULAN 5 HARI </v>
      </c>
      <c r="M202" s="407" t="s">
        <v>84</v>
      </c>
      <c r="N202" s="2109" t="s">
        <v>287</v>
      </c>
      <c r="O202" s="429"/>
      <c r="P202" s="1269"/>
      <c r="Q202" s="410"/>
      <c r="R202" s="70" t="s">
        <v>18171</v>
      </c>
      <c r="S202" s="429"/>
      <c r="T202" s="429" t="s">
        <v>6680</v>
      </c>
      <c r="U202" s="1543" t="s">
        <v>18075</v>
      </c>
      <c r="V202" s="1690">
        <v>46455</v>
      </c>
      <c r="W202" s="432" t="s">
        <v>126</v>
      </c>
      <c r="X202" s="429" t="s">
        <v>18083</v>
      </c>
      <c r="Y202" s="70" t="s">
        <v>18239</v>
      </c>
      <c r="Z202" s="439"/>
      <c r="AA202" s="432"/>
      <c r="AB202" s="429"/>
      <c r="AC202" s="429"/>
      <c r="AD202" s="429"/>
      <c r="AE202" s="429"/>
      <c r="AF202" s="429"/>
      <c r="AG202" s="2154"/>
      <c r="AH202" s="1055">
        <v>44679</v>
      </c>
      <c r="AI202" s="1055">
        <v>44679</v>
      </c>
      <c r="AJ202" s="956"/>
      <c r="AK202" s="956"/>
      <c r="AL202" s="956"/>
      <c r="AM202" s="432"/>
      <c r="AN202" s="429"/>
      <c r="AO202" s="432"/>
      <c r="AP202" s="432"/>
      <c r="AQ202" s="432"/>
    </row>
    <row r="203" spans="1:43" ht="15">
      <c r="A203" s="410">
        <v>195</v>
      </c>
      <c r="B203" s="432"/>
      <c r="C203" s="1086"/>
      <c r="D203" s="1086" t="s">
        <v>18068</v>
      </c>
      <c r="E203" s="2109">
        <v>4312</v>
      </c>
      <c r="F203" s="432"/>
      <c r="G203" s="429" t="s">
        <v>18060</v>
      </c>
      <c r="H203" s="2109" t="s">
        <v>3017</v>
      </c>
      <c r="I203" s="2109" t="s">
        <v>35</v>
      </c>
      <c r="J203" s="1086" t="s">
        <v>10146</v>
      </c>
      <c r="K203" s="1294">
        <v>33878</v>
      </c>
      <c r="L203" s="2106" t="str">
        <f t="shared" si="3"/>
        <v xml:space="preserve">30 TAHUN 0 BULAN 0 HARI </v>
      </c>
      <c r="M203" s="407" t="s">
        <v>84</v>
      </c>
      <c r="N203" s="2109" t="s">
        <v>287</v>
      </c>
      <c r="O203" s="429"/>
      <c r="P203" s="1269"/>
      <c r="Q203" s="410"/>
      <c r="R203" s="70" t="s">
        <v>18172</v>
      </c>
      <c r="S203" s="429"/>
      <c r="T203" s="429" t="s">
        <v>13376</v>
      </c>
      <c r="U203" s="1543" t="s">
        <v>18076</v>
      </c>
      <c r="V203" s="1690">
        <v>46070</v>
      </c>
      <c r="W203" s="432" t="s">
        <v>2455</v>
      </c>
      <c r="X203" s="429" t="s">
        <v>18084</v>
      </c>
      <c r="Y203" s="70" t="s">
        <v>18238</v>
      </c>
      <c r="Z203" s="439"/>
      <c r="AA203" s="432"/>
      <c r="AB203" s="429"/>
      <c r="AC203" s="429"/>
      <c r="AD203" s="429"/>
      <c r="AE203" s="429"/>
      <c r="AF203" s="429"/>
      <c r="AG203" s="2154"/>
      <c r="AH203" s="1055">
        <v>44679</v>
      </c>
      <c r="AI203" s="1055">
        <v>44679</v>
      </c>
      <c r="AJ203" s="956"/>
      <c r="AK203" s="956"/>
      <c r="AL203" s="956"/>
      <c r="AM203" s="432"/>
      <c r="AN203" s="429"/>
      <c r="AO203" s="432"/>
      <c r="AP203" s="432"/>
      <c r="AQ203" s="432"/>
    </row>
    <row r="204" spans="1:43" ht="15">
      <c r="A204" s="410">
        <v>196</v>
      </c>
      <c r="B204" s="432"/>
      <c r="C204" s="1086"/>
      <c r="D204" s="1086" t="s">
        <v>18179</v>
      </c>
      <c r="E204" s="2109">
        <v>4313</v>
      </c>
      <c r="F204" s="432"/>
      <c r="G204" s="429" t="s">
        <v>18185</v>
      </c>
      <c r="H204" s="2109" t="s">
        <v>3017</v>
      </c>
      <c r="I204" s="2109" t="s">
        <v>35</v>
      </c>
      <c r="J204" s="1086" t="s">
        <v>10146</v>
      </c>
      <c r="K204" s="1294">
        <v>26929</v>
      </c>
      <c r="L204" s="2106" t="str">
        <f t="shared" si="3"/>
        <v xml:space="preserve">49 TAHUN 0 BULAN 9 HARI </v>
      </c>
      <c r="M204" s="407" t="s">
        <v>84</v>
      </c>
      <c r="N204" s="2109" t="s">
        <v>287</v>
      </c>
      <c r="O204" s="429"/>
      <c r="P204" s="1269"/>
      <c r="Q204" s="410"/>
      <c r="R204" s="70"/>
      <c r="S204" s="429"/>
      <c r="T204" s="429" t="s">
        <v>499</v>
      </c>
      <c r="U204" s="1543">
        <v>730915331232</v>
      </c>
      <c r="V204" s="1690">
        <v>45191</v>
      </c>
      <c r="W204" s="432" t="s">
        <v>2580</v>
      </c>
      <c r="X204" s="429" t="s">
        <v>18194</v>
      </c>
      <c r="Y204" s="435" t="s">
        <v>18199</v>
      </c>
      <c r="Z204" s="439" t="s">
        <v>18204</v>
      </c>
      <c r="AA204" s="432"/>
      <c r="AB204" s="429"/>
      <c r="AC204" s="429"/>
      <c r="AD204" s="429"/>
      <c r="AE204" s="429"/>
      <c r="AF204" s="429"/>
      <c r="AG204" s="2154"/>
      <c r="AH204" s="1055">
        <v>44744</v>
      </c>
      <c r="AI204" s="1055">
        <v>44744</v>
      </c>
      <c r="AJ204" s="956"/>
      <c r="AK204" s="956"/>
      <c r="AL204" s="956"/>
      <c r="AM204" s="432"/>
      <c r="AN204" s="429"/>
      <c r="AO204" s="432"/>
      <c r="AP204" s="432"/>
      <c r="AQ204" s="432"/>
    </row>
    <row r="205" spans="1:43" ht="15">
      <c r="A205" s="410">
        <v>197</v>
      </c>
      <c r="B205" s="432"/>
      <c r="C205" s="1086"/>
      <c r="D205" s="1086" t="s">
        <v>18180</v>
      </c>
      <c r="E205" s="2109">
        <v>4314</v>
      </c>
      <c r="F205" s="432"/>
      <c r="G205" s="429" t="s">
        <v>18186</v>
      </c>
      <c r="H205" s="2109" t="s">
        <v>3017</v>
      </c>
      <c r="I205" s="2109" t="s">
        <v>35</v>
      </c>
      <c r="J205" s="1086" t="s">
        <v>10146</v>
      </c>
      <c r="K205" s="1294">
        <v>32837</v>
      </c>
      <c r="L205" s="2106" t="str">
        <f t="shared" si="3"/>
        <v xml:space="preserve">32 TAHUN 10 BULAN 6 HARI </v>
      </c>
      <c r="M205" s="407" t="s">
        <v>84</v>
      </c>
      <c r="N205" s="2109" t="s">
        <v>287</v>
      </c>
      <c r="O205" s="429"/>
      <c r="P205" s="1269"/>
      <c r="Q205" s="410"/>
      <c r="R205" s="70"/>
      <c r="S205" s="429"/>
      <c r="T205" s="429" t="s">
        <v>499</v>
      </c>
      <c r="U205" s="1543" t="s">
        <v>18190</v>
      </c>
      <c r="V205" s="1690">
        <v>46470</v>
      </c>
      <c r="W205" s="432" t="s">
        <v>126</v>
      </c>
      <c r="X205" s="429" t="s">
        <v>18195</v>
      </c>
      <c r="Y205" s="435" t="s">
        <v>18200</v>
      </c>
      <c r="Z205" s="439" t="s">
        <v>18205</v>
      </c>
      <c r="AA205" s="432"/>
      <c r="AB205" s="429"/>
      <c r="AC205" s="429"/>
      <c r="AD205" s="429"/>
      <c r="AE205" s="429"/>
      <c r="AF205" s="429"/>
      <c r="AG205" s="2154"/>
      <c r="AH205" s="1055">
        <v>44744</v>
      </c>
      <c r="AI205" s="1055">
        <v>44744</v>
      </c>
      <c r="AJ205" s="956"/>
      <c r="AK205" s="956"/>
      <c r="AL205" s="956"/>
      <c r="AM205" s="432"/>
      <c r="AN205" s="429"/>
      <c r="AO205" s="432"/>
      <c r="AP205" s="432"/>
      <c r="AQ205" s="432"/>
    </row>
    <row r="206" spans="1:43" ht="15">
      <c r="A206" s="410">
        <v>198</v>
      </c>
      <c r="B206" s="432"/>
      <c r="C206" s="1086"/>
      <c r="D206" s="1086" t="s">
        <v>18181</v>
      </c>
      <c r="E206" s="2109">
        <v>4315</v>
      </c>
      <c r="F206" s="432"/>
      <c r="G206" s="429" t="s">
        <v>18187</v>
      </c>
      <c r="H206" s="2109" t="s">
        <v>3017</v>
      </c>
      <c r="I206" s="2109" t="s">
        <v>35</v>
      </c>
      <c r="J206" s="1086" t="s">
        <v>10146</v>
      </c>
      <c r="K206" s="1294">
        <v>34038</v>
      </c>
      <c r="L206" s="2106" t="str">
        <f t="shared" si="3"/>
        <v xml:space="preserve">29 TAHUN 6 BULAN 21 HARI </v>
      </c>
      <c r="M206" s="407" t="s">
        <v>84</v>
      </c>
      <c r="N206" s="2109" t="s">
        <v>287</v>
      </c>
      <c r="O206" s="429"/>
      <c r="P206" s="1269"/>
      <c r="Q206" s="410"/>
      <c r="R206" s="70"/>
      <c r="S206" s="429"/>
      <c r="T206" s="429" t="s">
        <v>499</v>
      </c>
      <c r="U206" s="1543" t="s">
        <v>18191</v>
      </c>
      <c r="V206" s="1690">
        <v>46551</v>
      </c>
      <c r="W206" s="432" t="s">
        <v>2580</v>
      </c>
      <c r="X206" s="429" t="s">
        <v>18196</v>
      </c>
      <c r="Y206" s="435" t="s">
        <v>18201</v>
      </c>
      <c r="Z206" s="439" t="s">
        <v>18206</v>
      </c>
      <c r="AA206" s="432"/>
      <c r="AB206" s="429"/>
      <c r="AC206" s="429"/>
      <c r="AD206" s="429"/>
      <c r="AE206" s="429"/>
      <c r="AF206" s="429"/>
      <c r="AG206" s="2154"/>
      <c r="AH206" s="1055">
        <v>44744</v>
      </c>
      <c r="AI206" s="1055">
        <v>44744</v>
      </c>
      <c r="AJ206" s="956"/>
      <c r="AK206" s="956"/>
      <c r="AL206" s="956"/>
      <c r="AM206" s="432"/>
      <c r="AN206" s="429"/>
      <c r="AO206" s="432"/>
      <c r="AP206" s="432"/>
      <c r="AQ206" s="432"/>
    </row>
    <row r="207" spans="1:43" ht="15">
      <c r="A207" s="410">
        <v>199</v>
      </c>
      <c r="B207" s="432"/>
      <c r="C207" s="1086"/>
      <c r="D207" s="1086" t="s">
        <v>18182</v>
      </c>
      <c r="E207" s="2109">
        <v>4316</v>
      </c>
      <c r="F207" s="432"/>
      <c r="G207" s="429" t="s">
        <v>18188</v>
      </c>
      <c r="H207" s="2109" t="s">
        <v>3017</v>
      </c>
      <c r="I207" s="2109" t="s">
        <v>35</v>
      </c>
      <c r="J207" s="1086" t="s">
        <v>10146</v>
      </c>
      <c r="K207" s="1294">
        <v>32595</v>
      </c>
      <c r="L207" s="2106" t="str">
        <f t="shared" si="3"/>
        <v xml:space="preserve">33 TAHUN 6 BULAN 3 HARI </v>
      </c>
      <c r="M207" s="407" t="s">
        <v>84</v>
      </c>
      <c r="N207" s="2109" t="s">
        <v>287</v>
      </c>
      <c r="O207" s="429"/>
      <c r="P207" s="1269"/>
      <c r="Q207" s="410"/>
      <c r="R207" s="70"/>
      <c r="S207" s="429"/>
      <c r="T207" s="429" t="s">
        <v>499</v>
      </c>
      <c r="U207" s="1543" t="s">
        <v>18192</v>
      </c>
      <c r="V207" s="1690">
        <v>46169</v>
      </c>
      <c r="W207" s="432" t="s">
        <v>175</v>
      </c>
      <c r="X207" s="429" t="s">
        <v>18197</v>
      </c>
      <c r="Y207" s="435" t="s">
        <v>18236</v>
      </c>
      <c r="Z207" s="439" t="s">
        <v>18207</v>
      </c>
      <c r="AA207" s="432"/>
      <c r="AB207" s="429"/>
      <c r="AC207" s="429"/>
      <c r="AD207" s="429"/>
      <c r="AE207" s="429"/>
      <c r="AF207" s="429"/>
      <c r="AG207" s="2154"/>
      <c r="AH207" s="1055">
        <v>44744</v>
      </c>
      <c r="AI207" s="1055">
        <v>44744</v>
      </c>
      <c r="AJ207" s="956"/>
      <c r="AK207" s="956"/>
      <c r="AL207" s="956"/>
      <c r="AM207" s="432"/>
      <c r="AN207" s="429"/>
      <c r="AO207" s="432"/>
      <c r="AP207" s="432"/>
      <c r="AQ207" s="432"/>
    </row>
    <row r="208" spans="1:43" ht="15">
      <c r="A208" s="410">
        <v>200</v>
      </c>
      <c r="B208" s="432"/>
      <c r="C208" s="1086"/>
      <c r="D208" s="1086" t="s">
        <v>18183</v>
      </c>
      <c r="E208" s="2109">
        <v>4317</v>
      </c>
      <c r="F208" s="432"/>
      <c r="G208" s="429" t="s">
        <v>18189</v>
      </c>
      <c r="H208" s="2109" t="s">
        <v>3017</v>
      </c>
      <c r="I208" s="2109" t="s">
        <v>35</v>
      </c>
      <c r="J208" s="1086" t="s">
        <v>10146</v>
      </c>
      <c r="K208" s="1294">
        <v>36621</v>
      </c>
      <c r="L208" s="2106" t="str">
        <f t="shared" si="3"/>
        <v xml:space="preserve">22 TAHUN 5 BULAN 26 HARI </v>
      </c>
      <c r="M208" s="407" t="s">
        <v>84</v>
      </c>
      <c r="N208" s="2109" t="s">
        <v>287</v>
      </c>
      <c r="O208" s="429"/>
      <c r="P208" s="1269"/>
      <c r="Q208" s="410"/>
      <c r="R208" s="70"/>
      <c r="S208" s="429"/>
      <c r="T208" s="429" t="s">
        <v>6680</v>
      </c>
      <c r="U208" s="1543" t="s">
        <v>18193</v>
      </c>
      <c r="V208" s="1690">
        <v>46521</v>
      </c>
      <c r="W208" s="432" t="s">
        <v>175</v>
      </c>
      <c r="X208" s="429" t="s">
        <v>18198</v>
      </c>
      <c r="Y208" s="435" t="s">
        <v>18202</v>
      </c>
      <c r="Z208" s="439" t="s">
        <v>18208</v>
      </c>
      <c r="AA208" s="432"/>
      <c r="AB208" s="429"/>
      <c r="AC208" s="429"/>
      <c r="AD208" s="429"/>
      <c r="AE208" s="429"/>
      <c r="AF208" s="429"/>
      <c r="AG208" s="2154"/>
      <c r="AH208" s="1055">
        <v>44744</v>
      </c>
      <c r="AI208" s="1055">
        <v>44744</v>
      </c>
      <c r="AJ208" s="956"/>
      <c r="AK208" s="956"/>
      <c r="AL208" s="956"/>
      <c r="AM208" s="432"/>
      <c r="AN208" s="429"/>
      <c r="AO208" s="432"/>
      <c r="AP208" s="432"/>
      <c r="AQ208" s="432"/>
    </row>
    <row r="209" spans="1:43" ht="15">
      <c r="A209" s="410">
        <v>201</v>
      </c>
      <c r="B209" s="432"/>
      <c r="C209" s="1086"/>
      <c r="D209" s="1086" t="s">
        <v>18184</v>
      </c>
      <c r="E209" s="2109">
        <v>4318</v>
      </c>
      <c r="F209" s="432"/>
      <c r="G209" s="429" t="s">
        <v>2849</v>
      </c>
      <c r="H209" s="2109" t="s">
        <v>3017</v>
      </c>
      <c r="I209" s="2109" t="s">
        <v>35</v>
      </c>
      <c r="J209" s="1086" t="s">
        <v>10146</v>
      </c>
      <c r="K209" s="1294">
        <v>31685</v>
      </c>
      <c r="L209" s="2106" t="str">
        <f t="shared" si="3"/>
        <v xml:space="preserve">36 TAHUN 0 BULAN 1 HARI </v>
      </c>
      <c r="M209" s="407" t="s">
        <v>84</v>
      </c>
      <c r="N209" s="2109" t="s">
        <v>287</v>
      </c>
      <c r="O209" s="429"/>
      <c r="P209" s="1269"/>
      <c r="Q209" s="410"/>
      <c r="R209" s="70"/>
      <c r="S209" s="429"/>
      <c r="T209" s="429" t="s">
        <v>499</v>
      </c>
      <c r="U209" s="1543">
        <v>860916185532</v>
      </c>
      <c r="V209" s="1690">
        <v>45565</v>
      </c>
      <c r="W209" s="432" t="s">
        <v>126</v>
      </c>
      <c r="X209" s="429" t="s">
        <v>18194</v>
      </c>
      <c r="Y209" s="435" t="s">
        <v>18203</v>
      </c>
      <c r="Z209" s="439" t="s">
        <v>18209</v>
      </c>
      <c r="AA209" s="432"/>
      <c r="AB209" s="429"/>
      <c r="AC209" s="429"/>
      <c r="AD209" s="429"/>
      <c r="AE209" s="429"/>
      <c r="AF209" s="429"/>
      <c r="AG209" s="2154"/>
      <c r="AH209" s="1055">
        <v>44744</v>
      </c>
      <c r="AI209" s="1055">
        <v>44744</v>
      </c>
      <c r="AJ209" s="956"/>
      <c r="AK209" s="956"/>
      <c r="AL209" s="956"/>
      <c r="AM209" s="432"/>
      <c r="AN209" s="429"/>
      <c r="AO209" s="432"/>
      <c r="AP209" s="432"/>
      <c r="AQ209" s="432"/>
    </row>
    <row r="210" spans="1:43" ht="15">
      <c r="A210" s="410"/>
      <c r="B210" s="432"/>
      <c r="C210" s="1086"/>
      <c r="D210" s="1086"/>
      <c r="E210" s="2109"/>
      <c r="F210" s="432"/>
      <c r="G210" s="429"/>
      <c r="H210" s="2109"/>
      <c r="I210" s="2109"/>
      <c r="J210" s="1086"/>
      <c r="K210" s="1294"/>
      <c r="L210" s="2106"/>
      <c r="M210" s="407"/>
      <c r="N210" s="2109"/>
      <c r="O210" s="429"/>
      <c r="P210" s="1269"/>
      <c r="Q210" s="410"/>
      <c r="R210" s="70"/>
      <c r="S210" s="429"/>
      <c r="T210" s="429"/>
      <c r="U210" s="1543"/>
      <c r="V210" s="1690"/>
      <c r="W210" s="432"/>
      <c r="X210" s="429"/>
      <c r="Y210" s="435"/>
      <c r="Z210" s="439"/>
      <c r="AA210" s="432"/>
      <c r="AB210" s="429"/>
      <c r="AC210" s="429"/>
      <c r="AD210" s="429"/>
      <c r="AE210" s="429"/>
      <c r="AF210" s="429"/>
      <c r="AG210" s="2154"/>
      <c r="AH210" s="1055"/>
      <c r="AI210" s="1055"/>
      <c r="AJ210" s="956"/>
      <c r="AK210" s="956"/>
      <c r="AL210" s="956"/>
      <c r="AM210" s="432"/>
      <c r="AN210" s="429"/>
      <c r="AO210" s="432"/>
      <c r="AP210" s="432"/>
      <c r="AQ210" s="432"/>
    </row>
    <row r="211" spans="1:43">
      <c r="A211" s="410"/>
      <c r="B211" s="432"/>
      <c r="C211" s="1086"/>
      <c r="D211" s="1086"/>
      <c r="E211" s="432"/>
      <c r="F211" s="432"/>
      <c r="G211" s="429"/>
      <c r="H211" s="432"/>
      <c r="I211" s="432"/>
      <c r="J211" s="1086"/>
      <c r="K211" s="1294"/>
      <c r="L211" s="14"/>
      <c r="M211" s="410"/>
      <c r="N211" s="432"/>
      <c r="O211" s="429"/>
      <c r="P211" s="1269"/>
      <c r="Q211" s="410"/>
      <c r="R211" s="439"/>
      <c r="S211" s="429"/>
      <c r="T211" s="429"/>
      <c r="U211" s="1543"/>
      <c r="V211" s="1690"/>
      <c r="W211" s="432"/>
      <c r="X211" s="429"/>
      <c r="Y211" s="435"/>
      <c r="Z211" s="439"/>
      <c r="AA211" s="432"/>
      <c r="AB211" s="429"/>
      <c r="AC211" s="429"/>
      <c r="AD211" s="429"/>
      <c r="AE211" s="429"/>
      <c r="AF211" s="429"/>
      <c r="AG211" s="2154"/>
      <c r="AH211" s="1055"/>
      <c r="AI211" s="1055"/>
      <c r="AJ211" s="956"/>
      <c r="AK211" s="956"/>
      <c r="AL211" s="956"/>
      <c r="AM211" s="432"/>
      <c r="AN211" s="429"/>
      <c r="AO211" s="432"/>
      <c r="AP211" s="432"/>
      <c r="AQ211" s="432"/>
    </row>
    <row r="212" spans="1:43">
      <c r="A212" s="429"/>
      <c r="B212" s="432"/>
      <c r="C212" s="1086"/>
      <c r="D212" s="1086"/>
      <c r="E212" s="432"/>
      <c r="F212" s="432"/>
      <c r="G212" s="429"/>
      <c r="H212" s="432"/>
      <c r="I212" s="432"/>
      <c r="J212" s="1086"/>
      <c r="K212" s="432"/>
      <c r="L212" s="429"/>
      <c r="M212" s="429"/>
      <c r="N212" s="432"/>
      <c r="O212" s="429"/>
      <c r="P212" s="429"/>
      <c r="Q212" s="429"/>
      <c r="R212" s="439"/>
      <c r="S212" s="429"/>
      <c r="T212" s="429"/>
      <c r="U212" s="1544"/>
      <c r="V212" s="1691"/>
      <c r="W212" s="432"/>
      <c r="X212" s="429"/>
      <c r="Y212" s="439"/>
      <c r="Z212" s="429"/>
      <c r="AA212" s="432"/>
      <c r="AB212" s="429"/>
      <c r="AC212" s="429"/>
      <c r="AD212" s="429"/>
      <c r="AE212" s="429"/>
      <c r="AF212" s="429"/>
      <c r="AG212" s="1055"/>
      <c r="AH212" s="1055"/>
      <c r="AI212" s="429"/>
      <c r="AJ212" s="429"/>
      <c r="AK212" s="429"/>
      <c r="AL212" s="429"/>
      <c r="AM212" s="432"/>
      <c r="AN212" s="429"/>
      <c r="AO212" s="432"/>
      <c r="AP212" s="432"/>
      <c r="AQ212" s="432"/>
    </row>
    <row r="213" spans="1:43">
      <c r="A213" s="429"/>
      <c r="B213" s="432"/>
      <c r="C213" s="1086"/>
      <c r="D213" s="1086"/>
      <c r="E213" s="432" t="s">
        <v>14144</v>
      </c>
      <c r="F213" s="432"/>
      <c r="G213" s="429"/>
      <c r="H213" s="432"/>
      <c r="I213" s="432"/>
      <c r="J213" s="1086"/>
      <c r="K213" s="432"/>
      <c r="L213" s="429"/>
      <c r="M213" s="429"/>
      <c r="N213" s="432"/>
      <c r="O213" s="429"/>
      <c r="P213" s="429"/>
      <c r="Q213" s="429"/>
      <c r="R213" s="439"/>
      <c r="S213" s="429"/>
      <c r="T213" s="429"/>
      <c r="U213" s="1544"/>
      <c r="V213" s="1691"/>
      <c r="W213" s="432"/>
      <c r="X213" s="429"/>
      <c r="Y213" s="439"/>
      <c r="Z213" s="429"/>
      <c r="AA213" s="432"/>
      <c r="AB213" s="429"/>
      <c r="AC213" s="429"/>
      <c r="AD213" s="429"/>
      <c r="AE213" s="429"/>
      <c r="AF213" s="429"/>
      <c r="AG213" s="1055"/>
      <c r="AH213" s="1055"/>
      <c r="AI213" s="429"/>
      <c r="AJ213" s="429"/>
      <c r="AK213" s="429"/>
      <c r="AL213" s="429"/>
      <c r="AM213" s="432"/>
      <c r="AN213" s="429"/>
      <c r="AO213" s="432"/>
      <c r="AP213" s="432"/>
      <c r="AQ213" s="432"/>
    </row>
    <row r="218" spans="1:43" ht="15" customHeight="1">
      <c r="A218" s="389"/>
      <c r="B218" s="452"/>
      <c r="C218" s="459"/>
      <c r="D218" s="459"/>
      <c r="E218" s="389"/>
      <c r="F218" s="389"/>
      <c r="G218" s="453"/>
      <c r="H218" s="454"/>
      <c r="I218" s="389"/>
      <c r="J218" s="459"/>
      <c r="K218" s="397"/>
      <c r="L218" s="73"/>
      <c r="M218" s="389"/>
      <c r="N218" s="455"/>
      <c r="O218" s="454"/>
      <c r="P218" s="456"/>
      <c r="Q218" s="389"/>
      <c r="R218" s="556"/>
      <c r="S218" s="399"/>
      <c r="T218" s="389"/>
      <c r="U218" s="1535"/>
      <c r="V218" s="1682"/>
      <c r="W218" s="389"/>
      <c r="X218" s="399"/>
      <c r="Y218" s="556"/>
      <c r="Z218" s="457"/>
      <c r="AA218" s="389"/>
      <c r="AB218" s="389"/>
      <c r="AC218" s="399"/>
      <c r="AD218" s="399"/>
      <c r="AE218" s="399"/>
      <c r="AF218" s="399"/>
      <c r="AG218" s="458"/>
      <c r="AH218" s="458"/>
      <c r="AI218" s="458"/>
      <c r="AJ218" s="458"/>
      <c r="AK218" s="458"/>
      <c r="AL218" s="458"/>
      <c r="AM218" s="389"/>
      <c r="AN218" s="452"/>
      <c r="AO218" s="848"/>
      <c r="AP218" s="848"/>
      <c r="AQ218" s="389"/>
    </row>
    <row r="219" spans="1:43" ht="15" customHeight="1">
      <c r="A219" s="389"/>
      <c r="B219" s="452"/>
      <c r="C219" s="459"/>
      <c r="D219" s="459"/>
      <c r="E219" s="389"/>
      <c r="F219" s="389"/>
      <c r="G219" s="459"/>
      <c r="H219" s="454"/>
      <c r="I219" s="389"/>
      <c r="J219" s="459"/>
      <c r="K219" s="397"/>
      <c r="L219" s="73"/>
      <c r="M219" s="389"/>
      <c r="N219" s="455"/>
      <c r="O219" s="454"/>
      <c r="P219" s="460"/>
      <c r="Q219" s="389"/>
      <c r="R219" s="556"/>
      <c r="S219" s="399"/>
      <c r="T219" s="389"/>
      <c r="U219" s="1535"/>
      <c r="V219" s="1682"/>
      <c r="W219" s="389"/>
      <c r="X219" s="399"/>
      <c r="Y219" s="556"/>
      <c r="Z219" s="457"/>
      <c r="AA219" s="389"/>
      <c r="AB219" s="389"/>
      <c r="AC219" s="399"/>
      <c r="AD219" s="399"/>
      <c r="AE219" s="399"/>
      <c r="AF219" s="399"/>
      <c r="AG219" s="458"/>
      <c r="AH219" s="458"/>
      <c r="AI219" s="458"/>
      <c r="AJ219" s="458"/>
      <c r="AK219" s="458"/>
      <c r="AL219" s="458"/>
      <c r="AM219" s="389"/>
      <c r="AN219" s="452"/>
      <c r="AO219" s="389"/>
      <c r="AP219" s="389"/>
      <c r="AQ219" s="389"/>
    </row>
    <row r="220" spans="1:43">
      <c r="A220" s="389"/>
      <c r="B220" s="390" t="s">
        <v>10658</v>
      </c>
      <c r="C220" s="459"/>
      <c r="D220" s="459"/>
      <c r="E220" s="389"/>
      <c r="F220" s="389"/>
      <c r="G220" s="399"/>
      <c r="H220" s="389"/>
      <c r="I220" s="389"/>
      <c r="K220" s="391"/>
      <c r="L220" s="392"/>
      <c r="M220" s="390"/>
      <c r="O220" s="389"/>
      <c r="P220" s="393"/>
      <c r="Q220" s="390"/>
      <c r="S220" s="390"/>
      <c r="T220" s="390"/>
      <c r="W220" s="389"/>
      <c r="X220" s="394"/>
      <c r="Z220" s="390"/>
      <c r="AB220" s="395"/>
      <c r="AC220" s="395"/>
      <c r="AD220" s="395"/>
      <c r="AE220" s="395"/>
      <c r="AF220" s="395"/>
      <c r="AI220" s="1057"/>
      <c r="AJ220" s="397"/>
      <c r="AK220" s="397"/>
      <c r="AL220" s="397"/>
      <c r="AN220" s="390" t="s">
        <v>10658</v>
      </c>
      <c r="AO220" s="389"/>
      <c r="AP220" s="389"/>
      <c r="AQ220" s="389"/>
    </row>
    <row r="221" spans="1:43">
      <c r="A221" s="389"/>
      <c r="C221" s="459"/>
      <c r="D221" s="459"/>
      <c r="E221" s="389"/>
      <c r="F221" s="389"/>
      <c r="G221" s="399"/>
      <c r="H221" s="389"/>
      <c r="I221" s="389"/>
      <c r="K221" s="391"/>
      <c r="L221" s="392"/>
      <c r="M221" s="390"/>
      <c r="O221" s="389"/>
      <c r="P221" s="393"/>
      <c r="Q221" s="390"/>
      <c r="S221" s="390"/>
      <c r="T221" s="390"/>
      <c r="W221" s="389"/>
      <c r="X221" s="394"/>
      <c r="Z221" s="390"/>
      <c r="AB221" s="395"/>
      <c r="AC221" s="395"/>
      <c r="AD221" s="395"/>
      <c r="AE221" s="395"/>
      <c r="AF221" s="395"/>
      <c r="AI221" s="1057"/>
      <c r="AJ221" s="397"/>
      <c r="AK221" s="397"/>
      <c r="AL221" s="397"/>
      <c r="AN221" s="390"/>
      <c r="AO221" s="389"/>
      <c r="AP221" s="389"/>
      <c r="AQ221" s="389"/>
    </row>
    <row r="222" spans="1:43">
      <c r="A222" s="410"/>
      <c r="B222" s="410"/>
      <c r="C222" s="420"/>
      <c r="D222" s="420"/>
      <c r="E222" s="410"/>
      <c r="F222" s="410"/>
      <c r="G222" s="420"/>
      <c r="H222" s="407"/>
      <c r="I222" s="410"/>
      <c r="J222" s="420"/>
      <c r="K222" s="411"/>
      <c r="L222" s="14"/>
      <c r="M222" s="412"/>
      <c r="N222" s="421"/>
      <c r="O222" s="407"/>
      <c r="P222" s="422"/>
      <c r="Q222" s="410"/>
      <c r="R222" s="430"/>
      <c r="S222" s="417"/>
      <c r="T222" s="410"/>
      <c r="U222" s="1536"/>
      <c r="V222" s="1683"/>
      <c r="W222" s="410"/>
      <c r="X222" s="417"/>
      <c r="Y222" s="430"/>
      <c r="Z222" s="410"/>
      <c r="AA222" s="410"/>
      <c r="AB222" s="461"/>
      <c r="AC222" s="419"/>
      <c r="AD222" s="419"/>
      <c r="AE222" s="419"/>
      <c r="AF222" s="419"/>
      <c r="AG222" s="1262"/>
      <c r="AH222" s="1262"/>
      <c r="AI222" s="1263"/>
      <c r="AJ222" s="462"/>
      <c r="AK222" s="462"/>
      <c r="AL222" s="462"/>
      <c r="AM222" s="410"/>
      <c r="AN222" s="410"/>
      <c r="AO222" s="410"/>
      <c r="AP222" s="410"/>
      <c r="AQ222" s="410"/>
    </row>
    <row r="223" spans="1:43" ht="24">
      <c r="A223" s="410">
        <v>1</v>
      </c>
      <c r="B223" s="463" t="s">
        <v>5516</v>
      </c>
      <c r="C223" s="1104"/>
      <c r="D223" s="1104" t="s">
        <v>5517</v>
      </c>
      <c r="E223" s="463"/>
      <c r="F223" s="463"/>
      <c r="G223" s="464" t="s">
        <v>5518</v>
      </c>
      <c r="H223" s="465" t="s">
        <v>3017</v>
      </c>
      <c r="I223" s="465" t="s">
        <v>35</v>
      </c>
      <c r="J223" s="1087" t="s">
        <v>286</v>
      </c>
      <c r="K223" s="466">
        <v>23971</v>
      </c>
      <c r="L223" s="467" t="e">
        <v>#VALUE!</v>
      </c>
      <c r="M223" s="468" t="s">
        <v>84</v>
      </c>
      <c r="N223" s="469" t="s">
        <v>299</v>
      </c>
      <c r="O223" s="465" t="s">
        <v>4633</v>
      </c>
      <c r="P223" s="470">
        <v>1430014257024</v>
      </c>
      <c r="Q223" s="465">
        <v>0</v>
      </c>
      <c r="R223" s="2171"/>
      <c r="S223" s="471">
        <v>0</v>
      </c>
      <c r="T223" s="471" t="s">
        <v>1387</v>
      </c>
      <c r="U223" s="1537" t="s">
        <v>5519</v>
      </c>
      <c r="V223" s="1684"/>
      <c r="W223" s="471"/>
      <c r="X223" s="472" t="s">
        <v>5520</v>
      </c>
      <c r="Y223" s="1789" t="s">
        <v>5521</v>
      </c>
      <c r="Z223" s="473" t="s">
        <v>5522</v>
      </c>
      <c r="AA223" s="465" t="s">
        <v>55</v>
      </c>
      <c r="AB223" s="474">
        <v>0</v>
      </c>
      <c r="AC223" s="474">
        <v>0</v>
      </c>
      <c r="AD223" s="474">
        <v>0</v>
      </c>
      <c r="AE223" s="474">
        <v>0</v>
      </c>
      <c r="AF223" s="474"/>
      <c r="AG223" s="475"/>
      <c r="AH223" s="475">
        <v>41883</v>
      </c>
      <c r="AI223" s="475">
        <v>42552</v>
      </c>
      <c r="AJ223" s="475">
        <v>42794</v>
      </c>
      <c r="AK223" s="475"/>
      <c r="AL223" s="475"/>
      <c r="AM223" s="465" t="s">
        <v>55</v>
      </c>
      <c r="AN223" s="463" t="s">
        <v>5516</v>
      </c>
      <c r="AO223" s="849"/>
      <c r="AP223" s="849"/>
      <c r="AQ223" s="463"/>
    </row>
    <row r="224" spans="1:43">
      <c r="A224" s="410">
        <v>2</v>
      </c>
      <c r="B224" s="463" t="s">
        <v>5523</v>
      </c>
      <c r="C224" s="1104"/>
      <c r="D224" s="1104" t="s">
        <v>5524</v>
      </c>
      <c r="E224" s="463"/>
      <c r="F224" s="463"/>
      <c r="G224" s="476" t="s">
        <v>5525</v>
      </c>
      <c r="H224" s="465" t="s">
        <v>3017</v>
      </c>
      <c r="I224" s="465" t="s">
        <v>35</v>
      </c>
      <c r="J224" s="1087" t="s">
        <v>3017</v>
      </c>
      <c r="K224" s="466">
        <v>19540</v>
      </c>
      <c r="L224" s="467" t="e">
        <v>#VALUE!</v>
      </c>
      <c r="M224" s="468" t="s">
        <v>84</v>
      </c>
      <c r="N224" s="469" t="s">
        <v>299</v>
      </c>
      <c r="O224" s="465" t="s">
        <v>4633</v>
      </c>
      <c r="P224" s="470">
        <v>1430004816201</v>
      </c>
      <c r="Q224" s="465">
        <v>10001859254</v>
      </c>
      <c r="R224" s="2171"/>
      <c r="S224" s="471">
        <v>0</v>
      </c>
      <c r="T224" s="471" t="s">
        <v>1387</v>
      </c>
      <c r="U224" s="1537" t="s">
        <v>5526</v>
      </c>
      <c r="V224" s="1684"/>
      <c r="W224" s="471"/>
      <c r="X224" s="472" t="s">
        <v>5527</v>
      </c>
      <c r="Y224" s="1789" t="s">
        <v>5528</v>
      </c>
      <c r="Z224" s="473" t="s">
        <v>5529</v>
      </c>
      <c r="AA224" s="471" t="s">
        <v>55</v>
      </c>
      <c r="AB224" s="474" t="s">
        <v>5530</v>
      </c>
      <c r="AC224" s="474" t="s">
        <v>4640</v>
      </c>
      <c r="AD224" s="474" t="s">
        <v>4640</v>
      </c>
      <c r="AE224" s="474" t="s">
        <v>4640</v>
      </c>
      <c r="AF224" s="474"/>
      <c r="AG224" s="475"/>
      <c r="AH224" s="475">
        <v>41883</v>
      </c>
      <c r="AI224" s="475">
        <v>42552</v>
      </c>
      <c r="AJ224" s="475">
        <v>42794</v>
      </c>
      <c r="AK224" s="475"/>
      <c r="AL224" s="475"/>
      <c r="AM224" s="471" t="s">
        <v>55</v>
      </c>
      <c r="AN224" s="463" t="s">
        <v>5523</v>
      </c>
      <c r="AO224" s="465"/>
      <c r="AP224" s="465"/>
      <c r="AQ224" s="463"/>
    </row>
    <row r="225" spans="1:43">
      <c r="A225" s="410">
        <v>3</v>
      </c>
      <c r="B225" s="477" t="s">
        <v>5531</v>
      </c>
      <c r="C225" s="1105"/>
      <c r="D225" s="1105"/>
      <c r="E225" s="477"/>
      <c r="F225" s="477"/>
      <c r="G225" s="478" t="s">
        <v>5437</v>
      </c>
      <c r="H225" s="479" t="s">
        <v>3017</v>
      </c>
      <c r="I225" s="479" t="s">
        <v>35</v>
      </c>
      <c r="J225" s="1088" t="s">
        <v>3017</v>
      </c>
      <c r="K225" s="480">
        <v>27609</v>
      </c>
      <c r="L225" s="481"/>
      <c r="M225" s="479" t="s">
        <v>84</v>
      </c>
      <c r="N225" s="482" t="s">
        <v>299</v>
      </c>
      <c r="O225" s="479"/>
      <c r="P225" s="483"/>
      <c r="Q225" s="479"/>
      <c r="R225" s="2172"/>
      <c r="S225" s="484"/>
      <c r="T225" s="484"/>
      <c r="U225" s="1538"/>
      <c r="V225" s="1685"/>
      <c r="W225" s="484"/>
      <c r="X225" s="485" t="s">
        <v>5532</v>
      </c>
      <c r="Y225" s="1790" t="s">
        <v>5533</v>
      </c>
      <c r="Z225" s="486" t="s">
        <v>5534</v>
      </c>
      <c r="AA225" s="484" t="s">
        <v>5535</v>
      </c>
      <c r="AB225" s="487"/>
      <c r="AC225" s="487"/>
      <c r="AD225" s="487"/>
      <c r="AE225" s="487"/>
      <c r="AF225" s="487"/>
      <c r="AG225" s="488"/>
      <c r="AH225" s="488">
        <v>41883</v>
      </c>
      <c r="AI225" s="488"/>
      <c r="AJ225" s="489">
        <v>42216</v>
      </c>
      <c r="AK225" s="489"/>
      <c r="AL225" s="489"/>
      <c r="AM225" s="484" t="s">
        <v>5535</v>
      </c>
      <c r="AN225" s="477" t="s">
        <v>5531</v>
      </c>
      <c r="AO225" s="479"/>
      <c r="AP225" s="479"/>
      <c r="AQ225" s="477"/>
    </row>
    <row r="226" spans="1:43">
      <c r="A226" s="410">
        <v>4</v>
      </c>
      <c r="B226" s="477" t="s">
        <v>5536</v>
      </c>
      <c r="C226" s="1105"/>
      <c r="D226" s="1105"/>
      <c r="E226" s="477"/>
      <c r="F226" s="477"/>
      <c r="G226" s="478" t="s">
        <v>5437</v>
      </c>
      <c r="H226" s="479" t="s">
        <v>3017</v>
      </c>
      <c r="I226" s="479" t="s">
        <v>35</v>
      </c>
      <c r="J226" s="1088" t="s">
        <v>3017</v>
      </c>
      <c r="K226" s="480">
        <v>24641</v>
      </c>
      <c r="L226" s="481"/>
      <c r="M226" s="479" t="s">
        <v>84</v>
      </c>
      <c r="N226" s="482" t="s">
        <v>299</v>
      </c>
      <c r="O226" s="479"/>
      <c r="P226" s="483"/>
      <c r="Q226" s="479"/>
      <c r="R226" s="2172"/>
      <c r="S226" s="484"/>
      <c r="T226" s="484"/>
      <c r="U226" s="1538"/>
      <c r="V226" s="1685"/>
      <c r="W226" s="484"/>
      <c r="X226" s="485" t="s">
        <v>5537</v>
      </c>
      <c r="Y226" s="1790" t="s">
        <v>5538</v>
      </c>
      <c r="Z226" s="490" t="s">
        <v>5539</v>
      </c>
      <c r="AA226" s="484" t="s">
        <v>5540</v>
      </c>
      <c r="AB226" s="491"/>
      <c r="AC226" s="491"/>
      <c r="AD226" s="491"/>
      <c r="AE226" s="491"/>
      <c r="AF226" s="491"/>
      <c r="AG226" s="488"/>
      <c r="AH226" s="488">
        <v>41883</v>
      </c>
      <c r="AI226" s="488"/>
      <c r="AJ226" s="489">
        <v>42216</v>
      </c>
      <c r="AK226" s="489"/>
      <c r="AL226" s="489"/>
      <c r="AM226" s="484" t="s">
        <v>5540</v>
      </c>
      <c r="AN226" s="477" t="s">
        <v>5536</v>
      </c>
      <c r="AO226" s="479"/>
      <c r="AP226" s="479"/>
      <c r="AQ226" s="477"/>
    </row>
    <row r="227" spans="1:43">
      <c r="A227" s="410">
        <v>5</v>
      </c>
      <c r="B227" s="477" t="s">
        <v>5541</v>
      </c>
      <c r="C227" s="1105"/>
      <c r="D227" s="1105"/>
      <c r="E227" s="477"/>
      <c r="F227" s="477"/>
      <c r="G227" s="478" t="s">
        <v>5542</v>
      </c>
      <c r="H227" s="479" t="s">
        <v>3017</v>
      </c>
      <c r="I227" s="479" t="s">
        <v>35</v>
      </c>
      <c r="J227" s="1088" t="s">
        <v>2860</v>
      </c>
      <c r="K227" s="480">
        <v>21166</v>
      </c>
      <c r="L227" s="481"/>
      <c r="M227" s="479" t="s">
        <v>84</v>
      </c>
      <c r="N227" s="482" t="s">
        <v>299</v>
      </c>
      <c r="O227" s="479"/>
      <c r="P227" s="483"/>
      <c r="Q227" s="479"/>
      <c r="R227" s="2172"/>
      <c r="S227" s="484" t="s">
        <v>5543</v>
      </c>
      <c r="T227" s="484"/>
      <c r="U227" s="1538"/>
      <c r="V227" s="1685"/>
      <c r="W227" s="484"/>
      <c r="X227" s="485" t="s">
        <v>5544</v>
      </c>
      <c r="Y227" s="1790" t="s">
        <v>5545</v>
      </c>
      <c r="Z227" s="486" t="s">
        <v>5546</v>
      </c>
      <c r="AA227" s="484" t="s">
        <v>165</v>
      </c>
      <c r="AB227" s="487"/>
      <c r="AC227" s="487"/>
      <c r="AD227" s="487"/>
      <c r="AE227" s="487"/>
      <c r="AF227" s="487"/>
      <c r="AG227" s="488"/>
      <c r="AH227" s="488">
        <v>41883</v>
      </c>
      <c r="AI227" s="488"/>
      <c r="AJ227" s="489">
        <v>42216</v>
      </c>
      <c r="AK227" s="489"/>
      <c r="AL227" s="489"/>
      <c r="AM227" s="484" t="s">
        <v>165</v>
      </c>
      <c r="AN227" s="477" t="s">
        <v>5541</v>
      </c>
      <c r="AO227" s="479"/>
      <c r="AP227" s="479"/>
      <c r="AQ227" s="477"/>
    </row>
    <row r="228" spans="1:43">
      <c r="A228" s="410">
        <v>6</v>
      </c>
      <c r="B228" s="477" t="s">
        <v>5547</v>
      </c>
      <c r="C228" s="1105"/>
      <c r="D228" s="1105"/>
      <c r="E228" s="477"/>
      <c r="F228" s="477"/>
      <c r="G228" s="478" t="s">
        <v>5548</v>
      </c>
      <c r="H228" s="479" t="s">
        <v>3017</v>
      </c>
      <c r="I228" s="479" t="s">
        <v>35</v>
      </c>
      <c r="J228" s="1088" t="s">
        <v>3017</v>
      </c>
      <c r="K228" s="480">
        <v>18274</v>
      </c>
      <c r="L228" s="481"/>
      <c r="M228" s="479" t="s">
        <v>84</v>
      </c>
      <c r="N228" s="482" t="s">
        <v>299</v>
      </c>
      <c r="O228" s="479"/>
      <c r="P228" s="483"/>
      <c r="Q228" s="479"/>
      <c r="R228" s="2172"/>
      <c r="S228" s="484"/>
      <c r="T228" s="484"/>
      <c r="U228" s="1538"/>
      <c r="V228" s="1685"/>
      <c r="W228" s="484"/>
      <c r="X228" s="485" t="s">
        <v>5549</v>
      </c>
      <c r="Y228" s="1790" t="s">
        <v>5550</v>
      </c>
      <c r="Z228" s="486" t="s">
        <v>5551</v>
      </c>
      <c r="AA228" s="484" t="s">
        <v>154</v>
      </c>
      <c r="AB228" s="487"/>
      <c r="AC228" s="487"/>
      <c r="AD228" s="487"/>
      <c r="AE228" s="487"/>
      <c r="AF228" s="487"/>
      <c r="AG228" s="488"/>
      <c r="AH228" s="488">
        <v>41883</v>
      </c>
      <c r="AI228" s="488"/>
      <c r="AJ228" s="489">
        <v>42216</v>
      </c>
      <c r="AK228" s="489"/>
      <c r="AL228" s="489"/>
      <c r="AM228" s="484" t="s">
        <v>154</v>
      </c>
      <c r="AN228" s="477" t="s">
        <v>5547</v>
      </c>
      <c r="AO228" s="479"/>
      <c r="AP228" s="479"/>
      <c r="AQ228" s="477"/>
    </row>
    <row r="229" spans="1:43">
      <c r="A229" s="410">
        <v>7</v>
      </c>
      <c r="B229" s="477" t="s">
        <v>5552</v>
      </c>
      <c r="C229" s="1105"/>
      <c r="D229" s="1105"/>
      <c r="E229" s="477"/>
      <c r="F229" s="477"/>
      <c r="G229" s="478" t="s">
        <v>5553</v>
      </c>
      <c r="H229" s="479" t="s">
        <v>3017</v>
      </c>
      <c r="I229" s="479" t="s">
        <v>35</v>
      </c>
      <c r="J229" s="1088" t="s">
        <v>3017</v>
      </c>
      <c r="K229" s="480">
        <v>21001</v>
      </c>
      <c r="L229" s="481"/>
      <c r="M229" s="479" t="s">
        <v>84</v>
      </c>
      <c r="N229" s="482" t="s">
        <v>299</v>
      </c>
      <c r="O229" s="479"/>
      <c r="P229" s="483"/>
      <c r="Q229" s="479"/>
      <c r="R229" s="2172"/>
      <c r="S229" s="484"/>
      <c r="T229" s="484"/>
      <c r="U229" s="1538"/>
      <c r="V229" s="1685"/>
      <c r="W229" s="484"/>
      <c r="X229" s="485" t="s">
        <v>4856</v>
      </c>
      <c r="Y229" s="1790" t="s">
        <v>5554</v>
      </c>
      <c r="Z229" s="486" t="s">
        <v>5555</v>
      </c>
      <c r="AA229" s="484" t="s">
        <v>165</v>
      </c>
      <c r="AB229" s="487"/>
      <c r="AC229" s="487"/>
      <c r="AD229" s="487"/>
      <c r="AE229" s="487"/>
      <c r="AF229" s="487"/>
      <c r="AG229" s="488"/>
      <c r="AH229" s="488">
        <v>41883</v>
      </c>
      <c r="AI229" s="488"/>
      <c r="AJ229" s="489">
        <v>42216</v>
      </c>
      <c r="AK229" s="489"/>
      <c r="AL229" s="489"/>
      <c r="AM229" s="484" t="s">
        <v>165</v>
      </c>
      <c r="AN229" s="477" t="s">
        <v>5552</v>
      </c>
      <c r="AO229" s="479"/>
      <c r="AP229" s="479"/>
      <c r="AQ229" s="477"/>
    </row>
    <row r="230" spans="1:43">
      <c r="A230" s="410">
        <v>8</v>
      </c>
      <c r="B230" s="477" t="s">
        <v>5556</v>
      </c>
      <c r="C230" s="1105"/>
      <c r="D230" s="1105"/>
      <c r="E230" s="477"/>
      <c r="F230" s="477"/>
      <c r="G230" s="478" t="s">
        <v>5557</v>
      </c>
      <c r="H230" s="479" t="s">
        <v>3017</v>
      </c>
      <c r="I230" s="479" t="s">
        <v>35</v>
      </c>
      <c r="J230" s="1088" t="s">
        <v>3069</v>
      </c>
      <c r="K230" s="480">
        <v>25858</v>
      </c>
      <c r="L230" s="481"/>
      <c r="M230" s="479" t="s">
        <v>84</v>
      </c>
      <c r="N230" s="482" t="s">
        <v>287</v>
      </c>
      <c r="O230" s="479"/>
      <c r="P230" s="483"/>
      <c r="Q230" s="479"/>
      <c r="R230" s="2172"/>
      <c r="S230" s="484"/>
      <c r="T230" s="484"/>
      <c r="U230" s="1538"/>
      <c r="V230" s="1685"/>
      <c r="W230" s="484"/>
      <c r="X230" s="485" t="s">
        <v>4737</v>
      </c>
      <c r="Y230" s="1790" t="s">
        <v>5558</v>
      </c>
      <c r="Z230" s="486" t="s">
        <v>5559</v>
      </c>
      <c r="AA230" s="484" t="s">
        <v>165</v>
      </c>
      <c r="AB230" s="487"/>
      <c r="AC230" s="487"/>
      <c r="AD230" s="487"/>
      <c r="AE230" s="487"/>
      <c r="AF230" s="487"/>
      <c r="AG230" s="488"/>
      <c r="AH230" s="488">
        <v>41883</v>
      </c>
      <c r="AI230" s="488"/>
      <c r="AJ230" s="489">
        <v>42216</v>
      </c>
      <c r="AK230" s="489"/>
      <c r="AL230" s="489"/>
      <c r="AM230" s="484" t="s">
        <v>165</v>
      </c>
      <c r="AN230" s="477" t="s">
        <v>5556</v>
      </c>
      <c r="AO230" s="479"/>
      <c r="AP230" s="479"/>
      <c r="AQ230" s="477"/>
    </row>
    <row r="231" spans="1:43">
      <c r="A231" s="410">
        <v>9</v>
      </c>
      <c r="B231" s="477" t="s">
        <v>5560</v>
      </c>
      <c r="C231" s="1105"/>
      <c r="D231" s="1105" t="s">
        <v>5561</v>
      </c>
      <c r="E231" s="477"/>
      <c r="F231" s="477"/>
      <c r="G231" s="492" t="s">
        <v>5562</v>
      </c>
      <c r="H231" s="479" t="s">
        <v>3017</v>
      </c>
      <c r="I231" s="479" t="s">
        <v>35</v>
      </c>
      <c r="J231" s="1089" t="s">
        <v>3263</v>
      </c>
      <c r="K231" s="489">
        <v>26090</v>
      </c>
      <c r="L231" s="493"/>
      <c r="M231" s="479" t="s">
        <v>84</v>
      </c>
      <c r="N231" s="482" t="s">
        <v>287</v>
      </c>
      <c r="O231" s="479" t="s">
        <v>4633</v>
      </c>
      <c r="P231" s="483">
        <v>1430014228645</v>
      </c>
      <c r="Q231" s="479">
        <v>0</v>
      </c>
      <c r="R231" s="2172"/>
      <c r="S231" s="484">
        <v>0</v>
      </c>
      <c r="T231" s="484" t="s">
        <v>1387</v>
      </c>
      <c r="U231" s="1538" t="s">
        <v>5563</v>
      </c>
      <c r="V231" s="1685"/>
      <c r="W231" s="484"/>
      <c r="X231" s="485" t="s">
        <v>5564</v>
      </c>
      <c r="Y231" s="1790" t="s">
        <v>5565</v>
      </c>
      <c r="Z231" s="486" t="s">
        <v>5566</v>
      </c>
      <c r="AA231" s="479" t="s">
        <v>146</v>
      </c>
      <c r="AB231" s="494" t="s">
        <v>5567</v>
      </c>
      <c r="AC231" s="494" t="s">
        <v>5568</v>
      </c>
      <c r="AD231" s="494" t="s">
        <v>4640</v>
      </c>
      <c r="AE231" s="494" t="s">
        <v>4640</v>
      </c>
      <c r="AF231" s="494"/>
      <c r="AG231" s="488"/>
      <c r="AH231" s="488">
        <v>41883</v>
      </c>
      <c r="AI231" s="488">
        <v>42217</v>
      </c>
      <c r="AJ231" s="489" t="s">
        <v>2682</v>
      </c>
      <c r="AK231" s="489"/>
      <c r="AL231" s="489"/>
      <c r="AM231" s="479" t="s">
        <v>146</v>
      </c>
      <c r="AN231" s="477" t="s">
        <v>5560</v>
      </c>
      <c r="AO231" s="850"/>
      <c r="AP231" s="850"/>
      <c r="AQ231" s="477"/>
    </row>
    <row r="232" spans="1:43" s="415" customFormat="1" ht="15" customHeight="1">
      <c r="A232" s="410">
        <v>10</v>
      </c>
      <c r="B232" s="495" t="s">
        <v>5569</v>
      </c>
      <c r="C232" s="1106"/>
      <c r="D232" s="1106" t="s">
        <v>5570</v>
      </c>
      <c r="E232" s="495"/>
      <c r="F232" s="495"/>
      <c r="G232" s="496" t="s">
        <v>5571</v>
      </c>
      <c r="H232" s="426" t="s">
        <v>3017</v>
      </c>
      <c r="I232" s="426" t="s">
        <v>35</v>
      </c>
      <c r="J232" s="1090" t="s">
        <v>3017</v>
      </c>
      <c r="K232" s="497">
        <v>30204</v>
      </c>
      <c r="L232" s="46" t="s">
        <v>5572</v>
      </c>
      <c r="M232" s="498" t="s">
        <v>84</v>
      </c>
      <c r="N232" s="499" t="s">
        <v>287</v>
      </c>
      <c r="O232" s="426" t="s">
        <v>4633</v>
      </c>
      <c r="P232" s="500">
        <v>1430004816623</v>
      </c>
      <c r="Q232" s="426">
        <v>10001719680</v>
      </c>
      <c r="R232" s="590"/>
      <c r="S232" s="501">
        <v>0</v>
      </c>
      <c r="T232" s="501" t="s">
        <v>1105</v>
      </c>
      <c r="U232" s="1539" t="s">
        <v>5573</v>
      </c>
      <c r="V232" s="1686"/>
      <c r="W232" s="501"/>
      <c r="X232" s="502" t="s">
        <v>5574</v>
      </c>
      <c r="Y232" s="1791" t="s">
        <v>5575</v>
      </c>
      <c r="Z232" s="503" t="s">
        <v>5576</v>
      </c>
      <c r="AA232" s="501" t="s">
        <v>55</v>
      </c>
      <c r="AB232" s="504" t="s">
        <v>5577</v>
      </c>
      <c r="AC232" s="504" t="s">
        <v>4640</v>
      </c>
      <c r="AD232" s="504" t="s">
        <v>4640</v>
      </c>
      <c r="AE232" s="504" t="s">
        <v>4640</v>
      </c>
      <c r="AF232" s="504"/>
      <c r="AG232" s="505"/>
      <c r="AH232" s="505">
        <v>41883</v>
      </c>
      <c r="AI232" s="505">
        <v>42552</v>
      </c>
      <c r="AJ232" s="505">
        <v>42886</v>
      </c>
      <c r="AK232" s="505"/>
      <c r="AL232" s="505"/>
      <c r="AM232" s="501" t="s">
        <v>55</v>
      </c>
      <c r="AN232" s="495" t="s">
        <v>5569</v>
      </c>
      <c r="AO232" s="426"/>
      <c r="AP232" s="426"/>
      <c r="AQ232" s="495"/>
    </row>
    <row r="233" spans="1:43" s="415" customFormat="1" ht="15" customHeight="1">
      <c r="A233" s="410">
        <v>11</v>
      </c>
      <c r="B233" s="495" t="s">
        <v>5578</v>
      </c>
      <c r="C233" s="1106"/>
      <c r="D233" s="1106" t="s">
        <v>5579</v>
      </c>
      <c r="E233" s="495"/>
      <c r="F233" s="495"/>
      <c r="G233" s="496" t="s">
        <v>5580</v>
      </c>
      <c r="H233" s="426" t="s">
        <v>3017</v>
      </c>
      <c r="I233" s="426" t="s">
        <v>35</v>
      </c>
      <c r="J233" s="1090" t="s">
        <v>3017</v>
      </c>
      <c r="K233" s="497">
        <v>23245</v>
      </c>
      <c r="L233" s="46" t="s">
        <v>5581</v>
      </c>
      <c r="M233" s="498" t="s">
        <v>84</v>
      </c>
      <c r="N233" s="499" t="s">
        <v>299</v>
      </c>
      <c r="O233" s="426" t="s">
        <v>4633</v>
      </c>
      <c r="P233" s="500">
        <v>1430004816243</v>
      </c>
      <c r="Q233" s="426">
        <v>10001859130</v>
      </c>
      <c r="R233" s="590"/>
      <c r="S233" s="501">
        <v>0</v>
      </c>
      <c r="T233" s="501" t="s">
        <v>1387</v>
      </c>
      <c r="U233" s="1539" t="s">
        <v>5582</v>
      </c>
      <c r="V233" s="1686"/>
      <c r="W233" s="501"/>
      <c r="X233" s="502" t="s">
        <v>5583</v>
      </c>
      <c r="Y233" s="1791" t="s">
        <v>5584</v>
      </c>
      <c r="Z233" s="503" t="s">
        <v>5585</v>
      </c>
      <c r="AA233" s="501" t="s">
        <v>47</v>
      </c>
      <c r="AB233" s="504" t="s">
        <v>5586</v>
      </c>
      <c r="AC233" s="504" t="s">
        <v>5587</v>
      </c>
      <c r="AD233" s="504" t="s">
        <v>5588</v>
      </c>
      <c r="AE233" s="504" t="s">
        <v>4640</v>
      </c>
      <c r="AF233" s="504"/>
      <c r="AG233" s="505"/>
      <c r="AH233" s="505">
        <v>41883</v>
      </c>
      <c r="AI233" s="505">
        <v>42552</v>
      </c>
      <c r="AJ233" s="505">
        <v>42886</v>
      </c>
      <c r="AK233" s="505"/>
      <c r="AL233" s="505"/>
      <c r="AM233" s="501" t="s">
        <v>47</v>
      </c>
      <c r="AN233" s="495" t="s">
        <v>5578</v>
      </c>
      <c r="AO233" s="426"/>
      <c r="AP233" s="426"/>
      <c r="AQ233" s="495"/>
    </row>
    <row r="234" spans="1:43" s="425" customFormat="1" ht="15" customHeight="1">
      <c r="A234" s="410">
        <v>12</v>
      </c>
      <c r="B234" s="506" t="s">
        <v>5589</v>
      </c>
      <c r="C234" s="1107"/>
      <c r="D234" s="1107" t="s">
        <v>5590</v>
      </c>
      <c r="E234" s="506"/>
      <c r="F234" s="506"/>
      <c r="G234" s="507" t="s">
        <v>5591</v>
      </c>
      <c r="H234" s="508" t="s">
        <v>3017</v>
      </c>
      <c r="I234" s="508" t="s">
        <v>35</v>
      </c>
      <c r="J234" s="1091" t="s">
        <v>3069</v>
      </c>
      <c r="K234" s="509">
        <v>19710</v>
      </c>
      <c r="L234" s="510" t="s">
        <v>5592</v>
      </c>
      <c r="M234" s="511" t="s">
        <v>84</v>
      </c>
      <c r="N234" s="512" t="s">
        <v>299</v>
      </c>
      <c r="O234" s="508" t="s">
        <v>4633</v>
      </c>
      <c r="P234" s="513">
        <v>1430004816219</v>
      </c>
      <c r="Q234" s="508">
        <v>10001859155</v>
      </c>
      <c r="R234" s="2173"/>
      <c r="S234" s="514">
        <v>0</v>
      </c>
      <c r="T234" s="514" t="s">
        <v>1387</v>
      </c>
      <c r="U234" s="1540" t="s">
        <v>5593</v>
      </c>
      <c r="V234" s="1687"/>
      <c r="W234" s="514"/>
      <c r="X234" s="515" t="s">
        <v>4727</v>
      </c>
      <c r="Y234" s="1792" t="s">
        <v>5594</v>
      </c>
      <c r="Z234" s="516" t="s">
        <v>5595</v>
      </c>
      <c r="AA234" s="514" t="s">
        <v>36</v>
      </c>
      <c r="AB234" s="517" t="s">
        <v>5596</v>
      </c>
      <c r="AC234" s="517" t="s">
        <v>5597</v>
      </c>
      <c r="AD234" s="517" t="s">
        <v>5598</v>
      </c>
      <c r="AE234" s="517" t="s">
        <v>5599</v>
      </c>
      <c r="AF234" s="517"/>
      <c r="AG234" s="518"/>
      <c r="AH234" s="518">
        <v>41883</v>
      </c>
      <c r="AI234" s="518">
        <v>42552</v>
      </c>
      <c r="AJ234" s="518">
        <v>42886</v>
      </c>
      <c r="AK234" s="518"/>
      <c r="AL234" s="518"/>
      <c r="AM234" s="514" t="s">
        <v>36</v>
      </c>
      <c r="AN234" s="506" t="s">
        <v>5589</v>
      </c>
      <c r="AO234" s="508"/>
      <c r="AP234" s="508"/>
      <c r="AQ234" s="506"/>
    </row>
    <row r="235" spans="1:43" s="425" customFormat="1" ht="15" customHeight="1">
      <c r="A235" s="410">
        <v>13</v>
      </c>
      <c r="B235" s="506" t="s">
        <v>5600</v>
      </c>
      <c r="C235" s="1107"/>
      <c r="D235" s="1107" t="s">
        <v>5601</v>
      </c>
      <c r="E235" s="506"/>
      <c r="F235" s="506"/>
      <c r="G235" s="507" t="s">
        <v>5602</v>
      </c>
      <c r="H235" s="508" t="s">
        <v>3017</v>
      </c>
      <c r="I235" s="508" t="s">
        <v>35</v>
      </c>
      <c r="J235" s="1091" t="s">
        <v>3017</v>
      </c>
      <c r="K235" s="509">
        <v>20636</v>
      </c>
      <c r="L235" s="510" t="s">
        <v>5603</v>
      </c>
      <c r="M235" s="511" t="s">
        <v>84</v>
      </c>
      <c r="N235" s="512" t="s">
        <v>299</v>
      </c>
      <c r="O235" s="508" t="s">
        <v>4633</v>
      </c>
      <c r="P235" s="513">
        <v>1430004815997</v>
      </c>
      <c r="Q235" s="508">
        <v>10001859668</v>
      </c>
      <c r="R235" s="2173"/>
      <c r="S235" s="514">
        <v>0</v>
      </c>
      <c r="T235" s="514" t="s">
        <v>1387</v>
      </c>
      <c r="U235" s="1540" t="s">
        <v>5604</v>
      </c>
      <c r="V235" s="1687"/>
      <c r="W235" s="514"/>
      <c r="X235" s="515" t="s">
        <v>5605</v>
      </c>
      <c r="Y235" s="1792" t="s">
        <v>5606</v>
      </c>
      <c r="Z235" s="516" t="s">
        <v>5607</v>
      </c>
      <c r="AA235" s="514" t="s">
        <v>47</v>
      </c>
      <c r="AB235" s="517" t="s">
        <v>5608</v>
      </c>
      <c r="AC235" s="517" t="s">
        <v>5609</v>
      </c>
      <c r="AD235" s="517" t="s">
        <v>5610</v>
      </c>
      <c r="AE235" s="517" t="s">
        <v>4640</v>
      </c>
      <c r="AF235" s="517"/>
      <c r="AG235" s="518"/>
      <c r="AH235" s="518">
        <v>41883</v>
      </c>
      <c r="AI235" s="518">
        <v>42552</v>
      </c>
      <c r="AJ235" s="518">
        <v>42886</v>
      </c>
      <c r="AK235" s="518"/>
      <c r="AL235" s="518"/>
      <c r="AM235" s="514" t="s">
        <v>47</v>
      </c>
      <c r="AN235" s="506" t="s">
        <v>5600</v>
      </c>
      <c r="AO235" s="508"/>
      <c r="AP235" s="508"/>
      <c r="AQ235" s="506"/>
    </row>
    <row r="236" spans="1:43" s="425" customFormat="1" ht="15" customHeight="1">
      <c r="A236" s="410">
        <v>14</v>
      </c>
      <c r="B236" s="506" t="s">
        <v>5611</v>
      </c>
      <c r="C236" s="1107"/>
      <c r="D236" s="1107" t="s">
        <v>5612</v>
      </c>
      <c r="E236" s="506"/>
      <c r="F236" s="506"/>
      <c r="G236" s="507" t="s">
        <v>5613</v>
      </c>
      <c r="H236" s="508" t="s">
        <v>3017</v>
      </c>
      <c r="I236" s="508" t="s">
        <v>35</v>
      </c>
      <c r="J236" s="1091" t="s">
        <v>3017</v>
      </c>
      <c r="K236" s="509">
        <v>19576</v>
      </c>
      <c r="L236" s="510" t="s">
        <v>5614</v>
      </c>
      <c r="M236" s="511" t="s">
        <v>84</v>
      </c>
      <c r="N236" s="512" t="s">
        <v>299</v>
      </c>
      <c r="O236" s="508" t="s">
        <v>4633</v>
      </c>
      <c r="P236" s="513">
        <v>1430004815963</v>
      </c>
      <c r="Q236" s="508">
        <v>10001860286</v>
      </c>
      <c r="R236" s="2173"/>
      <c r="S236" s="514">
        <v>0</v>
      </c>
      <c r="T236" s="514" t="s">
        <v>1387</v>
      </c>
      <c r="U236" s="1540" t="s">
        <v>5615</v>
      </c>
      <c r="V236" s="1687"/>
      <c r="W236" s="514"/>
      <c r="X236" s="515" t="s">
        <v>5616</v>
      </c>
      <c r="Y236" s="1792" t="s">
        <v>5617</v>
      </c>
      <c r="Z236" s="516" t="s">
        <v>5618</v>
      </c>
      <c r="AA236" s="514" t="s">
        <v>146</v>
      </c>
      <c r="AB236" s="517" t="s">
        <v>5619</v>
      </c>
      <c r="AC236" s="517" t="s">
        <v>5620</v>
      </c>
      <c r="AD236" s="517" t="s">
        <v>4640</v>
      </c>
      <c r="AE236" s="517" t="s">
        <v>4640</v>
      </c>
      <c r="AF236" s="517"/>
      <c r="AG236" s="518"/>
      <c r="AH236" s="518">
        <v>41883</v>
      </c>
      <c r="AI236" s="518">
        <v>42552</v>
      </c>
      <c r="AJ236" s="518">
        <v>42886</v>
      </c>
      <c r="AK236" s="518"/>
      <c r="AL236" s="518"/>
      <c r="AM236" s="514" t="s">
        <v>146</v>
      </c>
      <c r="AN236" s="506" t="s">
        <v>5611</v>
      </c>
      <c r="AO236" s="508"/>
      <c r="AP236" s="508"/>
      <c r="AQ236" s="506"/>
    </row>
    <row r="237" spans="1:43" s="415" customFormat="1" ht="15" customHeight="1">
      <c r="A237" s="410">
        <v>15</v>
      </c>
      <c r="B237" s="495" t="s">
        <v>5621</v>
      </c>
      <c r="C237" s="1106"/>
      <c r="D237" s="1106" t="s">
        <v>5622</v>
      </c>
      <c r="E237" s="495"/>
      <c r="F237" s="495"/>
      <c r="G237" s="496" t="s">
        <v>5623</v>
      </c>
      <c r="H237" s="426" t="s">
        <v>3017</v>
      </c>
      <c r="I237" s="426" t="s">
        <v>35</v>
      </c>
      <c r="J237" s="1090" t="s">
        <v>3069</v>
      </c>
      <c r="K237" s="497">
        <v>22260</v>
      </c>
      <c r="L237" s="46" t="s">
        <v>5624</v>
      </c>
      <c r="M237" s="498" t="s">
        <v>84</v>
      </c>
      <c r="N237" s="499" t="s">
        <v>299</v>
      </c>
      <c r="O237" s="426" t="s">
        <v>4633</v>
      </c>
      <c r="P237" s="500">
        <v>1430004816003</v>
      </c>
      <c r="Q237" s="426">
        <v>10001859767</v>
      </c>
      <c r="R237" s="590"/>
      <c r="S237" s="501">
        <v>0</v>
      </c>
      <c r="T237" s="501" t="s">
        <v>1387</v>
      </c>
      <c r="U237" s="1539" t="s">
        <v>5625</v>
      </c>
      <c r="V237" s="1686"/>
      <c r="W237" s="501"/>
      <c r="X237" s="502" t="s">
        <v>5626</v>
      </c>
      <c r="Y237" s="1791" t="s">
        <v>5627</v>
      </c>
      <c r="Z237" s="503" t="s">
        <v>5628</v>
      </c>
      <c r="AA237" s="501" t="s">
        <v>146</v>
      </c>
      <c r="AB237" s="504" t="s">
        <v>5629</v>
      </c>
      <c r="AC237" s="504" t="s">
        <v>5630</v>
      </c>
      <c r="AD237" s="504" t="s">
        <v>4640</v>
      </c>
      <c r="AE237" s="504" t="s">
        <v>4640</v>
      </c>
      <c r="AF237" s="504"/>
      <c r="AG237" s="505"/>
      <c r="AH237" s="505">
        <v>41883</v>
      </c>
      <c r="AI237" s="505">
        <v>42552</v>
      </c>
      <c r="AJ237" s="505">
        <v>42886</v>
      </c>
      <c r="AK237" s="505"/>
      <c r="AL237" s="505"/>
      <c r="AM237" s="501" t="s">
        <v>146</v>
      </c>
      <c r="AN237" s="495" t="s">
        <v>5621</v>
      </c>
      <c r="AO237" s="426"/>
      <c r="AP237" s="426"/>
      <c r="AQ237" s="495"/>
    </row>
    <row r="238" spans="1:43" s="415" customFormat="1" ht="15" customHeight="1">
      <c r="A238" s="410">
        <v>16</v>
      </c>
      <c r="B238" s="495" t="s">
        <v>5631</v>
      </c>
      <c r="C238" s="1106"/>
      <c r="D238" s="1106" t="s">
        <v>5632</v>
      </c>
      <c r="E238" s="495"/>
      <c r="F238" s="495"/>
      <c r="G238" s="519" t="s">
        <v>5633</v>
      </c>
      <c r="H238" s="426" t="s">
        <v>3017</v>
      </c>
      <c r="I238" s="426" t="s">
        <v>35</v>
      </c>
      <c r="J238" s="1090" t="s">
        <v>3017</v>
      </c>
      <c r="K238" s="497">
        <v>28276</v>
      </c>
      <c r="L238" s="46" t="s">
        <v>5634</v>
      </c>
      <c r="M238" s="498" t="s">
        <v>84</v>
      </c>
      <c r="N238" s="499" t="s">
        <v>287</v>
      </c>
      <c r="O238" s="426" t="s">
        <v>4633</v>
      </c>
      <c r="P238" s="500">
        <v>9000024632490</v>
      </c>
      <c r="Q238" s="426">
        <v>14022324397</v>
      </c>
      <c r="R238" s="590"/>
      <c r="S238" s="501">
        <v>0</v>
      </c>
      <c r="T238" s="501" t="s">
        <v>1387</v>
      </c>
      <c r="U238" s="1539" t="s">
        <v>4982</v>
      </c>
      <c r="V238" s="1686"/>
      <c r="W238" s="501"/>
      <c r="X238" s="502" t="s">
        <v>5635</v>
      </c>
      <c r="Y238" s="1791" t="s">
        <v>5636</v>
      </c>
      <c r="Z238" s="503" t="s">
        <v>4983</v>
      </c>
      <c r="AA238" s="501" t="s">
        <v>47</v>
      </c>
      <c r="AB238" s="504" t="s">
        <v>4984</v>
      </c>
      <c r="AC238" s="504" t="s">
        <v>4985</v>
      </c>
      <c r="AD238" s="504" t="s">
        <v>4986</v>
      </c>
      <c r="AE238" s="504" t="s">
        <v>4640</v>
      </c>
      <c r="AF238" s="504"/>
      <c r="AG238" s="505"/>
      <c r="AH238" s="505">
        <v>41883</v>
      </c>
      <c r="AI238" s="505">
        <v>42552</v>
      </c>
      <c r="AJ238" s="505">
        <v>42886</v>
      </c>
      <c r="AK238" s="505"/>
      <c r="AL238" s="505"/>
      <c r="AM238" s="501" t="s">
        <v>47</v>
      </c>
      <c r="AN238" s="495" t="s">
        <v>5631</v>
      </c>
      <c r="AO238" s="851"/>
      <c r="AP238" s="851"/>
      <c r="AQ238" s="495"/>
    </row>
    <row r="239" spans="1:43" s="415" customFormat="1" ht="15" customHeight="1">
      <c r="A239" s="410">
        <v>17</v>
      </c>
      <c r="B239" s="495" t="s">
        <v>5637</v>
      </c>
      <c r="C239" s="1106"/>
      <c r="D239" s="1106" t="s">
        <v>5638</v>
      </c>
      <c r="E239" s="495"/>
      <c r="F239" s="495"/>
      <c r="G239" s="496" t="s">
        <v>5639</v>
      </c>
      <c r="H239" s="426" t="s">
        <v>3017</v>
      </c>
      <c r="I239" s="426" t="s">
        <v>35</v>
      </c>
      <c r="J239" s="1090" t="s">
        <v>1506</v>
      </c>
      <c r="K239" s="497">
        <v>28857</v>
      </c>
      <c r="L239" s="46" t="s">
        <v>5640</v>
      </c>
      <c r="M239" s="498" t="s">
        <v>84</v>
      </c>
      <c r="N239" s="499" t="s">
        <v>299</v>
      </c>
      <c r="O239" s="426" t="s">
        <v>4633</v>
      </c>
      <c r="P239" s="500">
        <v>1430011089644</v>
      </c>
      <c r="Q239" s="426">
        <v>10001720472</v>
      </c>
      <c r="R239" s="590"/>
      <c r="S239" s="501" t="s">
        <v>5641</v>
      </c>
      <c r="T239" s="501" t="s">
        <v>1387</v>
      </c>
      <c r="U239" s="1539" t="s">
        <v>5642</v>
      </c>
      <c r="V239" s="1686"/>
      <c r="W239" s="501"/>
      <c r="X239" s="502" t="s">
        <v>5643</v>
      </c>
      <c r="Y239" s="1791" t="s">
        <v>5644</v>
      </c>
      <c r="Z239" s="503" t="s">
        <v>5645</v>
      </c>
      <c r="AA239" s="501" t="s">
        <v>146</v>
      </c>
      <c r="AB239" s="504" t="s">
        <v>5646</v>
      </c>
      <c r="AC239" s="504" t="s">
        <v>5647</v>
      </c>
      <c r="AD239" s="504" t="s">
        <v>4640</v>
      </c>
      <c r="AE239" s="504" t="s">
        <v>4640</v>
      </c>
      <c r="AF239" s="504"/>
      <c r="AG239" s="505"/>
      <c r="AH239" s="505">
        <v>41883</v>
      </c>
      <c r="AI239" s="505">
        <v>42552</v>
      </c>
      <c r="AJ239" s="505">
        <v>42886</v>
      </c>
      <c r="AK239" s="505"/>
      <c r="AL239" s="505"/>
      <c r="AM239" s="501" t="s">
        <v>146</v>
      </c>
      <c r="AN239" s="495" t="s">
        <v>5637</v>
      </c>
      <c r="AO239" s="426"/>
      <c r="AP239" s="426"/>
      <c r="AQ239" s="495"/>
    </row>
    <row r="240" spans="1:43" s="425" customFormat="1" ht="15" customHeight="1">
      <c r="A240" s="410">
        <v>18</v>
      </c>
      <c r="B240" s="506" t="s">
        <v>5648</v>
      </c>
      <c r="C240" s="1107"/>
      <c r="D240" s="1107" t="s">
        <v>5649</v>
      </c>
      <c r="E240" s="506"/>
      <c r="F240" s="506"/>
      <c r="G240" s="507" t="s">
        <v>5650</v>
      </c>
      <c r="H240" s="508" t="s">
        <v>3017</v>
      </c>
      <c r="I240" s="508" t="s">
        <v>35</v>
      </c>
      <c r="J240" s="1091" t="s">
        <v>3017</v>
      </c>
      <c r="K240" s="509">
        <v>21547</v>
      </c>
      <c r="L240" s="510" t="s">
        <v>5651</v>
      </c>
      <c r="M240" s="511" t="s">
        <v>84</v>
      </c>
      <c r="N240" s="512" t="s">
        <v>299</v>
      </c>
      <c r="O240" s="508" t="s">
        <v>4633</v>
      </c>
      <c r="P240" s="513">
        <v>1430004816482</v>
      </c>
      <c r="Q240" s="508">
        <v>10001860187</v>
      </c>
      <c r="R240" s="2174"/>
      <c r="S240" s="514">
        <v>0</v>
      </c>
      <c r="T240" s="514" t="s">
        <v>1387</v>
      </c>
      <c r="U240" s="1540" t="s">
        <v>5652</v>
      </c>
      <c r="V240" s="1687"/>
      <c r="W240" s="514"/>
      <c r="X240" s="515" t="s">
        <v>5653</v>
      </c>
      <c r="Y240" s="1792" t="s">
        <v>5654</v>
      </c>
      <c r="Z240" s="516" t="s">
        <v>5655</v>
      </c>
      <c r="AA240" s="514" t="s">
        <v>47</v>
      </c>
      <c r="AB240" s="517" t="s">
        <v>5656</v>
      </c>
      <c r="AC240" s="517" t="s">
        <v>5657</v>
      </c>
      <c r="AD240" s="517" t="s">
        <v>5658</v>
      </c>
      <c r="AE240" s="517" t="s">
        <v>4640</v>
      </c>
      <c r="AF240" s="517"/>
      <c r="AG240" s="518"/>
      <c r="AH240" s="518">
        <v>41883</v>
      </c>
      <c r="AI240" s="518">
        <v>42552</v>
      </c>
      <c r="AJ240" s="518">
        <v>42886</v>
      </c>
      <c r="AK240" s="518"/>
      <c r="AL240" s="518"/>
      <c r="AM240" s="514" t="s">
        <v>47</v>
      </c>
      <c r="AN240" s="506" t="s">
        <v>5648</v>
      </c>
      <c r="AO240" s="508"/>
      <c r="AP240" s="508"/>
      <c r="AQ240" s="506"/>
    </row>
    <row r="241" spans="1:44" s="415" customFormat="1" ht="15" customHeight="1">
      <c r="A241" s="410">
        <v>19</v>
      </c>
      <c r="B241" s="495" t="s">
        <v>5659</v>
      </c>
      <c r="C241" s="1106"/>
      <c r="D241" s="1106" t="s">
        <v>5660</v>
      </c>
      <c r="E241" s="495"/>
      <c r="F241" s="495"/>
      <c r="G241" s="496" t="s">
        <v>5661</v>
      </c>
      <c r="H241" s="426" t="s">
        <v>3017</v>
      </c>
      <c r="I241" s="426" t="s">
        <v>35</v>
      </c>
      <c r="J241" s="1090" t="s">
        <v>4706</v>
      </c>
      <c r="K241" s="497">
        <v>22413</v>
      </c>
      <c r="L241" s="46" t="s">
        <v>5662</v>
      </c>
      <c r="M241" s="498" t="s">
        <v>84</v>
      </c>
      <c r="N241" s="499" t="s">
        <v>299</v>
      </c>
      <c r="O241" s="426" t="s">
        <v>4633</v>
      </c>
      <c r="P241" s="500">
        <v>1430004816474</v>
      </c>
      <c r="Q241" s="426">
        <v>10001860237</v>
      </c>
      <c r="R241" s="590"/>
      <c r="S241" s="501" t="s">
        <v>5663</v>
      </c>
      <c r="T241" s="501" t="s">
        <v>1387</v>
      </c>
      <c r="U241" s="1539" t="s">
        <v>5664</v>
      </c>
      <c r="V241" s="1686"/>
      <c r="W241" s="501"/>
      <c r="X241" s="502" t="s">
        <v>5665</v>
      </c>
      <c r="Y241" s="1791" t="s">
        <v>5666</v>
      </c>
      <c r="Z241" s="503" t="s">
        <v>5667</v>
      </c>
      <c r="AA241" s="501" t="s">
        <v>146</v>
      </c>
      <c r="AB241" s="504" t="s">
        <v>5668</v>
      </c>
      <c r="AC241" s="504" t="s">
        <v>5669</v>
      </c>
      <c r="AD241" s="504" t="s">
        <v>4640</v>
      </c>
      <c r="AE241" s="504" t="s">
        <v>4640</v>
      </c>
      <c r="AF241" s="504"/>
      <c r="AG241" s="505"/>
      <c r="AH241" s="505">
        <v>41883</v>
      </c>
      <c r="AI241" s="505">
        <v>42552</v>
      </c>
      <c r="AJ241" s="505">
        <v>42886</v>
      </c>
      <c r="AK241" s="505"/>
      <c r="AL241" s="505"/>
      <c r="AM241" s="501" t="s">
        <v>146</v>
      </c>
      <c r="AN241" s="495" t="s">
        <v>5659</v>
      </c>
      <c r="AO241" s="426"/>
      <c r="AP241" s="426"/>
      <c r="AQ241" s="495"/>
    </row>
    <row r="242" spans="1:44" s="415" customFormat="1" ht="15" customHeight="1">
      <c r="A242" s="410">
        <v>20</v>
      </c>
      <c r="B242" s="495" t="s">
        <v>5670</v>
      </c>
      <c r="C242" s="1106"/>
      <c r="D242" s="1106" t="s">
        <v>5671</v>
      </c>
      <c r="E242" s="495"/>
      <c r="F242" s="495"/>
      <c r="G242" s="496" t="s">
        <v>5672</v>
      </c>
      <c r="H242" s="426" t="s">
        <v>3017</v>
      </c>
      <c r="I242" s="426" t="s">
        <v>35</v>
      </c>
      <c r="J242" s="1090" t="s">
        <v>3017</v>
      </c>
      <c r="K242" s="497">
        <v>22379</v>
      </c>
      <c r="L242" s="46" t="s">
        <v>5673</v>
      </c>
      <c r="M242" s="498" t="s">
        <v>84</v>
      </c>
      <c r="N242" s="499" t="s">
        <v>299</v>
      </c>
      <c r="O242" s="426" t="s">
        <v>4633</v>
      </c>
      <c r="P242" s="500">
        <v>1430004816276</v>
      </c>
      <c r="Q242" s="426">
        <v>10001859890</v>
      </c>
      <c r="R242" s="590"/>
      <c r="S242" s="501">
        <v>0</v>
      </c>
      <c r="T242" s="501" t="s">
        <v>1387</v>
      </c>
      <c r="U242" s="1539" t="s">
        <v>5674</v>
      </c>
      <c r="V242" s="1686"/>
      <c r="W242" s="501"/>
      <c r="X242" s="502" t="s">
        <v>5675</v>
      </c>
      <c r="Y242" s="1791" t="s">
        <v>5676</v>
      </c>
      <c r="Z242" s="503" t="s">
        <v>5677</v>
      </c>
      <c r="AA242" s="501" t="s">
        <v>100</v>
      </c>
      <c r="AB242" s="504" t="s">
        <v>5678</v>
      </c>
      <c r="AC242" s="504" t="s">
        <v>5679</v>
      </c>
      <c r="AD242" s="504" t="s">
        <v>5680</v>
      </c>
      <c r="AE242" s="504" t="s">
        <v>5681</v>
      </c>
      <c r="AF242" s="504"/>
      <c r="AG242" s="505"/>
      <c r="AH242" s="505">
        <v>41883</v>
      </c>
      <c r="AI242" s="505">
        <v>42552</v>
      </c>
      <c r="AJ242" s="505">
        <v>42886</v>
      </c>
      <c r="AK242" s="505"/>
      <c r="AL242" s="505"/>
      <c r="AM242" s="501" t="s">
        <v>100</v>
      </c>
      <c r="AN242" s="495" t="s">
        <v>5670</v>
      </c>
      <c r="AO242" s="426"/>
      <c r="AP242" s="426"/>
      <c r="AQ242" s="495"/>
    </row>
    <row r="243" spans="1:44" s="415" customFormat="1" ht="15" customHeight="1">
      <c r="A243" s="410">
        <v>21</v>
      </c>
      <c r="B243" s="495" t="s">
        <v>5682</v>
      </c>
      <c r="C243" s="1106"/>
      <c r="D243" s="1106" t="s">
        <v>5683</v>
      </c>
      <c r="E243" s="495"/>
      <c r="F243" s="495"/>
      <c r="G243" s="496" t="s">
        <v>5684</v>
      </c>
      <c r="H243" s="426" t="s">
        <v>3017</v>
      </c>
      <c r="I243" s="426" t="s">
        <v>35</v>
      </c>
      <c r="J243" s="1090" t="s">
        <v>3069</v>
      </c>
      <c r="K243" s="497">
        <v>22595</v>
      </c>
      <c r="L243" s="46" t="s">
        <v>5685</v>
      </c>
      <c r="M243" s="498" t="s">
        <v>84</v>
      </c>
      <c r="N243" s="499" t="s">
        <v>299</v>
      </c>
      <c r="O243" s="426" t="s">
        <v>4633</v>
      </c>
      <c r="P243" s="500">
        <v>1430004816771</v>
      </c>
      <c r="Q243" s="426">
        <v>10001859916</v>
      </c>
      <c r="R243" s="590"/>
      <c r="S243" s="501">
        <v>0</v>
      </c>
      <c r="T243" s="501" t="s">
        <v>1387</v>
      </c>
      <c r="U243" s="1539" t="s">
        <v>5686</v>
      </c>
      <c r="V243" s="1686"/>
      <c r="W243" s="501"/>
      <c r="X243" s="502" t="s">
        <v>5687</v>
      </c>
      <c r="Y243" s="1791" t="s">
        <v>5688</v>
      </c>
      <c r="Z243" s="503" t="s">
        <v>5689</v>
      </c>
      <c r="AA243" s="501" t="s">
        <v>47</v>
      </c>
      <c r="AB243" s="504" t="s">
        <v>5690</v>
      </c>
      <c r="AC243" s="504" t="s">
        <v>5691</v>
      </c>
      <c r="AD243" s="504" t="s">
        <v>5692</v>
      </c>
      <c r="AE243" s="504" t="s">
        <v>4640</v>
      </c>
      <c r="AF243" s="504"/>
      <c r="AG243" s="505"/>
      <c r="AH243" s="505">
        <v>41883</v>
      </c>
      <c r="AI243" s="505">
        <v>42552</v>
      </c>
      <c r="AJ243" s="505">
        <v>42886</v>
      </c>
      <c r="AK243" s="505"/>
      <c r="AL243" s="505"/>
      <c r="AM243" s="501" t="s">
        <v>47</v>
      </c>
      <c r="AN243" s="495" t="s">
        <v>5682</v>
      </c>
      <c r="AO243" s="426"/>
      <c r="AP243" s="426"/>
      <c r="AQ243" s="495"/>
    </row>
    <row r="244" spans="1:44" s="425" customFormat="1" ht="15" customHeight="1">
      <c r="A244" s="410">
        <v>22</v>
      </c>
      <c r="B244" s="506" t="s">
        <v>5693</v>
      </c>
      <c r="C244" s="1107"/>
      <c r="D244" s="1107" t="s">
        <v>5694</v>
      </c>
      <c r="E244" s="506"/>
      <c r="F244" s="506"/>
      <c r="G244" s="507" t="s">
        <v>5695</v>
      </c>
      <c r="H244" s="508" t="s">
        <v>3017</v>
      </c>
      <c r="I244" s="508" t="s">
        <v>35</v>
      </c>
      <c r="J244" s="1091" t="s">
        <v>3017</v>
      </c>
      <c r="K244" s="509">
        <v>21411</v>
      </c>
      <c r="L244" s="510" t="s">
        <v>5696</v>
      </c>
      <c r="M244" s="511" t="s">
        <v>84</v>
      </c>
      <c r="N244" s="512" t="s">
        <v>299</v>
      </c>
      <c r="O244" s="508" t="s">
        <v>4633</v>
      </c>
      <c r="P244" s="513">
        <v>1430010017604</v>
      </c>
      <c r="Q244" s="508">
        <v>10001860716</v>
      </c>
      <c r="R244" s="2173"/>
      <c r="S244" s="514">
        <v>0</v>
      </c>
      <c r="T244" s="514" t="s">
        <v>1387</v>
      </c>
      <c r="U244" s="1540" t="s">
        <v>5697</v>
      </c>
      <c r="V244" s="1687"/>
      <c r="W244" s="514"/>
      <c r="X244" s="515" t="s">
        <v>5698</v>
      </c>
      <c r="Y244" s="1792" t="s">
        <v>4769</v>
      </c>
      <c r="Z244" s="516" t="s">
        <v>5699</v>
      </c>
      <c r="AA244" s="514" t="s">
        <v>36</v>
      </c>
      <c r="AB244" s="517" t="s">
        <v>5700</v>
      </c>
      <c r="AC244" s="517" t="s">
        <v>5701</v>
      </c>
      <c r="AD244" s="517" t="s">
        <v>5702</v>
      </c>
      <c r="AE244" s="517" t="s">
        <v>5703</v>
      </c>
      <c r="AF244" s="517"/>
      <c r="AG244" s="518"/>
      <c r="AH244" s="518">
        <v>41883</v>
      </c>
      <c r="AI244" s="518">
        <v>42552</v>
      </c>
      <c r="AJ244" s="518">
        <v>42886</v>
      </c>
      <c r="AK244" s="518"/>
      <c r="AL244" s="518"/>
      <c r="AM244" s="514" t="s">
        <v>36</v>
      </c>
      <c r="AN244" s="506" t="s">
        <v>5693</v>
      </c>
      <c r="AO244" s="508"/>
      <c r="AP244" s="508"/>
      <c r="AQ244" s="506"/>
    </row>
    <row r="245" spans="1:44" s="415" customFormat="1" ht="15" customHeight="1">
      <c r="A245" s="410">
        <v>23</v>
      </c>
      <c r="B245" s="495" t="s">
        <v>5704</v>
      </c>
      <c r="C245" s="1108"/>
      <c r="D245" s="1108" t="s">
        <v>5705</v>
      </c>
      <c r="E245" s="520"/>
      <c r="F245" s="520"/>
      <c r="G245" s="496" t="s">
        <v>5706</v>
      </c>
      <c r="H245" s="426" t="s">
        <v>3017</v>
      </c>
      <c r="I245" s="426" t="s">
        <v>35</v>
      </c>
      <c r="J245" s="1090" t="s">
        <v>3069</v>
      </c>
      <c r="K245" s="497">
        <v>22142</v>
      </c>
      <c r="L245" s="46" t="s">
        <v>5707</v>
      </c>
      <c r="M245" s="498" t="s">
        <v>84</v>
      </c>
      <c r="N245" s="499" t="s">
        <v>299</v>
      </c>
      <c r="O245" s="426" t="s">
        <v>4633</v>
      </c>
      <c r="P245" s="500">
        <v>1430010115606</v>
      </c>
      <c r="Q245" s="426">
        <v>10001860542</v>
      </c>
      <c r="R245" s="590"/>
      <c r="S245" s="501">
        <v>0</v>
      </c>
      <c r="T245" s="501" t="s">
        <v>1387</v>
      </c>
      <c r="U245" s="1539" t="s">
        <v>5708</v>
      </c>
      <c r="V245" s="1686"/>
      <c r="W245" s="501"/>
      <c r="X245" s="502" t="s">
        <v>5709</v>
      </c>
      <c r="Y245" s="1791" t="s">
        <v>5710</v>
      </c>
      <c r="Z245" s="503" t="s">
        <v>5711</v>
      </c>
      <c r="AA245" s="501" t="s">
        <v>146</v>
      </c>
      <c r="AB245" s="504" t="s">
        <v>5712</v>
      </c>
      <c r="AC245" s="504" t="s">
        <v>5713</v>
      </c>
      <c r="AD245" s="504" t="s">
        <v>4640</v>
      </c>
      <c r="AE245" s="504" t="s">
        <v>4640</v>
      </c>
      <c r="AF245" s="504"/>
      <c r="AG245" s="505"/>
      <c r="AH245" s="505">
        <v>41883</v>
      </c>
      <c r="AI245" s="505">
        <v>42552</v>
      </c>
      <c r="AJ245" s="505">
        <v>42886</v>
      </c>
      <c r="AK245" s="505"/>
      <c r="AL245" s="505"/>
      <c r="AM245" s="501" t="s">
        <v>146</v>
      </c>
      <c r="AN245" s="495" t="s">
        <v>5704</v>
      </c>
      <c r="AO245" s="426"/>
      <c r="AP245" s="426"/>
      <c r="AQ245" s="520"/>
    </row>
    <row r="246" spans="1:44" s="425" customFormat="1" ht="15" customHeight="1">
      <c r="A246" s="410">
        <v>24</v>
      </c>
      <c r="B246" s="506" t="s">
        <v>5714</v>
      </c>
      <c r="C246" s="1107"/>
      <c r="D246" s="1107" t="s">
        <v>5715</v>
      </c>
      <c r="E246" s="506"/>
      <c r="F246" s="506"/>
      <c r="G246" s="507" t="s">
        <v>5716</v>
      </c>
      <c r="H246" s="508" t="s">
        <v>3017</v>
      </c>
      <c r="I246" s="508" t="s">
        <v>35</v>
      </c>
      <c r="J246" s="1091" t="s">
        <v>5416</v>
      </c>
      <c r="K246" s="509">
        <v>21675</v>
      </c>
      <c r="L246" s="510" t="s">
        <v>5717</v>
      </c>
      <c r="M246" s="511" t="s">
        <v>84</v>
      </c>
      <c r="N246" s="512" t="s">
        <v>299</v>
      </c>
      <c r="O246" s="508" t="s">
        <v>4633</v>
      </c>
      <c r="P246" s="513">
        <v>1430004816839</v>
      </c>
      <c r="Q246" s="508">
        <v>10001859791</v>
      </c>
      <c r="R246" s="2173"/>
      <c r="S246" s="514">
        <v>0</v>
      </c>
      <c r="T246" s="514" t="s">
        <v>1387</v>
      </c>
      <c r="U246" s="1540" t="s">
        <v>5718</v>
      </c>
      <c r="V246" s="1687"/>
      <c r="W246" s="514"/>
      <c r="X246" s="515" t="s">
        <v>5709</v>
      </c>
      <c r="Y246" s="1792" t="s">
        <v>5719</v>
      </c>
      <c r="Z246" s="516" t="s">
        <v>5720</v>
      </c>
      <c r="AA246" s="514" t="s">
        <v>36</v>
      </c>
      <c r="AB246" s="517" t="s">
        <v>5721</v>
      </c>
      <c r="AC246" s="517" t="s">
        <v>5722</v>
      </c>
      <c r="AD246" s="517" t="s">
        <v>5723</v>
      </c>
      <c r="AE246" s="517" t="s">
        <v>5724</v>
      </c>
      <c r="AF246" s="517"/>
      <c r="AG246" s="518"/>
      <c r="AH246" s="518">
        <v>41883</v>
      </c>
      <c r="AI246" s="518">
        <v>42552</v>
      </c>
      <c r="AJ246" s="518">
        <v>42886</v>
      </c>
      <c r="AK246" s="518"/>
      <c r="AL246" s="518"/>
      <c r="AM246" s="514" t="s">
        <v>36</v>
      </c>
      <c r="AN246" s="506" t="s">
        <v>5714</v>
      </c>
      <c r="AO246" s="508"/>
      <c r="AP246" s="508"/>
      <c r="AQ246" s="506"/>
    </row>
    <row r="251" spans="1:44" s="415" customFormat="1">
      <c r="A251" s="426">
        <v>1</v>
      </c>
      <c r="B251" s="428"/>
      <c r="C251" s="1109"/>
      <c r="D251" s="1109"/>
      <c r="E251" s="428">
        <v>4146</v>
      </c>
      <c r="F251" s="428"/>
      <c r="G251" s="729" t="s">
        <v>5383</v>
      </c>
      <c r="H251" s="428" t="s">
        <v>3017</v>
      </c>
      <c r="I251" s="428"/>
      <c r="J251" s="589" t="s">
        <v>3017</v>
      </c>
      <c r="K251" s="730">
        <v>30586</v>
      </c>
      <c r="L251" s="427"/>
      <c r="M251" s="427"/>
      <c r="N251" s="428"/>
      <c r="O251" s="427"/>
      <c r="P251" s="427"/>
      <c r="Q251" s="427"/>
      <c r="R251" s="642"/>
      <c r="S251" s="427"/>
      <c r="T251" s="427"/>
      <c r="U251" s="1541"/>
      <c r="V251" s="1688"/>
      <c r="W251" s="428"/>
      <c r="X251" s="427" t="s">
        <v>5384</v>
      </c>
      <c r="Y251" s="448" t="s">
        <v>5385</v>
      </c>
      <c r="Z251" s="428" t="s">
        <v>5382</v>
      </c>
      <c r="AA251" s="428"/>
      <c r="AB251" s="427"/>
      <c r="AC251" s="427"/>
      <c r="AD251" s="427"/>
      <c r="AE251" s="427"/>
      <c r="AF251" s="427"/>
      <c r="AG251" s="1054"/>
      <c r="AH251" s="1054"/>
      <c r="AI251" s="427"/>
      <c r="AJ251" s="427"/>
      <c r="AK251" s="427"/>
      <c r="AL251" s="427"/>
      <c r="AM251" s="428"/>
      <c r="AN251" s="427"/>
      <c r="AO251" s="852"/>
      <c r="AP251" s="852"/>
      <c r="AQ251" s="428">
        <v>4146</v>
      </c>
    </row>
    <row r="252" spans="1:44" s="415" customFormat="1">
      <c r="A252" s="426">
        <v>2</v>
      </c>
      <c r="B252" s="428"/>
      <c r="C252" s="1109"/>
      <c r="D252" s="1109"/>
      <c r="E252" s="428">
        <v>4149</v>
      </c>
      <c r="F252" s="428"/>
      <c r="G252" s="729" t="s">
        <v>5392</v>
      </c>
      <c r="H252" s="428" t="s">
        <v>3017</v>
      </c>
      <c r="I252" s="428"/>
      <c r="J252" s="1092" t="s">
        <v>3017</v>
      </c>
      <c r="K252" s="731">
        <v>29263</v>
      </c>
      <c r="L252" s="427"/>
      <c r="M252" s="427"/>
      <c r="N252" s="428"/>
      <c r="O252" s="427"/>
      <c r="P252" s="427"/>
      <c r="Q252" s="427"/>
      <c r="R252" s="642"/>
      <c r="S252" s="427"/>
      <c r="T252" s="427"/>
      <c r="U252" s="1541"/>
      <c r="V252" s="1688"/>
      <c r="W252" s="428"/>
      <c r="X252" s="427" t="s">
        <v>5393</v>
      </c>
      <c r="Y252" s="732" t="s">
        <v>4976</v>
      </c>
      <c r="Z252" s="428" t="s">
        <v>4977</v>
      </c>
      <c r="AA252" s="428"/>
      <c r="AB252" s="427"/>
      <c r="AC252" s="427"/>
      <c r="AD252" s="427"/>
      <c r="AE252" s="427"/>
      <c r="AF252" s="427"/>
      <c r="AG252" s="1054"/>
      <c r="AH252" s="1054"/>
      <c r="AI252" s="427"/>
      <c r="AJ252" s="427"/>
      <c r="AK252" s="427"/>
      <c r="AL252" s="427"/>
      <c r="AM252" s="428"/>
      <c r="AN252" s="427"/>
      <c r="AO252" s="852"/>
      <c r="AP252" s="852"/>
      <c r="AQ252" s="428">
        <v>4149</v>
      </c>
    </row>
    <row r="253" spans="1:44" s="415" customFormat="1">
      <c r="A253" s="426">
        <v>3</v>
      </c>
      <c r="B253" s="428"/>
      <c r="C253" s="1109"/>
      <c r="D253" s="1109"/>
      <c r="E253" s="428">
        <v>4102</v>
      </c>
      <c r="F253" s="428"/>
      <c r="G253" s="733" t="s">
        <v>5234</v>
      </c>
      <c r="H253" s="428" t="s">
        <v>3017</v>
      </c>
      <c r="I253" s="428"/>
      <c r="J253" s="589" t="s">
        <v>5235</v>
      </c>
      <c r="K253" s="599">
        <v>26322</v>
      </c>
      <c r="L253" s="427"/>
      <c r="M253" s="427"/>
      <c r="N253" s="428"/>
      <c r="O253" s="427"/>
      <c r="P253" s="427"/>
      <c r="Q253" s="427"/>
      <c r="R253" s="642"/>
      <c r="S253" s="427"/>
      <c r="T253" s="427"/>
      <c r="U253" s="1541"/>
      <c r="V253" s="1688"/>
      <c r="W253" s="428"/>
      <c r="X253" s="427" t="s">
        <v>5236</v>
      </c>
      <c r="Y253" s="734" t="s">
        <v>5237</v>
      </c>
      <c r="Z253" s="428" t="s">
        <v>5238</v>
      </c>
      <c r="AA253" s="428"/>
      <c r="AB253" s="427"/>
      <c r="AC253" s="427"/>
      <c r="AD253" s="427"/>
      <c r="AE253" s="427"/>
      <c r="AF253" s="427"/>
      <c r="AG253" s="1054"/>
      <c r="AH253" s="1054"/>
      <c r="AI253" s="427"/>
      <c r="AJ253" s="427"/>
      <c r="AK253" s="427"/>
      <c r="AL253" s="427"/>
      <c r="AM253" s="428"/>
      <c r="AN253" s="427"/>
      <c r="AO253" s="853"/>
      <c r="AP253" s="853"/>
      <c r="AQ253" s="428">
        <v>4102</v>
      </c>
    </row>
    <row r="254" spans="1:44" s="415" customFormat="1">
      <c r="A254" s="426">
        <v>4</v>
      </c>
      <c r="B254" s="428"/>
      <c r="C254" s="1109"/>
      <c r="D254" s="1109"/>
      <c r="E254" s="428">
        <v>4182</v>
      </c>
      <c r="F254" s="428"/>
      <c r="G254" s="606" t="s">
        <v>5512</v>
      </c>
      <c r="H254" s="428" t="s">
        <v>3017</v>
      </c>
      <c r="I254" s="428"/>
      <c r="J254" s="589" t="s">
        <v>3017</v>
      </c>
      <c r="K254" s="599">
        <v>32509</v>
      </c>
      <c r="L254" s="427"/>
      <c r="M254" s="427"/>
      <c r="N254" s="428"/>
      <c r="O254" s="427"/>
      <c r="P254" s="427"/>
      <c r="Q254" s="427"/>
      <c r="R254" s="642"/>
      <c r="S254" s="427"/>
      <c r="T254" s="427"/>
      <c r="U254" s="1541"/>
      <c r="V254" s="1688"/>
      <c r="W254" s="428"/>
      <c r="X254" s="427" t="s">
        <v>5513</v>
      </c>
      <c r="Y254" s="577" t="s">
        <v>5514</v>
      </c>
      <c r="Z254" s="428" t="s">
        <v>5515</v>
      </c>
      <c r="AA254" s="428"/>
      <c r="AB254" s="427"/>
      <c r="AC254" s="427"/>
      <c r="AD254" s="427"/>
      <c r="AE254" s="427"/>
      <c r="AF254" s="427"/>
      <c r="AG254" s="1054"/>
      <c r="AH254" s="1054"/>
      <c r="AI254" s="427"/>
      <c r="AJ254" s="427"/>
      <c r="AK254" s="427"/>
      <c r="AL254" s="427"/>
      <c r="AM254" s="428"/>
      <c r="AN254" s="427"/>
      <c r="AO254" s="590"/>
      <c r="AP254" s="590"/>
      <c r="AQ254" s="428">
        <v>4182</v>
      </c>
    </row>
    <row r="255" spans="1:44" s="726" customFormat="1">
      <c r="A255" s="426">
        <v>5</v>
      </c>
      <c r="B255" s="725"/>
      <c r="C255" s="1110"/>
      <c r="D255" s="1110" t="s">
        <v>10376</v>
      </c>
      <c r="E255" s="725">
        <v>4127</v>
      </c>
      <c r="F255" s="725"/>
      <c r="G255" s="778" t="s">
        <v>5315</v>
      </c>
      <c r="H255" s="725" t="s">
        <v>3017</v>
      </c>
      <c r="I255" s="725" t="s">
        <v>35</v>
      </c>
      <c r="J255" s="786" t="s">
        <v>3017</v>
      </c>
      <c r="K255" s="776">
        <v>29305</v>
      </c>
      <c r="L255" s="442"/>
      <c r="M255" s="442" t="s">
        <v>84</v>
      </c>
      <c r="N255" s="725" t="s">
        <v>287</v>
      </c>
      <c r="O255" s="442"/>
      <c r="P255" s="442"/>
      <c r="Q255" s="442"/>
      <c r="R255" s="1289"/>
      <c r="S255" s="442"/>
      <c r="T255" s="442" t="s">
        <v>1198</v>
      </c>
      <c r="U255" s="1542" t="s">
        <v>9993</v>
      </c>
      <c r="V255" s="1689"/>
      <c r="W255" s="725" t="s">
        <v>9994</v>
      </c>
      <c r="X255" s="442" t="s">
        <v>5316</v>
      </c>
      <c r="Y255" s="777" t="s">
        <v>5317</v>
      </c>
      <c r="Z255" s="725" t="s">
        <v>5318</v>
      </c>
      <c r="AA255" s="725" t="s">
        <v>193</v>
      </c>
      <c r="AB255" s="442" t="s">
        <v>9995</v>
      </c>
      <c r="AC255" s="442" t="s">
        <v>9996</v>
      </c>
      <c r="AD255" s="442" t="s">
        <v>9997</v>
      </c>
      <c r="AE255" s="442"/>
      <c r="AF255" s="442"/>
      <c r="AG255" s="1058"/>
      <c r="AH255" s="1058"/>
      <c r="AI255" s="442"/>
      <c r="AJ255" s="442"/>
      <c r="AK255" s="442"/>
      <c r="AL255" s="442"/>
      <c r="AM255" s="725" t="s">
        <v>47</v>
      </c>
      <c r="AN255" s="442"/>
      <c r="AO255" s="854"/>
      <c r="AP255" s="854"/>
      <c r="AQ255" s="725">
        <v>4127</v>
      </c>
      <c r="AR255" s="726" t="s">
        <v>16069</v>
      </c>
    </row>
    <row r="256" spans="1:44">
      <c r="A256" s="426">
        <v>6</v>
      </c>
      <c r="B256" s="432"/>
      <c r="C256" s="1086"/>
      <c r="D256" s="1086" t="s">
        <v>10284</v>
      </c>
      <c r="E256" s="432">
        <v>4066</v>
      </c>
      <c r="F256" s="432"/>
      <c r="G256" s="779" t="s">
        <v>5113</v>
      </c>
      <c r="H256" s="432" t="s">
        <v>3017</v>
      </c>
      <c r="I256" s="432" t="s">
        <v>35</v>
      </c>
      <c r="J256" s="610" t="s">
        <v>3017</v>
      </c>
      <c r="K256" s="431">
        <v>26822</v>
      </c>
      <c r="L256" s="429"/>
      <c r="M256" s="429" t="s">
        <v>84</v>
      </c>
      <c r="N256" s="432" t="s">
        <v>287</v>
      </c>
      <c r="O256" s="429"/>
      <c r="P256" s="429"/>
      <c r="Q256" s="429"/>
      <c r="R256" s="439"/>
      <c r="S256" s="429"/>
      <c r="T256" s="429" t="s">
        <v>1198</v>
      </c>
      <c r="U256" s="1543" t="s">
        <v>10083</v>
      </c>
      <c r="V256" s="1690"/>
      <c r="W256" s="432" t="s">
        <v>126</v>
      </c>
      <c r="X256" s="429" t="s">
        <v>5114</v>
      </c>
      <c r="Y256" s="433" t="s">
        <v>5115</v>
      </c>
      <c r="Z256" s="432" t="s">
        <v>5116</v>
      </c>
      <c r="AA256" s="432" t="s">
        <v>193</v>
      </c>
      <c r="AB256" s="429" t="s">
        <v>10084</v>
      </c>
      <c r="AC256" s="429" t="s">
        <v>10085</v>
      </c>
      <c r="AD256" s="429"/>
      <c r="AE256" s="429"/>
      <c r="AF256" s="429"/>
      <c r="AG256" s="1055"/>
      <c r="AH256" s="1055"/>
      <c r="AI256" s="429"/>
      <c r="AJ256" s="429"/>
      <c r="AK256" s="429"/>
      <c r="AL256" s="429"/>
      <c r="AM256" s="432" t="s">
        <v>146</v>
      </c>
      <c r="AN256" s="429"/>
      <c r="AO256" s="852"/>
      <c r="AP256" s="852"/>
      <c r="AQ256" s="432">
        <v>4066</v>
      </c>
      <c r="AR256" s="398" t="s">
        <v>16069</v>
      </c>
    </row>
    <row r="257" spans="1:44">
      <c r="A257" s="426">
        <v>7</v>
      </c>
      <c r="B257" s="432"/>
      <c r="C257" s="1086"/>
      <c r="D257" s="1086" t="s">
        <v>10286</v>
      </c>
      <c r="E257" s="432">
        <v>4070</v>
      </c>
      <c r="F257" s="432"/>
      <c r="G257" s="640" t="s">
        <v>5128</v>
      </c>
      <c r="H257" s="432" t="s">
        <v>3017</v>
      </c>
      <c r="I257" s="432" t="s">
        <v>35</v>
      </c>
      <c r="J257" s="610" t="s">
        <v>3017</v>
      </c>
      <c r="K257" s="431">
        <v>28802</v>
      </c>
      <c r="L257" s="429"/>
      <c r="M257" s="429" t="s">
        <v>84</v>
      </c>
      <c r="N257" s="432" t="s">
        <v>287</v>
      </c>
      <c r="O257" s="429"/>
      <c r="P257" s="429"/>
      <c r="Q257" s="429"/>
      <c r="R257" s="439"/>
      <c r="S257" s="429"/>
      <c r="T257" s="429" t="s">
        <v>1198</v>
      </c>
      <c r="U257" s="1543" t="s">
        <v>10091</v>
      </c>
      <c r="V257" s="1690"/>
      <c r="W257" s="432" t="s">
        <v>86</v>
      </c>
      <c r="X257" s="429" t="s">
        <v>5129</v>
      </c>
      <c r="Y257" s="435" t="s">
        <v>5130</v>
      </c>
      <c r="Z257" s="432" t="s">
        <v>5131</v>
      </c>
      <c r="AA257" s="432" t="s">
        <v>193</v>
      </c>
      <c r="AB257" s="429" t="s">
        <v>10092</v>
      </c>
      <c r="AC257" s="429" t="s">
        <v>10093</v>
      </c>
      <c r="AD257" s="429" t="s">
        <v>10094</v>
      </c>
      <c r="AE257" s="429" t="s">
        <v>10095</v>
      </c>
      <c r="AF257" s="429"/>
      <c r="AG257" s="1055"/>
      <c r="AH257" s="1055"/>
      <c r="AI257" s="429"/>
      <c r="AJ257" s="429"/>
      <c r="AK257" s="429"/>
      <c r="AL257" s="429"/>
      <c r="AM257" s="432" t="s">
        <v>47</v>
      </c>
      <c r="AN257" s="429"/>
      <c r="AO257" s="642"/>
      <c r="AP257" s="642"/>
      <c r="AQ257" s="432">
        <v>4070</v>
      </c>
      <c r="AR257" s="398" t="s">
        <v>16069</v>
      </c>
    </row>
    <row r="258" spans="1:44">
      <c r="A258" s="426">
        <v>8</v>
      </c>
      <c r="B258" s="432"/>
      <c r="C258" s="1086"/>
      <c r="D258" s="1086" t="s">
        <v>10373</v>
      </c>
      <c r="E258" s="432">
        <v>4142</v>
      </c>
      <c r="F258" s="432"/>
      <c r="G258" s="606" t="s">
        <v>5369</v>
      </c>
      <c r="H258" s="432" t="s">
        <v>3017</v>
      </c>
      <c r="I258" s="432" t="s">
        <v>35</v>
      </c>
      <c r="J258" s="610" t="s">
        <v>3017</v>
      </c>
      <c r="K258" s="431">
        <v>33661</v>
      </c>
      <c r="L258" s="429"/>
      <c r="M258" s="429"/>
      <c r="N258" s="432" t="s">
        <v>287</v>
      </c>
      <c r="O258" s="429"/>
      <c r="P258" s="429"/>
      <c r="Q258" s="429"/>
      <c r="R258" s="439"/>
      <c r="S258" s="429"/>
      <c r="T258" s="429"/>
      <c r="U258" s="1544"/>
      <c r="V258" s="1691"/>
      <c r="W258" s="432"/>
      <c r="X258" s="429" t="s">
        <v>5370</v>
      </c>
      <c r="Y258" s="433" t="s">
        <v>5371</v>
      </c>
      <c r="Z258" s="432" t="s">
        <v>5372</v>
      </c>
      <c r="AA258" s="432"/>
      <c r="AB258" s="429"/>
      <c r="AC258" s="429"/>
      <c r="AD258" s="429"/>
      <c r="AE258" s="429"/>
      <c r="AF258" s="429"/>
      <c r="AG258" s="1055"/>
      <c r="AH258" s="1055"/>
      <c r="AI258" s="429"/>
      <c r="AJ258" s="429"/>
      <c r="AK258" s="429"/>
      <c r="AL258" s="429"/>
      <c r="AM258" s="432"/>
      <c r="AN258" s="429"/>
      <c r="AO258" s="590"/>
      <c r="AP258" s="784" t="s">
        <v>10924</v>
      </c>
      <c r="AQ258" s="432">
        <v>4142</v>
      </c>
      <c r="AR258" s="398" t="s">
        <v>16069</v>
      </c>
    </row>
    <row r="259" spans="1:44">
      <c r="A259" s="426">
        <v>9</v>
      </c>
      <c r="B259" s="432"/>
      <c r="C259" s="1110"/>
      <c r="D259" s="1110" t="s">
        <v>10285</v>
      </c>
      <c r="E259" s="725">
        <v>4068</v>
      </c>
      <c r="F259" s="725"/>
      <c r="G259" s="778" t="s">
        <v>5121</v>
      </c>
      <c r="H259" s="432" t="s">
        <v>3017</v>
      </c>
      <c r="I259" s="432" t="s">
        <v>35</v>
      </c>
      <c r="J259" s="610" t="s">
        <v>3017</v>
      </c>
      <c r="K259" s="431">
        <v>30270</v>
      </c>
      <c r="L259" s="429"/>
      <c r="M259" s="429" t="s">
        <v>84</v>
      </c>
      <c r="N259" s="432" t="s">
        <v>9614</v>
      </c>
      <c r="O259" s="429"/>
      <c r="P259" s="429"/>
      <c r="Q259" s="429"/>
      <c r="R259" s="439"/>
      <c r="S259" s="429"/>
      <c r="T259" s="429" t="s">
        <v>5006</v>
      </c>
      <c r="U259" s="1543" t="s">
        <v>9929</v>
      </c>
      <c r="V259" s="1690"/>
      <c r="W259" s="432" t="s">
        <v>2526</v>
      </c>
      <c r="X259" s="429" t="s">
        <v>9930</v>
      </c>
      <c r="Y259" s="436" t="s">
        <v>5122</v>
      </c>
      <c r="Z259" s="432" t="s">
        <v>5123</v>
      </c>
      <c r="AA259" s="432" t="s">
        <v>193</v>
      </c>
      <c r="AB259" s="429" t="s">
        <v>9931</v>
      </c>
      <c r="AC259" s="429" t="s">
        <v>9932</v>
      </c>
      <c r="AD259" s="429" t="s">
        <v>9933</v>
      </c>
      <c r="AE259" s="429"/>
      <c r="AF259" s="429"/>
      <c r="AG259" s="1055"/>
      <c r="AH259" s="1055"/>
      <c r="AI259" s="429"/>
      <c r="AJ259" s="429"/>
      <c r="AK259" s="429"/>
      <c r="AL259" s="429"/>
      <c r="AM259" s="432" t="s">
        <v>47</v>
      </c>
      <c r="AN259" s="429"/>
      <c r="AO259" s="854"/>
      <c r="AP259" s="854"/>
      <c r="AQ259" s="725">
        <v>4068</v>
      </c>
      <c r="AR259" s="398" t="s">
        <v>16070</v>
      </c>
    </row>
    <row r="260" spans="1:44">
      <c r="A260" s="426">
        <v>10</v>
      </c>
      <c r="B260" s="432"/>
      <c r="C260" s="1110"/>
      <c r="D260" s="1110" t="s">
        <v>10296</v>
      </c>
      <c r="E260" s="725">
        <v>4083</v>
      </c>
      <c r="F260" s="725"/>
      <c r="G260" s="778" t="s">
        <v>5173</v>
      </c>
      <c r="H260" s="432" t="s">
        <v>3017</v>
      </c>
      <c r="I260" s="432" t="s">
        <v>35</v>
      </c>
      <c r="J260" s="610" t="s">
        <v>3017</v>
      </c>
      <c r="K260" s="431">
        <v>29392</v>
      </c>
      <c r="L260" s="429"/>
      <c r="M260" s="429"/>
      <c r="N260" s="432" t="s">
        <v>9614</v>
      </c>
      <c r="O260" s="429"/>
      <c r="P260" s="429"/>
      <c r="Q260" s="429"/>
      <c r="R260" s="439"/>
      <c r="S260" s="429"/>
      <c r="T260" s="429"/>
      <c r="U260" s="1544"/>
      <c r="V260" s="1691"/>
      <c r="W260" s="432"/>
      <c r="X260" s="429" t="s">
        <v>5174</v>
      </c>
      <c r="Y260" s="438" t="s">
        <v>5175</v>
      </c>
      <c r="Z260" s="432" t="s">
        <v>5176</v>
      </c>
      <c r="AA260" s="432"/>
      <c r="AB260" s="429"/>
      <c r="AC260" s="429"/>
      <c r="AD260" s="429"/>
      <c r="AE260" s="429"/>
      <c r="AF260" s="429"/>
      <c r="AG260" s="1055"/>
      <c r="AH260" s="1055"/>
      <c r="AI260" s="429"/>
      <c r="AJ260" s="429"/>
      <c r="AK260" s="429"/>
      <c r="AL260" s="429"/>
      <c r="AM260" s="432"/>
      <c r="AN260" s="429"/>
      <c r="AO260" s="854"/>
      <c r="AP260" s="854" t="s">
        <v>10924</v>
      </c>
      <c r="AQ260" s="725">
        <v>4083</v>
      </c>
      <c r="AR260" s="398" t="s">
        <v>16071</v>
      </c>
    </row>
    <row r="261" spans="1:44" s="415" customFormat="1">
      <c r="A261" s="426">
        <v>11</v>
      </c>
      <c r="B261" s="428"/>
      <c r="C261" s="1109"/>
      <c r="D261" s="1109" t="s">
        <v>10347</v>
      </c>
      <c r="E261" s="428">
        <v>4170</v>
      </c>
      <c r="F261" s="428"/>
      <c r="G261" s="729" t="s">
        <v>5469</v>
      </c>
      <c r="H261" s="428" t="s">
        <v>3017</v>
      </c>
      <c r="I261" s="428" t="s">
        <v>35</v>
      </c>
      <c r="J261" s="589" t="s">
        <v>3017</v>
      </c>
      <c r="K261" s="599">
        <v>27497</v>
      </c>
      <c r="L261" s="427"/>
      <c r="M261" s="427" t="s">
        <v>84</v>
      </c>
      <c r="N261" s="428" t="s">
        <v>9614</v>
      </c>
      <c r="O261" s="427"/>
      <c r="P261" s="427"/>
      <c r="Q261" s="427"/>
      <c r="R261" s="642"/>
      <c r="S261" s="427"/>
      <c r="T261" s="427" t="s">
        <v>5006</v>
      </c>
      <c r="U261" s="1545" t="s">
        <v>10059</v>
      </c>
      <c r="V261" s="1692"/>
      <c r="W261" s="428" t="s">
        <v>86</v>
      </c>
      <c r="X261" s="427" t="s">
        <v>5470</v>
      </c>
      <c r="Y261" s="577" t="s">
        <v>5471</v>
      </c>
      <c r="Z261" s="428" t="s">
        <v>5472</v>
      </c>
      <c r="AA261" s="428" t="s">
        <v>193</v>
      </c>
      <c r="AB261" s="427" t="s">
        <v>3816</v>
      </c>
      <c r="AC261" s="427" t="s">
        <v>10060</v>
      </c>
      <c r="AD261" s="427" t="s">
        <v>10061</v>
      </c>
      <c r="AE261" s="427" t="s">
        <v>10062</v>
      </c>
      <c r="AF261" s="427" t="s">
        <v>10063</v>
      </c>
      <c r="AG261" s="1054"/>
      <c r="AH261" s="1054"/>
      <c r="AI261" s="427"/>
      <c r="AJ261" s="427"/>
      <c r="AK261" s="427"/>
      <c r="AL261" s="427"/>
      <c r="AM261" s="428" t="s">
        <v>36</v>
      </c>
      <c r="AN261" s="427"/>
      <c r="AO261" s="852"/>
      <c r="AP261" s="854" t="s">
        <v>10924</v>
      </c>
      <c r="AQ261" s="428">
        <v>4170</v>
      </c>
      <c r="AR261" s="415" t="s">
        <v>16072</v>
      </c>
    </row>
    <row r="262" spans="1:44" s="415" customFormat="1">
      <c r="A262" s="426">
        <v>12</v>
      </c>
      <c r="B262" s="428"/>
      <c r="C262" s="1109"/>
      <c r="D262" s="1109" t="s">
        <v>10361</v>
      </c>
      <c r="E262" s="428">
        <v>4172</v>
      </c>
      <c r="F262" s="428"/>
      <c r="G262" s="729" t="s">
        <v>5477</v>
      </c>
      <c r="H262" s="428" t="s">
        <v>3017</v>
      </c>
      <c r="I262" s="428" t="s">
        <v>35</v>
      </c>
      <c r="J262" s="589" t="s">
        <v>2860</v>
      </c>
      <c r="K262" s="599">
        <v>31124</v>
      </c>
      <c r="L262" s="427"/>
      <c r="M262" s="427"/>
      <c r="N262" s="428" t="s">
        <v>287</v>
      </c>
      <c r="O262" s="427"/>
      <c r="P262" s="427"/>
      <c r="Q262" s="427"/>
      <c r="R262" s="642"/>
      <c r="S262" s="427"/>
      <c r="T262" s="427"/>
      <c r="U262" s="1541"/>
      <c r="V262" s="1688"/>
      <c r="W262" s="428"/>
      <c r="X262" s="427" t="s">
        <v>5478</v>
      </c>
      <c r="Y262" s="577" t="s">
        <v>5479</v>
      </c>
      <c r="Z262" s="428" t="s">
        <v>5480</v>
      </c>
      <c r="AA262" s="428"/>
      <c r="AB262" s="427"/>
      <c r="AC262" s="427"/>
      <c r="AD262" s="427"/>
      <c r="AE262" s="427"/>
      <c r="AF262" s="427"/>
      <c r="AG262" s="1054"/>
      <c r="AH262" s="1054"/>
      <c r="AI262" s="427"/>
      <c r="AJ262" s="427"/>
      <c r="AK262" s="427"/>
      <c r="AL262" s="427"/>
      <c r="AM262" s="428"/>
      <c r="AN262" s="427"/>
      <c r="AO262" s="852" t="s">
        <v>10924</v>
      </c>
      <c r="AP262" s="854" t="s">
        <v>10924</v>
      </c>
      <c r="AQ262" s="428">
        <v>4172</v>
      </c>
      <c r="AR262" s="415" t="s">
        <v>16073</v>
      </c>
    </row>
    <row r="263" spans="1:44" s="415" customFormat="1">
      <c r="A263" s="426">
        <v>13</v>
      </c>
      <c r="B263" s="428"/>
      <c r="C263" s="1109"/>
      <c r="D263" s="1109" t="s">
        <v>10372</v>
      </c>
      <c r="E263" s="428">
        <v>4141</v>
      </c>
      <c r="F263" s="428"/>
      <c r="G263" s="640" t="s">
        <v>5365</v>
      </c>
      <c r="H263" s="428" t="s">
        <v>3017</v>
      </c>
      <c r="I263" s="428" t="s">
        <v>35</v>
      </c>
      <c r="J263" s="1093" t="s">
        <v>5366</v>
      </c>
      <c r="K263" s="935">
        <v>32773</v>
      </c>
      <c r="L263" s="427"/>
      <c r="M263" s="427" t="s">
        <v>84</v>
      </c>
      <c r="N263" s="428" t="s">
        <v>287</v>
      </c>
      <c r="O263" s="427"/>
      <c r="P263" s="427"/>
      <c r="Q263" s="427"/>
      <c r="R263" s="642"/>
      <c r="S263" s="427"/>
      <c r="T263" s="427" t="s">
        <v>7258</v>
      </c>
      <c r="U263" s="1545" t="s">
        <v>10032</v>
      </c>
      <c r="V263" s="1692"/>
      <c r="W263" s="428" t="s">
        <v>86</v>
      </c>
      <c r="X263" s="427" t="s">
        <v>5367</v>
      </c>
      <c r="Y263" s="734" t="s">
        <v>5368</v>
      </c>
      <c r="Z263" s="428"/>
      <c r="AA263" s="428" t="s">
        <v>82</v>
      </c>
      <c r="AB263" s="427"/>
      <c r="AC263" s="427"/>
      <c r="AD263" s="427"/>
      <c r="AE263" s="427"/>
      <c r="AF263" s="427"/>
      <c r="AG263" s="1054"/>
      <c r="AH263" s="1054"/>
      <c r="AI263" s="427"/>
      <c r="AJ263" s="427"/>
      <c r="AK263" s="427"/>
      <c r="AL263" s="427"/>
      <c r="AM263" s="428" t="s">
        <v>82</v>
      </c>
      <c r="AN263" s="427"/>
      <c r="AO263" s="642" t="s">
        <v>10924</v>
      </c>
      <c r="AP263" s="1289" t="s">
        <v>10924</v>
      </c>
      <c r="AQ263" s="428">
        <v>4141</v>
      </c>
      <c r="AR263" s="415" t="s">
        <v>16074</v>
      </c>
    </row>
    <row r="264" spans="1:44" s="415" customFormat="1" ht="15" customHeight="1">
      <c r="A264" s="426">
        <v>14</v>
      </c>
      <c r="B264" s="533" t="s">
        <v>5060</v>
      </c>
      <c r="C264" s="1106"/>
      <c r="D264" s="1106" t="s">
        <v>5061</v>
      </c>
      <c r="E264" s="495">
        <v>4009</v>
      </c>
      <c r="F264" s="495"/>
      <c r="G264" s="1171" t="s">
        <v>5062</v>
      </c>
      <c r="H264" s="529" t="s">
        <v>3017</v>
      </c>
      <c r="I264" s="529" t="s">
        <v>35</v>
      </c>
      <c r="J264" s="1090" t="s">
        <v>286</v>
      </c>
      <c r="K264" s="497">
        <v>26575</v>
      </c>
      <c r="L264" s="46"/>
      <c r="M264" s="426"/>
      <c r="N264" s="499" t="s">
        <v>299</v>
      </c>
      <c r="O264" s="426"/>
      <c r="P264" s="500"/>
      <c r="Q264" s="426"/>
      <c r="R264" s="590"/>
      <c r="S264" s="501"/>
      <c r="T264" s="426" t="s">
        <v>4314</v>
      </c>
      <c r="U264" s="1546" t="s">
        <v>5063</v>
      </c>
      <c r="V264" s="1693"/>
      <c r="W264" s="501" t="s">
        <v>126</v>
      </c>
      <c r="X264" s="502" t="s">
        <v>5064</v>
      </c>
      <c r="Y264" s="1791" t="s">
        <v>5065</v>
      </c>
      <c r="Z264" s="503" t="s">
        <v>5066</v>
      </c>
      <c r="AA264" s="501"/>
      <c r="AB264" s="504"/>
      <c r="AC264" s="1069"/>
      <c r="AD264" s="504"/>
      <c r="AE264" s="504"/>
      <c r="AF264" s="504"/>
      <c r="AG264" s="505"/>
      <c r="AH264" s="505">
        <v>42887</v>
      </c>
      <c r="AI264" s="505">
        <v>42887</v>
      </c>
      <c r="AJ264" s="505">
        <v>42978</v>
      </c>
      <c r="AK264" s="505"/>
      <c r="AL264" s="505"/>
      <c r="AM264" s="501"/>
      <c r="AN264" s="533" t="s">
        <v>5060</v>
      </c>
      <c r="AO264" s="529" t="s">
        <v>10924</v>
      </c>
      <c r="AP264" s="1288" t="s">
        <v>10924</v>
      </c>
      <c r="AQ264" s="495">
        <v>4009</v>
      </c>
      <c r="AR264" s="415" t="s">
        <v>16075</v>
      </c>
    </row>
    <row r="265" spans="1:44" s="415" customFormat="1">
      <c r="A265" s="426">
        <v>15</v>
      </c>
      <c r="B265" s="428"/>
      <c r="C265" s="1109"/>
      <c r="D265" s="1109" t="s">
        <v>11585</v>
      </c>
      <c r="E265" s="428">
        <v>4189</v>
      </c>
      <c r="F265" s="428"/>
      <c r="G265" s="1075" t="s">
        <v>11492</v>
      </c>
      <c r="H265" s="428" t="s">
        <v>3017</v>
      </c>
      <c r="I265" s="428" t="s">
        <v>35</v>
      </c>
      <c r="J265" s="1070" t="s">
        <v>3017</v>
      </c>
      <c r="K265" s="1071">
        <v>30248</v>
      </c>
      <c r="L265" s="427"/>
      <c r="M265" s="427"/>
      <c r="N265" s="428" t="s">
        <v>287</v>
      </c>
      <c r="O265" s="427"/>
      <c r="P265" s="427"/>
      <c r="Q265" s="427"/>
      <c r="R265" s="642"/>
      <c r="S265" s="427"/>
      <c r="T265" s="427"/>
      <c r="U265" s="1541"/>
      <c r="V265" s="1688"/>
      <c r="W265" s="428"/>
      <c r="X265" s="427" t="s">
        <v>11586</v>
      </c>
      <c r="Y265" s="734" t="s">
        <v>11587</v>
      </c>
      <c r="Z265" s="428" t="s">
        <v>11588</v>
      </c>
      <c r="AA265" s="428"/>
      <c r="AB265" s="427"/>
      <c r="AC265" s="427"/>
      <c r="AD265" s="427"/>
      <c r="AE265" s="427"/>
      <c r="AF265" s="427"/>
      <c r="AG265" s="1054"/>
      <c r="AH265" s="1054">
        <v>43066</v>
      </c>
      <c r="AI265" s="427"/>
      <c r="AJ265" s="427"/>
      <c r="AK265" s="427"/>
      <c r="AL265" s="427"/>
      <c r="AM265" s="428"/>
      <c r="AN265" s="427"/>
      <c r="AO265" s="428"/>
      <c r="AP265" s="428"/>
      <c r="AQ265" s="428">
        <v>4189</v>
      </c>
      <c r="AR265" s="415" t="s">
        <v>16076</v>
      </c>
    </row>
    <row r="266" spans="1:44" s="415" customFormat="1">
      <c r="A266" s="426">
        <v>16</v>
      </c>
      <c r="B266" s="428"/>
      <c r="C266" s="1109"/>
      <c r="D266" s="1109" t="s">
        <v>10326</v>
      </c>
      <c r="E266" s="428">
        <v>4131</v>
      </c>
      <c r="F266" s="428"/>
      <c r="G266" s="1172" t="s">
        <v>5330</v>
      </c>
      <c r="H266" s="428" t="s">
        <v>3017</v>
      </c>
      <c r="I266" s="428" t="s">
        <v>35</v>
      </c>
      <c r="J266" s="589" t="s">
        <v>3017</v>
      </c>
      <c r="K266" s="599">
        <v>30940</v>
      </c>
      <c r="L266" s="427"/>
      <c r="M266" s="427" t="s">
        <v>84</v>
      </c>
      <c r="N266" s="428" t="s">
        <v>287</v>
      </c>
      <c r="O266" s="427"/>
      <c r="P266" s="427"/>
      <c r="Q266" s="427"/>
      <c r="R266" s="642"/>
      <c r="S266" s="427"/>
      <c r="T266" s="427" t="s">
        <v>1198</v>
      </c>
      <c r="U266" s="1545" t="s">
        <v>9947</v>
      </c>
      <c r="V266" s="1692"/>
      <c r="W266" s="428" t="s">
        <v>126</v>
      </c>
      <c r="X266" s="427" t="s">
        <v>5331</v>
      </c>
      <c r="Y266" s="577" t="s">
        <v>11693</v>
      </c>
      <c r="Z266" s="428" t="s">
        <v>5332</v>
      </c>
      <c r="AA266" s="428" t="s">
        <v>193</v>
      </c>
      <c r="AB266" s="427" t="s">
        <v>9948</v>
      </c>
      <c r="AC266" s="427" t="s">
        <v>9949</v>
      </c>
      <c r="AD266" s="427" t="s">
        <v>9950</v>
      </c>
      <c r="AE266" s="427"/>
      <c r="AF266" s="427"/>
      <c r="AG266" s="1054"/>
      <c r="AH266" s="1054">
        <v>42887</v>
      </c>
      <c r="AI266" s="427"/>
      <c r="AJ266" s="427"/>
      <c r="AK266" s="427"/>
      <c r="AL266" s="427"/>
      <c r="AM266" s="428" t="s">
        <v>47</v>
      </c>
      <c r="AN266" s="427"/>
      <c r="AO266" s="852" t="s">
        <v>10924</v>
      </c>
      <c r="AP266" s="854" t="s">
        <v>10924</v>
      </c>
      <c r="AQ266" s="428">
        <v>4131</v>
      </c>
      <c r="AR266" s="415" t="s">
        <v>16077</v>
      </c>
    </row>
    <row r="267" spans="1:44" s="415" customFormat="1">
      <c r="A267" s="426">
        <v>17</v>
      </c>
      <c r="B267" s="428"/>
      <c r="C267" s="1109"/>
      <c r="D267" s="1109" t="s">
        <v>10316</v>
      </c>
      <c r="E267" s="428">
        <v>4116</v>
      </c>
      <c r="F267" s="428"/>
      <c r="G267" s="1173" t="s">
        <v>5278</v>
      </c>
      <c r="H267" s="428" t="s">
        <v>3017</v>
      </c>
      <c r="I267" s="428" t="s">
        <v>35</v>
      </c>
      <c r="J267" s="589" t="s">
        <v>181</v>
      </c>
      <c r="K267" s="599">
        <v>29806</v>
      </c>
      <c r="L267" s="427"/>
      <c r="M267" s="427"/>
      <c r="N267" s="428" t="s">
        <v>287</v>
      </c>
      <c r="O267" s="427"/>
      <c r="P267" s="427"/>
      <c r="Q267" s="427"/>
      <c r="R267" s="642"/>
      <c r="S267" s="427"/>
      <c r="T267" s="427"/>
      <c r="U267" s="1541"/>
      <c r="V267" s="1688"/>
      <c r="W267" s="428"/>
      <c r="X267" s="427" t="s">
        <v>5279</v>
      </c>
      <c r="Y267" s="1072" t="s">
        <v>5280</v>
      </c>
      <c r="Z267" s="428" t="s">
        <v>5281</v>
      </c>
      <c r="AA267" s="428"/>
      <c r="AB267" s="427"/>
      <c r="AC267" s="427"/>
      <c r="AD267" s="427"/>
      <c r="AE267" s="427"/>
      <c r="AF267" s="427"/>
      <c r="AG267" s="1054"/>
      <c r="AH267" s="1054">
        <v>42887</v>
      </c>
      <c r="AI267" s="427"/>
      <c r="AJ267" s="427"/>
      <c r="AK267" s="427"/>
      <c r="AL267" s="427"/>
      <c r="AM267" s="428"/>
      <c r="AN267" s="427"/>
      <c r="AO267" s="852" t="s">
        <v>10924</v>
      </c>
      <c r="AP267" s="854" t="s">
        <v>10924</v>
      </c>
      <c r="AQ267" s="428">
        <v>4116</v>
      </c>
      <c r="AR267" s="415" t="s">
        <v>16077</v>
      </c>
    </row>
    <row r="268" spans="1:44" s="415" customFormat="1">
      <c r="A268" s="426">
        <v>18</v>
      </c>
      <c r="B268" s="428"/>
      <c r="C268" s="1109"/>
      <c r="D268" s="1109" t="s">
        <v>6882</v>
      </c>
      <c r="E268" s="428">
        <v>4069</v>
      </c>
      <c r="F268" s="428"/>
      <c r="G268" s="1174" t="s">
        <v>5124</v>
      </c>
      <c r="H268" s="428" t="s">
        <v>3017</v>
      </c>
      <c r="I268" s="428" t="s">
        <v>35</v>
      </c>
      <c r="J268" s="1176" t="s">
        <v>3017</v>
      </c>
      <c r="K268" s="599">
        <v>29392</v>
      </c>
      <c r="L268" s="427"/>
      <c r="M268" s="427"/>
      <c r="N268" s="428" t="s">
        <v>287</v>
      </c>
      <c r="O268" s="427"/>
      <c r="P268" s="427"/>
      <c r="Q268" s="427"/>
      <c r="R268" s="642"/>
      <c r="S268" s="427"/>
      <c r="T268" s="427"/>
      <c r="U268" s="1541"/>
      <c r="V268" s="1688"/>
      <c r="W268" s="428"/>
      <c r="X268" s="427" t="s">
        <v>5125</v>
      </c>
      <c r="Y268" s="1072" t="s">
        <v>5126</v>
      </c>
      <c r="Z268" s="428" t="s">
        <v>5127</v>
      </c>
      <c r="AA268" s="428"/>
      <c r="AB268" s="427"/>
      <c r="AC268" s="427"/>
      <c r="AD268" s="427"/>
      <c r="AE268" s="427"/>
      <c r="AF268" s="427"/>
      <c r="AG268" s="1054"/>
      <c r="AH268" s="1054">
        <v>42887</v>
      </c>
      <c r="AI268" s="427"/>
      <c r="AJ268" s="427"/>
      <c r="AK268" s="427"/>
      <c r="AL268" s="427"/>
      <c r="AM268" s="428"/>
      <c r="AN268" s="427"/>
      <c r="AO268" s="1175" t="s">
        <v>10924</v>
      </c>
      <c r="AP268" s="1290" t="s">
        <v>10924</v>
      </c>
      <c r="AQ268" s="428">
        <v>4069</v>
      </c>
      <c r="AR268" s="415" t="s">
        <v>16078</v>
      </c>
    </row>
    <row r="269" spans="1:44" s="415" customFormat="1">
      <c r="A269" s="426">
        <v>19</v>
      </c>
      <c r="B269" s="428"/>
      <c r="C269" s="1109"/>
      <c r="D269" s="1109" t="s">
        <v>10374</v>
      </c>
      <c r="E269" s="428">
        <v>4125</v>
      </c>
      <c r="F269" s="428"/>
      <c r="G269" s="640" t="s">
        <v>5309</v>
      </c>
      <c r="H269" s="428" t="s">
        <v>3017</v>
      </c>
      <c r="I269" s="428" t="s">
        <v>35</v>
      </c>
      <c r="J269" s="1093" t="s">
        <v>3017</v>
      </c>
      <c r="K269" s="935">
        <v>31177</v>
      </c>
      <c r="L269" s="427"/>
      <c r="M269" s="427" t="s">
        <v>84</v>
      </c>
      <c r="N269" s="428" t="s">
        <v>287</v>
      </c>
      <c r="O269" s="427"/>
      <c r="P269" s="427"/>
      <c r="Q269" s="427"/>
      <c r="R269" s="642"/>
      <c r="S269" s="427"/>
      <c r="T269" s="427" t="s">
        <v>1198</v>
      </c>
      <c r="U269" s="1545" t="s">
        <v>9956</v>
      </c>
      <c r="V269" s="1692"/>
      <c r="W269" s="428" t="s">
        <v>7267</v>
      </c>
      <c r="X269" s="427" t="s">
        <v>5310</v>
      </c>
      <c r="Y269" s="734" t="s">
        <v>9957</v>
      </c>
      <c r="Z269" s="428" t="s">
        <v>5311</v>
      </c>
      <c r="AA269" s="428" t="s">
        <v>193</v>
      </c>
      <c r="AB269" s="427" t="s">
        <v>9958</v>
      </c>
      <c r="AC269" s="427" t="s">
        <v>9959</v>
      </c>
      <c r="AD269" s="427" t="s">
        <v>9960</v>
      </c>
      <c r="AE269" s="427" t="s">
        <v>9961</v>
      </c>
      <c r="AF269" s="427"/>
      <c r="AG269" s="1054"/>
      <c r="AH269" s="1054">
        <v>42887</v>
      </c>
      <c r="AI269" s="427"/>
      <c r="AJ269" s="427"/>
      <c r="AK269" s="427"/>
      <c r="AL269" s="427"/>
      <c r="AM269" s="428" t="s">
        <v>36</v>
      </c>
      <c r="AN269" s="427"/>
      <c r="AO269" s="642" t="s">
        <v>10924</v>
      </c>
      <c r="AP269" s="1289" t="s">
        <v>10924</v>
      </c>
      <c r="AQ269" s="428">
        <v>4125</v>
      </c>
      <c r="AR269" s="415" t="s">
        <v>16078</v>
      </c>
    </row>
    <row r="270" spans="1:44" s="415" customFormat="1">
      <c r="A270" s="426">
        <v>20</v>
      </c>
      <c r="B270" s="428"/>
      <c r="C270" s="1109"/>
      <c r="D270" s="1109" t="s">
        <v>10328</v>
      </c>
      <c r="E270" s="428">
        <v>4133</v>
      </c>
      <c r="F270" s="428"/>
      <c r="G270" s="729" t="s">
        <v>5337</v>
      </c>
      <c r="H270" s="428" t="s">
        <v>3017</v>
      </c>
      <c r="I270" s="428" t="s">
        <v>35</v>
      </c>
      <c r="J270" s="589" t="s">
        <v>3017</v>
      </c>
      <c r="K270" s="599">
        <v>28341</v>
      </c>
      <c r="L270" s="427"/>
      <c r="M270" s="427"/>
      <c r="N270" s="428" t="s">
        <v>9614</v>
      </c>
      <c r="O270" s="427"/>
      <c r="P270" s="427"/>
      <c r="Q270" s="427"/>
      <c r="R270" s="642"/>
      <c r="S270" s="427"/>
      <c r="T270" s="427"/>
      <c r="U270" s="1541"/>
      <c r="V270" s="1688"/>
      <c r="W270" s="428"/>
      <c r="X270" s="427" t="s">
        <v>5338</v>
      </c>
      <c r="Y270" s="1161" t="s">
        <v>5339</v>
      </c>
      <c r="Z270" s="428" t="s">
        <v>5222</v>
      </c>
      <c r="AA270" s="428"/>
      <c r="AB270" s="427"/>
      <c r="AC270" s="427"/>
      <c r="AD270" s="427"/>
      <c r="AE270" s="427"/>
      <c r="AF270" s="427"/>
      <c r="AG270" s="1054"/>
      <c r="AH270" s="1054">
        <v>42887</v>
      </c>
      <c r="AI270" s="427"/>
      <c r="AJ270" s="427"/>
      <c r="AK270" s="427"/>
      <c r="AL270" s="427"/>
      <c r="AM270" s="428"/>
      <c r="AN270" s="427"/>
      <c r="AO270" s="852" t="s">
        <v>10924</v>
      </c>
      <c r="AP270" s="854" t="s">
        <v>10924</v>
      </c>
      <c r="AQ270" s="428">
        <v>4133</v>
      </c>
      <c r="AR270" s="415" t="s">
        <v>16078</v>
      </c>
    </row>
    <row r="271" spans="1:44" s="415" customFormat="1">
      <c r="A271" s="426">
        <v>21</v>
      </c>
      <c r="B271" s="428"/>
      <c r="C271" s="1109"/>
      <c r="D271" s="1109" t="s">
        <v>10379</v>
      </c>
      <c r="E271" s="428">
        <v>4110</v>
      </c>
      <c r="F271" s="428"/>
      <c r="G271" s="606" t="s">
        <v>10250</v>
      </c>
      <c r="H271" s="428" t="s">
        <v>3017</v>
      </c>
      <c r="I271" s="428" t="s">
        <v>35</v>
      </c>
      <c r="J271" s="589" t="s">
        <v>3017</v>
      </c>
      <c r="K271" s="731">
        <v>27585</v>
      </c>
      <c r="L271" s="427"/>
      <c r="M271" s="427"/>
      <c r="N271" s="428" t="s">
        <v>9614</v>
      </c>
      <c r="O271" s="427"/>
      <c r="P271" s="427"/>
      <c r="Q271" s="427"/>
      <c r="R271" s="642"/>
      <c r="S271" s="427"/>
      <c r="T271" s="427"/>
      <c r="U271" s="1541"/>
      <c r="V271" s="1688"/>
      <c r="W271" s="428"/>
      <c r="X271" s="427" t="s">
        <v>10246</v>
      </c>
      <c r="Y271" s="732" t="s">
        <v>5262</v>
      </c>
      <c r="Z271" s="428" t="s">
        <v>5263</v>
      </c>
      <c r="AA271" s="428" t="s">
        <v>193</v>
      </c>
      <c r="AB271" s="427" t="s">
        <v>10247</v>
      </c>
      <c r="AC271" s="427" t="s">
        <v>10248</v>
      </c>
      <c r="AD271" s="427"/>
      <c r="AE271" s="427"/>
      <c r="AF271" s="427"/>
      <c r="AG271" s="1054"/>
      <c r="AH271" s="1054">
        <v>42887</v>
      </c>
      <c r="AI271" s="427"/>
      <c r="AJ271" s="427"/>
      <c r="AK271" s="427"/>
      <c r="AL271" s="427"/>
      <c r="AM271" s="428" t="s">
        <v>55</v>
      </c>
      <c r="AN271" s="427"/>
      <c r="AO271" s="590" t="s">
        <v>10924</v>
      </c>
      <c r="AP271" s="784" t="s">
        <v>10924</v>
      </c>
      <c r="AQ271" s="428">
        <v>4110</v>
      </c>
      <c r="AR271" s="415" t="s">
        <v>16078</v>
      </c>
    </row>
    <row r="272" spans="1:44" s="415" customFormat="1">
      <c r="A272" s="426">
        <v>22</v>
      </c>
      <c r="B272" s="428"/>
      <c r="C272" s="1109"/>
      <c r="D272" s="1109" t="s">
        <v>10325</v>
      </c>
      <c r="E272" s="428">
        <v>4130</v>
      </c>
      <c r="F272" s="428"/>
      <c r="G272" s="729" t="s">
        <v>3308</v>
      </c>
      <c r="H272" s="428" t="s">
        <v>3017</v>
      </c>
      <c r="I272" s="428" t="s">
        <v>35</v>
      </c>
      <c r="J272" s="589" t="s">
        <v>3017</v>
      </c>
      <c r="K272" s="599">
        <v>28679</v>
      </c>
      <c r="L272" s="427"/>
      <c r="M272" s="426" t="s">
        <v>84</v>
      </c>
      <c r="N272" s="428" t="s">
        <v>9614</v>
      </c>
      <c r="O272" s="427"/>
      <c r="P272" s="427"/>
      <c r="Q272" s="427"/>
      <c r="R272" s="642"/>
      <c r="S272" s="427"/>
      <c r="T272" s="427" t="s">
        <v>4922</v>
      </c>
      <c r="U272" s="1545" t="s">
        <v>9951</v>
      </c>
      <c r="V272" s="1692"/>
      <c r="W272" s="428" t="s">
        <v>126</v>
      </c>
      <c r="X272" s="427" t="s">
        <v>5327</v>
      </c>
      <c r="Y272" s="1161" t="s">
        <v>5328</v>
      </c>
      <c r="Z272" s="428" t="s">
        <v>5329</v>
      </c>
      <c r="AA272" s="428" t="s">
        <v>193</v>
      </c>
      <c r="AB272" s="427" t="s">
        <v>9952</v>
      </c>
      <c r="AC272" s="427" t="s">
        <v>9953</v>
      </c>
      <c r="AD272" s="427"/>
      <c r="AE272" s="427"/>
      <c r="AF272" s="427"/>
      <c r="AG272" s="1054"/>
      <c r="AH272" s="1054">
        <v>42887</v>
      </c>
      <c r="AI272" s="427"/>
      <c r="AJ272" s="427"/>
      <c r="AK272" s="427"/>
      <c r="AL272" s="427"/>
      <c r="AM272" s="428" t="s">
        <v>146</v>
      </c>
      <c r="AN272" s="427"/>
      <c r="AO272" s="852" t="s">
        <v>10924</v>
      </c>
      <c r="AP272" s="854" t="s">
        <v>10924</v>
      </c>
      <c r="AQ272" s="428">
        <v>4130</v>
      </c>
      <c r="AR272" s="415" t="s">
        <v>16079</v>
      </c>
    </row>
    <row r="273" spans="1:44" s="415" customFormat="1">
      <c r="A273" s="426">
        <v>23</v>
      </c>
      <c r="B273" s="428"/>
      <c r="C273" s="1109"/>
      <c r="D273" s="1109" t="s">
        <v>10332</v>
      </c>
      <c r="E273" s="428">
        <v>4144</v>
      </c>
      <c r="F273" s="428"/>
      <c r="G273" s="729" t="s">
        <v>5376</v>
      </c>
      <c r="H273" s="428" t="s">
        <v>3017</v>
      </c>
      <c r="I273" s="428" t="s">
        <v>35</v>
      </c>
      <c r="J273" s="589" t="s">
        <v>3017</v>
      </c>
      <c r="K273" s="731">
        <v>34117</v>
      </c>
      <c r="L273" s="427"/>
      <c r="M273" s="426" t="s">
        <v>84</v>
      </c>
      <c r="N273" s="428" t="s">
        <v>287</v>
      </c>
      <c r="O273" s="427"/>
      <c r="P273" s="427"/>
      <c r="Q273" s="427"/>
      <c r="R273" s="642"/>
      <c r="S273" s="427"/>
      <c r="T273" s="427"/>
      <c r="U273" s="1541"/>
      <c r="V273" s="1688"/>
      <c r="W273" s="428" t="s">
        <v>126</v>
      </c>
      <c r="X273" s="427" t="s">
        <v>5377</v>
      </c>
      <c r="Y273" s="732" t="s">
        <v>5378</v>
      </c>
      <c r="Z273" s="428" t="s">
        <v>5379</v>
      </c>
      <c r="AA273" s="428"/>
      <c r="AB273" s="427"/>
      <c r="AC273" s="427"/>
      <c r="AD273" s="427"/>
      <c r="AE273" s="427"/>
      <c r="AF273" s="427"/>
      <c r="AG273" s="1054"/>
      <c r="AH273" s="1054">
        <v>42887</v>
      </c>
      <c r="AI273" s="427"/>
      <c r="AJ273" s="427"/>
      <c r="AK273" s="427"/>
      <c r="AL273" s="427"/>
      <c r="AM273" s="428"/>
      <c r="AN273" s="427"/>
      <c r="AO273" s="852" t="s">
        <v>10924</v>
      </c>
      <c r="AP273" s="854" t="s">
        <v>10924</v>
      </c>
      <c r="AQ273" s="428">
        <v>4144</v>
      </c>
      <c r="AR273" s="415" t="s">
        <v>16079</v>
      </c>
    </row>
    <row r="274" spans="1:44" s="415" customFormat="1">
      <c r="A274" s="426">
        <v>24</v>
      </c>
      <c r="B274" s="428"/>
      <c r="C274" s="1109"/>
      <c r="D274" s="1109" t="s">
        <v>10367</v>
      </c>
      <c r="E274" s="428">
        <v>4107</v>
      </c>
      <c r="F274" s="428"/>
      <c r="G274" s="779" t="s">
        <v>5252</v>
      </c>
      <c r="H274" s="428" t="s">
        <v>3017</v>
      </c>
      <c r="I274" s="428" t="s">
        <v>35</v>
      </c>
      <c r="J274" s="589" t="s">
        <v>3017</v>
      </c>
      <c r="K274" s="599">
        <v>30908</v>
      </c>
      <c r="L274" s="427"/>
      <c r="M274" s="426" t="s">
        <v>84</v>
      </c>
      <c r="N274" s="428" t="s">
        <v>9614</v>
      </c>
      <c r="O274" s="427"/>
      <c r="P274" s="427"/>
      <c r="Q274" s="427"/>
      <c r="R274" s="642"/>
      <c r="S274" s="427"/>
      <c r="T274" s="427" t="s">
        <v>5006</v>
      </c>
      <c r="U274" s="1545" t="s">
        <v>10018</v>
      </c>
      <c r="V274" s="1692"/>
      <c r="W274" s="428" t="s">
        <v>86</v>
      </c>
      <c r="X274" s="427" t="s">
        <v>5253</v>
      </c>
      <c r="Y274" s="577" t="s">
        <v>5254</v>
      </c>
      <c r="Z274" s="428" t="s">
        <v>5255</v>
      </c>
      <c r="AA274" s="428" t="s">
        <v>193</v>
      </c>
      <c r="AB274" s="427" t="s">
        <v>10019</v>
      </c>
      <c r="AC274" s="427" t="s">
        <v>10020</v>
      </c>
      <c r="AD274" s="427" t="s">
        <v>10021</v>
      </c>
      <c r="AE274" s="427" t="s">
        <v>10022</v>
      </c>
      <c r="AF274" s="427"/>
      <c r="AG274" s="1054"/>
      <c r="AH274" s="1054">
        <v>42887</v>
      </c>
      <c r="AI274" s="427"/>
      <c r="AJ274" s="427"/>
      <c r="AK274" s="427"/>
      <c r="AL274" s="427"/>
      <c r="AM274" s="428" t="s">
        <v>36</v>
      </c>
      <c r="AN274" s="427"/>
      <c r="AO274" s="852" t="s">
        <v>10924</v>
      </c>
      <c r="AP274" s="854" t="s">
        <v>10924</v>
      </c>
      <c r="AQ274" s="428">
        <v>4107</v>
      </c>
      <c r="AR274" s="415" t="s">
        <v>16080</v>
      </c>
    </row>
    <row r="275" spans="1:44" s="415" customFormat="1">
      <c r="A275" s="426">
        <v>25</v>
      </c>
      <c r="B275" s="428"/>
      <c r="C275" s="1109"/>
      <c r="D275" s="1109" t="s">
        <v>10297</v>
      </c>
      <c r="E275" s="428">
        <v>4084</v>
      </c>
      <c r="F275" s="428"/>
      <c r="G275" s="606" t="s">
        <v>5177</v>
      </c>
      <c r="H275" s="428" t="s">
        <v>3017</v>
      </c>
      <c r="I275" s="428" t="s">
        <v>35</v>
      </c>
      <c r="J275" s="589" t="s">
        <v>3017</v>
      </c>
      <c r="K275" s="599">
        <v>28791</v>
      </c>
      <c r="L275" s="427"/>
      <c r="M275" s="426" t="s">
        <v>84</v>
      </c>
      <c r="N275" s="428" t="s">
        <v>287</v>
      </c>
      <c r="O275" s="427"/>
      <c r="P275" s="427"/>
      <c r="Q275" s="427"/>
      <c r="R275" s="642"/>
      <c r="S275" s="427"/>
      <c r="T275" s="427" t="s">
        <v>9902</v>
      </c>
      <c r="U275" s="1545" t="s">
        <v>9903</v>
      </c>
      <c r="V275" s="1692"/>
      <c r="W275" s="428" t="s">
        <v>126</v>
      </c>
      <c r="X275" s="427" t="s">
        <v>9904</v>
      </c>
      <c r="Y275" s="577" t="s">
        <v>5178</v>
      </c>
      <c r="Z275" s="428" t="s">
        <v>5179</v>
      </c>
      <c r="AA275" s="428" t="s">
        <v>8915</v>
      </c>
      <c r="AB275" s="427"/>
      <c r="AC275" s="427"/>
      <c r="AD275" s="427"/>
      <c r="AE275" s="427"/>
      <c r="AF275" s="427"/>
      <c r="AG275" s="1054"/>
      <c r="AH275" s="1054">
        <v>42887</v>
      </c>
      <c r="AI275" s="427"/>
      <c r="AJ275" s="427"/>
      <c r="AK275" s="427"/>
      <c r="AL275" s="427"/>
      <c r="AM275" s="428" t="s">
        <v>55</v>
      </c>
      <c r="AN275" s="427"/>
      <c r="AO275" s="590" t="s">
        <v>10924</v>
      </c>
      <c r="AP275" s="784" t="s">
        <v>10924</v>
      </c>
      <c r="AQ275" s="428">
        <v>4084</v>
      </c>
      <c r="AR275" s="415" t="s">
        <v>16081</v>
      </c>
    </row>
    <row r="276" spans="1:44" s="415" customFormat="1">
      <c r="A276" s="426">
        <v>26</v>
      </c>
      <c r="B276" s="428"/>
      <c r="C276" s="1109"/>
      <c r="D276" s="1109" t="s">
        <v>10345</v>
      </c>
      <c r="E276" s="428">
        <v>4167</v>
      </c>
      <c r="F276" s="428"/>
      <c r="G276" s="729" t="s">
        <v>5458</v>
      </c>
      <c r="H276" s="428" t="s">
        <v>3017</v>
      </c>
      <c r="I276" s="428" t="s">
        <v>35</v>
      </c>
      <c r="J276" s="589" t="s">
        <v>3017</v>
      </c>
      <c r="K276" s="599">
        <v>27821</v>
      </c>
      <c r="L276" s="427"/>
      <c r="M276" s="426" t="s">
        <v>84</v>
      </c>
      <c r="N276" s="428" t="s">
        <v>9614</v>
      </c>
      <c r="O276" s="427"/>
      <c r="P276" s="427"/>
      <c r="Q276" s="427"/>
      <c r="R276" s="642"/>
      <c r="S276" s="427"/>
      <c r="T276" s="427"/>
      <c r="U276" s="1541"/>
      <c r="V276" s="1688"/>
      <c r="W276" s="428" t="s">
        <v>126</v>
      </c>
      <c r="X276" s="427" t="s">
        <v>5459</v>
      </c>
      <c r="Y276" s="1161" t="s">
        <v>5460</v>
      </c>
      <c r="Z276" s="428" t="s">
        <v>5461</v>
      </c>
      <c r="AA276" s="428"/>
      <c r="AB276" s="427"/>
      <c r="AC276" s="427"/>
      <c r="AD276" s="427"/>
      <c r="AE276" s="427"/>
      <c r="AF276" s="427"/>
      <c r="AG276" s="1054"/>
      <c r="AH276" s="1054">
        <v>42887</v>
      </c>
      <c r="AI276" s="427"/>
      <c r="AJ276" s="427"/>
      <c r="AK276" s="427"/>
      <c r="AL276" s="427"/>
      <c r="AM276" s="428"/>
      <c r="AN276" s="427"/>
      <c r="AO276" s="852" t="s">
        <v>10924</v>
      </c>
      <c r="AP276" s="854" t="s">
        <v>10924</v>
      </c>
      <c r="AQ276" s="428">
        <v>4167</v>
      </c>
      <c r="AR276" s="415" t="s">
        <v>16082</v>
      </c>
    </row>
    <row r="277" spans="1:44" s="1078" customFormat="1">
      <c r="A277" s="426">
        <v>27</v>
      </c>
      <c r="B277" s="1076" t="s">
        <v>10924</v>
      </c>
      <c r="C277" s="1085"/>
      <c r="D277" s="1085" t="s">
        <v>12082</v>
      </c>
      <c r="E277" s="1076">
        <v>4211</v>
      </c>
      <c r="F277" s="1076"/>
      <c r="G277" s="1075" t="s">
        <v>12066</v>
      </c>
      <c r="H277" s="1076" t="s">
        <v>3017</v>
      </c>
      <c r="I277" s="1076" t="s">
        <v>35</v>
      </c>
      <c r="J277" s="1085" t="s">
        <v>3017</v>
      </c>
      <c r="K277" s="1163">
        <v>34060</v>
      </c>
      <c r="L277" s="1075"/>
      <c r="M277" s="1079" t="s">
        <v>84</v>
      </c>
      <c r="N277" s="1076" t="s">
        <v>287</v>
      </c>
      <c r="O277" s="1075"/>
      <c r="P277" s="1075"/>
      <c r="Q277" s="1075"/>
      <c r="R277" s="1164"/>
      <c r="S277" s="1075"/>
      <c r="T277" s="1075" t="s">
        <v>2547</v>
      </c>
      <c r="U277" s="1547" t="s">
        <v>12097</v>
      </c>
      <c r="V277" s="1694"/>
      <c r="W277" s="1076" t="s">
        <v>175</v>
      </c>
      <c r="X277" s="1075" t="s">
        <v>12214</v>
      </c>
      <c r="Y277" s="1166" t="s">
        <v>12111</v>
      </c>
      <c r="Z277" s="1164" t="s">
        <v>12126</v>
      </c>
      <c r="AA277" s="1076"/>
      <c r="AB277" s="1075"/>
      <c r="AC277" s="1075"/>
      <c r="AD277" s="1075"/>
      <c r="AE277" s="1075"/>
      <c r="AF277" s="1075"/>
      <c r="AG277" s="1077"/>
      <c r="AH277" s="1077">
        <v>43116</v>
      </c>
      <c r="AI277" s="1075"/>
      <c r="AJ277" s="1075"/>
      <c r="AK277" s="1075"/>
      <c r="AL277" s="1075"/>
      <c r="AM277" s="1076"/>
      <c r="AN277" s="1075"/>
      <c r="AO277" s="1076"/>
      <c r="AP277" s="725" t="s">
        <v>10924</v>
      </c>
      <c r="AQ277" s="1076">
        <v>4211</v>
      </c>
      <c r="AR277" s="1078" t="s">
        <v>16083</v>
      </c>
    </row>
    <row r="278" spans="1:44" s="1078" customFormat="1">
      <c r="A278" s="426">
        <v>28</v>
      </c>
      <c r="B278" s="1076" t="s">
        <v>10924</v>
      </c>
      <c r="C278" s="1085"/>
      <c r="D278" s="1085" t="s">
        <v>12080</v>
      </c>
      <c r="E278" s="1076">
        <v>4209</v>
      </c>
      <c r="F278" s="1076"/>
      <c r="G278" s="1075" t="s">
        <v>12064</v>
      </c>
      <c r="H278" s="1076" t="s">
        <v>3017</v>
      </c>
      <c r="I278" s="1076" t="s">
        <v>35</v>
      </c>
      <c r="J278" s="1085" t="s">
        <v>3017</v>
      </c>
      <c r="K278" s="1163">
        <v>28518</v>
      </c>
      <c r="L278" s="1075"/>
      <c r="M278" s="1079" t="s">
        <v>84</v>
      </c>
      <c r="N278" s="1076" t="s">
        <v>287</v>
      </c>
      <c r="O278" s="1075"/>
      <c r="P278" s="1075"/>
      <c r="Q278" s="1075"/>
      <c r="R278" s="1164"/>
      <c r="S278" s="1075"/>
      <c r="T278" s="1075" t="s">
        <v>2512</v>
      </c>
      <c r="U278" s="1547" t="s">
        <v>12095</v>
      </c>
      <c r="V278" s="1694"/>
      <c r="W278" s="1076" t="s">
        <v>175</v>
      </c>
      <c r="X278" s="1075" t="s">
        <v>12212</v>
      </c>
      <c r="Y278" s="1166" t="s">
        <v>12109</v>
      </c>
      <c r="Z278" s="1164" t="s">
        <v>12124</v>
      </c>
      <c r="AA278" s="1076"/>
      <c r="AB278" s="1075"/>
      <c r="AC278" s="1075"/>
      <c r="AD278" s="1075"/>
      <c r="AE278" s="1075"/>
      <c r="AF278" s="1075"/>
      <c r="AG278" s="1077"/>
      <c r="AH278" s="1077">
        <v>43116</v>
      </c>
      <c r="AI278" s="1075"/>
      <c r="AJ278" s="1075"/>
      <c r="AK278" s="1075"/>
      <c r="AL278" s="1075"/>
      <c r="AM278" s="1076"/>
      <c r="AN278" s="1075"/>
      <c r="AO278" s="1076"/>
      <c r="AP278" s="725" t="s">
        <v>10924</v>
      </c>
      <c r="AQ278" s="1076">
        <v>4209</v>
      </c>
      <c r="AR278" s="1078" t="s">
        <v>16077</v>
      </c>
    </row>
    <row r="279" spans="1:44" s="1078" customFormat="1">
      <c r="A279" s="426">
        <v>29</v>
      </c>
      <c r="B279" s="1076" t="s">
        <v>10924</v>
      </c>
      <c r="C279" s="1085"/>
      <c r="D279" s="1085" t="s">
        <v>12074</v>
      </c>
      <c r="E279" s="1076">
        <v>4203</v>
      </c>
      <c r="F279" s="1076"/>
      <c r="G279" s="1075" t="s">
        <v>12060</v>
      </c>
      <c r="H279" s="1076" t="s">
        <v>3017</v>
      </c>
      <c r="I279" s="1076" t="s">
        <v>35</v>
      </c>
      <c r="J279" s="1085" t="s">
        <v>3017</v>
      </c>
      <c r="K279" s="1163">
        <v>27728</v>
      </c>
      <c r="L279" s="1075"/>
      <c r="M279" s="1079" t="s">
        <v>84</v>
      </c>
      <c r="N279" s="1076" t="s">
        <v>287</v>
      </c>
      <c r="O279" s="1075"/>
      <c r="P279" s="1075"/>
      <c r="Q279" s="1075"/>
      <c r="R279" s="1164"/>
      <c r="S279" s="1075"/>
      <c r="T279" s="1075" t="s">
        <v>2504</v>
      </c>
      <c r="U279" s="1547" t="s">
        <v>12090</v>
      </c>
      <c r="V279" s="1694"/>
      <c r="W279" s="1076" t="s">
        <v>126</v>
      </c>
      <c r="X279" s="1075" t="s">
        <v>12228</v>
      </c>
      <c r="Y279" s="1166" t="s">
        <v>12103</v>
      </c>
      <c r="Z279" s="1164"/>
      <c r="AA279" s="1076"/>
      <c r="AB279" s="1075"/>
      <c r="AC279" s="1075"/>
      <c r="AD279" s="1075"/>
      <c r="AE279" s="1075"/>
      <c r="AF279" s="1075"/>
      <c r="AG279" s="1077"/>
      <c r="AH279" s="1077">
        <v>43116</v>
      </c>
      <c r="AI279" s="1075"/>
      <c r="AJ279" s="1075"/>
      <c r="AK279" s="1075"/>
      <c r="AL279" s="1075"/>
      <c r="AM279" s="1076"/>
      <c r="AN279" s="1075"/>
      <c r="AO279" s="1076"/>
      <c r="AP279" s="725" t="s">
        <v>10924</v>
      </c>
      <c r="AQ279" s="1076">
        <v>4203</v>
      </c>
      <c r="AR279" s="1078" t="s">
        <v>16077</v>
      </c>
    </row>
    <row r="280" spans="1:44" s="415" customFormat="1">
      <c r="A280" s="426">
        <v>30</v>
      </c>
      <c r="B280" s="428" t="s">
        <v>10924</v>
      </c>
      <c r="C280" s="1109"/>
      <c r="D280" s="1109" t="s">
        <v>12078</v>
      </c>
      <c r="E280" s="428">
        <v>4207</v>
      </c>
      <c r="F280" s="428"/>
      <c r="G280" s="427" t="s">
        <v>12063</v>
      </c>
      <c r="H280" s="428" t="s">
        <v>3017</v>
      </c>
      <c r="I280" s="428" t="s">
        <v>35</v>
      </c>
      <c r="J280" s="1109" t="s">
        <v>3017</v>
      </c>
      <c r="K280" s="1191">
        <v>31413</v>
      </c>
      <c r="L280" s="427"/>
      <c r="M280" s="426" t="s">
        <v>84</v>
      </c>
      <c r="N280" s="428" t="s">
        <v>287</v>
      </c>
      <c r="O280" s="427" t="s">
        <v>4633</v>
      </c>
      <c r="P280" s="840" t="s">
        <v>17830</v>
      </c>
      <c r="Q280" s="427"/>
      <c r="R280" s="642"/>
      <c r="S280" s="427"/>
      <c r="T280" s="427" t="s">
        <v>2461</v>
      </c>
      <c r="U280" s="1541" t="s">
        <v>12093</v>
      </c>
      <c r="V280" s="1688"/>
      <c r="W280" s="428" t="s">
        <v>175</v>
      </c>
      <c r="X280" s="427" t="s">
        <v>12227</v>
      </c>
      <c r="Y280" s="734" t="s">
        <v>12107</v>
      </c>
      <c r="Z280" s="642" t="s">
        <v>12122</v>
      </c>
      <c r="AA280" s="428"/>
      <c r="AB280" s="427"/>
      <c r="AC280" s="427"/>
      <c r="AD280" s="427"/>
      <c r="AE280" s="427"/>
      <c r="AF280" s="427"/>
      <c r="AG280" s="1054"/>
      <c r="AH280" s="1054">
        <v>43116</v>
      </c>
      <c r="AI280" s="427"/>
      <c r="AJ280" s="427"/>
      <c r="AK280" s="427"/>
      <c r="AL280" s="427"/>
      <c r="AM280" s="428"/>
      <c r="AN280" s="427"/>
      <c r="AO280" s="428"/>
      <c r="AP280" s="428"/>
      <c r="AQ280" s="428">
        <v>4207</v>
      </c>
      <c r="AR280" s="415" t="s">
        <v>16084</v>
      </c>
    </row>
    <row r="281" spans="1:44" s="1078" customFormat="1">
      <c r="A281" s="426">
        <v>31</v>
      </c>
      <c r="B281" s="1076"/>
      <c r="C281" s="1085"/>
      <c r="D281" s="1085" t="s">
        <v>10283</v>
      </c>
      <c r="E281" s="1076">
        <v>4063</v>
      </c>
      <c r="F281" s="1076"/>
      <c r="G281" s="1194" t="s">
        <v>5107</v>
      </c>
      <c r="H281" s="1076" t="s">
        <v>3017</v>
      </c>
      <c r="I281" s="1076" t="s">
        <v>35</v>
      </c>
      <c r="J281" s="1195" t="s">
        <v>1385</v>
      </c>
      <c r="K281" s="1196">
        <v>30951</v>
      </c>
      <c r="L281" s="1075"/>
      <c r="M281" s="1079" t="s">
        <v>84</v>
      </c>
      <c r="N281" s="1076" t="s">
        <v>9614</v>
      </c>
      <c r="O281" s="1075"/>
      <c r="P281" s="1075"/>
      <c r="Q281" s="1075"/>
      <c r="R281" s="1164"/>
      <c r="S281" s="1075"/>
      <c r="T281" s="1075"/>
      <c r="U281" s="1547"/>
      <c r="V281" s="1694"/>
      <c r="W281" s="1076" t="s">
        <v>126</v>
      </c>
      <c r="X281" s="1075" t="s">
        <v>5108</v>
      </c>
      <c r="Y281" s="701" t="s">
        <v>2941</v>
      </c>
      <c r="Z281" s="1076" t="s">
        <v>2942</v>
      </c>
      <c r="AA281" s="1076"/>
      <c r="AB281" s="1075"/>
      <c r="AC281" s="1075"/>
      <c r="AD281" s="1075"/>
      <c r="AE281" s="1075"/>
      <c r="AF281" s="1075"/>
      <c r="AG281" s="1077"/>
      <c r="AH281" s="1077">
        <v>42887</v>
      </c>
      <c r="AI281" s="1075"/>
      <c r="AJ281" s="1075"/>
      <c r="AK281" s="1075"/>
      <c r="AL281" s="1075"/>
      <c r="AM281" s="1076"/>
      <c r="AN281" s="1075"/>
      <c r="AO281" s="704" t="s">
        <v>10924</v>
      </c>
      <c r="AP281" s="784" t="s">
        <v>10924</v>
      </c>
      <c r="AQ281" s="1076">
        <v>4063</v>
      </c>
      <c r="AR281" s="1078" t="s">
        <v>16116</v>
      </c>
    </row>
    <row r="282" spans="1:44" s="415" customFormat="1">
      <c r="A282" s="426">
        <v>32</v>
      </c>
      <c r="B282" s="428"/>
      <c r="C282" s="1109"/>
      <c r="D282" s="1109" t="s">
        <v>10336</v>
      </c>
      <c r="E282" s="428">
        <v>4153</v>
      </c>
      <c r="F282" s="428"/>
      <c r="G282" s="606" t="s">
        <v>5404</v>
      </c>
      <c r="H282" s="428" t="s">
        <v>3017</v>
      </c>
      <c r="I282" s="428" t="s">
        <v>35</v>
      </c>
      <c r="J282" s="589" t="s">
        <v>3017</v>
      </c>
      <c r="K282" s="599">
        <v>30277</v>
      </c>
      <c r="L282" s="427"/>
      <c r="M282" s="426" t="s">
        <v>84</v>
      </c>
      <c r="N282" s="428" t="s">
        <v>9614</v>
      </c>
      <c r="O282" s="427"/>
      <c r="P282" s="427"/>
      <c r="Q282" s="427"/>
      <c r="R282" s="642"/>
      <c r="S282" s="427"/>
      <c r="T282" s="427"/>
      <c r="U282" s="1541"/>
      <c r="V282" s="1688"/>
      <c r="W282" s="428" t="s">
        <v>126</v>
      </c>
      <c r="X282" s="427" t="s">
        <v>5405</v>
      </c>
      <c r="Y282" s="1193" t="s">
        <v>5406</v>
      </c>
      <c r="Z282" s="428" t="s">
        <v>5407</v>
      </c>
      <c r="AA282" s="428"/>
      <c r="AB282" s="427"/>
      <c r="AC282" s="427"/>
      <c r="AD282" s="427"/>
      <c r="AE282" s="427"/>
      <c r="AF282" s="427"/>
      <c r="AG282" s="1054"/>
      <c r="AH282" s="1054">
        <v>42887</v>
      </c>
      <c r="AI282" s="427"/>
      <c r="AJ282" s="427"/>
      <c r="AK282" s="427"/>
      <c r="AL282" s="427"/>
      <c r="AM282" s="428"/>
      <c r="AN282" s="427"/>
      <c r="AO282" s="590" t="s">
        <v>10924</v>
      </c>
      <c r="AP282" s="784" t="s">
        <v>10924</v>
      </c>
      <c r="AQ282" s="428">
        <v>4153</v>
      </c>
      <c r="AR282" s="415" t="s">
        <v>16117</v>
      </c>
    </row>
    <row r="283" spans="1:44" s="415" customFormat="1">
      <c r="A283" s="426">
        <v>33</v>
      </c>
      <c r="B283" s="428"/>
      <c r="C283" s="1109"/>
      <c r="D283" s="1109" t="s">
        <v>10335</v>
      </c>
      <c r="E283" s="428">
        <v>4151</v>
      </c>
      <c r="F283" s="428"/>
      <c r="G283" s="729" t="s">
        <v>5398</v>
      </c>
      <c r="H283" s="428" t="s">
        <v>3017</v>
      </c>
      <c r="I283" s="428" t="s">
        <v>35</v>
      </c>
      <c r="J283" s="589" t="s">
        <v>906</v>
      </c>
      <c r="K283" s="599">
        <v>31633</v>
      </c>
      <c r="L283" s="427"/>
      <c r="M283" s="426" t="s">
        <v>84</v>
      </c>
      <c r="N283" s="428" t="s">
        <v>287</v>
      </c>
      <c r="O283" s="427"/>
      <c r="P283" s="427"/>
      <c r="Q283" s="427"/>
      <c r="R283" s="642"/>
      <c r="S283" s="427"/>
      <c r="T283" s="427"/>
      <c r="U283" s="1541"/>
      <c r="V283" s="1688"/>
      <c r="W283" s="428" t="s">
        <v>2526</v>
      </c>
      <c r="X283" s="427" t="s">
        <v>5399</v>
      </c>
      <c r="Y283" s="577" t="s">
        <v>5400</v>
      </c>
      <c r="Z283" s="428" t="s">
        <v>5401</v>
      </c>
      <c r="AA283" s="428"/>
      <c r="AB283" s="427"/>
      <c r="AC283" s="427"/>
      <c r="AD283" s="427"/>
      <c r="AE283" s="427"/>
      <c r="AF283" s="427"/>
      <c r="AG283" s="1054"/>
      <c r="AH283" s="1054">
        <v>42887</v>
      </c>
      <c r="AI283" s="427"/>
      <c r="AJ283" s="427"/>
      <c r="AK283" s="427"/>
      <c r="AL283" s="427"/>
      <c r="AM283" s="428"/>
      <c r="AN283" s="427"/>
      <c r="AO283" s="852" t="s">
        <v>10924</v>
      </c>
      <c r="AP283" s="854" t="s">
        <v>10924</v>
      </c>
      <c r="AQ283" s="428">
        <v>4151</v>
      </c>
      <c r="AR283" s="415" t="s">
        <v>16118</v>
      </c>
    </row>
    <row r="284" spans="1:44" s="415" customFormat="1">
      <c r="A284" s="426">
        <v>34</v>
      </c>
      <c r="B284" s="428"/>
      <c r="C284" s="1109"/>
      <c r="D284" s="1109" t="s">
        <v>10375</v>
      </c>
      <c r="E284" s="428">
        <v>4126</v>
      </c>
      <c r="F284" s="428"/>
      <c r="G284" s="729" t="s">
        <v>10355</v>
      </c>
      <c r="H284" s="428" t="s">
        <v>3017</v>
      </c>
      <c r="I284" s="428" t="s">
        <v>35</v>
      </c>
      <c r="J284" s="589" t="s">
        <v>3017</v>
      </c>
      <c r="K284" s="599">
        <v>26115</v>
      </c>
      <c r="L284" s="427"/>
      <c r="M284" s="426" t="s">
        <v>84</v>
      </c>
      <c r="N284" s="428" t="s">
        <v>9614</v>
      </c>
      <c r="O284" s="427"/>
      <c r="P284" s="427"/>
      <c r="Q284" s="427"/>
      <c r="R284" s="642"/>
      <c r="S284" s="427"/>
      <c r="T284" s="427" t="s">
        <v>4922</v>
      </c>
      <c r="U284" s="1545" t="s">
        <v>10023</v>
      </c>
      <c r="V284" s="1692"/>
      <c r="W284" s="428" t="s">
        <v>1347</v>
      </c>
      <c r="X284" s="427" t="s">
        <v>5312</v>
      </c>
      <c r="Y284" s="577" t="s">
        <v>5313</v>
      </c>
      <c r="Z284" s="428" t="s">
        <v>5314</v>
      </c>
      <c r="AA284" s="428" t="s">
        <v>193</v>
      </c>
      <c r="AB284" s="427"/>
      <c r="AC284" s="427"/>
      <c r="AD284" s="427"/>
      <c r="AE284" s="427"/>
      <c r="AF284" s="427"/>
      <c r="AG284" s="1054"/>
      <c r="AH284" s="1054">
        <v>42887</v>
      </c>
      <c r="AI284" s="427"/>
      <c r="AJ284" s="427"/>
      <c r="AK284" s="427"/>
      <c r="AL284" s="427"/>
      <c r="AM284" s="428" t="s">
        <v>193</v>
      </c>
      <c r="AN284" s="427"/>
      <c r="AO284" s="852" t="s">
        <v>10924</v>
      </c>
      <c r="AP284" s="854" t="s">
        <v>10924</v>
      </c>
      <c r="AQ284" s="428">
        <v>4126</v>
      </c>
      <c r="AR284" s="415" t="s">
        <v>16119</v>
      </c>
    </row>
    <row r="285" spans="1:44" s="415" customFormat="1">
      <c r="A285" s="426">
        <v>35</v>
      </c>
      <c r="B285" s="428"/>
      <c r="C285" s="1109"/>
      <c r="D285" s="1109" t="s">
        <v>10294</v>
      </c>
      <c r="E285" s="428">
        <v>4081</v>
      </c>
      <c r="F285" s="428"/>
      <c r="G285" s="729" t="s">
        <v>5166</v>
      </c>
      <c r="H285" s="428" t="s">
        <v>3017</v>
      </c>
      <c r="I285" s="428" t="s">
        <v>35</v>
      </c>
      <c r="J285" s="589" t="s">
        <v>3017</v>
      </c>
      <c r="K285" s="731">
        <v>26446</v>
      </c>
      <c r="L285" s="427"/>
      <c r="M285" s="426" t="s">
        <v>84</v>
      </c>
      <c r="N285" s="428" t="s">
        <v>9614</v>
      </c>
      <c r="O285" s="427"/>
      <c r="P285" s="427"/>
      <c r="Q285" s="427"/>
      <c r="R285" s="642"/>
      <c r="S285" s="427"/>
      <c r="T285" s="427" t="s">
        <v>5006</v>
      </c>
      <c r="U285" s="1545" t="s">
        <v>9898</v>
      </c>
      <c r="V285" s="1692"/>
      <c r="W285" s="428" t="s">
        <v>126</v>
      </c>
      <c r="X285" s="427" t="s">
        <v>9899</v>
      </c>
      <c r="Y285" s="1161" t="s">
        <v>5167</v>
      </c>
      <c r="Z285" s="428" t="s">
        <v>5168</v>
      </c>
      <c r="AA285" s="428" t="s">
        <v>193</v>
      </c>
      <c r="AB285" s="427" t="s">
        <v>9900</v>
      </c>
      <c r="AC285" s="427" t="s">
        <v>9901</v>
      </c>
      <c r="AD285" s="427"/>
      <c r="AE285" s="427"/>
      <c r="AF285" s="427"/>
      <c r="AG285" s="1054"/>
      <c r="AH285" s="1054">
        <v>42887</v>
      </c>
      <c r="AI285" s="427"/>
      <c r="AJ285" s="427"/>
      <c r="AK285" s="427"/>
      <c r="AL285" s="427"/>
      <c r="AM285" s="428"/>
      <c r="AN285" s="427"/>
      <c r="AO285" s="852" t="s">
        <v>10924</v>
      </c>
      <c r="AP285" s="854" t="s">
        <v>10924</v>
      </c>
      <c r="AQ285" s="428">
        <v>4081</v>
      </c>
      <c r="AR285" s="415" t="s">
        <v>16120</v>
      </c>
    </row>
    <row r="286" spans="1:44" s="415" customFormat="1">
      <c r="A286" s="426">
        <v>36</v>
      </c>
      <c r="B286" s="428" t="s">
        <v>10924</v>
      </c>
      <c r="C286" s="1109"/>
      <c r="D286" s="1109" t="s">
        <v>12077</v>
      </c>
      <c r="E286" s="428">
        <v>4206</v>
      </c>
      <c r="F286" s="428"/>
      <c r="G286" s="427" t="s">
        <v>12062</v>
      </c>
      <c r="H286" s="428" t="s">
        <v>3017</v>
      </c>
      <c r="I286" s="428" t="s">
        <v>35</v>
      </c>
      <c r="J286" s="1109" t="s">
        <v>2860</v>
      </c>
      <c r="K286" s="1191">
        <v>32253</v>
      </c>
      <c r="L286" s="427"/>
      <c r="M286" s="426" t="s">
        <v>84</v>
      </c>
      <c r="N286" s="428" t="s">
        <v>287</v>
      </c>
      <c r="O286" s="427" t="s">
        <v>4633</v>
      </c>
      <c r="P286" s="427">
        <v>1430017604248</v>
      </c>
      <c r="Q286" s="427"/>
      <c r="R286" s="642"/>
      <c r="S286" s="427"/>
      <c r="T286" s="427" t="s">
        <v>2504</v>
      </c>
      <c r="U286" s="1541" t="s">
        <v>12092</v>
      </c>
      <c r="V286" s="1688"/>
      <c r="W286" s="428" t="s">
        <v>12130</v>
      </c>
      <c r="X286" s="427" t="s">
        <v>12234</v>
      </c>
      <c r="Y286" s="734" t="s">
        <v>12106</v>
      </c>
      <c r="Z286" s="642" t="s">
        <v>12121</v>
      </c>
      <c r="AA286" s="428"/>
      <c r="AB286" s="427"/>
      <c r="AC286" s="427"/>
      <c r="AD286" s="427"/>
      <c r="AE286" s="427"/>
      <c r="AF286" s="427"/>
      <c r="AG286" s="1054"/>
      <c r="AH286" s="1054">
        <v>43116</v>
      </c>
      <c r="AI286" s="427"/>
      <c r="AJ286" s="427"/>
      <c r="AK286" s="427"/>
      <c r="AL286" s="427"/>
      <c r="AM286" s="428"/>
      <c r="AN286" s="427"/>
      <c r="AO286" s="428" t="s">
        <v>10924</v>
      </c>
      <c r="AP286" s="725" t="s">
        <v>10924</v>
      </c>
      <c r="AQ286" s="428">
        <v>4206</v>
      </c>
      <c r="AR286" s="415" t="s">
        <v>16121</v>
      </c>
    </row>
    <row r="287" spans="1:44" s="415" customFormat="1">
      <c r="A287" s="426">
        <v>37</v>
      </c>
      <c r="B287" s="428" t="s">
        <v>10924</v>
      </c>
      <c r="C287" s="1109"/>
      <c r="D287" s="1109" t="s">
        <v>12081</v>
      </c>
      <c r="E287" s="428">
        <v>4210</v>
      </c>
      <c r="F287" s="428"/>
      <c r="G287" s="427" t="s">
        <v>12065</v>
      </c>
      <c r="H287" s="428" t="s">
        <v>3017</v>
      </c>
      <c r="I287" s="428" t="s">
        <v>35</v>
      </c>
      <c r="J287" s="1109" t="s">
        <v>3017</v>
      </c>
      <c r="K287" s="1191">
        <v>33048</v>
      </c>
      <c r="L287" s="46" t="s">
        <v>14106</v>
      </c>
      <c r="M287" s="426" t="s">
        <v>84</v>
      </c>
      <c r="N287" s="428" t="s">
        <v>287</v>
      </c>
      <c r="O287" s="427" t="s">
        <v>4633</v>
      </c>
      <c r="P287" s="840" t="s">
        <v>17831</v>
      </c>
      <c r="Q287" s="426" t="e">
        <v>#N/A</v>
      </c>
      <c r="R287" s="642" t="s">
        <v>12546</v>
      </c>
      <c r="S287" s="427"/>
      <c r="T287" s="427" t="s">
        <v>2512</v>
      </c>
      <c r="U287" s="1541" t="s">
        <v>12096</v>
      </c>
      <c r="V287" s="1688"/>
      <c r="W287" s="428" t="s">
        <v>12130</v>
      </c>
      <c r="X287" s="427" t="s">
        <v>12213</v>
      </c>
      <c r="Y287" s="734" t="s">
        <v>12110</v>
      </c>
      <c r="Z287" s="642" t="s">
        <v>12125</v>
      </c>
      <c r="AA287" s="428"/>
      <c r="AB287" s="427"/>
      <c r="AC287" s="427"/>
      <c r="AD287" s="427"/>
      <c r="AE287" s="427"/>
      <c r="AF287" s="427"/>
      <c r="AG287" s="1054"/>
      <c r="AH287" s="1054">
        <v>43116</v>
      </c>
      <c r="AI287" s="427"/>
      <c r="AJ287" s="427"/>
      <c r="AK287" s="427"/>
      <c r="AL287" s="427"/>
      <c r="AM287" s="428"/>
      <c r="AN287" s="427"/>
      <c r="AO287" s="428" t="s">
        <v>10924</v>
      </c>
      <c r="AP287" s="725" t="s">
        <v>10924</v>
      </c>
      <c r="AQ287" s="428">
        <v>4210</v>
      </c>
      <c r="AR287" s="415" t="s">
        <v>16085</v>
      </c>
    </row>
    <row r="288" spans="1:44" s="415" customFormat="1" ht="15" customHeight="1">
      <c r="A288" s="426">
        <v>38</v>
      </c>
      <c r="B288" s="533"/>
      <c r="C288" s="1106"/>
      <c r="D288" s="1106" t="s">
        <v>10243</v>
      </c>
      <c r="E288" s="495">
        <v>4037</v>
      </c>
      <c r="F288" s="495"/>
      <c r="G288" s="534" t="s">
        <v>5085</v>
      </c>
      <c r="H288" s="1217" t="s">
        <v>3017</v>
      </c>
      <c r="I288" s="426" t="s">
        <v>35</v>
      </c>
      <c r="J288" s="1090" t="s">
        <v>3017</v>
      </c>
      <c r="K288" s="497">
        <v>26819</v>
      </c>
      <c r="L288" s="46" t="s">
        <v>14107</v>
      </c>
      <c r="M288" s="426" t="s">
        <v>84</v>
      </c>
      <c r="N288" s="499" t="s">
        <v>287</v>
      </c>
      <c r="O288" s="529" t="s">
        <v>4633</v>
      </c>
      <c r="P288" s="500">
        <v>1430017053321</v>
      </c>
      <c r="Q288" s="426">
        <v>17052761073</v>
      </c>
      <c r="R288" s="590" t="s">
        <v>12547</v>
      </c>
      <c r="S288" s="501"/>
      <c r="T288" s="501" t="s">
        <v>4922</v>
      </c>
      <c r="U288" s="1546" t="s">
        <v>10137</v>
      </c>
      <c r="V288" s="1693"/>
      <c r="W288" s="501" t="s">
        <v>126</v>
      </c>
      <c r="X288" s="502" t="s">
        <v>10138</v>
      </c>
      <c r="Y288" s="1791" t="s">
        <v>10139</v>
      </c>
      <c r="Z288" s="503" t="s">
        <v>10140</v>
      </c>
      <c r="AA288" s="501"/>
      <c r="AB288" s="504"/>
      <c r="AC288" s="1069"/>
      <c r="AD288" s="504"/>
      <c r="AE288" s="504"/>
      <c r="AF288" s="504"/>
      <c r="AG288" s="505"/>
      <c r="AH288" s="505">
        <v>42887</v>
      </c>
      <c r="AI288" s="505">
        <v>42887</v>
      </c>
      <c r="AJ288" s="505">
        <v>42978</v>
      </c>
      <c r="AK288" s="505"/>
      <c r="AL288" s="505"/>
      <c r="AM288" s="501"/>
      <c r="AN288" s="533"/>
      <c r="AO288" s="529" t="s">
        <v>10924</v>
      </c>
      <c r="AP288" s="1288" t="s">
        <v>10924</v>
      </c>
      <c r="AQ288" s="495">
        <v>4037</v>
      </c>
      <c r="AR288" s="415" t="s">
        <v>16086</v>
      </c>
    </row>
    <row r="289" spans="1:44" s="415" customFormat="1">
      <c r="A289" s="426">
        <v>39</v>
      </c>
      <c r="B289" s="428"/>
      <c r="C289" s="1109"/>
      <c r="D289" s="1109" t="s">
        <v>10311</v>
      </c>
      <c r="E289" s="428">
        <v>4105</v>
      </c>
      <c r="F289" s="428"/>
      <c r="G289" s="606" t="s">
        <v>5245</v>
      </c>
      <c r="H289" s="428" t="s">
        <v>3017</v>
      </c>
      <c r="I289" s="428" t="s">
        <v>35</v>
      </c>
      <c r="J289" s="589" t="s">
        <v>3017</v>
      </c>
      <c r="K289" s="599">
        <v>32627</v>
      </c>
      <c r="L289" s="46" t="s">
        <v>14108</v>
      </c>
      <c r="M289" s="426" t="s">
        <v>84</v>
      </c>
      <c r="N289" s="428" t="s">
        <v>287</v>
      </c>
      <c r="O289" s="529" t="s">
        <v>4633</v>
      </c>
      <c r="P289" s="500">
        <v>1430017052737</v>
      </c>
      <c r="Q289" s="426">
        <v>17052761198</v>
      </c>
      <c r="R289" s="642" t="s">
        <v>12548</v>
      </c>
      <c r="S289" s="427"/>
      <c r="T289" s="427"/>
      <c r="U289" s="1541"/>
      <c r="V289" s="1688"/>
      <c r="W289" s="428" t="s">
        <v>126</v>
      </c>
      <c r="X289" s="427" t="s">
        <v>5246</v>
      </c>
      <c r="Y289" s="577" t="s">
        <v>5247</v>
      </c>
      <c r="Z289" s="428" t="s">
        <v>5248</v>
      </c>
      <c r="AA289" s="428"/>
      <c r="AB289" s="427"/>
      <c r="AC289" s="427"/>
      <c r="AD289" s="427"/>
      <c r="AE289" s="427"/>
      <c r="AF289" s="427"/>
      <c r="AG289" s="1054"/>
      <c r="AH289" s="1054">
        <v>42887</v>
      </c>
      <c r="AI289" s="427"/>
      <c r="AJ289" s="427"/>
      <c r="AK289" s="427"/>
      <c r="AL289" s="427"/>
      <c r="AM289" s="428"/>
      <c r="AN289" s="427"/>
      <c r="AO289" s="590" t="s">
        <v>10924</v>
      </c>
      <c r="AP289" s="784" t="s">
        <v>10924</v>
      </c>
      <c r="AQ289" s="428">
        <v>4105</v>
      </c>
      <c r="AR289" s="415" t="s">
        <v>16087</v>
      </c>
    </row>
    <row r="290" spans="1:44" s="415" customFormat="1" ht="12.75" customHeight="1">
      <c r="A290" s="426">
        <v>40</v>
      </c>
      <c r="B290" s="428"/>
      <c r="C290" s="1109"/>
      <c r="D290" s="1109" t="s">
        <v>10334</v>
      </c>
      <c r="E290" s="428">
        <v>4150</v>
      </c>
      <c r="F290" s="428"/>
      <c r="G290" s="640" t="s">
        <v>5394</v>
      </c>
      <c r="H290" s="428" t="s">
        <v>3017</v>
      </c>
      <c r="I290" s="428" t="s">
        <v>35</v>
      </c>
      <c r="J290" s="1093" t="s">
        <v>3017</v>
      </c>
      <c r="K290" s="935">
        <v>26646</v>
      </c>
      <c r="L290" s="46" t="s">
        <v>14109</v>
      </c>
      <c r="M290" s="426" t="s">
        <v>84</v>
      </c>
      <c r="N290" s="428" t="s">
        <v>287</v>
      </c>
      <c r="O290" s="529" t="s">
        <v>4633</v>
      </c>
      <c r="P290" s="500">
        <v>1430015143926</v>
      </c>
      <c r="Q290" s="426">
        <v>17052760893</v>
      </c>
      <c r="R290" s="642" t="s">
        <v>12543</v>
      </c>
      <c r="S290" s="427"/>
      <c r="T290" s="427"/>
      <c r="U290" s="1541"/>
      <c r="V290" s="1688"/>
      <c r="W290" s="428" t="s">
        <v>126</v>
      </c>
      <c r="X290" s="427" t="s">
        <v>5395</v>
      </c>
      <c r="Y290" s="734" t="s">
        <v>5396</v>
      </c>
      <c r="Z290" s="428" t="s">
        <v>5397</v>
      </c>
      <c r="AA290" s="428"/>
      <c r="AB290" s="427"/>
      <c r="AC290" s="427"/>
      <c r="AD290" s="427"/>
      <c r="AE290" s="427"/>
      <c r="AF290" s="427"/>
      <c r="AG290" s="1054"/>
      <c r="AH290" s="1054">
        <v>42887</v>
      </c>
      <c r="AI290" s="427"/>
      <c r="AJ290" s="427"/>
      <c r="AK290" s="427"/>
      <c r="AL290" s="427"/>
      <c r="AM290" s="428"/>
      <c r="AN290" s="427"/>
      <c r="AO290" s="642" t="s">
        <v>10924</v>
      </c>
      <c r="AP290" s="1289" t="s">
        <v>10924</v>
      </c>
      <c r="AQ290" s="428">
        <v>4150</v>
      </c>
      <c r="AR290" s="415" t="s">
        <v>16088</v>
      </c>
    </row>
    <row r="291" spans="1:44" s="415" customFormat="1" ht="15" customHeight="1">
      <c r="A291" s="426">
        <v>41</v>
      </c>
      <c r="B291" s="495" t="s">
        <v>4980</v>
      </c>
      <c r="C291" s="1111"/>
      <c r="D291" s="1111" t="s">
        <v>4981</v>
      </c>
      <c r="E291" s="526">
        <v>4021</v>
      </c>
      <c r="F291" s="526"/>
      <c r="G291" s="496" t="s">
        <v>12395</v>
      </c>
      <c r="H291" s="426" t="s">
        <v>3017</v>
      </c>
      <c r="I291" s="426" t="s">
        <v>35</v>
      </c>
      <c r="J291" s="1090" t="s">
        <v>3017</v>
      </c>
      <c r="K291" s="497">
        <v>24519</v>
      </c>
      <c r="L291" s="46" t="s">
        <v>14110</v>
      </c>
      <c r="M291" s="426" t="s">
        <v>84</v>
      </c>
      <c r="N291" s="499" t="s">
        <v>299</v>
      </c>
      <c r="O291" s="426" t="s">
        <v>4633</v>
      </c>
      <c r="P291" s="500">
        <v>1430013580152</v>
      </c>
      <c r="Q291" s="426">
        <v>17052760901</v>
      </c>
      <c r="R291" s="590" t="s">
        <v>12537</v>
      </c>
      <c r="S291" s="501">
        <v>0</v>
      </c>
      <c r="T291" s="501" t="s">
        <v>1387</v>
      </c>
      <c r="U291" s="1539" t="s">
        <v>4982</v>
      </c>
      <c r="V291" s="1695"/>
      <c r="W291" s="522" t="s">
        <v>175</v>
      </c>
      <c r="X291" s="523" t="s">
        <v>12396</v>
      </c>
      <c r="Y291" s="1793" t="s">
        <v>12397</v>
      </c>
      <c r="Z291" s="503" t="s">
        <v>4983</v>
      </c>
      <c r="AA291" s="426" t="s">
        <v>47</v>
      </c>
      <c r="AB291" s="504" t="s">
        <v>12398</v>
      </c>
      <c r="AC291" s="504" t="s">
        <v>12399</v>
      </c>
      <c r="AD291" s="504" t="s">
        <v>12400</v>
      </c>
      <c r="AE291" s="504" t="s">
        <v>12401</v>
      </c>
      <c r="AF291" s="504"/>
      <c r="AG291" s="505"/>
      <c r="AH291" s="505">
        <v>42887</v>
      </c>
      <c r="AI291" s="505">
        <v>42887</v>
      </c>
      <c r="AJ291" s="505">
        <v>42978</v>
      </c>
      <c r="AK291" s="505"/>
      <c r="AL291" s="505"/>
      <c r="AM291" s="426" t="s">
        <v>55</v>
      </c>
      <c r="AN291" s="495" t="s">
        <v>4980</v>
      </c>
      <c r="AO291" s="426" t="s">
        <v>10924</v>
      </c>
      <c r="AP291" s="451" t="s">
        <v>10924</v>
      </c>
      <c r="AQ291" s="526">
        <v>4021</v>
      </c>
      <c r="AR291" s="415" t="s">
        <v>16089</v>
      </c>
    </row>
    <row r="292" spans="1:44" s="415" customFormat="1">
      <c r="A292" s="426">
        <v>42</v>
      </c>
      <c r="B292" s="428"/>
      <c r="C292" s="1109"/>
      <c r="D292" s="1109" t="s">
        <v>11608</v>
      </c>
      <c r="E292" s="428">
        <v>4196</v>
      </c>
      <c r="F292" s="428"/>
      <c r="G292" s="427" t="s">
        <v>11499</v>
      </c>
      <c r="H292" s="428" t="s">
        <v>3017</v>
      </c>
      <c r="I292" s="428" t="s">
        <v>35</v>
      </c>
      <c r="J292" s="1109" t="s">
        <v>3017</v>
      </c>
      <c r="K292" s="1191">
        <v>27447</v>
      </c>
      <c r="L292" s="46" t="s">
        <v>14111</v>
      </c>
      <c r="M292" s="426" t="s">
        <v>84</v>
      </c>
      <c r="N292" s="428" t="s">
        <v>287</v>
      </c>
      <c r="O292" s="427" t="s">
        <v>4633</v>
      </c>
      <c r="P292" s="427">
        <v>9000043585737</v>
      </c>
      <c r="Q292" s="426" t="s">
        <v>12618</v>
      </c>
      <c r="R292" s="642" t="s">
        <v>12551</v>
      </c>
      <c r="S292" s="427"/>
      <c r="T292" s="427"/>
      <c r="U292" s="1541"/>
      <c r="V292" s="1688"/>
      <c r="W292" s="428" t="s">
        <v>175</v>
      </c>
      <c r="X292" s="427" t="s">
        <v>12226</v>
      </c>
      <c r="Y292" s="734" t="s">
        <v>11595</v>
      </c>
      <c r="Z292" s="428" t="s">
        <v>11601</v>
      </c>
      <c r="AA292" s="428" t="s">
        <v>193</v>
      </c>
      <c r="AB292" s="427" t="s">
        <v>9657</v>
      </c>
      <c r="AC292" s="427" t="s">
        <v>12411</v>
      </c>
      <c r="AD292" s="427" t="s">
        <v>12412</v>
      </c>
      <c r="AE292" s="427"/>
      <c r="AF292" s="427"/>
      <c r="AG292" s="1054"/>
      <c r="AH292" s="1054">
        <v>43066</v>
      </c>
      <c r="AI292" s="427"/>
      <c r="AJ292" s="427"/>
      <c r="AK292" s="427"/>
      <c r="AL292" s="427"/>
      <c r="AM292" s="428" t="s">
        <v>47</v>
      </c>
      <c r="AN292" s="427"/>
      <c r="AO292" s="428" t="s">
        <v>10924</v>
      </c>
      <c r="AP292" s="725" t="s">
        <v>10924</v>
      </c>
      <c r="AQ292" s="428">
        <v>4196</v>
      </c>
      <c r="AR292" s="415" t="s">
        <v>16090</v>
      </c>
    </row>
    <row r="293" spans="1:44" s="415" customFormat="1">
      <c r="A293" s="426">
        <v>43</v>
      </c>
      <c r="B293" s="428"/>
      <c r="C293" s="1109"/>
      <c r="D293" s="1109" t="s">
        <v>10339</v>
      </c>
      <c r="E293" s="428">
        <v>4158</v>
      </c>
      <c r="F293" s="428"/>
      <c r="G293" s="779" t="s">
        <v>5424</v>
      </c>
      <c r="H293" s="428" t="s">
        <v>3017</v>
      </c>
      <c r="I293" s="428" t="s">
        <v>35</v>
      </c>
      <c r="J293" s="1092" t="s">
        <v>5425</v>
      </c>
      <c r="K293" s="599">
        <v>32049</v>
      </c>
      <c r="L293" s="46" t="s">
        <v>14112</v>
      </c>
      <c r="M293" s="426" t="s">
        <v>84</v>
      </c>
      <c r="N293" s="428" t="s">
        <v>287</v>
      </c>
      <c r="O293" s="529" t="s">
        <v>4633</v>
      </c>
      <c r="P293" s="500">
        <v>1430017074376</v>
      </c>
      <c r="Q293" s="426">
        <v>17052760950</v>
      </c>
      <c r="R293" s="642" t="s">
        <v>12544</v>
      </c>
      <c r="S293" s="427"/>
      <c r="T293" s="427" t="s">
        <v>4922</v>
      </c>
      <c r="U293" s="1545" t="s">
        <v>10045</v>
      </c>
      <c r="V293" s="1692"/>
      <c r="W293" s="428" t="s">
        <v>126</v>
      </c>
      <c r="X293" s="427" t="s">
        <v>5426</v>
      </c>
      <c r="Y293" s="1161" t="s">
        <v>5427</v>
      </c>
      <c r="Z293" s="428" t="s">
        <v>5428</v>
      </c>
      <c r="AA293" s="428" t="s">
        <v>193</v>
      </c>
      <c r="AB293" s="427" t="s">
        <v>10046</v>
      </c>
      <c r="AC293" s="427"/>
      <c r="AD293" s="427"/>
      <c r="AE293" s="427"/>
      <c r="AF293" s="427"/>
      <c r="AG293" s="1279"/>
      <c r="AH293" s="1054">
        <v>42948</v>
      </c>
      <c r="AI293" s="1054">
        <v>42948</v>
      </c>
      <c r="AJ293" s="505">
        <v>43281</v>
      </c>
      <c r="AK293" s="505"/>
      <c r="AL293" s="505"/>
      <c r="AM293" s="428" t="s">
        <v>55</v>
      </c>
      <c r="AN293" s="427"/>
      <c r="AO293" s="852" t="s">
        <v>10924</v>
      </c>
      <c r="AP293" s="854" t="s">
        <v>10924</v>
      </c>
      <c r="AQ293" s="428">
        <v>4158</v>
      </c>
      <c r="AR293" s="415" t="s">
        <v>16091</v>
      </c>
    </row>
    <row r="294" spans="1:44" s="415" customFormat="1">
      <c r="A294" s="426">
        <v>44</v>
      </c>
      <c r="B294" s="428"/>
      <c r="C294" s="1109"/>
      <c r="D294" s="1109" t="s">
        <v>10310</v>
      </c>
      <c r="E294" s="428">
        <v>4104</v>
      </c>
      <c r="F294" s="428"/>
      <c r="G294" s="640" t="s">
        <v>5242</v>
      </c>
      <c r="H294" s="428" t="s">
        <v>3017</v>
      </c>
      <c r="I294" s="428" t="s">
        <v>35</v>
      </c>
      <c r="J294" s="589" t="s">
        <v>4706</v>
      </c>
      <c r="K294" s="935">
        <v>32230</v>
      </c>
      <c r="L294" s="46" t="s">
        <v>14113</v>
      </c>
      <c r="M294" s="426" t="s">
        <v>84</v>
      </c>
      <c r="N294" s="428" t="s">
        <v>287</v>
      </c>
      <c r="O294" s="529" t="s">
        <v>4633</v>
      </c>
      <c r="P294" s="500">
        <v>1430017082023</v>
      </c>
      <c r="Q294" s="426">
        <v>17064556644</v>
      </c>
      <c r="R294" s="642" t="s">
        <v>12541</v>
      </c>
      <c r="S294" s="427"/>
      <c r="T294" s="427"/>
      <c r="U294" s="1541"/>
      <c r="V294" s="1688"/>
      <c r="W294" s="428" t="s">
        <v>126</v>
      </c>
      <c r="X294" s="427" t="s">
        <v>5243</v>
      </c>
      <c r="Y294" s="734" t="s">
        <v>10275</v>
      </c>
      <c r="Z294" s="428" t="s">
        <v>5244</v>
      </c>
      <c r="AA294" s="428" t="s">
        <v>193</v>
      </c>
      <c r="AB294" s="427"/>
      <c r="AC294" s="427"/>
      <c r="AD294" s="427"/>
      <c r="AE294" s="427"/>
      <c r="AF294" s="427"/>
      <c r="AG294" s="1279"/>
      <c r="AH294" s="1054">
        <v>42948</v>
      </c>
      <c r="AI294" s="1054">
        <v>42948</v>
      </c>
      <c r="AJ294" s="505">
        <v>43281</v>
      </c>
      <c r="AK294" s="505"/>
      <c r="AL294" s="505"/>
      <c r="AM294" s="428"/>
      <c r="AN294" s="427"/>
      <c r="AO294" s="642" t="s">
        <v>10924</v>
      </c>
      <c r="AP294" s="1289" t="s">
        <v>10924</v>
      </c>
      <c r="AQ294" s="428">
        <v>4104</v>
      </c>
      <c r="AR294" s="415" t="s">
        <v>16092</v>
      </c>
    </row>
    <row r="295" spans="1:44" s="415" customFormat="1">
      <c r="A295" s="426">
        <v>45</v>
      </c>
      <c r="B295" s="428"/>
      <c r="C295" s="1109"/>
      <c r="D295" s="1109" t="s">
        <v>10353</v>
      </c>
      <c r="E295" s="428">
        <v>4179</v>
      </c>
      <c r="F295" s="428"/>
      <c r="G295" s="729" t="s">
        <v>5501</v>
      </c>
      <c r="H295" s="428" t="s">
        <v>3017</v>
      </c>
      <c r="I295" s="428" t="s">
        <v>35</v>
      </c>
      <c r="J295" s="589" t="s">
        <v>1506</v>
      </c>
      <c r="K295" s="599">
        <v>23706</v>
      </c>
      <c r="L295" s="46" t="s">
        <v>14114</v>
      </c>
      <c r="M295" s="426" t="s">
        <v>84</v>
      </c>
      <c r="N295" s="428" t="s">
        <v>9614</v>
      </c>
      <c r="O295" s="529" t="s">
        <v>4633</v>
      </c>
      <c r="P295" s="500">
        <v>1430017052513</v>
      </c>
      <c r="Q295" s="426" t="s">
        <v>12562</v>
      </c>
      <c r="R295" s="642" t="s">
        <v>12545</v>
      </c>
      <c r="S295" s="427"/>
      <c r="T295" s="427" t="s">
        <v>5006</v>
      </c>
      <c r="U295" s="1545" t="s">
        <v>10086</v>
      </c>
      <c r="V295" s="1692"/>
      <c r="W295" s="428" t="s">
        <v>126</v>
      </c>
      <c r="X295" s="427" t="s">
        <v>5502</v>
      </c>
      <c r="Y295" s="577" t="s">
        <v>10087</v>
      </c>
      <c r="Z295" s="428" t="s">
        <v>5503</v>
      </c>
      <c r="AA295" s="428" t="s">
        <v>193</v>
      </c>
      <c r="AB295" s="427" t="s">
        <v>10088</v>
      </c>
      <c r="AC295" s="427" t="s">
        <v>10089</v>
      </c>
      <c r="AD295" s="427" t="s">
        <v>10090</v>
      </c>
      <c r="AE295" s="427"/>
      <c r="AF295" s="427"/>
      <c r="AG295" s="1279"/>
      <c r="AH295" s="1054">
        <v>42948</v>
      </c>
      <c r="AI295" s="1054">
        <v>42948</v>
      </c>
      <c r="AJ295" s="505">
        <v>43281</v>
      </c>
      <c r="AK295" s="505"/>
      <c r="AL295" s="505"/>
      <c r="AM295" s="428" t="s">
        <v>55</v>
      </c>
      <c r="AN295" s="427"/>
      <c r="AO295" s="852" t="s">
        <v>10924</v>
      </c>
      <c r="AP295" s="852"/>
      <c r="AQ295" s="428">
        <v>4179</v>
      </c>
      <c r="AR295" s="415" t="s">
        <v>16093</v>
      </c>
    </row>
    <row r="296" spans="1:44" s="415" customFormat="1">
      <c r="A296" s="426">
        <v>46</v>
      </c>
      <c r="B296" s="428"/>
      <c r="C296" s="1109"/>
      <c r="D296" s="1109" t="s">
        <v>12343</v>
      </c>
      <c r="E296" s="1138">
        <v>4061</v>
      </c>
      <c r="F296" s="1138"/>
      <c r="G296" s="729" t="s">
        <v>5100</v>
      </c>
      <c r="H296" s="428" t="s">
        <v>3017</v>
      </c>
      <c r="I296" s="428" t="s">
        <v>35</v>
      </c>
      <c r="J296" s="589" t="s">
        <v>3017</v>
      </c>
      <c r="K296" s="731">
        <v>33819</v>
      </c>
      <c r="L296" s="46" t="s">
        <v>14115</v>
      </c>
      <c r="M296" s="426" t="s">
        <v>84</v>
      </c>
      <c r="N296" s="428" t="s">
        <v>287</v>
      </c>
      <c r="O296" s="529" t="s">
        <v>4633</v>
      </c>
      <c r="P296" s="500">
        <v>1430017052620</v>
      </c>
      <c r="Q296" s="426">
        <v>17052760604</v>
      </c>
      <c r="R296" s="642" t="s">
        <v>12539</v>
      </c>
      <c r="S296" s="427"/>
      <c r="T296" s="427"/>
      <c r="U296" s="1541"/>
      <c r="V296" s="1688"/>
      <c r="W296" s="428" t="s">
        <v>126</v>
      </c>
      <c r="X296" s="427" t="s">
        <v>5101</v>
      </c>
      <c r="Y296" s="1161" t="s">
        <v>9881</v>
      </c>
      <c r="Z296" s="428" t="s">
        <v>5102</v>
      </c>
      <c r="AA296" s="428"/>
      <c r="AB296" s="427"/>
      <c r="AC296" s="427"/>
      <c r="AD296" s="427"/>
      <c r="AE296" s="427"/>
      <c r="AF296" s="427"/>
      <c r="AG296" s="1279"/>
      <c r="AH296" s="1054">
        <v>42948</v>
      </c>
      <c r="AI296" s="1054">
        <v>42948</v>
      </c>
      <c r="AJ296" s="505">
        <v>43281</v>
      </c>
      <c r="AK296" s="505"/>
      <c r="AL296" s="505"/>
      <c r="AM296" s="428"/>
      <c r="AN296" s="427"/>
      <c r="AO296" s="852" t="s">
        <v>10924</v>
      </c>
      <c r="AP296" s="852"/>
      <c r="AQ296" s="428">
        <v>4061</v>
      </c>
      <c r="AR296" s="415" t="s">
        <v>16094</v>
      </c>
    </row>
    <row r="297" spans="1:44" s="415" customFormat="1" ht="15" customHeight="1">
      <c r="A297" s="426">
        <v>47</v>
      </c>
      <c r="B297" s="533" t="s">
        <v>5046</v>
      </c>
      <c r="C297" s="1106"/>
      <c r="D297" s="1106" t="s">
        <v>5047</v>
      </c>
      <c r="E297" s="495">
        <v>4051</v>
      </c>
      <c r="F297" s="495"/>
      <c r="G297" s="537" t="s">
        <v>5048</v>
      </c>
      <c r="H297" s="426" t="s">
        <v>3017</v>
      </c>
      <c r="I297" s="426" t="s">
        <v>35</v>
      </c>
      <c r="J297" s="534" t="s">
        <v>3017</v>
      </c>
      <c r="K297" s="538">
        <v>31127</v>
      </c>
      <c r="L297" s="46" t="s">
        <v>14116</v>
      </c>
      <c r="M297" s="426" t="s">
        <v>84</v>
      </c>
      <c r="N297" s="499" t="s">
        <v>287</v>
      </c>
      <c r="O297" s="529" t="s">
        <v>4633</v>
      </c>
      <c r="P297" s="500">
        <v>1430016935247</v>
      </c>
      <c r="Q297" s="426" t="s">
        <v>12597</v>
      </c>
      <c r="R297" s="590" t="s">
        <v>12538</v>
      </c>
      <c r="S297" s="501"/>
      <c r="T297" s="539" t="s">
        <v>5049</v>
      </c>
      <c r="U297" s="1548" t="s">
        <v>5050</v>
      </c>
      <c r="V297" s="1696"/>
      <c r="W297" s="539" t="s">
        <v>126</v>
      </c>
      <c r="X297" s="541" t="s">
        <v>5051</v>
      </c>
      <c r="Y297" s="1794" t="s">
        <v>5052</v>
      </c>
      <c r="Z297" s="540" t="s">
        <v>5053</v>
      </c>
      <c r="AA297" s="501"/>
      <c r="AB297" s="504"/>
      <c r="AC297" s="1069"/>
      <c r="AD297" s="504"/>
      <c r="AE297" s="504"/>
      <c r="AF297" s="504"/>
      <c r="AG297" s="1279">
        <v>42877</v>
      </c>
      <c r="AH297" s="505">
        <v>42887</v>
      </c>
      <c r="AI297" s="505">
        <v>42887</v>
      </c>
      <c r="AJ297" s="505">
        <v>42978</v>
      </c>
      <c r="AK297" s="505"/>
      <c r="AL297" s="505"/>
      <c r="AM297" s="501"/>
      <c r="AN297" s="533" t="s">
        <v>5046</v>
      </c>
      <c r="AO297" s="539" t="s">
        <v>10924</v>
      </c>
      <c r="AP297" s="539"/>
      <c r="AQ297" s="495">
        <v>4051</v>
      </c>
      <c r="AR297" s="415" t="s">
        <v>16095</v>
      </c>
    </row>
    <row r="298" spans="1:44" s="415" customFormat="1" ht="15" customHeight="1">
      <c r="A298" s="426">
        <v>48</v>
      </c>
      <c r="B298" s="495" t="s">
        <v>4822</v>
      </c>
      <c r="C298" s="1106"/>
      <c r="D298" s="1106" t="s">
        <v>4823</v>
      </c>
      <c r="E298" s="495">
        <v>4015</v>
      </c>
      <c r="F298" s="495"/>
      <c r="G298" s="496" t="s">
        <v>4824</v>
      </c>
      <c r="H298" s="426" t="s">
        <v>3017</v>
      </c>
      <c r="I298" s="426" t="s">
        <v>35</v>
      </c>
      <c r="J298" s="1090" t="s">
        <v>3017</v>
      </c>
      <c r="K298" s="497">
        <v>28251</v>
      </c>
      <c r="L298" s="46" t="s">
        <v>14117</v>
      </c>
      <c r="M298" s="426" t="s">
        <v>84</v>
      </c>
      <c r="N298" s="499" t="s">
        <v>9614</v>
      </c>
      <c r="O298" s="426" t="s">
        <v>4633</v>
      </c>
      <c r="P298" s="500">
        <v>1430004815955</v>
      </c>
      <c r="Q298" s="426" t="s">
        <v>12572</v>
      </c>
      <c r="R298" s="590" t="s">
        <v>12536</v>
      </c>
      <c r="S298" s="501">
        <v>0</v>
      </c>
      <c r="T298" s="501" t="s">
        <v>1387</v>
      </c>
      <c r="U298" s="1539" t="s">
        <v>4825</v>
      </c>
      <c r="V298" s="1686"/>
      <c r="W298" s="501" t="s">
        <v>126</v>
      </c>
      <c r="X298" s="502" t="s">
        <v>4826</v>
      </c>
      <c r="Y298" s="1791" t="s">
        <v>4827</v>
      </c>
      <c r="Z298" s="503" t="s">
        <v>4828</v>
      </c>
      <c r="AA298" s="501" t="s">
        <v>36</v>
      </c>
      <c r="AB298" s="504" t="s">
        <v>4829</v>
      </c>
      <c r="AC298" s="504" t="s">
        <v>4830</v>
      </c>
      <c r="AD298" s="504" t="s">
        <v>4831</v>
      </c>
      <c r="AE298" s="504" t="s">
        <v>4832</v>
      </c>
      <c r="AF298" s="504"/>
      <c r="AG298" s="1279">
        <v>41883</v>
      </c>
      <c r="AH298" s="505">
        <v>41883</v>
      </c>
      <c r="AI298" s="505">
        <v>42887</v>
      </c>
      <c r="AJ298" s="505">
        <v>42978</v>
      </c>
      <c r="AK298" s="505"/>
      <c r="AL298" s="505"/>
      <c r="AM298" s="501" t="s">
        <v>36</v>
      </c>
      <c r="AN298" s="495" t="s">
        <v>4822</v>
      </c>
      <c r="AO298" s="426" t="s">
        <v>10924</v>
      </c>
      <c r="AP298" s="426"/>
      <c r="AQ298" s="495">
        <v>4015</v>
      </c>
      <c r="AR298" s="415" t="s">
        <v>16096</v>
      </c>
    </row>
    <row r="299" spans="1:44" s="415" customFormat="1">
      <c r="A299" s="426">
        <v>49</v>
      </c>
      <c r="B299" s="428"/>
      <c r="C299" s="1109"/>
      <c r="D299" s="1109" t="s">
        <v>10315</v>
      </c>
      <c r="E299" s="428">
        <v>4115</v>
      </c>
      <c r="F299" s="428"/>
      <c r="G299" s="729" t="s">
        <v>5276</v>
      </c>
      <c r="H299" s="428" t="s">
        <v>3017</v>
      </c>
      <c r="I299" s="428" t="s">
        <v>35</v>
      </c>
      <c r="J299" s="589" t="s">
        <v>3017</v>
      </c>
      <c r="K299" s="599">
        <v>30006</v>
      </c>
      <c r="L299" s="46" t="s">
        <v>14118</v>
      </c>
      <c r="M299" s="426" t="s">
        <v>84</v>
      </c>
      <c r="N299" s="428" t="s">
        <v>9614</v>
      </c>
      <c r="O299" s="529" t="s">
        <v>4633</v>
      </c>
      <c r="P299" s="500">
        <v>1430017052570</v>
      </c>
      <c r="Q299" s="426">
        <v>17052761263</v>
      </c>
      <c r="R299" s="642" t="s">
        <v>12553</v>
      </c>
      <c r="S299" s="427"/>
      <c r="T299" s="427" t="s">
        <v>5006</v>
      </c>
      <c r="U299" s="1545" t="s">
        <v>9891</v>
      </c>
      <c r="V299" s="1692"/>
      <c r="W299" s="428" t="s">
        <v>126</v>
      </c>
      <c r="X299" s="427" t="s">
        <v>12413</v>
      </c>
      <c r="Y299" s="1193" t="s">
        <v>5277</v>
      </c>
      <c r="Z299" s="533" t="s">
        <v>9892</v>
      </c>
      <c r="AA299" s="428" t="s">
        <v>193</v>
      </c>
      <c r="AB299" s="427" t="s">
        <v>9893</v>
      </c>
      <c r="AC299" s="427" t="s">
        <v>9894</v>
      </c>
      <c r="AD299" s="427" t="s">
        <v>9895</v>
      </c>
      <c r="AE299" s="427" t="s">
        <v>9896</v>
      </c>
      <c r="AF299" s="427"/>
      <c r="AG299" s="1279"/>
      <c r="AH299" s="1054">
        <v>42948</v>
      </c>
      <c r="AI299" s="1054">
        <v>42948</v>
      </c>
      <c r="AJ299" s="505">
        <v>43281</v>
      </c>
      <c r="AK299" s="505"/>
      <c r="AL299" s="505"/>
      <c r="AM299" s="428" t="s">
        <v>36</v>
      </c>
      <c r="AN299" s="427"/>
      <c r="AO299" s="852" t="s">
        <v>10924</v>
      </c>
      <c r="AP299" s="852" t="s">
        <v>10924</v>
      </c>
      <c r="AQ299" s="428">
        <v>4115</v>
      </c>
      <c r="AR299" s="415" t="s">
        <v>16097</v>
      </c>
    </row>
    <row r="300" spans="1:44" s="415" customFormat="1">
      <c r="A300" s="426">
        <v>50</v>
      </c>
      <c r="B300" s="428"/>
      <c r="C300" s="1109"/>
      <c r="D300" s="1109" t="s">
        <v>10365</v>
      </c>
      <c r="E300" s="428">
        <v>4091</v>
      </c>
      <c r="F300" s="428"/>
      <c r="G300" s="640" t="s">
        <v>5200</v>
      </c>
      <c r="H300" s="428" t="s">
        <v>3017</v>
      </c>
      <c r="I300" s="428" t="s">
        <v>35</v>
      </c>
      <c r="J300" s="589" t="s">
        <v>3017</v>
      </c>
      <c r="K300" s="599">
        <v>32630</v>
      </c>
      <c r="L300" s="46" t="s">
        <v>14119</v>
      </c>
      <c r="M300" s="426" t="s">
        <v>84</v>
      </c>
      <c r="N300" s="428" t="s">
        <v>9614</v>
      </c>
      <c r="O300" s="529" t="s">
        <v>4633</v>
      </c>
      <c r="P300" s="500">
        <v>9000042338559</v>
      </c>
      <c r="Q300" s="426" t="s">
        <v>12566</v>
      </c>
      <c r="R300" s="590" t="s">
        <v>12549</v>
      </c>
      <c r="S300" s="427"/>
      <c r="T300" s="427"/>
      <c r="U300" s="1541"/>
      <c r="V300" s="1688"/>
      <c r="W300" s="428" t="s">
        <v>2455</v>
      </c>
      <c r="X300" s="427" t="s">
        <v>5201</v>
      </c>
      <c r="Y300" s="734" t="s">
        <v>5202</v>
      </c>
      <c r="Z300" s="428" t="s">
        <v>5203</v>
      </c>
      <c r="AA300" s="428"/>
      <c r="AB300" s="427"/>
      <c r="AC300" s="427"/>
      <c r="AD300" s="427"/>
      <c r="AE300" s="427"/>
      <c r="AF300" s="427"/>
      <c r="AG300" s="1279"/>
      <c r="AH300" s="1054">
        <v>42948</v>
      </c>
      <c r="AI300" s="1054">
        <v>42948</v>
      </c>
      <c r="AJ300" s="505">
        <v>43281</v>
      </c>
      <c r="AK300" s="505"/>
      <c r="AL300" s="505"/>
      <c r="AM300" s="428"/>
      <c r="AN300" s="427"/>
      <c r="AO300" s="642" t="s">
        <v>10924</v>
      </c>
      <c r="AP300" s="642" t="s">
        <v>10924</v>
      </c>
      <c r="AQ300" s="428">
        <v>4091</v>
      </c>
      <c r="AR300" s="415" t="s">
        <v>16097</v>
      </c>
    </row>
    <row r="301" spans="1:44" s="742" customFormat="1">
      <c r="A301" s="426">
        <v>51</v>
      </c>
      <c r="B301" s="741"/>
      <c r="C301" s="1084"/>
      <c r="D301" s="1084"/>
      <c r="E301" s="741">
        <v>4218</v>
      </c>
      <c r="F301" s="741"/>
      <c r="G301" s="442" t="s">
        <v>13348</v>
      </c>
      <c r="H301" s="741" t="s">
        <v>3017</v>
      </c>
      <c r="I301" s="741" t="s">
        <v>35</v>
      </c>
      <c r="J301" s="1084" t="s">
        <v>3017</v>
      </c>
      <c r="K301" s="949">
        <v>29226</v>
      </c>
      <c r="L301" s="1209" t="s">
        <v>14120</v>
      </c>
      <c r="M301" s="948" t="s">
        <v>84</v>
      </c>
      <c r="N301" s="741"/>
      <c r="O301" s="740"/>
      <c r="P301" s="1270"/>
      <c r="Q301" s="948"/>
      <c r="R301" s="1298"/>
      <c r="S301" s="740"/>
      <c r="T301" s="740" t="s">
        <v>13376</v>
      </c>
      <c r="U301" s="1534" t="s">
        <v>13377</v>
      </c>
      <c r="V301" s="1681"/>
      <c r="W301" s="741"/>
      <c r="X301" s="740" t="s">
        <v>13392</v>
      </c>
      <c r="Y301" s="1167" t="s">
        <v>13393</v>
      </c>
      <c r="Z301" s="1298"/>
      <c r="AA301" s="741" t="s">
        <v>193</v>
      </c>
      <c r="AB301" s="740" t="s">
        <v>13394</v>
      </c>
      <c r="AC301" s="740" t="s">
        <v>13395</v>
      </c>
      <c r="AD301" s="740" t="s">
        <v>13396</v>
      </c>
      <c r="AE301" s="740"/>
      <c r="AF301" s="740"/>
      <c r="AG301" s="1261"/>
      <c r="AH301" s="1056">
        <v>43330</v>
      </c>
      <c r="AI301" s="1056"/>
      <c r="AJ301" s="1293"/>
      <c r="AK301" s="1293"/>
      <c r="AL301" s="1293"/>
      <c r="AM301" s="741" t="s">
        <v>47</v>
      </c>
      <c r="AN301" s="740"/>
      <c r="AO301" s="741"/>
      <c r="AP301" s="741"/>
      <c r="AQ301" s="741"/>
      <c r="AR301" s="742" t="s">
        <v>16077</v>
      </c>
    </row>
    <row r="302" spans="1:44" s="742" customFormat="1">
      <c r="A302" s="426">
        <v>52</v>
      </c>
      <c r="B302" s="741"/>
      <c r="C302" s="1084"/>
      <c r="D302" s="1084"/>
      <c r="E302" s="741">
        <v>4233</v>
      </c>
      <c r="F302" s="741"/>
      <c r="G302" s="442" t="s">
        <v>13361</v>
      </c>
      <c r="H302" s="741" t="s">
        <v>3017</v>
      </c>
      <c r="I302" s="741" t="s">
        <v>35</v>
      </c>
      <c r="J302" s="1084" t="s">
        <v>3017</v>
      </c>
      <c r="K302" s="949">
        <v>33275</v>
      </c>
      <c r="L302" s="1209" t="s">
        <v>14121</v>
      </c>
      <c r="M302" s="948" t="s">
        <v>84</v>
      </c>
      <c r="N302" s="741"/>
      <c r="O302" s="740"/>
      <c r="P302" s="1270"/>
      <c r="Q302" s="948"/>
      <c r="R302" s="1298"/>
      <c r="S302" s="740"/>
      <c r="T302" s="740" t="s">
        <v>13430</v>
      </c>
      <c r="U302" s="1534" t="s">
        <v>13447</v>
      </c>
      <c r="V302" s="1681"/>
      <c r="W302" s="741"/>
      <c r="X302" s="740" t="s">
        <v>13448</v>
      </c>
      <c r="Y302" s="1167" t="s">
        <v>13449</v>
      </c>
      <c r="Z302" s="1298"/>
      <c r="AA302" s="741" t="s">
        <v>193</v>
      </c>
      <c r="AB302" s="740" t="s">
        <v>13450</v>
      </c>
      <c r="AC302" s="740" t="s">
        <v>13451</v>
      </c>
      <c r="AD302" s="740"/>
      <c r="AE302" s="740"/>
      <c r="AF302" s="740"/>
      <c r="AG302" s="1261"/>
      <c r="AH302" s="1056">
        <v>43330</v>
      </c>
      <c r="AI302" s="1056"/>
      <c r="AJ302" s="1293"/>
      <c r="AK302" s="1293"/>
      <c r="AL302" s="1293"/>
      <c r="AM302" s="741" t="s">
        <v>146</v>
      </c>
      <c r="AN302" s="740"/>
      <c r="AO302" s="741"/>
      <c r="AP302" s="741"/>
      <c r="AQ302" s="741"/>
      <c r="AR302" s="742" t="s">
        <v>16077</v>
      </c>
    </row>
    <row r="303" spans="1:44" s="742" customFormat="1">
      <c r="A303" s="426">
        <v>53</v>
      </c>
      <c r="B303" s="741"/>
      <c r="C303" s="1084"/>
      <c r="D303" s="1084"/>
      <c r="E303" s="741">
        <v>4236</v>
      </c>
      <c r="F303" s="741"/>
      <c r="G303" s="442" t="s">
        <v>13363</v>
      </c>
      <c r="H303" s="741" t="s">
        <v>3017</v>
      </c>
      <c r="I303" s="741" t="s">
        <v>35</v>
      </c>
      <c r="J303" s="1084"/>
      <c r="K303" s="949"/>
      <c r="L303" s="1209" t="s">
        <v>14122</v>
      </c>
      <c r="M303" s="948" t="s">
        <v>84</v>
      </c>
      <c r="N303" s="741"/>
      <c r="O303" s="740"/>
      <c r="P303" s="1270"/>
      <c r="Q303" s="948"/>
      <c r="R303" s="1298"/>
      <c r="S303" s="740"/>
      <c r="T303" s="740"/>
      <c r="U303" s="1549"/>
      <c r="V303" s="1697"/>
      <c r="W303" s="741"/>
      <c r="X303" s="740"/>
      <c r="Y303" s="1167"/>
      <c r="Z303" s="1298"/>
      <c r="AA303" s="741"/>
      <c r="AB303" s="740"/>
      <c r="AC303" s="740"/>
      <c r="AD303" s="740"/>
      <c r="AE303" s="740"/>
      <c r="AF303" s="740"/>
      <c r="AG303" s="1261"/>
      <c r="AH303" s="1056">
        <v>43330</v>
      </c>
      <c r="AI303" s="1056"/>
      <c r="AJ303" s="1293"/>
      <c r="AK303" s="1293"/>
      <c r="AL303" s="1293"/>
      <c r="AM303" s="741"/>
      <c r="AN303" s="740"/>
      <c r="AO303" s="741"/>
      <c r="AP303" s="741"/>
      <c r="AQ303" s="741"/>
      <c r="AR303" s="742" t="s">
        <v>16077</v>
      </c>
    </row>
    <row r="304" spans="1:44" s="415" customFormat="1">
      <c r="A304" s="426">
        <v>54</v>
      </c>
      <c r="B304" s="428" t="s">
        <v>10924</v>
      </c>
      <c r="C304" s="1109"/>
      <c r="D304" s="1109" t="s">
        <v>12076</v>
      </c>
      <c r="E304" s="428">
        <v>4205</v>
      </c>
      <c r="F304" s="428"/>
      <c r="G304" s="427" t="s">
        <v>12061</v>
      </c>
      <c r="H304" s="428" t="s">
        <v>3017</v>
      </c>
      <c r="I304" s="428" t="s">
        <v>35</v>
      </c>
      <c r="J304" s="1109" t="s">
        <v>3017</v>
      </c>
      <c r="K304" s="1191">
        <v>30582</v>
      </c>
      <c r="L304" s="46" t="s">
        <v>14123</v>
      </c>
      <c r="M304" s="426" t="s">
        <v>84</v>
      </c>
      <c r="N304" s="428" t="s">
        <v>287</v>
      </c>
      <c r="O304" s="427" t="s">
        <v>4633</v>
      </c>
      <c r="P304" s="1271">
        <v>1430011202452</v>
      </c>
      <c r="Q304" s="426">
        <v>18013074366</v>
      </c>
      <c r="R304" s="642" t="s">
        <v>12552</v>
      </c>
      <c r="S304" s="427"/>
      <c r="T304" s="427" t="s">
        <v>2504</v>
      </c>
      <c r="U304" s="1541" t="s">
        <v>12091</v>
      </c>
      <c r="V304" s="1688"/>
      <c r="W304" s="428" t="s">
        <v>126</v>
      </c>
      <c r="X304" s="427" t="s">
        <v>12220</v>
      </c>
      <c r="Y304" s="734" t="s">
        <v>12105</v>
      </c>
      <c r="Z304" s="642" t="s">
        <v>12120</v>
      </c>
      <c r="AA304" s="428" t="s">
        <v>193</v>
      </c>
      <c r="AB304" s="427" t="s">
        <v>12391</v>
      </c>
      <c r="AC304" s="427" t="s">
        <v>12392</v>
      </c>
      <c r="AD304" s="427" t="s">
        <v>12393</v>
      </c>
      <c r="AE304" s="427"/>
      <c r="AF304" s="427"/>
      <c r="AG304" s="1279"/>
      <c r="AH304" s="1054">
        <v>43116</v>
      </c>
      <c r="AI304" s="1054">
        <v>43116</v>
      </c>
      <c r="AJ304" s="505">
        <v>43449</v>
      </c>
      <c r="AK304" s="505"/>
      <c r="AL304" s="505"/>
      <c r="AM304" s="428" t="s">
        <v>47</v>
      </c>
      <c r="AN304" s="427"/>
      <c r="AO304" s="428" t="s">
        <v>10924</v>
      </c>
      <c r="AP304" s="428"/>
      <c r="AQ304" s="428">
        <v>4205</v>
      </c>
      <c r="AR304" s="415" t="s">
        <v>16098</v>
      </c>
    </row>
    <row r="305" spans="1:45" s="415" customFormat="1">
      <c r="A305" s="426">
        <v>55</v>
      </c>
      <c r="B305" s="428"/>
      <c r="C305" s="1109"/>
      <c r="D305" s="1109" t="s">
        <v>11606</v>
      </c>
      <c r="E305" s="428">
        <v>4192</v>
      </c>
      <c r="F305" s="428"/>
      <c r="G305" s="427" t="s">
        <v>11497</v>
      </c>
      <c r="H305" s="428" t="s">
        <v>3017</v>
      </c>
      <c r="I305" s="428" t="s">
        <v>35</v>
      </c>
      <c r="J305" s="1109" t="s">
        <v>1408</v>
      </c>
      <c r="K305" s="1191">
        <v>31811</v>
      </c>
      <c r="L305" s="46" t="s">
        <v>14124</v>
      </c>
      <c r="M305" s="426" t="s">
        <v>84</v>
      </c>
      <c r="N305" s="428" t="s">
        <v>287</v>
      </c>
      <c r="O305" s="427" t="s">
        <v>4633</v>
      </c>
      <c r="P305" s="1272">
        <v>9000043583138</v>
      </c>
      <c r="Q305" s="426" t="s">
        <v>12574</v>
      </c>
      <c r="R305" s="642" t="s">
        <v>12550</v>
      </c>
      <c r="S305" s="427"/>
      <c r="T305" s="427"/>
      <c r="U305" s="1541"/>
      <c r="V305" s="1688"/>
      <c r="W305" s="428" t="s">
        <v>126</v>
      </c>
      <c r="X305" s="427" t="s">
        <v>12223</v>
      </c>
      <c r="Y305" s="734" t="s">
        <v>11591</v>
      </c>
      <c r="Z305" s="428" t="s">
        <v>11598</v>
      </c>
      <c r="AA305" s="428" t="s">
        <v>193</v>
      </c>
      <c r="AB305" s="427" t="s">
        <v>12408</v>
      </c>
      <c r="AC305" s="427" t="s">
        <v>12409</v>
      </c>
      <c r="AD305" s="427"/>
      <c r="AE305" s="427"/>
      <c r="AF305" s="427"/>
      <c r="AG305" s="1279"/>
      <c r="AH305" s="1054">
        <v>43066</v>
      </c>
      <c r="AI305" s="1054">
        <v>43066</v>
      </c>
      <c r="AJ305" s="505">
        <v>43404</v>
      </c>
      <c r="AK305" s="505"/>
      <c r="AL305" s="505"/>
      <c r="AM305" s="428" t="s">
        <v>146</v>
      </c>
      <c r="AN305" s="427"/>
      <c r="AO305" s="428" t="s">
        <v>10924</v>
      </c>
      <c r="AP305" s="428"/>
      <c r="AQ305" s="428">
        <v>4192</v>
      </c>
      <c r="AR305" s="415" t="s">
        <v>16099</v>
      </c>
    </row>
    <row r="306" spans="1:45" s="415" customFormat="1">
      <c r="A306" s="426">
        <v>56</v>
      </c>
      <c r="B306" s="428"/>
      <c r="C306" s="1109"/>
      <c r="D306" s="1109" t="s">
        <v>10368</v>
      </c>
      <c r="E306" s="428">
        <v>4112</v>
      </c>
      <c r="F306" s="428"/>
      <c r="G306" s="729" t="s">
        <v>10276</v>
      </c>
      <c r="H306" s="428" t="s">
        <v>3017</v>
      </c>
      <c r="I306" s="428" t="s">
        <v>35</v>
      </c>
      <c r="J306" s="589" t="s">
        <v>3017</v>
      </c>
      <c r="K306" s="599">
        <v>27020</v>
      </c>
      <c r="L306" s="46" t="s">
        <v>14125</v>
      </c>
      <c r="M306" s="426" t="s">
        <v>84</v>
      </c>
      <c r="N306" s="428" t="s">
        <v>287</v>
      </c>
      <c r="O306" s="529" t="s">
        <v>4633</v>
      </c>
      <c r="P306" s="500">
        <v>1430016992487</v>
      </c>
      <c r="Q306" s="426" t="s">
        <v>12609</v>
      </c>
      <c r="R306" s="642" t="s">
        <v>12542</v>
      </c>
      <c r="S306" s="427"/>
      <c r="T306" s="427"/>
      <c r="U306" s="1541"/>
      <c r="V306" s="1688"/>
      <c r="W306" s="428" t="s">
        <v>175</v>
      </c>
      <c r="X306" s="427" t="s">
        <v>5266</v>
      </c>
      <c r="Y306" s="1072" t="s">
        <v>9883</v>
      </c>
      <c r="Z306" s="428" t="s">
        <v>5267</v>
      </c>
      <c r="AA306" s="428" t="s">
        <v>193</v>
      </c>
      <c r="AB306" s="427"/>
      <c r="AC306" s="427"/>
      <c r="AD306" s="427"/>
      <c r="AE306" s="427"/>
      <c r="AF306" s="427"/>
      <c r="AG306" s="1279"/>
      <c r="AH306" s="1054">
        <v>42948</v>
      </c>
      <c r="AI306" s="1054">
        <v>42948</v>
      </c>
      <c r="AJ306" s="505">
        <v>43281</v>
      </c>
      <c r="AK306" s="505">
        <v>43282</v>
      </c>
      <c r="AL306" s="505">
        <v>43616</v>
      </c>
      <c r="AM306" s="428"/>
      <c r="AN306" s="427"/>
      <c r="AO306" s="852" t="s">
        <v>10924</v>
      </c>
      <c r="AP306" s="852" t="s">
        <v>10924</v>
      </c>
      <c r="AQ306" s="428">
        <v>4112</v>
      </c>
      <c r="AR306" s="415" t="s">
        <v>16100</v>
      </c>
    </row>
    <row r="307" spans="1:45" s="415" customFormat="1">
      <c r="A307" s="426">
        <v>57</v>
      </c>
      <c r="B307" s="428"/>
      <c r="C307" s="1109"/>
      <c r="D307" s="1109" t="s">
        <v>13579</v>
      </c>
      <c r="E307" s="428">
        <v>4225</v>
      </c>
      <c r="F307" s="428"/>
      <c r="G307" s="427" t="s">
        <v>13354</v>
      </c>
      <c r="H307" s="428" t="s">
        <v>3017</v>
      </c>
      <c r="I307" s="428" t="s">
        <v>35</v>
      </c>
      <c r="J307" s="1109" t="s">
        <v>5495</v>
      </c>
      <c r="K307" s="1310">
        <v>32058</v>
      </c>
      <c r="L307" s="46" t="s">
        <v>14126</v>
      </c>
      <c r="M307" s="426" t="s">
        <v>84</v>
      </c>
      <c r="N307" s="428" t="s">
        <v>287</v>
      </c>
      <c r="O307" s="427" t="s">
        <v>4633</v>
      </c>
      <c r="P307" s="1272">
        <v>1430018133163</v>
      </c>
      <c r="Q307" s="426"/>
      <c r="R307" s="642" t="s">
        <v>13637</v>
      </c>
      <c r="S307" s="427"/>
      <c r="T307" s="427" t="s">
        <v>425</v>
      </c>
      <c r="U307" s="1545" t="s">
        <v>13419</v>
      </c>
      <c r="V307" s="1692"/>
      <c r="W307" s="428"/>
      <c r="X307" s="427" t="s">
        <v>13420</v>
      </c>
      <c r="Y307" s="734" t="s">
        <v>13421</v>
      </c>
      <c r="Z307" s="642"/>
      <c r="AA307" s="428" t="s">
        <v>82</v>
      </c>
      <c r="AB307" s="427"/>
      <c r="AC307" s="427"/>
      <c r="AD307" s="427"/>
      <c r="AE307" s="427"/>
      <c r="AF307" s="427"/>
      <c r="AG307" s="1279"/>
      <c r="AH307" s="1054">
        <v>43330</v>
      </c>
      <c r="AI307" s="1054">
        <v>43330</v>
      </c>
      <c r="AJ307" s="505">
        <v>43312</v>
      </c>
      <c r="AK307" s="505"/>
      <c r="AL307" s="505"/>
      <c r="AM307" s="428" t="s">
        <v>12404</v>
      </c>
      <c r="AN307" s="427"/>
      <c r="AO307" s="428"/>
      <c r="AP307" s="428"/>
      <c r="AQ307" s="428"/>
      <c r="AR307" s="415" t="s">
        <v>16101</v>
      </c>
    </row>
    <row r="308" spans="1:45" s="415" customFormat="1">
      <c r="A308" s="426">
        <v>58</v>
      </c>
      <c r="B308" s="428"/>
      <c r="C308" s="1109"/>
      <c r="D308" s="1109" t="s">
        <v>13595</v>
      </c>
      <c r="E308" s="428">
        <v>4244</v>
      </c>
      <c r="F308" s="428"/>
      <c r="G308" s="427" t="s">
        <v>13370</v>
      </c>
      <c r="H308" s="428" t="s">
        <v>3017</v>
      </c>
      <c r="I308" s="428" t="s">
        <v>35</v>
      </c>
      <c r="J308" s="1109" t="s">
        <v>3017</v>
      </c>
      <c r="K308" s="1191">
        <v>29595</v>
      </c>
      <c r="L308" s="46" t="s">
        <v>14002</v>
      </c>
      <c r="M308" s="426" t="s">
        <v>84</v>
      </c>
      <c r="N308" s="428" t="s">
        <v>287</v>
      </c>
      <c r="O308" s="427" t="s">
        <v>4633</v>
      </c>
      <c r="P308" s="1272">
        <v>9000044455088</v>
      </c>
      <c r="Q308" s="426"/>
      <c r="R308" s="642" t="s">
        <v>13650</v>
      </c>
      <c r="S308" s="427"/>
      <c r="T308" s="427" t="s">
        <v>6680</v>
      </c>
      <c r="U308" s="1545" t="s">
        <v>13494</v>
      </c>
      <c r="V308" s="1692"/>
      <c r="W308" s="428"/>
      <c r="X308" s="427" t="s">
        <v>13495</v>
      </c>
      <c r="Y308" s="734" t="s">
        <v>13496</v>
      </c>
      <c r="Z308" s="642"/>
      <c r="AA308" s="428" t="s">
        <v>193</v>
      </c>
      <c r="AB308" s="427"/>
      <c r="AC308" s="427"/>
      <c r="AD308" s="427"/>
      <c r="AE308" s="427"/>
      <c r="AF308" s="427"/>
      <c r="AG308" s="1279"/>
      <c r="AH308" s="1054">
        <v>43330</v>
      </c>
      <c r="AI308" s="1054">
        <v>43330</v>
      </c>
      <c r="AJ308" s="505">
        <v>43312</v>
      </c>
      <c r="AK308" s="505"/>
      <c r="AL308" s="505"/>
      <c r="AM308" s="428" t="s">
        <v>193</v>
      </c>
      <c r="AN308" s="427"/>
      <c r="AO308" s="428"/>
      <c r="AP308" s="428"/>
      <c r="AQ308" s="428"/>
      <c r="AR308" s="415" t="s">
        <v>16077</v>
      </c>
    </row>
    <row r="309" spans="1:45" s="415" customFormat="1">
      <c r="A309" s="426">
        <v>59</v>
      </c>
      <c r="B309" s="428"/>
      <c r="C309" s="1109"/>
      <c r="D309" s="1109" t="s">
        <v>10291</v>
      </c>
      <c r="E309" s="428">
        <v>4078</v>
      </c>
      <c r="F309" s="428"/>
      <c r="G309" s="640" t="s">
        <v>5156</v>
      </c>
      <c r="H309" s="428" t="s">
        <v>3017</v>
      </c>
      <c r="I309" s="428" t="s">
        <v>35</v>
      </c>
      <c r="J309" s="589" t="s">
        <v>3017</v>
      </c>
      <c r="K309" s="599">
        <v>32194</v>
      </c>
      <c r="L309" s="46" t="s">
        <v>14127</v>
      </c>
      <c r="M309" s="426" t="s">
        <v>84</v>
      </c>
      <c r="N309" s="428" t="s">
        <v>287</v>
      </c>
      <c r="O309" s="529" t="s">
        <v>4633</v>
      </c>
      <c r="P309" s="500">
        <v>1430017082411</v>
      </c>
      <c r="Q309" s="426">
        <v>17052761487</v>
      </c>
      <c r="R309" s="642" t="s">
        <v>12540</v>
      </c>
      <c r="S309" s="427"/>
      <c r="T309" s="427" t="s">
        <v>1198</v>
      </c>
      <c r="U309" s="1545" t="s">
        <v>9921</v>
      </c>
      <c r="V309" s="1692"/>
      <c r="W309" s="428" t="s">
        <v>175</v>
      </c>
      <c r="X309" s="427" t="s">
        <v>9922</v>
      </c>
      <c r="Y309" s="734" t="s">
        <v>5157</v>
      </c>
      <c r="Z309" s="428" t="s">
        <v>5158</v>
      </c>
      <c r="AA309" s="428" t="s">
        <v>193</v>
      </c>
      <c r="AB309" s="427" t="s">
        <v>9923</v>
      </c>
      <c r="AC309" s="427" t="s">
        <v>9924</v>
      </c>
      <c r="AD309" s="427"/>
      <c r="AE309" s="427"/>
      <c r="AF309" s="427"/>
      <c r="AG309" s="1279"/>
      <c r="AH309" s="1054">
        <v>42948</v>
      </c>
      <c r="AI309" s="1054">
        <v>42948</v>
      </c>
      <c r="AJ309" s="505">
        <v>43281</v>
      </c>
      <c r="AK309" s="505">
        <v>43282</v>
      </c>
      <c r="AL309" s="505">
        <v>43616</v>
      </c>
      <c r="AM309" s="428" t="s">
        <v>146</v>
      </c>
      <c r="AN309" s="427"/>
      <c r="AO309" s="642" t="s">
        <v>10924</v>
      </c>
      <c r="AP309" s="642" t="s">
        <v>10924</v>
      </c>
      <c r="AQ309" s="428">
        <v>4078</v>
      </c>
      <c r="AR309" s="415" t="s">
        <v>16102</v>
      </c>
    </row>
    <row r="310" spans="1:45" s="415" customFormat="1">
      <c r="A310" s="426">
        <v>60</v>
      </c>
      <c r="B310" s="428"/>
      <c r="C310" s="1109"/>
      <c r="D310" s="1109" t="s">
        <v>13572</v>
      </c>
      <c r="E310" s="428">
        <v>4216</v>
      </c>
      <c r="F310" s="428"/>
      <c r="G310" s="427" t="s">
        <v>13346</v>
      </c>
      <c r="H310" s="428" t="s">
        <v>3017</v>
      </c>
      <c r="I310" s="428" t="s">
        <v>35</v>
      </c>
      <c r="J310" s="1109" t="s">
        <v>3017</v>
      </c>
      <c r="K310" s="1191">
        <v>32569</v>
      </c>
      <c r="L310" s="46" t="s">
        <v>14128</v>
      </c>
      <c r="M310" s="426" t="s">
        <v>84</v>
      </c>
      <c r="N310" s="428" t="s">
        <v>287</v>
      </c>
      <c r="O310" s="427" t="s">
        <v>4633</v>
      </c>
      <c r="P310" s="1272">
        <v>1430018097582</v>
      </c>
      <c r="Q310" s="426"/>
      <c r="R310" s="642" t="s">
        <v>13712</v>
      </c>
      <c r="S310" s="427"/>
      <c r="T310" s="427" t="s">
        <v>499</v>
      </c>
      <c r="U310" s="1545" t="s">
        <v>13382</v>
      </c>
      <c r="V310" s="1692"/>
      <c r="W310" s="428"/>
      <c r="X310" s="427" t="s">
        <v>13383</v>
      </c>
      <c r="Y310" s="734" t="s">
        <v>13384</v>
      </c>
      <c r="Z310" s="642"/>
      <c r="AA310" s="428" t="s">
        <v>193</v>
      </c>
      <c r="AB310" s="427" t="s">
        <v>13385</v>
      </c>
      <c r="AC310" s="427" t="s">
        <v>13386</v>
      </c>
      <c r="AD310" s="427"/>
      <c r="AE310" s="427"/>
      <c r="AF310" s="427"/>
      <c r="AG310" s="1279"/>
      <c r="AH310" s="1054">
        <v>43330</v>
      </c>
      <c r="AI310" s="1054">
        <v>43330</v>
      </c>
      <c r="AJ310" s="505">
        <v>43312</v>
      </c>
      <c r="AK310" s="505"/>
      <c r="AL310" s="505"/>
      <c r="AM310" s="428" t="s">
        <v>146</v>
      </c>
      <c r="AN310" s="427"/>
      <c r="AO310" s="428"/>
      <c r="AP310" s="428"/>
      <c r="AQ310" s="428"/>
      <c r="AR310" s="415" t="s">
        <v>16103</v>
      </c>
    </row>
    <row r="311" spans="1:45" s="415" customFormat="1" ht="15" customHeight="1">
      <c r="A311" s="426">
        <v>61</v>
      </c>
      <c r="B311" s="495" t="s">
        <v>4919</v>
      </c>
      <c r="C311" s="1106"/>
      <c r="D311" s="1106" t="s">
        <v>4920</v>
      </c>
      <c r="E311" s="495">
        <v>4002</v>
      </c>
      <c r="F311" s="495"/>
      <c r="G311" s="496" t="s">
        <v>4921</v>
      </c>
      <c r="H311" s="426" t="s">
        <v>3017</v>
      </c>
      <c r="I311" s="426" t="s">
        <v>35</v>
      </c>
      <c r="J311" s="1090" t="s">
        <v>3017</v>
      </c>
      <c r="K311" s="497">
        <v>29476</v>
      </c>
      <c r="L311" s="46" t="s">
        <v>14129</v>
      </c>
      <c r="M311" s="426" t="s">
        <v>84</v>
      </c>
      <c r="N311" s="499" t="s">
        <v>9614</v>
      </c>
      <c r="O311" s="426" t="s">
        <v>4633</v>
      </c>
      <c r="P311" s="500">
        <v>9000021887014</v>
      </c>
      <c r="Q311" s="426" t="s">
        <v>12583</v>
      </c>
      <c r="R311" s="590" t="s">
        <v>13741</v>
      </c>
      <c r="S311" s="501">
        <v>0</v>
      </c>
      <c r="T311" s="501" t="s">
        <v>4922</v>
      </c>
      <c r="U311" s="1539" t="s">
        <v>4923</v>
      </c>
      <c r="V311" s="1686"/>
      <c r="W311" s="501" t="s">
        <v>126</v>
      </c>
      <c r="X311" s="502" t="s">
        <v>4924</v>
      </c>
      <c r="Y311" s="1791" t="s">
        <v>4925</v>
      </c>
      <c r="Z311" s="503" t="s">
        <v>4926</v>
      </c>
      <c r="AA311" s="501" t="s">
        <v>146</v>
      </c>
      <c r="AB311" s="504" t="s">
        <v>4927</v>
      </c>
      <c r="AC311" s="504" t="s">
        <v>4928</v>
      </c>
      <c r="AD311" s="504" t="s">
        <v>4640</v>
      </c>
      <c r="AE311" s="504" t="s">
        <v>4640</v>
      </c>
      <c r="AF311" s="504"/>
      <c r="AG311" s="1279">
        <v>41883</v>
      </c>
      <c r="AH311" s="505">
        <v>41883</v>
      </c>
      <c r="AI311" s="505">
        <v>42887</v>
      </c>
      <c r="AJ311" s="505"/>
      <c r="AK311" s="1013"/>
      <c r="AL311" s="1013" t="s">
        <v>13616</v>
      </c>
      <c r="AM311" s="501" t="s">
        <v>146</v>
      </c>
      <c r="AN311" s="495" t="s">
        <v>4919</v>
      </c>
      <c r="AO311" s="426" t="s">
        <v>10924</v>
      </c>
      <c r="AP311" s="426" t="s">
        <v>13610</v>
      </c>
      <c r="AQ311" s="495">
        <v>4002</v>
      </c>
      <c r="AR311" s="415" t="s">
        <v>16104</v>
      </c>
    </row>
    <row r="312" spans="1:45" s="415" customFormat="1">
      <c r="A312" s="426">
        <v>62</v>
      </c>
      <c r="B312" s="428"/>
      <c r="C312" s="1109"/>
      <c r="D312" s="1109" t="s">
        <v>13570</v>
      </c>
      <c r="E312" s="428">
        <v>4214</v>
      </c>
      <c r="F312" s="428"/>
      <c r="G312" s="427" t="s">
        <v>13344</v>
      </c>
      <c r="H312" s="428" t="s">
        <v>3017</v>
      </c>
      <c r="I312" s="428" t="s">
        <v>35</v>
      </c>
      <c r="J312" s="1109" t="s">
        <v>13371</v>
      </c>
      <c r="K312" s="1191">
        <v>33329</v>
      </c>
      <c r="L312" s="46" t="s">
        <v>14130</v>
      </c>
      <c r="M312" s="426" t="s">
        <v>84</v>
      </c>
      <c r="N312" s="428" t="s">
        <v>287</v>
      </c>
      <c r="O312" s="427" t="s">
        <v>4633</v>
      </c>
      <c r="P312" s="1272">
        <v>9000044455047</v>
      </c>
      <c r="Q312" s="426"/>
      <c r="R312" s="642" t="s">
        <v>13845</v>
      </c>
      <c r="S312" s="427"/>
      <c r="T312" s="427" t="s">
        <v>499</v>
      </c>
      <c r="U312" s="1545" t="s">
        <v>13378</v>
      </c>
      <c r="V312" s="1692"/>
      <c r="W312" s="428"/>
      <c r="X312" s="427" t="s">
        <v>13372</v>
      </c>
      <c r="Y312" s="734" t="s">
        <v>13373</v>
      </c>
      <c r="Z312" s="642"/>
      <c r="AA312" s="428" t="s">
        <v>193</v>
      </c>
      <c r="AB312" s="427" t="s">
        <v>13374</v>
      </c>
      <c r="AC312" s="427" t="s">
        <v>13375</v>
      </c>
      <c r="AD312" s="427"/>
      <c r="AE312" s="427"/>
      <c r="AF312" s="427"/>
      <c r="AG312" s="1279"/>
      <c r="AH312" s="1054">
        <v>43330</v>
      </c>
      <c r="AI312" s="1054">
        <v>43330</v>
      </c>
      <c r="AJ312" s="505">
        <v>43312</v>
      </c>
      <c r="AK312" s="505"/>
      <c r="AL312" s="505"/>
      <c r="AM312" s="428" t="s">
        <v>146</v>
      </c>
      <c r="AN312" s="427"/>
      <c r="AO312" s="428"/>
      <c r="AP312" s="428"/>
      <c r="AQ312" s="428"/>
      <c r="AR312" s="415" t="s">
        <v>16105</v>
      </c>
    </row>
    <row r="313" spans="1:45" s="415" customFormat="1">
      <c r="A313" s="426">
        <v>63</v>
      </c>
      <c r="B313" s="428"/>
      <c r="C313" s="1109"/>
      <c r="D313" s="1109" t="s">
        <v>13578</v>
      </c>
      <c r="E313" s="428">
        <v>4224</v>
      </c>
      <c r="F313" s="428"/>
      <c r="G313" s="427" t="s">
        <v>13353</v>
      </c>
      <c r="H313" s="428" t="s">
        <v>3017</v>
      </c>
      <c r="I313" s="428" t="s">
        <v>35</v>
      </c>
      <c r="J313" s="1109" t="s">
        <v>3017</v>
      </c>
      <c r="K313" s="1191">
        <v>32064</v>
      </c>
      <c r="L313" s="46" t="s">
        <v>14131</v>
      </c>
      <c r="M313" s="426" t="s">
        <v>84</v>
      </c>
      <c r="N313" s="428" t="s">
        <v>287</v>
      </c>
      <c r="O313" s="427" t="s">
        <v>4633</v>
      </c>
      <c r="P313" s="1272">
        <v>9000044455021</v>
      </c>
      <c r="Q313" s="426"/>
      <c r="R313" s="642" t="s">
        <v>13636</v>
      </c>
      <c r="S313" s="427"/>
      <c r="T313" s="427" t="s">
        <v>13414</v>
      </c>
      <c r="U313" s="1545" t="s">
        <v>13415</v>
      </c>
      <c r="V313" s="1692"/>
      <c r="W313" s="428"/>
      <c r="X313" s="427" t="s">
        <v>13416</v>
      </c>
      <c r="Y313" s="734" t="s">
        <v>13417</v>
      </c>
      <c r="Z313" s="642"/>
      <c r="AA313" s="428" t="s">
        <v>193</v>
      </c>
      <c r="AB313" s="427" t="s">
        <v>13418</v>
      </c>
      <c r="AC313" s="427"/>
      <c r="AD313" s="427"/>
      <c r="AE313" s="427"/>
      <c r="AF313" s="427"/>
      <c r="AG313" s="1279"/>
      <c r="AH313" s="1054">
        <v>43330</v>
      </c>
      <c r="AI313" s="1054">
        <v>43330</v>
      </c>
      <c r="AJ313" s="505">
        <v>43312</v>
      </c>
      <c r="AK313" s="505"/>
      <c r="AL313" s="505"/>
      <c r="AM313" s="428" t="s">
        <v>55</v>
      </c>
      <c r="AN313" s="427"/>
      <c r="AO313" s="428"/>
      <c r="AP313" s="428"/>
      <c r="AQ313" s="428" t="s">
        <v>14039</v>
      </c>
      <c r="AR313" s="415" t="s">
        <v>16106</v>
      </c>
    </row>
    <row r="314" spans="1:45" s="415" customFormat="1">
      <c r="A314" s="426">
        <v>64</v>
      </c>
      <c r="B314" s="428"/>
      <c r="C314" s="1109"/>
      <c r="D314" s="1109" t="s">
        <v>13336</v>
      </c>
      <c r="E314" s="428">
        <v>4162</v>
      </c>
      <c r="F314" s="428"/>
      <c r="G314" s="729" t="s">
        <v>5441</v>
      </c>
      <c r="H314" s="428" t="s">
        <v>3017</v>
      </c>
      <c r="I314" s="428" t="s">
        <v>35</v>
      </c>
      <c r="J314" s="589" t="s">
        <v>3017</v>
      </c>
      <c r="K314" s="599">
        <v>27591</v>
      </c>
      <c r="L314" s="46" t="s">
        <v>14132</v>
      </c>
      <c r="M314" s="426" t="s">
        <v>84</v>
      </c>
      <c r="N314" s="428" t="s">
        <v>9614</v>
      </c>
      <c r="O314" s="529" t="s">
        <v>4633</v>
      </c>
      <c r="P314" s="500">
        <v>1430017052554</v>
      </c>
      <c r="Q314" s="426">
        <v>17052760976</v>
      </c>
      <c r="R314" s="642" t="s">
        <v>12553</v>
      </c>
      <c r="S314" s="427"/>
      <c r="T314" s="427" t="s">
        <v>1198</v>
      </c>
      <c r="U314" s="1545" t="s">
        <v>10048</v>
      </c>
      <c r="V314" s="1692"/>
      <c r="W314" s="428" t="s">
        <v>7267</v>
      </c>
      <c r="X314" s="427" t="s">
        <v>5442</v>
      </c>
      <c r="Y314" s="577" t="s">
        <v>5443</v>
      </c>
      <c r="Z314" s="428" t="s">
        <v>5444</v>
      </c>
      <c r="AA314" s="428" t="s">
        <v>193</v>
      </c>
      <c r="AB314" s="427" t="s">
        <v>10049</v>
      </c>
      <c r="AC314" s="427" t="s">
        <v>10050</v>
      </c>
      <c r="AD314" s="427" t="s">
        <v>10051</v>
      </c>
      <c r="AE314" s="427" t="s">
        <v>10052</v>
      </c>
      <c r="AF314" s="427"/>
      <c r="AG314" s="1279"/>
      <c r="AH314" s="1054">
        <v>42948</v>
      </c>
      <c r="AI314" s="1054">
        <v>42948</v>
      </c>
      <c r="AJ314" s="505">
        <v>43281</v>
      </c>
      <c r="AK314" s="505">
        <v>43282</v>
      </c>
      <c r="AL314" s="505">
        <v>43616</v>
      </c>
      <c r="AM314" s="428" t="s">
        <v>47</v>
      </c>
      <c r="AN314" s="427"/>
      <c r="AO314" s="852" t="s">
        <v>10924</v>
      </c>
      <c r="AP314" s="852" t="s">
        <v>10924</v>
      </c>
      <c r="AQ314" s="428">
        <v>4162</v>
      </c>
      <c r="AR314" s="415" t="s">
        <v>16106</v>
      </c>
    </row>
    <row r="315" spans="1:45" s="415" customFormat="1">
      <c r="A315" s="426">
        <v>65</v>
      </c>
      <c r="B315" s="428"/>
      <c r="C315" s="1109"/>
      <c r="D315" s="1109" t="s">
        <v>13571</v>
      </c>
      <c r="E315" s="428">
        <v>4215</v>
      </c>
      <c r="F315" s="428"/>
      <c r="G315" s="427" t="s">
        <v>13345</v>
      </c>
      <c r="H315" s="428" t="s">
        <v>3017</v>
      </c>
      <c r="I315" s="428" t="s">
        <v>35</v>
      </c>
      <c r="J315" s="1109" t="s">
        <v>3017</v>
      </c>
      <c r="K315" s="1191">
        <v>31438</v>
      </c>
      <c r="L315" s="46" t="s">
        <v>14133</v>
      </c>
      <c r="M315" s="426" t="s">
        <v>84</v>
      </c>
      <c r="N315" s="428" t="s">
        <v>287</v>
      </c>
      <c r="O315" s="427" t="s">
        <v>4633</v>
      </c>
      <c r="P315" s="1272">
        <v>1430011451976</v>
      </c>
      <c r="Q315" s="426"/>
      <c r="R315" s="642" t="s">
        <v>13631</v>
      </c>
      <c r="S315" s="427"/>
      <c r="T315" s="427" t="s">
        <v>499</v>
      </c>
      <c r="U315" s="1545" t="s">
        <v>13379</v>
      </c>
      <c r="V315" s="1692"/>
      <c r="W315" s="428"/>
      <c r="X315" s="427" t="s">
        <v>13380</v>
      </c>
      <c r="Y315" s="734" t="s">
        <v>13381</v>
      </c>
      <c r="Z315" s="642"/>
      <c r="AA315" s="428" t="s">
        <v>82</v>
      </c>
      <c r="AB315" s="427"/>
      <c r="AC315" s="427"/>
      <c r="AD315" s="427"/>
      <c r="AE315" s="427"/>
      <c r="AF315" s="427"/>
      <c r="AG315" s="1279"/>
      <c r="AH315" s="1054">
        <v>43330</v>
      </c>
      <c r="AI315" s="1054">
        <v>43330</v>
      </c>
      <c r="AJ315" s="505">
        <v>43312</v>
      </c>
      <c r="AK315" s="505"/>
      <c r="AL315" s="505"/>
      <c r="AM315" s="428" t="s">
        <v>12404</v>
      </c>
      <c r="AN315" s="427"/>
      <c r="AO315" s="428"/>
      <c r="AP315" s="428"/>
      <c r="AQ315" s="428" t="s">
        <v>14039</v>
      </c>
      <c r="AR315" s="415" t="s">
        <v>16107</v>
      </c>
    </row>
    <row r="316" spans="1:45" s="415" customFormat="1" ht="12" customHeight="1">
      <c r="A316" s="426">
        <v>66</v>
      </c>
      <c r="B316" s="428"/>
      <c r="C316" s="1109"/>
      <c r="D316" s="1109" t="s">
        <v>12071</v>
      </c>
      <c r="E316" s="428">
        <v>4200</v>
      </c>
      <c r="F316" s="428"/>
      <c r="G316" s="427" t="s">
        <v>12049</v>
      </c>
      <c r="H316" s="428" t="s">
        <v>3017</v>
      </c>
      <c r="I316" s="428" t="s">
        <v>35</v>
      </c>
      <c r="J316" s="1109" t="s">
        <v>3263</v>
      </c>
      <c r="K316" s="1191">
        <v>26658</v>
      </c>
      <c r="L316" s="171" t="str">
        <f t="shared" ref="L316:L321" si="4">DATEDIF(K316,$K$3,"Y") &amp; " TAHUN " &amp; DATEDIF(K316,$K$3,"YM") &amp; " BULAN " &amp; DATEDIF(K316,$K$3,"MD") &amp; " HARI "</f>
        <v xml:space="preserve">49 TAHUN 9 BULAN 6 HARI </v>
      </c>
      <c r="M316" s="426" t="s">
        <v>84</v>
      </c>
      <c r="N316" s="428" t="s">
        <v>287</v>
      </c>
      <c r="O316" s="427" t="s">
        <v>4633</v>
      </c>
      <c r="P316" s="1272">
        <v>1430017576776</v>
      </c>
      <c r="Q316" s="426">
        <v>18008411805</v>
      </c>
      <c r="R316" s="642" t="s">
        <v>13839</v>
      </c>
      <c r="S316" s="427"/>
      <c r="T316" s="427" t="s">
        <v>2504</v>
      </c>
      <c r="U316" s="1541" t="s">
        <v>12087</v>
      </c>
      <c r="V316" s="1688"/>
      <c r="W316" s="428" t="s">
        <v>49</v>
      </c>
      <c r="X316" s="427" t="s">
        <v>12210</v>
      </c>
      <c r="Y316" s="734" t="s">
        <v>12296</v>
      </c>
      <c r="Z316" s="642" t="s">
        <v>12116</v>
      </c>
      <c r="AA316" s="428" t="s">
        <v>193</v>
      </c>
      <c r="AB316" s="427" t="s">
        <v>12432</v>
      </c>
      <c r="AC316" s="427" t="s">
        <v>12433</v>
      </c>
      <c r="AD316" s="427" t="s">
        <v>12434</v>
      </c>
      <c r="AE316" s="427" t="s">
        <v>12435</v>
      </c>
      <c r="AF316" s="427"/>
      <c r="AG316" s="1279"/>
      <c r="AH316" s="1054">
        <v>43097</v>
      </c>
      <c r="AI316" s="1054">
        <v>43097</v>
      </c>
      <c r="AJ316" s="505">
        <v>43434</v>
      </c>
      <c r="AK316" s="505">
        <v>43435</v>
      </c>
      <c r="AL316" s="505">
        <v>43769</v>
      </c>
      <c r="AM316" s="428" t="s">
        <v>36</v>
      </c>
      <c r="AN316" s="427"/>
      <c r="AO316" s="428" t="s">
        <v>10924</v>
      </c>
      <c r="AP316" s="428"/>
      <c r="AQ316" s="428">
        <v>4200</v>
      </c>
      <c r="AR316" s="415" t="s">
        <v>16108</v>
      </c>
    </row>
    <row r="317" spans="1:45" s="415" customFormat="1" ht="15" customHeight="1">
      <c r="A317" s="426">
        <v>67</v>
      </c>
      <c r="B317" s="428"/>
      <c r="C317" s="1109"/>
      <c r="D317" s="1109" t="s">
        <v>14097</v>
      </c>
      <c r="E317" s="428">
        <v>4255</v>
      </c>
      <c r="F317" s="428"/>
      <c r="G317" s="427" t="s">
        <v>13915</v>
      </c>
      <c r="H317" s="428" t="s">
        <v>3017</v>
      </c>
      <c r="I317" s="428" t="s">
        <v>35</v>
      </c>
      <c r="J317" s="1109" t="s">
        <v>2860</v>
      </c>
      <c r="K317" s="1310">
        <v>33652</v>
      </c>
      <c r="L317" s="171" t="str">
        <f t="shared" si="4"/>
        <v xml:space="preserve">30 TAHUN 7 BULAN 13 HARI </v>
      </c>
      <c r="M317" s="426" t="s">
        <v>84</v>
      </c>
      <c r="N317" s="428" t="s">
        <v>287</v>
      </c>
      <c r="O317" s="427" t="s">
        <v>4633</v>
      </c>
      <c r="P317" s="1272">
        <v>9000044448513</v>
      </c>
      <c r="Q317" s="426"/>
      <c r="R317" s="734" t="s">
        <v>14016</v>
      </c>
      <c r="S317" s="427"/>
      <c r="T317" s="427" t="s">
        <v>5075</v>
      </c>
      <c r="U317" s="1545" t="s">
        <v>13967</v>
      </c>
      <c r="V317" s="1692"/>
      <c r="W317" s="428"/>
      <c r="X317" s="427" t="s">
        <v>13968</v>
      </c>
      <c r="Y317" s="734" t="s">
        <v>13969</v>
      </c>
      <c r="Z317" s="642"/>
      <c r="AA317" s="428" t="s">
        <v>146</v>
      </c>
      <c r="AB317" s="427" t="s">
        <v>13970</v>
      </c>
      <c r="AC317" s="427" t="s">
        <v>13971</v>
      </c>
      <c r="AD317" s="427"/>
      <c r="AE317" s="427"/>
      <c r="AF317" s="427"/>
      <c r="AG317" s="1279"/>
      <c r="AH317" s="1054"/>
      <c r="AI317" s="1054">
        <v>43423</v>
      </c>
      <c r="AJ317" s="505">
        <v>43769</v>
      </c>
      <c r="AK317" s="505"/>
      <c r="AL317" s="505"/>
      <c r="AM317" s="428"/>
      <c r="AN317" s="427"/>
      <c r="AO317" s="428"/>
      <c r="AP317" s="428"/>
      <c r="AQ317" s="428"/>
      <c r="AR317" s="415" t="s">
        <v>16109</v>
      </c>
    </row>
    <row r="318" spans="1:45" s="415" customFormat="1">
      <c r="A318" s="426">
        <v>68</v>
      </c>
      <c r="B318" s="428"/>
      <c r="C318" s="1475" t="s">
        <v>14612</v>
      </c>
      <c r="D318" s="1109" t="s">
        <v>14096</v>
      </c>
      <c r="E318" s="428">
        <v>4254</v>
      </c>
      <c r="F318" s="428"/>
      <c r="G318" s="427" t="s">
        <v>13914</v>
      </c>
      <c r="H318" s="428" t="s">
        <v>3017</v>
      </c>
      <c r="I318" s="428" t="s">
        <v>35</v>
      </c>
      <c r="J318" s="1109" t="s">
        <v>3017</v>
      </c>
      <c r="K318" s="1191">
        <v>33765</v>
      </c>
      <c r="L318" s="171" t="str">
        <f t="shared" si="4"/>
        <v xml:space="preserve">30 TAHUN 3 BULAN 21 HARI </v>
      </c>
      <c r="M318" s="426" t="s">
        <v>84</v>
      </c>
      <c r="N318" s="428" t="s">
        <v>287</v>
      </c>
      <c r="O318" s="427" t="s">
        <v>4633</v>
      </c>
      <c r="P318" s="1272">
        <v>1430018318079</v>
      </c>
      <c r="Q318" s="426"/>
      <c r="R318" s="642" t="s">
        <v>12553</v>
      </c>
      <c r="S318" s="427"/>
      <c r="T318" s="427" t="s">
        <v>5075</v>
      </c>
      <c r="U318" s="1545" t="s">
        <v>13964</v>
      </c>
      <c r="V318" s="1692"/>
      <c r="W318" s="428"/>
      <c r="X318" s="427" t="s">
        <v>13965</v>
      </c>
      <c r="Y318" s="734" t="s">
        <v>13966</v>
      </c>
      <c r="Z318" s="642"/>
      <c r="AA318" s="428" t="s">
        <v>82</v>
      </c>
      <c r="AB318" s="427"/>
      <c r="AC318" s="427"/>
      <c r="AD318" s="427"/>
      <c r="AE318" s="427"/>
      <c r="AF318" s="427"/>
      <c r="AG318" s="1279"/>
      <c r="AH318" s="1054">
        <v>43423</v>
      </c>
      <c r="AI318" s="1054">
        <v>43423</v>
      </c>
      <c r="AJ318" s="505">
        <v>43769</v>
      </c>
      <c r="AK318" s="505"/>
      <c r="AL318" s="505"/>
      <c r="AM318" s="428"/>
      <c r="AN318" s="427"/>
      <c r="AO318" s="428" t="s">
        <v>10924</v>
      </c>
      <c r="AP318" s="428" t="s">
        <v>10924</v>
      </c>
      <c r="AQ318" s="428"/>
      <c r="AR318" s="1476">
        <v>43525</v>
      </c>
      <c r="AS318" s="415" t="s">
        <v>16110</v>
      </c>
    </row>
    <row r="319" spans="1:45" s="1466" customFormat="1">
      <c r="A319" s="426">
        <v>69</v>
      </c>
      <c r="B319" s="1456"/>
      <c r="C319" s="1474" t="s">
        <v>14603</v>
      </c>
      <c r="D319" s="1457" t="s">
        <v>14088</v>
      </c>
      <c r="E319" s="1456">
        <v>4246</v>
      </c>
      <c r="F319" s="1456"/>
      <c r="G319" s="1458" t="s">
        <v>13947</v>
      </c>
      <c r="H319" s="1456" t="s">
        <v>3017</v>
      </c>
      <c r="I319" s="1456" t="s">
        <v>35</v>
      </c>
      <c r="J319" s="1457" t="s">
        <v>2860</v>
      </c>
      <c r="K319" s="1459">
        <v>35848</v>
      </c>
      <c r="L319" s="1415" t="str">
        <f t="shared" si="4"/>
        <v xml:space="preserve">24 TAHUN 7 BULAN 9 HARI </v>
      </c>
      <c r="M319" s="1455" t="s">
        <v>84</v>
      </c>
      <c r="N319" s="1456" t="s">
        <v>287</v>
      </c>
      <c r="O319" s="1458" t="s">
        <v>4633</v>
      </c>
      <c r="P319" s="1460">
        <v>1430018325041</v>
      </c>
      <c r="Q319" s="1455"/>
      <c r="R319" s="1461" t="s">
        <v>14010</v>
      </c>
      <c r="S319" s="1458"/>
      <c r="T319" s="1458" t="s">
        <v>13376</v>
      </c>
      <c r="U319" s="1550" t="s">
        <v>13948</v>
      </c>
      <c r="V319" s="1698"/>
      <c r="W319" s="1456"/>
      <c r="X319" s="1458" t="s">
        <v>13949</v>
      </c>
      <c r="Y319" s="1461" t="s">
        <v>13950</v>
      </c>
      <c r="Z319" s="1462"/>
      <c r="AA319" s="1456" t="s">
        <v>82</v>
      </c>
      <c r="AB319" s="1458"/>
      <c r="AC319" s="1458"/>
      <c r="AD319" s="1458"/>
      <c r="AE319" s="1458"/>
      <c r="AF319" s="1458"/>
      <c r="AG319" s="1463"/>
      <c r="AH319" s="1464">
        <v>43423</v>
      </c>
      <c r="AI319" s="1464">
        <v>43423</v>
      </c>
      <c r="AJ319" s="1465">
        <v>43769</v>
      </c>
      <c r="AK319" s="1465"/>
      <c r="AL319" s="1465"/>
      <c r="AM319" s="1456"/>
      <c r="AN319" s="1458"/>
      <c r="AO319" s="1456" t="s">
        <v>10924</v>
      </c>
      <c r="AP319" s="1456" t="s">
        <v>10924</v>
      </c>
      <c r="AQ319" s="1456"/>
      <c r="AR319" s="1473">
        <v>43525</v>
      </c>
      <c r="AS319" s="1466" t="s">
        <v>16111</v>
      </c>
    </row>
    <row r="320" spans="1:45" s="415" customFormat="1">
      <c r="A320" s="426">
        <v>70</v>
      </c>
      <c r="B320" s="428"/>
      <c r="C320" s="1475" t="s">
        <v>645</v>
      </c>
      <c r="D320" s="1109" t="s">
        <v>12910</v>
      </c>
      <c r="E320" s="428">
        <v>4143</v>
      </c>
      <c r="F320" s="428"/>
      <c r="G320" s="729" t="s">
        <v>5373</v>
      </c>
      <c r="H320" s="428" t="s">
        <v>3017</v>
      </c>
      <c r="I320" s="428" t="s">
        <v>35</v>
      </c>
      <c r="J320" s="589" t="s">
        <v>3017</v>
      </c>
      <c r="K320" s="599">
        <v>25401</v>
      </c>
      <c r="L320" s="171" t="str">
        <f t="shared" si="4"/>
        <v xml:space="preserve">53 TAHUN 2 BULAN 14 HARI </v>
      </c>
      <c r="M320" s="426" t="s">
        <v>84</v>
      </c>
      <c r="N320" s="428" t="s">
        <v>287</v>
      </c>
      <c r="O320" s="529" t="s">
        <v>4633</v>
      </c>
      <c r="P320" s="500">
        <v>1430017053289</v>
      </c>
      <c r="Q320" s="426">
        <v>17052760877</v>
      </c>
      <c r="R320" s="734" t="s">
        <v>13808</v>
      </c>
      <c r="S320" s="427"/>
      <c r="T320" s="427" t="s">
        <v>5006</v>
      </c>
      <c r="U320" s="1545" t="s">
        <v>10033</v>
      </c>
      <c r="V320" s="1692"/>
      <c r="W320" s="428" t="s">
        <v>2455</v>
      </c>
      <c r="X320" s="427" t="s">
        <v>5374</v>
      </c>
      <c r="Y320" s="577" t="s">
        <v>5375</v>
      </c>
      <c r="Z320" s="533" t="s">
        <v>10034</v>
      </c>
      <c r="AA320" s="428" t="s">
        <v>193</v>
      </c>
      <c r="AB320" s="427" t="s">
        <v>364</v>
      </c>
      <c r="AC320" s="427" t="s">
        <v>5117</v>
      </c>
      <c r="AD320" s="427"/>
      <c r="AE320" s="427"/>
      <c r="AF320" s="427"/>
      <c r="AG320" s="1279"/>
      <c r="AH320" s="1054">
        <v>42948</v>
      </c>
      <c r="AI320" s="1054">
        <v>42948</v>
      </c>
      <c r="AJ320" s="505">
        <v>43281</v>
      </c>
      <c r="AK320" s="505">
        <v>43282</v>
      </c>
      <c r="AL320" s="505">
        <v>43616</v>
      </c>
      <c r="AM320" s="428" t="s">
        <v>55</v>
      </c>
      <c r="AN320" s="427"/>
      <c r="AO320" s="852" t="s">
        <v>10924</v>
      </c>
      <c r="AP320" s="852" t="s">
        <v>10924</v>
      </c>
      <c r="AQ320" s="428">
        <v>4143</v>
      </c>
      <c r="AR320" s="1476">
        <v>43040</v>
      </c>
      <c r="AS320" s="415" t="s">
        <v>16112</v>
      </c>
    </row>
    <row r="321" spans="1:45" s="415" customFormat="1">
      <c r="A321" s="426">
        <v>71</v>
      </c>
      <c r="B321" s="428"/>
      <c r="C321" s="1475" t="s">
        <v>14615</v>
      </c>
      <c r="D321" s="1109" t="s">
        <v>14100</v>
      </c>
      <c r="E321" s="428">
        <v>4258</v>
      </c>
      <c r="F321" s="428"/>
      <c r="G321" s="427" t="s">
        <v>13918</v>
      </c>
      <c r="H321" s="428" t="s">
        <v>3017</v>
      </c>
      <c r="I321" s="428" t="s">
        <v>35</v>
      </c>
      <c r="J321" s="1109" t="s">
        <v>3017</v>
      </c>
      <c r="K321" s="1191">
        <v>30919</v>
      </c>
      <c r="L321" s="171" t="str">
        <f t="shared" si="4"/>
        <v xml:space="preserve">38 TAHUN 1 BULAN 6 HARI </v>
      </c>
      <c r="M321" s="426" t="s">
        <v>84</v>
      </c>
      <c r="N321" s="428" t="s">
        <v>287</v>
      </c>
      <c r="O321" s="427" t="s">
        <v>4633</v>
      </c>
      <c r="P321" s="1272">
        <v>1430015424516</v>
      </c>
      <c r="Q321" s="426"/>
      <c r="R321" s="734" t="s">
        <v>14017</v>
      </c>
      <c r="S321" s="427"/>
      <c r="T321" s="427" t="s">
        <v>13376</v>
      </c>
      <c r="U321" s="1545" t="s">
        <v>13996</v>
      </c>
      <c r="V321" s="1692"/>
      <c r="W321" s="428"/>
      <c r="X321" s="427" t="s">
        <v>13997</v>
      </c>
      <c r="Y321" s="734" t="s">
        <v>13998</v>
      </c>
      <c r="Z321" s="642"/>
      <c r="AA321" s="428" t="s">
        <v>47</v>
      </c>
      <c r="AB321" s="427" t="s">
        <v>13999</v>
      </c>
      <c r="AC321" s="427" t="s">
        <v>14000</v>
      </c>
      <c r="AD321" s="427" t="s">
        <v>14001</v>
      </c>
      <c r="AE321" s="427"/>
      <c r="AF321" s="427"/>
      <c r="AG321" s="1279"/>
      <c r="AH321" s="1054">
        <v>43423</v>
      </c>
      <c r="AI321" s="1054">
        <v>43423</v>
      </c>
      <c r="AJ321" s="505">
        <v>43769</v>
      </c>
      <c r="AK321" s="505"/>
      <c r="AL321" s="505"/>
      <c r="AM321" s="428"/>
      <c r="AN321" s="427"/>
      <c r="AO321" s="428" t="s">
        <v>10924</v>
      </c>
      <c r="AP321" s="428" t="s">
        <v>10924</v>
      </c>
      <c r="AQ321" s="428"/>
      <c r="AR321" s="1476">
        <v>43525</v>
      </c>
      <c r="AS321" s="415" t="s">
        <v>16113</v>
      </c>
    </row>
    <row r="322" spans="1:45" s="415" customFormat="1" ht="15" customHeight="1">
      <c r="A322" s="426">
        <v>72</v>
      </c>
      <c r="B322" s="495" t="s">
        <v>4850</v>
      </c>
      <c r="C322" s="1106"/>
      <c r="D322" s="1106" t="s">
        <v>4851</v>
      </c>
      <c r="E322" s="495">
        <v>4048</v>
      </c>
      <c r="F322" s="495"/>
      <c r="G322" s="496" t="s">
        <v>4852</v>
      </c>
      <c r="H322" s="426" t="s">
        <v>3017</v>
      </c>
      <c r="I322" s="426" t="s">
        <v>35</v>
      </c>
      <c r="J322" s="1090" t="s">
        <v>3017</v>
      </c>
      <c r="K322" s="497">
        <v>30369</v>
      </c>
      <c r="L322" s="171" t="str">
        <f t="shared" ref="L322:L328" si="5">DATEDIF(K322,$K$3,"Y") &amp; " TAHUN " &amp; DATEDIF(K322,$K$3,"YM") &amp; " BULAN " &amp; DATEDIF(K322,$K$3,"MD") &amp; " HARI "</f>
        <v xml:space="preserve">39 TAHUN 7 BULAN 9 HARI </v>
      </c>
      <c r="M322" s="426" t="s">
        <v>84</v>
      </c>
      <c r="N322" s="499" t="s">
        <v>287</v>
      </c>
      <c r="O322" s="426" t="s">
        <v>4633</v>
      </c>
      <c r="P322" s="500">
        <v>1430010738639</v>
      </c>
      <c r="Q322" s="426" t="s">
        <v>12575</v>
      </c>
      <c r="R322" s="590" t="s">
        <v>13734</v>
      </c>
      <c r="S322" s="501">
        <v>0</v>
      </c>
      <c r="T322" s="501" t="s">
        <v>4854</v>
      </c>
      <c r="U322" s="1539" t="s">
        <v>4855</v>
      </c>
      <c r="V322" s="1686"/>
      <c r="W322" s="501" t="s">
        <v>175</v>
      </c>
      <c r="X322" s="502" t="s">
        <v>4856</v>
      </c>
      <c r="Y322" s="1791" t="s">
        <v>4857</v>
      </c>
      <c r="Z322" s="503" t="s">
        <v>4858</v>
      </c>
      <c r="AA322" s="501" t="s">
        <v>146</v>
      </c>
      <c r="AB322" s="504" t="s">
        <v>4859</v>
      </c>
      <c r="AC322" s="504" t="s">
        <v>4860</v>
      </c>
      <c r="AD322" s="504" t="s">
        <v>4640</v>
      </c>
      <c r="AE322" s="504" t="s">
        <v>4640</v>
      </c>
      <c r="AF322" s="504"/>
      <c r="AG322" s="1279">
        <v>41883</v>
      </c>
      <c r="AH322" s="505">
        <v>41883</v>
      </c>
      <c r="AI322" s="505">
        <v>42887</v>
      </c>
      <c r="AJ322" s="505"/>
      <c r="AK322" s="1013"/>
      <c r="AL322" s="1013" t="s">
        <v>13616</v>
      </c>
      <c r="AM322" s="501" t="s">
        <v>146</v>
      </c>
      <c r="AN322" s="495" t="s">
        <v>4850</v>
      </c>
      <c r="AO322" s="426" t="s">
        <v>10924</v>
      </c>
      <c r="AP322" s="426" t="s">
        <v>13610</v>
      </c>
      <c r="AQ322" s="495">
        <v>4048</v>
      </c>
      <c r="AS322" s="415" t="s">
        <v>16114</v>
      </c>
    </row>
    <row r="323" spans="1:45" s="415" customFormat="1" ht="15.75" customHeight="1">
      <c r="A323" s="426">
        <v>73</v>
      </c>
      <c r="B323" s="428"/>
      <c r="C323" s="1475" t="s">
        <v>635</v>
      </c>
      <c r="D323" s="1109" t="s">
        <v>10331</v>
      </c>
      <c r="E323" s="428">
        <v>4140</v>
      </c>
      <c r="F323" s="428"/>
      <c r="G323" s="729" t="s">
        <v>5361</v>
      </c>
      <c r="H323" s="428" t="s">
        <v>3017</v>
      </c>
      <c r="I323" s="428" t="s">
        <v>35</v>
      </c>
      <c r="J323" s="589" t="s">
        <v>3017</v>
      </c>
      <c r="K323" s="599">
        <v>25093</v>
      </c>
      <c r="L323" s="171" t="str">
        <f t="shared" si="5"/>
        <v xml:space="preserve">54 TAHUN 0 BULAN 19 HARI </v>
      </c>
      <c r="M323" s="426" t="s">
        <v>84</v>
      </c>
      <c r="N323" s="428" t="s">
        <v>9614</v>
      </c>
      <c r="O323" s="529" t="s">
        <v>4633</v>
      </c>
      <c r="P323" s="500">
        <v>1430017052802</v>
      </c>
      <c r="Q323" s="426">
        <v>17052760851</v>
      </c>
      <c r="R323" s="590" t="s">
        <v>13807</v>
      </c>
      <c r="S323" s="427"/>
      <c r="T323" s="427"/>
      <c r="U323" s="1541"/>
      <c r="V323" s="1688"/>
      <c r="W323" s="428" t="s">
        <v>2526</v>
      </c>
      <c r="X323" s="427" t="s">
        <v>5362</v>
      </c>
      <c r="Y323" s="1161" t="s">
        <v>5363</v>
      </c>
      <c r="Z323" s="428" t="s">
        <v>5364</v>
      </c>
      <c r="AA323" s="428"/>
      <c r="AB323" s="427"/>
      <c r="AC323" s="427"/>
      <c r="AD323" s="427"/>
      <c r="AE323" s="427"/>
      <c r="AF323" s="427"/>
      <c r="AG323" s="1279"/>
      <c r="AH323" s="1054">
        <v>42948</v>
      </c>
      <c r="AI323" s="1054">
        <v>42948</v>
      </c>
      <c r="AJ323" s="505">
        <v>43281</v>
      </c>
      <c r="AK323" s="505">
        <v>43282</v>
      </c>
      <c r="AL323" s="505">
        <v>43616</v>
      </c>
      <c r="AM323" s="428"/>
      <c r="AN323" s="427"/>
      <c r="AO323" s="852" t="s">
        <v>10924</v>
      </c>
      <c r="AP323" s="852" t="s">
        <v>11707</v>
      </c>
      <c r="AQ323" s="428">
        <v>4140</v>
      </c>
      <c r="AR323" s="1476">
        <v>43040</v>
      </c>
      <c r="AS323" s="415" t="s">
        <v>16114</v>
      </c>
    </row>
    <row r="324" spans="1:45" s="415" customFormat="1" ht="12.75" customHeight="1">
      <c r="A324" s="426">
        <v>74</v>
      </c>
      <c r="B324" s="428" t="s">
        <v>10924</v>
      </c>
      <c r="C324" s="1475" t="s">
        <v>14600</v>
      </c>
      <c r="D324" s="1109" t="s">
        <v>12083</v>
      </c>
      <c r="E324" s="428">
        <v>4212</v>
      </c>
      <c r="F324" s="428"/>
      <c r="G324" s="427" t="s">
        <v>12067</v>
      </c>
      <c r="H324" s="428" t="s">
        <v>3017</v>
      </c>
      <c r="I324" s="428" t="s">
        <v>35</v>
      </c>
      <c r="J324" s="1109" t="s">
        <v>3017</v>
      </c>
      <c r="K324" s="1191">
        <v>31001</v>
      </c>
      <c r="L324" s="171" t="str">
        <f t="shared" si="5"/>
        <v xml:space="preserve">37 TAHUN 10 BULAN 16 HARI </v>
      </c>
      <c r="M324" s="426" t="s">
        <v>84</v>
      </c>
      <c r="N324" s="428" t="s">
        <v>287</v>
      </c>
      <c r="O324" s="427" t="s">
        <v>4633</v>
      </c>
      <c r="P324" s="1272">
        <v>1430016744946</v>
      </c>
      <c r="Q324" s="426">
        <v>18013074341</v>
      </c>
      <c r="R324" s="642" t="s">
        <v>13843</v>
      </c>
      <c r="S324" s="427"/>
      <c r="T324" s="427" t="s">
        <v>2512</v>
      </c>
      <c r="U324" s="1541" t="s">
        <v>12098</v>
      </c>
      <c r="V324" s="1688"/>
      <c r="W324" s="428" t="s">
        <v>12130</v>
      </c>
      <c r="X324" s="427" t="s">
        <v>12218</v>
      </c>
      <c r="Y324" s="734" t="s">
        <v>12112</v>
      </c>
      <c r="Z324" s="642" t="s">
        <v>12127</v>
      </c>
      <c r="AA324" s="428" t="s">
        <v>193</v>
      </c>
      <c r="AB324" s="427" t="s">
        <v>3182</v>
      </c>
      <c r="AC324" s="427" t="s">
        <v>12427</v>
      </c>
      <c r="AD324" s="427"/>
      <c r="AE324" s="427"/>
      <c r="AF324" s="427"/>
      <c r="AG324" s="1279"/>
      <c r="AH324" s="1054">
        <v>43116</v>
      </c>
      <c r="AI324" s="1054">
        <v>43116</v>
      </c>
      <c r="AJ324" s="505">
        <v>43449</v>
      </c>
      <c r="AK324" s="505">
        <v>43450</v>
      </c>
      <c r="AL324" s="505">
        <v>43799</v>
      </c>
      <c r="AM324" s="428" t="s">
        <v>146</v>
      </c>
      <c r="AN324" s="427"/>
      <c r="AO324" s="428" t="s">
        <v>10924</v>
      </c>
      <c r="AP324" s="428" t="s">
        <v>10924</v>
      </c>
      <c r="AQ324" s="428">
        <v>4212</v>
      </c>
      <c r="AR324" s="1476">
        <v>43221</v>
      </c>
      <c r="AS324" s="415" t="s">
        <v>16115</v>
      </c>
    </row>
    <row r="325" spans="1:45" s="415" customFormat="1" ht="15" customHeight="1">
      <c r="A325" s="426">
        <v>75</v>
      </c>
      <c r="B325" s="533" t="s">
        <v>5054</v>
      </c>
      <c r="C325" s="1106" t="s">
        <v>14603</v>
      </c>
      <c r="D325" s="1106" t="s">
        <v>5055</v>
      </c>
      <c r="E325" s="495">
        <v>4042</v>
      </c>
      <c r="F325" s="495"/>
      <c r="G325" s="537" t="s">
        <v>5056</v>
      </c>
      <c r="H325" s="529" t="s">
        <v>3017</v>
      </c>
      <c r="I325" s="529" t="s">
        <v>35</v>
      </c>
      <c r="J325" s="534" t="s">
        <v>3017</v>
      </c>
      <c r="K325" s="538">
        <v>30376</v>
      </c>
      <c r="L325" s="171" t="str">
        <f t="shared" si="5"/>
        <v xml:space="preserve">39 TAHUN 7 BULAN 0 HARI </v>
      </c>
      <c r="M325" s="426" t="s">
        <v>84</v>
      </c>
      <c r="N325" s="499" t="s">
        <v>287</v>
      </c>
      <c r="O325" s="529" t="s">
        <v>4633</v>
      </c>
      <c r="P325" s="500">
        <v>1430016973735</v>
      </c>
      <c r="Q325" s="426" t="s">
        <v>12598</v>
      </c>
      <c r="R325" s="590" t="s">
        <v>13754</v>
      </c>
      <c r="S325" s="501"/>
      <c r="T325" s="539" t="s">
        <v>1198</v>
      </c>
      <c r="U325" s="1539" t="s">
        <v>5057</v>
      </c>
      <c r="V325" s="1686"/>
      <c r="W325" s="539" t="s">
        <v>2526</v>
      </c>
      <c r="X325" s="541" t="s">
        <v>5058</v>
      </c>
      <c r="Y325" s="1794" t="s">
        <v>9051</v>
      </c>
      <c r="Z325" s="540" t="s">
        <v>5059</v>
      </c>
      <c r="AA325" s="501"/>
      <c r="AB325" s="504"/>
      <c r="AC325" s="1069"/>
      <c r="AD325" s="504"/>
      <c r="AE325" s="504"/>
      <c r="AF325" s="504"/>
      <c r="AG325" s="1279">
        <v>42877</v>
      </c>
      <c r="AH325" s="505">
        <v>42887</v>
      </c>
      <c r="AI325" s="505">
        <v>42887</v>
      </c>
      <c r="AJ325" s="505"/>
      <c r="AK325" s="1013"/>
      <c r="AL325" s="1013" t="s">
        <v>13616</v>
      </c>
      <c r="AM325" s="501"/>
      <c r="AN325" s="533" t="s">
        <v>5054</v>
      </c>
      <c r="AO325" s="1558" t="s">
        <v>10924</v>
      </c>
      <c r="AP325" s="426" t="s">
        <v>13610</v>
      </c>
      <c r="AQ325" s="495">
        <v>4042</v>
      </c>
      <c r="AR325" s="1476">
        <v>42979</v>
      </c>
    </row>
    <row r="326" spans="1:45" s="1466" customFormat="1" ht="15" customHeight="1">
      <c r="A326" s="1455">
        <v>10</v>
      </c>
      <c r="B326" s="1726" t="s">
        <v>4723</v>
      </c>
      <c r="C326" s="1727"/>
      <c r="D326" s="1727" t="s">
        <v>4724</v>
      </c>
      <c r="E326" s="1726">
        <v>4016</v>
      </c>
      <c r="F326" s="1726"/>
      <c r="G326" s="1728" t="s">
        <v>4725</v>
      </c>
      <c r="H326" s="1455" t="s">
        <v>3017</v>
      </c>
      <c r="I326" s="1455" t="s">
        <v>35</v>
      </c>
      <c r="J326" s="1729" t="s">
        <v>181</v>
      </c>
      <c r="K326" s="1730">
        <v>23880</v>
      </c>
      <c r="L326" s="1415" t="str">
        <f>DATEDIF(K326,$K$3,"Y") &amp; " TAHUN " &amp; DATEDIF(K326,$K$3,"YM") &amp; " BULAN " &amp; DATEDIF(K326,$K$3,"MD") &amp; " HARI "</f>
        <v xml:space="preserve">57 TAHUN 4 BULAN 13 HARI </v>
      </c>
      <c r="M326" s="1455" t="s">
        <v>84</v>
      </c>
      <c r="N326" s="1731" t="s">
        <v>287</v>
      </c>
      <c r="O326" s="1455" t="s">
        <v>4633</v>
      </c>
      <c r="P326" s="1732">
        <v>1430010127577</v>
      </c>
      <c r="Q326" s="1455" t="s">
        <v>12562</v>
      </c>
      <c r="R326" s="2039" t="s">
        <v>13723</v>
      </c>
      <c r="S326" s="1733">
        <v>0</v>
      </c>
      <c r="T326" s="1733" t="s">
        <v>289</v>
      </c>
      <c r="U326" s="1734" t="s">
        <v>4726</v>
      </c>
      <c r="V326" s="1735">
        <v>44699</v>
      </c>
      <c r="W326" s="1733" t="s">
        <v>126</v>
      </c>
      <c r="X326" s="1736" t="s">
        <v>4727</v>
      </c>
      <c r="Y326" s="1795" t="s">
        <v>4728</v>
      </c>
      <c r="Z326" s="1737" t="s">
        <v>4729</v>
      </c>
      <c r="AA326" s="1733" t="s">
        <v>4730</v>
      </c>
      <c r="AB326" s="1738" t="s">
        <v>4640</v>
      </c>
      <c r="AC326" s="1738" t="s">
        <v>4731</v>
      </c>
      <c r="AD326" s="1738" t="s">
        <v>4640</v>
      </c>
      <c r="AE326" s="1738" t="s">
        <v>4640</v>
      </c>
      <c r="AF326" s="1738"/>
      <c r="AG326" s="1463">
        <v>41883</v>
      </c>
      <c r="AH326" s="1465">
        <v>41883</v>
      </c>
      <c r="AI326" s="1465">
        <v>42887</v>
      </c>
      <c r="AJ326" s="1465"/>
      <c r="AK326" s="1739"/>
      <c r="AL326" s="1739" t="s">
        <v>13616</v>
      </c>
      <c r="AM326" s="1733" t="s">
        <v>4730</v>
      </c>
      <c r="AN326" s="1726" t="s">
        <v>4723</v>
      </c>
      <c r="AO326" s="1455" t="s">
        <v>10924</v>
      </c>
      <c r="AP326" s="1455" t="s">
        <v>13610</v>
      </c>
      <c r="AQ326" s="1726">
        <v>4016</v>
      </c>
    </row>
    <row r="327" spans="1:45" s="415" customFormat="1" ht="15" customHeight="1">
      <c r="A327" s="426">
        <v>191</v>
      </c>
      <c r="B327" s="428"/>
      <c r="C327" s="1475"/>
      <c r="D327" s="1109" t="s">
        <v>15314</v>
      </c>
      <c r="E327" s="428">
        <v>4271</v>
      </c>
      <c r="F327" s="428"/>
      <c r="G327" s="427" t="s">
        <v>15236</v>
      </c>
      <c r="H327" s="428" t="s">
        <v>3017</v>
      </c>
      <c r="I327" s="428" t="s">
        <v>35</v>
      </c>
      <c r="J327" s="1109" t="s">
        <v>3017</v>
      </c>
      <c r="K327" s="1191">
        <v>30742</v>
      </c>
      <c r="L327" s="171" t="str">
        <f t="shared" si="5"/>
        <v xml:space="preserve">38 TAHUN 7 BULAN 0 HARI </v>
      </c>
      <c r="M327" s="426" t="s">
        <v>84</v>
      </c>
      <c r="N327" s="428" t="s">
        <v>287</v>
      </c>
      <c r="O327" s="427" t="s">
        <v>4633</v>
      </c>
      <c r="P327" s="1272" t="s">
        <v>17832</v>
      </c>
      <c r="Q327" s="426"/>
      <c r="R327" s="734" t="s">
        <v>15449</v>
      </c>
      <c r="S327" s="427"/>
      <c r="T327" s="427" t="s">
        <v>13376</v>
      </c>
      <c r="U327" s="1539">
        <v>840315331286</v>
      </c>
      <c r="V327" s="1686"/>
      <c r="W327" s="428"/>
      <c r="X327" s="427" t="s">
        <v>15452</v>
      </c>
      <c r="Y327" s="734" t="s">
        <v>15249</v>
      </c>
      <c r="Z327" s="642" t="s">
        <v>15441</v>
      </c>
      <c r="AA327" s="428"/>
      <c r="AB327" s="427"/>
      <c r="AC327" s="427"/>
      <c r="AD327" s="427"/>
      <c r="AE327" s="427"/>
      <c r="AF327" s="427"/>
      <c r="AG327" s="1279"/>
      <c r="AH327" s="1054">
        <v>43647</v>
      </c>
      <c r="AI327" s="1054">
        <v>43647</v>
      </c>
      <c r="AJ327" s="505"/>
      <c r="AK327" s="505"/>
      <c r="AL327" s="505"/>
      <c r="AM327" s="428"/>
      <c r="AN327" s="427"/>
      <c r="AO327" s="428"/>
      <c r="AP327" s="428"/>
      <c r="AQ327" s="428"/>
      <c r="AR327" s="1476"/>
    </row>
    <row r="328" spans="1:45" s="415" customFormat="1" ht="15" customHeight="1">
      <c r="A328" s="426">
        <v>184</v>
      </c>
      <c r="B328" s="428"/>
      <c r="C328" s="1475"/>
      <c r="D328" s="1109" t="s">
        <v>15321</v>
      </c>
      <c r="E328" s="428">
        <v>4264</v>
      </c>
      <c r="F328" s="428"/>
      <c r="G328" s="427" t="s">
        <v>5117</v>
      </c>
      <c r="H328" s="428" t="s">
        <v>3017</v>
      </c>
      <c r="I328" s="428" t="s">
        <v>35</v>
      </c>
      <c r="J328" s="1109" t="s">
        <v>3017</v>
      </c>
      <c r="K328" s="1191">
        <v>33863</v>
      </c>
      <c r="L328" s="171" t="str">
        <f t="shared" si="5"/>
        <v xml:space="preserve">30 TAHUN 0 BULAN 15 HARI </v>
      </c>
      <c r="M328" s="426" t="s">
        <v>84</v>
      </c>
      <c r="N328" s="428" t="s">
        <v>287</v>
      </c>
      <c r="O328" s="427" t="s">
        <v>4633</v>
      </c>
      <c r="P328" s="1272" t="s">
        <v>17833</v>
      </c>
      <c r="Q328" s="426"/>
      <c r="R328" s="734" t="s">
        <v>16064</v>
      </c>
      <c r="S328" s="427"/>
      <c r="T328" s="427" t="s">
        <v>13376</v>
      </c>
      <c r="U328" s="1539" t="s">
        <v>15376</v>
      </c>
      <c r="V328" s="1686"/>
      <c r="W328" s="428"/>
      <c r="X328" s="427" t="s">
        <v>15254</v>
      </c>
      <c r="Y328" s="734" t="s">
        <v>15255</v>
      </c>
      <c r="Z328" s="642" t="s">
        <v>15434</v>
      </c>
      <c r="AA328" s="428"/>
      <c r="AB328" s="427"/>
      <c r="AC328" s="427"/>
      <c r="AD328" s="427"/>
      <c r="AE328" s="427"/>
      <c r="AF328" s="427"/>
      <c r="AG328" s="1279"/>
      <c r="AH328" s="1054">
        <v>43647</v>
      </c>
      <c r="AI328" s="1054">
        <v>43647</v>
      </c>
      <c r="AJ328" s="505"/>
      <c r="AK328" s="505"/>
      <c r="AL328" s="505"/>
      <c r="AM328" s="428"/>
      <c r="AN328" s="427"/>
      <c r="AO328" s="428"/>
      <c r="AP328" s="428"/>
      <c r="AQ328" s="428"/>
      <c r="AR328" s="1476"/>
    </row>
    <row r="329" spans="1:45" s="415" customFormat="1" ht="13.5" customHeight="1">
      <c r="A329" s="410">
        <v>48</v>
      </c>
      <c r="B329" s="428"/>
      <c r="C329" s="1475" t="s">
        <v>14605</v>
      </c>
      <c r="D329" s="1109" t="s">
        <v>10280</v>
      </c>
      <c r="E329" s="428">
        <v>4059</v>
      </c>
      <c r="F329" s="428"/>
      <c r="G329" s="606" t="s">
        <v>5094</v>
      </c>
      <c r="H329" s="428" t="s">
        <v>3017</v>
      </c>
      <c r="I329" s="428" t="s">
        <v>35</v>
      </c>
      <c r="J329" s="589" t="s">
        <v>3017</v>
      </c>
      <c r="K329" s="599">
        <v>27133</v>
      </c>
      <c r="L329" s="171" t="str">
        <f t="shared" ref="L329:L336" si="6">DATEDIF(K329,$K$3,"Y") &amp; " TAHUN " &amp; DATEDIF(K329,$K$3,"YM") &amp; " BULAN " &amp; DATEDIF(K329,$K$3,"MD") &amp; " HARI "</f>
        <v xml:space="preserve">48 TAHUN 5 BULAN 17 HARI </v>
      </c>
      <c r="M329" s="426" t="s">
        <v>84</v>
      </c>
      <c r="N329" s="428" t="s">
        <v>299</v>
      </c>
      <c r="O329" s="529" t="s">
        <v>4633</v>
      </c>
      <c r="P329" s="500">
        <v>1430017052679</v>
      </c>
      <c r="Q329" s="426">
        <v>17052760588</v>
      </c>
      <c r="R329" s="642" t="s">
        <v>13761</v>
      </c>
      <c r="S329" s="427"/>
      <c r="T329" s="427" t="s">
        <v>289</v>
      </c>
      <c r="U329" s="1546" t="s">
        <v>16259</v>
      </c>
      <c r="V329" s="1686">
        <v>45396</v>
      </c>
      <c r="W329" s="428" t="s">
        <v>126</v>
      </c>
      <c r="X329" s="427" t="s">
        <v>5095</v>
      </c>
      <c r="Y329" s="577" t="s">
        <v>5096</v>
      </c>
      <c r="Z329" s="428" t="s">
        <v>5097</v>
      </c>
      <c r="AA329" s="428" t="s">
        <v>15304</v>
      </c>
      <c r="AB329" s="427"/>
      <c r="AC329" s="427"/>
      <c r="AD329" s="427"/>
      <c r="AE329" s="427"/>
      <c r="AF329" s="427"/>
      <c r="AG329" s="1279"/>
      <c r="AH329" s="1054">
        <v>42948</v>
      </c>
      <c r="AI329" s="1054">
        <v>42948</v>
      </c>
      <c r="AJ329" s="505">
        <v>43281</v>
      </c>
      <c r="AK329" s="505">
        <v>43282</v>
      </c>
      <c r="AL329" s="505">
        <v>43616</v>
      </c>
      <c r="AM329" s="428"/>
      <c r="AN329" s="427"/>
      <c r="AO329" s="590" t="s">
        <v>10924</v>
      </c>
      <c r="AP329" s="590" t="s">
        <v>10924</v>
      </c>
      <c r="AQ329" s="428">
        <v>4059</v>
      </c>
      <c r="AR329" s="1476">
        <v>43040</v>
      </c>
    </row>
    <row r="330" spans="1:45" s="415" customFormat="1">
      <c r="A330" s="426">
        <v>109</v>
      </c>
      <c r="B330" s="428"/>
      <c r="C330" s="1475" t="s">
        <v>712</v>
      </c>
      <c r="D330" s="1109" t="s">
        <v>16462</v>
      </c>
      <c r="E330" s="428">
        <v>4156</v>
      </c>
      <c r="F330" s="428"/>
      <c r="G330" s="640" t="s">
        <v>5415</v>
      </c>
      <c r="H330" s="428" t="s">
        <v>3017</v>
      </c>
      <c r="I330" s="428" t="s">
        <v>35</v>
      </c>
      <c r="J330" s="1093" t="s">
        <v>5416</v>
      </c>
      <c r="K330" s="935">
        <v>28285</v>
      </c>
      <c r="L330" s="171" t="str">
        <f t="shared" si="6"/>
        <v xml:space="preserve">45 TAHUN 3 BULAN 22 HARI </v>
      </c>
      <c r="M330" s="426" t="s">
        <v>84</v>
      </c>
      <c r="N330" s="428" t="s">
        <v>287</v>
      </c>
      <c r="O330" s="529" t="s">
        <v>4633</v>
      </c>
      <c r="P330" s="500">
        <v>1430017093608</v>
      </c>
      <c r="Q330" s="426" t="s">
        <v>12612</v>
      </c>
      <c r="R330" s="642" t="s">
        <v>13815</v>
      </c>
      <c r="S330" s="427"/>
      <c r="T330" s="427" t="s">
        <v>1116</v>
      </c>
      <c r="U330" s="1539" t="s">
        <v>10040</v>
      </c>
      <c r="V330" s="1686">
        <v>44721</v>
      </c>
      <c r="W330" s="428" t="s">
        <v>126</v>
      </c>
      <c r="X330" s="427" t="s">
        <v>5417</v>
      </c>
      <c r="Y330" s="734" t="s">
        <v>5418</v>
      </c>
      <c r="Z330" s="428" t="s">
        <v>5419</v>
      </c>
      <c r="AA330" s="428" t="s">
        <v>15304</v>
      </c>
      <c r="AB330" s="427"/>
      <c r="AC330" s="427"/>
      <c r="AD330" s="427"/>
      <c r="AE330" s="427"/>
      <c r="AF330" s="427"/>
      <c r="AG330" s="1279"/>
      <c r="AH330" s="1054">
        <v>42948</v>
      </c>
      <c r="AI330" s="1054">
        <v>42948</v>
      </c>
      <c r="AJ330" s="505">
        <v>43281</v>
      </c>
      <c r="AK330" s="505">
        <v>43282</v>
      </c>
      <c r="AL330" s="505">
        <v>43616</v>
      </c>
      <c r="AM330" s="428" t="s">
        <v>193</v>
      </c>
      <c r="AN330" s="427"/>
      <c r="AO330" s="642" t="s">
        <v>10924</v>
      </c>
      <c r="AP330" s="642" t="s">
        <v>10924</v>
      </c>
      <c r="AQ330" s="428">
        <v>4156</v>
      </c>
      <c r="AR330" s="1476">
        <v>43040</v>
      </c>
    </row>
    <row r="331" spans="1:45" s="1886" customFormat="1" ht="15" customHeight="1">
      <c r="A331" s="1868">
        <v>25</v>
      </c>
      <c r="B331" s="1869" t="s">
        <v>4894</v>
      </c>
      <c r="C331" s="1870"/>
      <c r="D331" s="1870" t="s">
        <v>4895</v>
      </c>
      <c r="E331" s="1869">
        <v>4028</v>
      </c>
      <c r="F331" s="1869"/>
      <c r="G331" s="1871" t="s">
        <v>4896</v>
      </c>
      <c r="H331" s="1868" t="s">
        <v>3017</v>
      </c>
      <c r="I331" s="1868" t="s">
        <v>35</v>
      </c>
      <c r="J331" s="1872" t="s">
        <v>3017</v>
      </c>
      <c r="K331" s="1873">
        <v>25615</v>
      </c>
      <c r="L331" s="1712" t="str">
        <f t="shared" si="6"/>
        <v xml:space="preserve">52 TAHUN 7 BULAN 15 HARI </v>
      </c>
      <c r="M331" s="1868" t="s">
        <v>84</v>
      </c>
      <c r="N331" s="1874" t="s">
        <v>299</v>
      </c>
      <c r="O331" s="1868" t="s">
        <v>4633</v>
      </c>
      <c r="P331" s="1875">
        <v>1430011049150</v>
      </c>
      <c r="Q331" s="1868" t="s">
        <v>12580</v>
      </c>
      <c r="R331" s="2175" t="s">
        <v>13738</v>
      </c>
      <c r="S331" s="1876"/>
      <c r="T331" s="1876" t="s">
        <v>289</v>
      </c>
      <c r="U331" s="1877" t="s">
        <v>15331</v>
      </c>
      <c r="V331" s="1878">
        <v>43512</v>
      </c>
      <c r="W331" s="1876" t="s">
        <v>126</v>
      </c>
      <c r="X331" s="1879" t="s">
        <v>4897</v>
      </c>
      <c r="Y331" s="1880" t="s">
        <v>4898</v>
      </c>
      <c r="Z331" s="1881" t="s">
        <v>15383</v>
      </c>
      <c r="AA331" s="1876" t="s">
        <v>15304</v>
      </c>
      <c r="AB331" s="1882" t="s">
        <v>4899</v>
      </c>
      <c r="AC331" s="1882" t="s">
        <v>4900</v>
      </c>
      <c r="AD331" s="1882" t="s">
        <v>4901</v>
      </c>
      <c r="AE331" s="1882" t="s">
        <v>4640</v>
      </c>
      <c r="AF331" s="1882"/>
      <c r="AG331" s="1883">
        <v>41883</v>
      </c>
      <c r="AH331" s="1884">
        <v>41883</v>
      </c>
      <c r="AI331" s="1884">
        <v>42887</v>
      </c>
      <c r="AJ331" s="1884"/>
      <c r="AK331" s="1885"/>
      <c r="AL331" s="1885" t="s">
        <v>13616</v>
      </c>
      <c r="AM331" s="1876" t="s">
        <v>47</v>
      </c>
      <c r="AN331" s="1869" t="s">
        <v>4894</v>
      </c>
      <c r="AO331" s="1868" t="s">
        <v>10924</v>
      </c>
      <c r="AP331" s="1868" t="s">
        <v>13610</v>
      </c>
      <c r="AQ331" s="1869">
        <v>4028</v>
      </c>
    </row>
    <row r="332" spans="1:45" s="415" customFormat="1">
      <c r="A332" s="426">
        <v>133</v>
      </c>
      <c r="B332" s="428"/>
      <c r="C332" s="1475" t="s">
        <v>297</v>
      </c>
      <c r="D332" s="1109" t="s">
        <v>11607</v>
      </c>
      <c r="E332" s="428">
        <v>4194</v>
      </c>
      <c r="F332" s="428"/>
      <c r="G332" s="427" t="s">
        <v>11498</v>
      </c>
      <c r="H332" s="428" t="s">
        <v>3017</v>
      </c>
      <c r="I332" s="428" t="s">
        <v>35</v>
      </c>
      <c r="J332" s="1109" t="s">
        <v>11593</v>
      </c>
      <c r="K332" s="1191">
        <v>26826</v>
      </c>
      <c r="L332" s="171" t="str">
        <f t="shared" si="6"/>
        <v xml:space="preserve">49 TAHUN 3 BULAN 20 HARI </v>
      </c>
      <c r="M332" s="426" t="s">
        <v>84</v>
      </c>
      <c r="N332" s="428" t="s">
        <v>299</v>
      </c>
      <c r="O332" s="427" t="s">
        <v>4633</v>
      </c>
      <c r="P332" s="1272">
        <v>1430017491265</v>
      </c>
      <c r="Q332" s="426" t="s">
        <v>12617</v>
      </c>
      <c r="R332" s="642" t="s">
        <v>12553</v>
      </c>
      <c r="S332" s="427"/>
      <c r="T332" s="427" t="s">
        <v>289</v>
      </c>
      <c r="U332" s="1539" t="s">
        <v>15371</v>
      </c>
      <c r="V332" s="1686">
        <v>43993</v>
      </c>
      <c r="W332" s="428" t="s">
        <v>12130</v>
      </c>
      <c r="X332" s="427" t="s">
        <v>12225</v>
      </c>
      <c r="Y332" s="734" t="s">
        <v>11594</v>
      </c>
      <c r="Z332" s="428" t="s">
        <v>11600</v>
      </c>
      <c r="AA332" s="428" t="s">
        <v>15304</v>
      </c>
      <c r="AB332" s="427"/>
      <c r="AC332" s="427"/>
      <c r="AD332" s="427"/>
      <c r="AE332" s="427"/>
      <c r="AF332" s="427"/>
      <c r="AG332" s="1279"/>
      <c r="AH332" s="1054">
        <v>43066</v>
      </c>
      <c r="AI332" s="1054">
        <v>43066</v>
      </c>
      <c r="AJ332" s="505">
        <v>43404</v>
      </c>
      <c r="AK332" s="505">
        <v>43405</v>
      </c>
      <c r="AL332" s="505">
        <v>43738</v>
      </c>
      <c r="AM332" s="428"/>
      <c r="AN332" s="427"/>
      <c r="AO332" s="428" t="s">
        <v>10924</v>
      </c>
      <c r="AP332" s="428" t="s">
        <v>10924</v>
      </c>
      <c r="AQ332" s="428">
        <v>4194</v>
      </c>
      <c r="AR332" s="1476">
        <v>43160</v>
      </c>
    </row>
    <row r="333" spans="1:45" s="415" customFormat="1">
      <c r="A333" s="426">
        <v>65</v>
      </c>
      <c r="B333" s="428"/>
      <c r="C333" s="1475" t="s">
        <v>297</v>
      </c>
      <c r="D333" s="1109" t="s">
        <v>12346</v>
      </c>
      <c r="E333" s="428">
        <v>4088</v>
      </c>
      <c r="F333" s="428"/>
      <c r="G333" s="640" t="s">
        <v>5190</v>
      </c>
      <c r="H333" s="428" t="s">
        <v>3017</v>
      </c>
      <c r="I333" s="428" t="s">
        <v>35</v>
      </c>
      <c r="J333" s="589" t="s">
        <v>3017</v>
      </c>
      <c r="K333" s="599">
        <v>30129</v>
      </c>
      <c r="L333" s="171" t="str">
        <f t="shared" si="6"/>
        <v xml:space="preserve">40 TAHUN 3 BULAN 4 HARI </v>
      </c>
      <c r="M333" s="426" t="s">
        <v>84</v>
      </c>
      <c r="N333" s="428" t="s">
        <v>299</v>
      </c>
      <c r="O333" s="529" t="s">
        <v>4633</v>
      </c>
      <c r="P333" s="500">
        <v>1430017092808</v>
      </c>
      <c r="Q333" s="426">
        <v>17052760554</v>
      </c>
      <c r="R333" s="590" t="s">
        <v>13775</v>
      </c>
      <c r="S333" s="427"/>
      <c r="T333" s="427" t="s">
        <v>289</v>
      </c>
      <c r="U333" s="1539">
        <v>820615331945</v>
      </c>
      <c r="V333" s="1686">
        <v>45104</v>
      </c>
      <c r="W333" s="428" t="s">
        <v>126</v>
      </c>
      <c r="X333" s="427" t="s">
        <v>12414</v>
      </c>
      <c r="Y333" s="734" t="s">
        <v>5191</v>
      </c>
      <c r="Z333" s="428" t="s">
        <v>5192</v>
      </c>
      <c r="AA333" s="428" t="s">
        <v>15304</v>
      </c>
      <c r="AB333" s="427" t="s">
        <v>12415</v>
      </c>
      <c r="AC333" s="427" t="s">
        <v>12416</v>
      </c>
      <c r="AD333" s="427" t="s">
        <v>12417</v>
      </c>
      <c r="AE333" s="427" t="s">
        <v>12418</v>
      </c>
      <c r="AF333" s="427" t="s">
        <v>12419</v>
      </c>
      <c r="AG333" s="1279"/>
      <c r="AH333" s="1054">
        <v>42948</v>
      </c>
      <c r="AI333" s="1054">
        <v>42948</v>
      </c>
      <c r="AJ333" s="505">
        <v>43281</v>
      </c>
      <c r="AK333" s="505">
        <v>43282</v>
      </c>
      <c r="AL333" s="505">
        <v>43616</v>
      </c>
      <c r="AM333" s="428" t="s">
        <v>36</v>
      </c>
      <c r="AN333" s="427"/>
      <c r="AO333" s="642" t="s">
        <v>10924</v>
      </c>
      <c r="AP333" s="642" t="s">
        <v>10924</v>
      </c>
      <c r="AQ333" s="428">
        <v>4088</v>
      </c>
      <c r="AR333" s="1476">
        <v>43040</v>
      </c>
    </row>
    <row r="334" spans="1:45" s="415" customFormat="1">
      <c r="A334" s="426">
        <v>85</v>
      </c>
      <c r="B334" s="428"/>
      <c r="C334" s="1475" t="s">
        <v>496</v>
      </c>
      <c r="D334" s="1109" t="s">
        <v>10370</v>
      </c>
      <c r="E334" s="428">
        <v>4119</v>
      </c>
      <c r="F334" s="428"/>
      <c r="G334" s="733" t="s">
        <v>5290</v>
      </c>
      <c r="H334" s="428" t="s">
        <v>3017</v>
      </c>
      <c r="I334" s="428" t="s">
        <v>35</v>
      </c>
      <c r="J334" s="1966" t="s">
        <v>3017</v>
      </c>
      <c r="K334" s="730">
        <v>25736</v>
      </c>
      <c r="L334" s="171" t="str">
        <f t="shared" si="6"/>
        <v xml:space="preserve">52 TAHUN 3 BULAN 14 HARI </v>
      </c>
      <c r="M334" s="426" t="s">
        <v>84</v>
      </c>
      <c r="N334" s="428" t="s">
        <v>299</v>
      </c>
      <c r="O334" s="529" t="s">
        <v>4633</v>
      </c>
      <c r="P334" s="500">
        <v>1430017383546</v>
      </c>
      <c r="Q334" s="426">
        <v>17064556651</v>
      </c>
      <c r="R334" s="642" t="s">
        <v>13794</v>
      </c>
      <c r="S334" s="427"/>
      <c r="T334" s="427" t="s">
        <v>289</v>
      </c>
      <c r="U334" s="1539" t="s">
        <v>10006</v>
      </c>
      <c r="V334" s="1686">
        <v>44729</v>
      </c>
      <c r="W334" s="428" t="s">
        <v>126</v>
      </c>
      <c r="X334" s="427" t="s">
        <v>10548</v>
      </c>
      <c r="Y334" s="1967" t="s">
        <v>10549</v>
      </c>
      <c r="Z334" s="428" t="s">
        <v>15394</v>
      </c>
      <c r="AA334" s="428" t="s">
        <v>15304</v>
      </c>
      <c r="AB334" s="427"/>
      <c r="AC334" s="427"/>
      <c r="AD334" s="427"/>
      <c r="AE334" s="427"/>
      <c r="AF334" s="427"/>
      <c r="AG334" s="1279"/>
      <c r="AH334" s="1054">
        <v>42948</v>
      </c>
      <c r="AI334" s="1054">
        <v>42948</v>
      </c>
      <c r="AJ334" s="505">
        <v>43281</v>
      </c>
      <c r="AK334" s="505">
        <v>43282</v>
      </c>
      <c r="AL334" s="505">
        <v>43616</v>
      </c>
      <c r="AM334" s="428"/>
      <c r="AN334" s="427"/>
      <c r="AO334" s="853" t="s">
        <v>10924</v>
      </c>
      <c r="AP334" s="853" t="s">
        <v>10924</v>
      </c>
      <c r="AQ334" s="428">
        <v>4119</v>
      </c>
      <c r="AR334" s="1476">
        <v>43040</v>
      </c>
    </row>
    <row r="335" spans="1:45" s="415" customFormat="1">
      <c r="A335" s="426">
        <v>109</v>
      </c>
      <c r="B335" s="428"/>
      <c r="C335" s="1475" t="s">
        <v>749</v>
      </c>
      <c r="D335" s="1109" t="s">
        <v>10342</v>
      </c>
      <c r="E335" s="428">
        <v>4163</v>
      </c>
      <c r="F335" s="428"/>
      <c r="G335" s="779" t="s">
        <v>5445</v>
      </c>
      <c r="H335" s="428" t="s">
        <v>3017</v>
      </c>
      <c r="I335" s="428" t="s">
        <v>35</v>
      </c>
      <c r="J335" s="589" t="s">
        <v>694</v>
      </c>
      <c r="K335" s="599">
        <v>31294</v>
      </c>
      <c r="L335" s="171" t="str">
        <f t="shared" si="6"/>
        <v xml:space="preserve">37 TAHUN 0 BULAN 27 HARI </v>
      </c>
      <c r="M335" s="426" t="s">
        <v>84</v>
      </c>
      <c r="N335" s="428" t="s">
        <v>299</v>
      </c>
      <c r="O335" s="529" t="s">
        <v>4633</v>
      </c>
      <c r="P335" s="500">
        <v>1430017052638</v>
      </c>
      <c r="Q335" s="426" t="s">
        <v>12561</v>
      </c>
      <c r="R335" s="642" t="s">
        <v>12553</v>
      </c>
      <c r="S335" s="427"/>
      <c r="T335" s="427" t="s">
        <v>289</v>
      </c>
      <c r="U335" s="1539" t="s">
        <v>15357</v>
      </c>
      <c r="V335" s="1686">
        <v>43930</v>
      </c>
      <c r="W335" s="428" t="s">
        <v>126</v>
      </c>
      <c r="X335" s="427" t="s">
        <v>12403</v>
      </c>
      <c r="Y335" s="577" t="s">
        <v>5446</v>
      </c>
      <c r="Z335" s="428" t="s">
        <v>5447</v>
      </c>
      <c r="AA335" s="428" t="s">
        <v>15304</v>
      </c>
      <c r="AB335" s="427"/>
      <c r="AC335" s="427"/>
      <c r="AD335" s="427"/>
      <c r="AE335" s="427"/>
      <c r="AF335" s="427"/>
      <c r="AG335" s="1279"/>
      <c r="AH335" s="1054">
        <v>42948</v>
      </c>
      <c r="AI335" s="1054">
        <v>42948</v>
      </c>
      <c r="AJ335" s="505">
        <v>43281</v>
      </c>
      <c r="AK335" s="505">
        <v>43282</v>
      </c>
      <c r="AL335" s="505">
        <v>43616</v>
      </c>
      <c r="AM335" s="428" t="s">
        <v>12404</v>
      </c>
      <c r="AN335" s="427"/>
      <c r="AO335" s="852" t="s">
        <v>10924</v>
      </c>
      <c r="AP335" s="852" t="s">
        <v>10924</v>
      </c>
      <c r="AQ335" s="428">
        <v>4163</v>
      </c>
      <c r="AR335" s="1476">
        <v>43040</v>
      </c>
    </row>
    <row r="336" spans="1:45" s="1886" customFormat="1" ht="12.75" customHeight="1">
      <c r="A336" s="1868">
        <v>174</v>
      </c>
      <c r="B336" s="1968"/>
      <c r="C336" s="1969" t="s">
        <v>14617</v>
      </c>
      <c r="D336" s="1970" t="s">
        <v>14102</v>
      </c>
      <c r="E336" s="1968">
        <v>4260</v>
      </c>
      <c r="F336" s="1968"/>
      <c r="G336" s="1971" t="s">
        <v>13920</v>
      </c>
      <c r="H336" s="1968" t="s">
        <v>3017</v>
      </c>
      <c r="I336" s="1968" t="s">
        <v>35</v>
      </c>
      <c r="J336" s="1970" t="s">
        <v>3017</v>
      </c>
      <c r="K336" s="1972">
        <v>29595</v>
      </c>
      <c r="L336" s="1712" t="str">
        <f t="shared" si="6"/>
        <v xml:space="preserve">41 TAHUN 8 BULAN 22 HARI </v>
      </c>
      <c r="M336" s="1868" t="s">
        <v>84</v>
      </c>
      <c r="N336" s="1968" t="s">
        <v>287</v>
      </c>
      <c r="O336" s="1971" t="s">
        <v>4633</v>
      </c>
      <c r="P336" s="1973">
        <v>9000044455088</v>
      </c>
      <c r="Q336" s="1974" t="s">
        <v>16920</v>
      </c>
      <c r="R336" s="1976" t="s">
        <v>13650</v>
      </c>
      <c r="S336" s="1971"/>
      <c r="T336" s="1971" t="s">
        <v>15326</v>
      </c>
      <c r="U336" s="1877" t="s">
        <v>15375</v>
      </c>
      <c r="V336" s="1878">
        <v>43839</v>
      </c>
      <c r="W336" s="1968" t="s">
        <v>175</v>
      </c>
      <c r="X336" s="1971" t="s">
        <v>13495</v>
      </c>
      <c r="Y336" s="1975" t="s">
        <v>13496</v>
      </c>
      <c r="Z336" s="1976" t="s">
        <v>15430</v>
      </c>
      <c r="AA336" s="1968" t="s">
        <v>16995</v>
      </c>
      <c r="AB336" s="1971"/>
      <c r="AC336" s="1971"/>
      <c r="AD336" s="1971"/>
      <c r="AE336" s="1971"/>
      <c r="AF336" s="1971"/>
      <c r="AG336" s="1883"/>
      <c r="AH336" s="1977">
        <v>43421</v>
      </c>
      <c r="AI336" s="1977">
        <v>43421</v>
      </c>
      <c r="AJ336" s="1884">
        <v>43769</v>
      </c>
      <c r="AK336" s="1884"/>
      <c r="AL336" s="1884"/>
      <c r="AM336" s="1968" t="s">
        <v>193</v>
      </c>
      <c r="AN336" s="1971"/>
      <c r="AO336" s="1968" t="s">
        <v>10924</v>
      </c>
      <c r="AP336" s="1968" t="s">
        <v>10924</v>
      </c>
      <c r="AQ336" s="1968"/>
      <c r="AR336" s="1978">
        <v>43525</v>
      </c>
    </row>
    <row r="337" spans="1:44" s="415" customFormat="1">
      <c r="A337" s="410">
        <v>91</v>
      </c>
      <c r="B337" s="428"/>
      <c r="C337" s="1475" t="s">
        <v>564</v>
      </c>
      <c r="D337" s="1109" t="s">
        <v>10324</v>
      </c>
      <c r="E337" s="428">
        <v>4129</v>
      </c>
      <c r="F337" s="428"/>
      <c r="G337" s="606" t="s">
        <v>5323</v>
      </c>
      <c r="H337" s="428" t="s">
        <v>3017</v>
      </c>
      <c r="I337" s="428" t="s">
        <v>35</v>
      </c>
      <c r="J337" s="589" t="s">
        <v>3017</v>
      </c>
      <c r="K337" s="599">
        <v>32302</v>
      </c>
      <c r="L337" s="171" t="str">
        <f t="shared" ref="L337:L347" si="7">DATEDIF(K337,$K$3,"Y") &amp; " TAHUN " &amp; DATEDIF(K337,$K$3,"YM") &amp; " BULAN " &amp; DATEDIF(K337,$K$3,"MD") &amp; " HARI "</f>
        <v xml:space="preserve">34 TAHUN 3 BULAN 23 HARI </v>
      </c>
      <c r="M337" s="426" t="s">
        <v>84</v>
      </c>
      <c r="N337" s="428" t="s">
        <v>287</v>
      </c>
      <c r="O337" s="529" t="s">
        <v>4633</v>
      </c>
      <c r="P337" s="500">
        <v>1430016998799</v>
      </c>
      <c r="Q337" s="426">
        <v>17052760752</v>
      </c>
      <c r="R337" s="590" t="s">
        <v>13800</v>
      </c>
      <c r="S337" s="427"/>
      <c r="T337" s="427" t="s">
        <v>5075</v>
      </c>
      <c r="U337" s="1539" t="s">
        <v>9954</v>
      </c>
      <c r="V337" s="1686">
        <v>43990</v>
      </c>
      <c r="W337" s="428" t="s">
        <v>126</v>
      </c>
      <c r="X337" s="427" t="s">
        <v>5324</v>
      </c>
      <c r="Y337" s="577" t="s">
        <v>5325</v>
      </c>
      <c r="Z337" s="428" t="s">
        <v>5326</v>
      </c>
      <c r="AA337" s="428" t="s">
        <v>15304</v>
      </c>
      <c r="AB337" s="427" t="s">
        <v>9955</v>
      </c>
      <c r="AC337" s="427"/>
      <c r="AD337" s="427"/>
      <c r="AE337" s="427"/>
      <c r="AF337" s="427"/>
      <c r="AG337" s="1279"/>
      <c r="AH337" s="1054">
        <v>42948</v>
      </c>
      <c r="AI337" s="1054">
        <v>42948</v>
      </c>
      <c r="AJ337" s="505">
        <v>43281</v>
      </c>
      <c r="AK337" s="505">
        <v>43282</v>
      </c>
      <c r="AL337" s="505">
        <v>43616</v>
      </c>
      <c r="AM337" s="428" t="s">
        <v>55</v>
      </c>
      <c r="AN337" s="427"/>
      <c r="AO337" s="590" t="s">
        <v>10924</v>
      </c>
      <c r="AP337" s="590" t="s">
        <v>10924</v>
      </c>
      <c r="AQ337" s="428">
        <v>4129</v>
      </c>
      <c r="AR337" s="1476">
        <v>43040</v>
      </c>
    </row>
    <row r="338" spans="1:44" s="415" customFormat="1">
      <c r="A338" s="410">
        <v>120</v>
      </c>
      <c r="B338" s="428"/>
      <c r="C338" s="1475" t="s">
        <v>860</v>
      </c>
      <c r="D338" s="1109" t="s">
        <v>16230</v>
      </c>
      <c r="E338" s="428">
        <v>4181</v>
      </c>
      <c r="F338" s="428"/>
      <c r="G338" s="1174" t="s">
        <v>5508</v>
      </c>
      <c r="H338" s="428" t="s">
        <v>3017</v>
      </c>
      <c r="I338" s="428" t="s">
        <v>35</v>
      </c>
      <c r="J338" s="1093" t="s">
        <v>1385</v>
      </c>
      <c r="K338" s="935">
        <v>29918</v>
      </c>
      <c r="L338" s="171" t="str">
        <f t="shared" si="7"/>
        <v xml:space="preserve">40 TAHUN 10 BULAN 3 HARI </v>
      </c>
      <c r="M338" s="426" t="s">
        <v>84</v>
      </c>
      <c r="N338" s="428" t="s">
        <v>287</v>
      </c>
      <c r="O338" s="529" t="s">
        <v>4633</v>
      </c>
      <c r="P338" s="500">
        <v>1430017053511</v>
      </c>
      <c r="Q338" s="426">
        <v>17052761537</v>
      </c>
      <c r="R338" s="642" t="s">
        <v>13826</v>
      </c>
      <c r="S338" s="427"/>
      <c r="T338" s="427" t="s">
        <v>1105</v>
      </c>
      <c r="U338" s="1539">
        <v>811115331109</v>
      </c>
      <c r="V338" s="1686">
        <v>45258</v>
      </c>
      <c r="W338" s="428" t="s">
        <v>126</v>
      </c>
      <c r="X338" s="427" t="s">
        <v>5509</v>
      </c>
      <c r="Y338" s="734" t="s">
        <v>5510</v>
      </c>
      <c r="Z338" s="428" t="s">
        <v>5511</v>
      </c>
      <c r="AA338" s="428" t="s">
        <v>15304</v>
      </c>
      <c r="AB338" s="427" t="s">
        <v>10073</v>
      </c>
      <c r="AC338" s="427" t="s">
        <v>10074</v>
      </c>
      <c r="AD338" s="427" t="s">
        <v>10075</v>
      </c>
      <c r="AE338" s="427"/>
      <c r="AF338" s="427"/>
      <c r="AG338" s="1279"/>
      <c r="AH338" s="1054">
        <v>42948</v>
      </c>
      <c r="AI338" s="1054">
        <v>42948</v>
      </c>
      <c r="AJ338" s="505">
        <v>43281</v>
      </c>
      <c r="AK338" s="505">
        <v>43282</v>
      </c>
      <c r="AL338" s="505">
        <v>43616</v>
      </c>
      <c r="AM338" s="428" t="s">
        <v>47</v>
      </c>
      <c r="AN338" s="427"/>
      <c r="AO338" s="1175" t="s">
        <v>10924</v>
      </c>
      <c r="AP338" s="1175" t="s">
        <v>10924</v>
      </c>
      <c r="AQ338" s="428">
        <v>4181</v>
      </c>
      <c r="AR338" s="1476">
        <v>43040</v>
      </c>
    </row>
    <row r="339" spans="1:44" s="415" customFormat="1" ht="15">
      <c r="A339" s="426">
        <v>148</v>
      </c>
      <c r="B339" s="428"/>
      <c r="C339" s="1475" t="s">
        <v>14607</v>
      </c>
      <c r="D339" s="1109" t="s">
        <v>13583</v>
      </c>
      <c r="E339" s="428">
        <v>4229</v>
      </c>
      <c r="F339" s="428"/>
      <c r="G339" s="427" t="s">
        <v>13357</v>
      </c>
      <c r="H339" s="428" t="s">
        <v>3017</v>
      </c>
      <c r="I339" s="428" t="s">
        <v>35</v>
      </c>
      <c r="J339" s="1109" t="s">
        <v>3017</v>
      </c>
      <c r="K339" s="1191">
        <v>34885</v>
      </c>
      <c r="L339" s="171" t="str">
        <f t="shared" si="7"/>
        <v xml:space="preserve">27 TAHUN 2 BULAN 26 HARI </v>
      </c>
      <c r="M339" s="426" t="s">
        <v>84</v>
      </c>
      <c r="N339" s="428" t="s">
        <v>287</v>
      </c>
      <c r="O339" s="427" t="s">
        <v>4633</v>
      </c>
      <c r="P339" s="1272">
        <v>1430018141182</v>
      </c>
      <c r="Q339" s="2015" t="s">
        <v>16896</v>
      </c>
      <c r="R339" s="642" t="s">
        <v>13640</v>
      </c>
      <c r="S339" s="427"/>
      <c r="T339" s="427" t="s">
        <v>499</v>
      </c>
      <c r="U339" s="1539">
        <v>950715330860</v>
      </c>
      <c r="V339" s="1686">
        <v>45112</v>
      </c>
      <c r="W339" s="428" t="s">
        <v>175</v>
      </c>
      <c r="X339" s="427" t="s">
        <v>13431</v>
      </c>
      <c r="Y339" s="734" t="s">
        <v>13432</v>
      </c>
      <c r="Z339" s="642" t="s">
        <v>15406</v>
      </c>
      <c r="AA339" s="428" t="s">
        <v>15304</v>
      </c>
      <c r="AB339" s="427" t="s">
        <v>13433</v>
      </c>
      <c r="AC339" s="427"/>
      <c r="AD339" s="427"/>
      <c r="AE339" s="427"/>
      <c r="AF339" s="427"/>
      <c r="AG339" s="1279"/>
      <c r="AH339" s="1054">
        <v>43330</v>
      </c>
      <c r="AI339" s="1054">
        <v>43330</v>
      </c>
      <c r="AJ339" s="505">
        <v>43677</v>
      </c>
      <c r="AK339" s="505"/>
      <c r="AL339" s="505"/>
      <c r="AM339" s="428" t="s">
        <v>55</v>
      </c>
      <c r="AN339" s="427"/>
      <c r="AO339" s="428" t="s">
        <v>10924</v>
      </c>
      <c r="AP339" s="428"/>
      <c r="AQ339" s="428" t="s">
        <v>10924</v>
      </c>
      <c r="AR339" s="2016">
        <v>43435</v>
      </c>
    </row>
    <row r="340" spans="1:44" s="1466" customFormat="1">
      <c r="A340" s="1455">
        <v>49</v>
      </c>
      <c r="B340" s="1456"/>
      <c r="C340" s="1474" t="s">
        <v>14609</v>
      </c>
      <c r="D340" s="1457" t="s">
        <v>12344</v>
      </c>
      <c r="E340" s="1456">
        <v>4064</v>
      </c>
      <c r="F340" s="1456" t="s">
        <v>17302</v>
      </c>
      <c r="G340" s="2034" t="s">
        <v>5109</v>
      </c>
      <c r="H340" s="1456" t="s">
        <v>3017</v>
      </c>
      <c r="I340" s="1456" t="s">
        <v>35</v>
      </c>
      <c r="J340" s="2035" t="s">
        <v>286</v>
      </c>
      <c r="K340" s="2036">
        <v>28867</v>
      </c>
      <c r="L340" s="1415" t="str">
        <f t="shared" si="7"/>
        <v xml:space="preserve">43 TAHUN 8 BULAN 19 HARI </v>
      </c>
      <c r="M340" s="1455" t="s">
        <v>84</v>
      </c>
      <c r="N340" s="1456" t="s">
        <v>299</v>
      </c>
      <c r="O340" s="2037" t="s">
        <v>4633</v>
      </c>
      <c r="P340" s="1732">
        <v>1440012782261</v>
      </c>
      <c r="Q340" s="1455">
        <v>1752760623</v>
      </c>
      <c r="R340" s="1462" t="s">
        <v>13763</v>
      </c>
      <c r="S340" s="1458"/>
      <c r="T340" s="1458" t="s">
        <v>289</v>
      </c>
      <c r="U340" s="1734" t="s">
        <v>15337</v>
      </c>
      <c r="V340" s="1735">
        <v>43842</v>
      </c>
      <c r="W340" s="1456" t="s">
        <v>126</v>
      </c>
      <c r="X340" s="1458" t="s">
        <v>9882</v>
      </c>
      <c r="Y340" s="2038" t="s">
        <v>9884</v>
      </c>
      <c r="Z340" s="1456" t="s">
        <v>5110</v>
      </c>
      <c r="AA340" s="1456" t="s">
        <v>15304</v>
      </c>
      <c r="AB340" s="1458"/>
      <c r="AC340" s="1458"/>
      <c r="AD340" s="1458"/>
      <c r="AE340" s="1458"/>
      <c r="AF340" s="1458"/>
      <c r="AG340" s="1463"/>
      <c r="AH340" s="1464">
        <v>42948</v>
      </c>
      <c r="AI340" s="1464">
        <v>42948</v>
      </c>
      <c r="AJ340" s="1465">
        <v>43281</v>
      </c>
      <c r="AK340" s="1465">
        <v>43282</v>
      </c>
      <c r="AL340" s="1465">
        <v>43616</v>
      </c>
      <c r="AM340" s="1456"/>
      <c r="AN340" s="1458"/>
      <c r="AO340" s="2039" t="s">
        <v>10924</v>
      </c>
      <c r="AP340" s="2039" t="s">
        <v>10924</v>
      </c>
      <c r="AQ340" s="1456">
        <v>4064</v>
      </c>
      <c r="AR340" s="2040">
        <v>43040</v>
      </c>
    </row>
    <row r="341" spans="1:44" s="415" customFormat="1" ht="15" customHeight="1">
      <c r="A341" s="426">
        <v>177</v>
      </c>
      <c r="B341" s="428"/>
      <c r="C341" s="1475" t="s">
        <v>17147</v>
      </c>
      <c r="D341" s="1109" t="s">
        <v>15313</v>
      </c>
      <c r="E341" s="428">
        <v>4270</v>
      </c>
      <c r="F341" s="428"/>
      <c r="G341" s="427" t="s">
        <v>15235</v>
      </c>
      <c r="H341" s="428" t="s">
        <v>3017</v>
      </c>
      <c r="I341" s="428" t="s">
        <v>35</v>
      </c>
      <c r="J341" s="1109" t="s">
        <v>15246</v>
      </c>
      <c r="K341" s="1191">
        <v>30116</v>
      </c>
      <c r="L341" s="171" t="str">
        <f t="shared" si="7"/>
        <v xml:space="preserve">40 TAHUN 3 BULAN 17 HARI </v>
      </c>
      <c r="M341" s="426" t="s">
        <v>84</v>
      </c>
      <c r="N341" s="428" t="s">
        <v>287</v>
      </c>
      <c r="O341" s="427" t="s">
        <v>4633</v>
      </c>
      <c r="P341" s="1272" t="s">
        <v>17834</v>
      </c>
      <c r="Q341" s="2015" t="s">
        <v>16929</v>
      </c>
      <c r="R341" s="734" t="s">
        <v>15448</v>
      </c>
      <c r="S341" s="427"/>
      <c r="T341" s="427" t="s">
        <v>6680</v>
      </c>
      <c r="U341" s="1539">
        <v>820615331962</v>
      </c>
      <c r="V341" s="1686">
        <v>45091</v>
      </c>
      <c r="W341" s="428" t="s">
        <v>126</v>
      </c>
      <c r="X341" s="427" t="s">
        <v>15247</v>
      </c>
      <c r="Y341" s="734" t="s">
        <v>15248</v>
      </c>
      <c r="Z341" s="642" t="s">
        <v>15440</v>
      </c>
      <c r="AA341" s="428"/>
      <c r="AB341" s="427"/>
      <c r="AC341" s="427"/>
      <c r="AD341" s="427"/>
      <c r="AE341" s="427"/>
      <c r="AF341" s="427"/>
      <c r="AG341" s="1279"/>
      <c r="AH341" s="1054">
        <v>43647</v>
      </c>
      <c r="AI341" s="1054">
        <v>43647</v>
      </c>
      <c r="AJ341" s="505"/>
      <c r="AK341" s="505"/>
      <c r="AL341" s="505"/>
      <c r="AM341" s="428"/>
      <c r="AN341" s="427"/>
      <c r="AO341" s="428"/>
      <c r="AP341" s="428"/>
      <c r="AQ341" s="428" t="s">
        <v>10924</v>
      </c>
      <c r="AR341" s="1476"/>
    </row>
    <row r="342" spans="1:44" s="2101" customFormat="1" ht="15" customHeight="1">
      <c r="A342" s="2082">
        <v>14</v>
      </c>
      <c r="B342" s="2083" t="s">
        <v>4773</v>
      </c>
      <c r="C342" s="2084"/>
      <c r="D342" s="2084" t="s">
        <v>4774</v>
      </c>
      <c r="E342" s="2083">
        <v>4034</v>
      </c>
      <c r="F342" s="2083"/>
      <c r="G342" s="2085" t="s">
        <v>4775</v>
      </c>
      <c r="H342" s="2082" t="s">
        <v>3017</v>
      </c>
      <c r="I342" s="2082" t="s">
        <v>35</v>
      </c>
      <c r="J342" s="2086" t="s">
        <v>4706</v>
      </c>
      <c r="K342" s="2087">
        <v>25143</v>
      </c>
      <c r="L342" s="2088" t="str">
        <f t="shared" si="7"/>
        <v xml:space="preserve">53 TAHUN 11 BULAN 0 HARI </v>
      </c>
      <c r="M342" s="2082" t="s">
        <v>84</v>
      </c>
      <c r="N342" s="2089" t="s">
        <v>299</v>
      </c>
      <c r="O342" s="2082" t="s">
        <v>4633</v>
      </c>
      <c r="P342" s="2090">
        <v>1430004816516</v>
      </c>
      <c r="Q342" s="2082" t="s">
        <v>12567</v>
      </c>
      <c r="R342" s="2176" t="s">
        <v>13728</v>
      </c>
      <c r="S342" s="2091"/>
      <c r="T342" s="2091" t="s">
        <v>289</v>
      </c>
      <c r="U342" s="2092" t="s">
        <v>4776</v>
      </c>
      <c r="V342" s="2093">
        <v>44866</v>
      </c>
      <c r="W342" s="2091" t="s">
        <v>126</v>
      </c>
      <c r="X342" s="2094" t="s">
        <v>4777</v>
      </c>
      <c r="Y342" s="2095" t="s">
        <v>4778</v>
      </c>
      <c r="Z342" s="2096" t="s">
        <v>4779</v>
      </c>
      <c r="AA342" s="2091" t="s">
        <v>15304</v>
      </c>
      <c r="AB342" s="2097" t="s">
        <v>4780</v>
      </c>
      <c r="AC342" s="2097" t="s">
        <v>4781</v>
      </c>
      <c r="AD342" s="2097" t="s">
        <v>4782</v>
      </c>
      <c r="AE342" s="2097" t="s">
        <v>4640</v>
      </c>
      <c r="AF342" s="2097"/>
      <c r="AG342" s="2098">
        <v>41883</v>
      </c>
      <c r="AH342" s="2099">
        <v>41883</v>
      </c>
      <c r="AI342" s="2099">
        <v>42887</v>
      </c>
      <c r="AJ342" s="2099"/>
      <c r="AK342" s="2100"/>
      <c r="AL342" s="2100" t="s">
        <v>13616</v>
      </c>
      <c r="AM342" s="2091" t="s">
        <v>47</v>
      </c>
      <c r="AN342" s="2083" t="s">
        <v>4773</v>
      </c>
      <c r="AO342" s="2082" t="s">
        <v>10924</v>
      </c>
      <c r="AP342" s="2082" t="s">
        <v>13610</v>
      </c>
      <c r="AQ342" s="2083">
        <v>4034</v>
      </c>
    </row>
    <row r="343" spans="1:44" s="415" customFormat="1">
      <c r="A343" s="426">
        <v>96</v>
      </c>
      <c r="B343" s="428"/>
      <c r="C343" s="1475" t="s">
        <v>628</v>
      </c>
      <c r="D343" s="1109" t="s">
        <v>10330</v>
      </c>
      <c r="E343" s="428">
        <v>4139</v>
      </c>
      <c r="F343" s="428" t="s">
        <v>17302</v>
      </c>
      <c r="G343" s="729" t="s">
        <v>5358</v>
      </c>
      <c r="H343" s="428" t="s">
        <v>3017</v>
      </c>
      <c r="I343" s="428" t="s">
        <v>35</v>
      </c>
      <c r="J343" s="589" t="s">
        <v>3017</v>
      </c>
      <c r="K343" s="599">
        <v>31094</v>
      </c>
      <c r="L343" s="171" t="str">
        <f t="shared" si="7"/>
        <v xml:space="preserve">37 TAHUN 7 BULAN 15 HARI </v>
      </c>
      <c r="M343" s="426" t="s">
        <v>84</v>
      </c>
      <c r="N343" s="428" t="s">
        <v>299</v>
      </c>
      <c r="O343" s="529" t="s">
        <v>4633</v>
      </c>
      <c r="P343" s="500">
        <v>1430017052521</v>
      </c>
      <c r="Q343" s="426">
        <v>17052760844</v>
      </c>
      <c r="R343" s="642" t="s">
        <v>13806</v>
      </c>
      <c r="S343" s="427"/>
      <c r="T343" s="427" t="s">
        <v>289</v>
      </c>
      <c r="U343" s="1539" t="s">
        <v>9939</v>
      </c>
      <c r="V343" s="1686">
        <v>44243</v>
      </c>
      <c r="W343" s="428" t="s">
        <v>7267</v>
      </c>
      <c r="X343" s="427" t="s">
        <v>9940</v>
      </c>
      <c r="Y343" s="1072" t="s">
        <v>5359</v>
      </c>
      <c r="Z343" s="428" t="s">
        <v>5360</v>
      </c>
      <c r="AA343" s="428" t="s">
        <v>15304</v>
      </c>
      <c r="AB343" s="427" t="s">
        <v>9941</v>
      </c>
      <c r="AC343" s="427" t="s">
        <v>9942</v>
      </c>
      <c r="AD343" s="427"/>
      <c r="AE343" s="427"/>
      <c r="AF343" s="427"/>
      <c r="AG343" s="1279"/>
      <c r="AH343" s="1054">
        <v>42948</v>
      </c>
      <c r="AI343" s="1054">
        <v>42948</v>
      </c>
      <c r="AJ343" s="505">
        <v>43281</v>
      </c>
      <c r="AK343" s="505">
        <v>43282</v>
      </c>
      <c r="AL343" s="505">
        <v>43616</v>
      </c>
      <c r="AM343" s="428" t="s">
        <v>146</v>
      </c>
      <c r="AN343" s="427"/>
      <c r="AO343" s="852" t="s">
        <v>10924</v>
      </c>
      <c r="AP343" s="852" t="s">
        <v>11707</v>
      </c>
      <c r="AQ343" s="428">
        <v>4139</v>
      </c>
      <c r="AR343" s="1476">
        <v>43040</v>
      </c>
    </row>
    <row r="344" spans="1:44" s="415" customFormat="1">
      <c r="A344" s="426">
        <v>103</v>
      </c>
      <c r="B344" s="428"/>
      <c r="C344" s="1475" t="s">
        <v>721</v>
      </c>
      <c r="D344" s="1109" t="s">
        <v>10338</v>
      </c>
      <c r="E344" s="428">
        <v>4157</v>
      </c>
      <c r="F344" s="428" t="s">
        <v>17302</v>
      </c>
      <c r="G344" s="729" t="s">
        <v>5420</v>
      </c>
      <c r="H344" s="428" t="s">
        <v>3017</v>
      </c>
      <c r="I344" s="428" t="s">
        <v>35</v>
      </c>
      <c r="J344" s="589" t="s">
        <v>3017</v>
      </c>
      <c r="K344" s="599">
        <v>27647</v>
      </c>
      <c r="L344" s="171" t="str">
        <f t="shared" si="7"/>
        <v xml:space="preserve">47 TAHUN 0 BULAN 21 HARI </v>
      </c>
      <c r="M344" s="426" t="s">
        <v>84</v>
      </c>
      <c r="N344" s="428" t="s">
        <v>299</v>
      </c>
      <c r="O344" s="529" t="s">
        <v>4633</v>
      </c>
      <c r="P344" s="500">
        <v>1430017052729</v>
      </c>
      <c r="Q344" s="426">
        <v>17052760943</v>
      </c>
      <c r="R344" s="642" t="s">
        <v>13816</v>
      </c>
      <c r="S344" s="427"/>
      <c r="T344" s="427" t="s">
        <v>289</v>
      </c>
      <c r="U344" s="1539" t="s">
        <v>15355</v>
      </c>
      <c r="V344" s="1686">
        <v>44814</v>
      </c>
      <c r="W344" s="428" t="s">
        <v>2447</v>
      </c>
      <c r="X344" s="427" t="s">
        <v>5421</v>
      </c>
      <c r="Y344" s="577" t="s">
        <v>5422</v>
      </c>
      <c r="Z344" s="428" t="s">
        <v>5423</v>
      </c>
      <c r="AA344" s="428" t="s">
        <v>15304</v>
      </c>
      <c r="AB344" s="427" t="s">
        <v>10041</v>
      </c>
      <c r="AC344" s="427" t="s">
        <v>10042</v>
      </c>
      <c r="AD344" s="427" t="s">
        <v>10043</v>
      </c>
      <c r="AE344" s="427" t="s">
        <v>10044</v>
      </c>
      <c r="AF344" s="427"/>
      <c r="AG344" s="1279"/>
      <c r="AH344" s="1054">
        <v>42948</v>
      </c>
      <c r="AI344" s="1054">
        <v>42948</v>
      </c>
      <c r="AJ344" s="505">
        <v>43281</v>
      </c>
      <c r="AK344" s="505">
        <v>43282</v>
      </c>
      <c r="AL344" s="505">
        <v>43616</v>
      </c>
      <c r="AM344" s="428" t="s">
        <v>146</v>
      </c>
      <c r="AN344" s="427"/>
      <c r="AO344" s="852" t="s">
        <v>10924</v>
      </c>
      <c r="AP344" s="852" t="s">
        <v>10924</v>
      </c>
      <c r="AQ344" s="428">
        <v>4157</v>
      </c>
      <c r="AR344" s="1476">
        <v>43040</v>
      </c>
    </row>
    <row r="345" spans="1:44" s="415" customFormat="1" ht="15" customHeight="1">
      <c r="A345" s="426">
        <v>5</v>
      </c>
      <c r="B345" s="495" t="s">
        <v>4671</v>
      </c>
      <c r="C345" s="1106"/>
      <c r="D345" s="1106" t="s">
        <v>4672</v>
      </c>
      <c r="E345" s="495">
        <v>4007</v>
      </c>
      <c r="F345" s="495" t="s">
        <v>17302</v>
      </c>
      <c r="G345" s="496" t="s">
        <v>4673</v>
      </c>
      <c r="H345" s="426" t="s">
        <v>3017</v>
      </c>
      <c r="I345" s="426" t="s">
        <v>35</v>
      </c>
      <c r="J345" s="1090" t="s">
        <v>3017</v>
      </c>
      <c r="K345" s="497">
        <v>29079</v>
      </c>
      <c r="L345" s="171" t="str">
        <f t="shared" si="7"/>
        <v xml:space="preserve">43 TAHUN 1 BULAN 19 HARI </v>
      </c>
      <c r="M345" s="426" t="s">
        <v>84</v>
      </c>
      <c r="N345" s="499" t="s">
        <v>299</v>
      </c>
      <c r="O345" s="426" t="s">
        <v>4633</v>
      </c>
      <c r="P345" s="500">
        <v>1430004816995</v>
      </c>
      <c r="Q345" s="426" t="s">
        <v>12557</v>
      </c>
      <c r="R345" s="590" t="s">
        <v>13718</v>
      </c>
      <c r="S345" s="501" t="s">
        <v>4674</v>
      </c>
      <c r="T345" s="501" t="s">
        <v>289</v>
      </c>
      <c r="U345" s="1539" t="s">
        <v>4675</v>
      </c>
      <c r="V345" s="1686">
        <v>44055</v>
      </c>
      <c r="W345" s="501" t="s">
        <v>126</v>
      </c>
      <c r="X345" s="502" t="s">
        <v>4676</v>
      </c>
      <c r="Y345" s="1791" t="s">
        <v>4677</v>
      </c>
      <c r="Z345" s="503" t="s">
        <v>4678</v>
      </c>
      <c r="AA345" s="501" t="s">
        <v>15304</v>
      </c>
      <c r="AB345" s="504" t="s">
        <v>4459</v>
      </c>
      <c r="AC345" s="504" t="s">
        <v>4679</v>
      </c>
      <c r="AD345" s="504" t="s">
        <v>4680</v>
      </c>
      <c r="AE345" s="504" t="s">
        <v>4640</v>
      </c>
      <c r="AF345" s="504"/>
      <c r="AG345" s="1279">
        <v>41883</v>
      </c>
      <c r="AH345" s="505">
        <v>41883</v>
      </c>
      <c r="AI345" s="505">
        <v>42887</v>
      </c>
      <c r="AJ345" s="505"/>
      <c r="AK345" s="1013"/>
      <c r="AL345" s="1013" t="s">
        <v>13616</v>
      </c>
      <c r="AM345" s="501" t="s">
        <v>47</v>
      </c>
      <c r="AN345" s="495" t="s">
        <v>4671</v>
      </c>
      <c r="AO345" s="426" t="s">
        <v>10924</v>
      </c>
      <c r="AP345" s="426" t="s">
        <v>13610</v>
      </c>
      <c r="AQ345" s="495">
        <v>4007</v>
      </c>
    </row>
    <row r="346" spans="1:44" s="415" customFormat="1">
      <c r="A346" s="426">
        <v>45</v>
      </c>
      <c r="B346" s="428"/>
      <c r="C346" s="1475" t="s">
        <v>14604</v>
      </c>
      <c r="D346" s="1109" t="s">
        <v>10279</v>
      </c>
      <c r="E346" s="428">
        <v>4058</v>
      </c>
      <c r="F346" s="428"/>
      <c r="G346" s="779" t="s">
        <v>5090</v>
      </c>
      <c r="H346" s="428" t="s">
        <v>3017</v>
      </c>
      <c r="I346" s="428" t="s">
        <v>35</v>
      </c>
      <c r="J346" s="589" t="s">
        <v>3017</v>
      </c>
      <c r="K346" s="599">
        <v>30605</v>
      </c>
      <c r="L346" s="171" t="str">
        <f t="shared" si="7"/>
        <v xml:space="preserve">38 TAHUN 11 BULAN 15 HARI </v>
      </c>
      <c r="M346" s="426" t="s">
        <v>84</v>
      </c>
      <c r="N346" s="428" t="s">
        <v>287</v>
      </c>
      <c r="O346" s="529" t="s">
        <v>4633</v>
      </c>
      <c r="P346" s="500">
        <v>1430017052828</v>
      </c>
      <c r="Q346" s="426">
        <v>17052760570</v>
      </c>
      <c r="R346" s="642" t="s">
        <v>13760</v>
      </c>
      <c r="S346" s="427"/>
      <c r="T346" s="427" t="s">
        <v>289</v>
      </c>
      <c r="U346" s="1546" t="s">
        <v>16258</v>
      </c>
      <c r="V346" s="1686">
        <v>44850</v>
      </c>
      <c r="W346" s="428" t="s">
        <v>126</v>
      </c>
      <c r="X346" s="427" t="s">
        <v>5091</v>
      </c>
      <c r="Y346" s="577" t="s">
        <v>5092</v>
      </c>
      <c r="Z346" s="428" t="s">
        <v>5093</v>
      </c>
      <c r="AA346" s="428" t="s">
        <v>15304</v>
      </c>
      <c r="AB346" s="427" t="s">
        <v>10076</v>
      </c>
      <c r="AC346" s="427" t="s">
        <v>10077</v>
      </c>
      <c r="AD346" s="427"/>
      <c r="AE346" s="427"/>
      <c r="AF346" s="427"/>
      <c r="AG346" s="1279"/>
      <c r="AH346" s="1054">
        <v>42948</v>
      </c>
      <c r="AI346" s="1054">
        <v>42948</v>
      </c>
      <c r="AJ346" s="505">
        <v>43281</v>
      </c>
      <c r="AK346" s="505">
        <v>43282</v>
      </c>
      <c r="AL346" s="505">
        <v>43616</v>
      </c>
      <c r="AM346" s="428" t="s">
        <v>146</v>
      </c>
      <c r="AN346" s="427"/>
      <c r="AO346" s="852" t="s">
        <v>10924</v>
      </c>
      <c r="AP346" s="852" t="s">
        <v>10924</v>
      </c>
      <c r="AQ346" s="428">
        <v>4058</v>
      </c>
      <c r="AR346" s="1476">
        <v>43040</v>
      </c>
    </row>
    <row r="347" spans="1:44" s="415" customFormat="1" ht="15" customHeight="1">
      <c r="A347" s="426">
        <v>12</v>
      </c>
      <c r="B347" s="495" t="s">
        <v>4754</v>
      </c>
      <c r="C347" s="1106"/>
      <c r="D347" s="1106" t="s">
        <v>4755</v>
      </c>
      <c r="E347" s="495">
        <v>4019</v>
      </c>
      <c r="F347" s="495"/>
      <c r="G347" s="496" t="s">
        <v>4756</v>
      </c>
      <c r="H347" s="426" t="s">
        <v>3017</v>
      </c>
      <c r="I347" s="426" t="s">
        <v>35</v>
      </c>
      <c r="J347" s="1090" t="s">
        <v>181</v>
      </c>
      <c r="K347" s="497">
        <v>27334</v>
      </c>
      <c r="L347" s="171" t="str">
        <f t="shared" si="7"/>
        <v xml:space="preserve">47 TAHUN 11 BULAN 0 HARI </v>
      </c>
      <c r="M347" s="426" t="s">
        <v>84</v>
      </c>
      <c r="N347" s="499" t="s">
        <v>299</v>
      </c>
      <c r="O347" s="426" t="s">
        <v>4633</v>
      </c>
      <c r="P347" s="500">
        <v>1430004816821</v>
      </c>
      <c r="Q347" s="426" t="s">
        <v>12565</v>
      </c>
      <c r="R347" s="590" t="s">
        <v>13726</v>
      </c>
      <c r="S347" s="501"/>
      <c r="T347" s="501" t="s">
        <v>289</v>
      </c>
      <c r="U347" s="1539" t="s">
        <v>4757</v>
      </c>
      <c r="V347" s="1686">
        <v>44501</v>
      </c>
      <c r="W347" s="501" t="s">
        <v>126</v>
      </c>
      <c r="X347" s="502" t="s">
        <v>4758</v>
      </c>
      <c r="Y347" s="1791" t="s">
        <v>4759</v>
      </c>
      <c r="Z347" s="503" t="s">
        <v>4760</v>
      </c>
      <c r="AA347" s="501" t="s">
        <v>15304</v>
      </c>
      <c r="AB347" s="504" t="s">
        <v>4761</v>
      </c>
      <c r="AC347" s="504" t="s">
        <v>4762</v>
      </c>
      <c r="AD347" s="504" t="s">
        <v>4763</v>
      </c>
      <c r="AE347" s="504" t="s">
        <v>4764</v>
      </c>
      <c r="AF347" s="504"/>
      <c r="AG347" s="1279">
        <v>41883</v>
      </c>
      <c r="AH347" s="505">
        <v>41883</v>
      </c>
      <c r="AI347" s="505">
        <v>42887</v>
      </c>
      <c r="AJ347" s="505"/>
      <c r="AK347" s="1013"/>
      <c r="AL347" s="1013" t="s">
        <v>13616</v>
      </c>
      <c r="AM347" s="501" t="s">
        <v>36</v>
      </c>
      <c r="AN347" s="495" t="s">
        <v>4754</v>
      </c>
      <c r="AO347" s="426" t="s">
        <v>10924</v>
      </c>
      <c r="AP347" s="426" t="s">
        <v>13610</v>
      </c>
      <c r="AQ347" s="495">
        <v>4019</v>
      </c>
    </row>
    <row r="348" spans="1:44" s="415" customFormat="1">
      <c r="A348" s="426">
        <v>50</v>
      </c>
      <c r="B348" s="428"/>
      <c r="C348" s="1475" t="s">
        <v>14615</v>
      </c>
      <c r="D348" s="1109" t="s">
        <v>12906</v>
      </c>
      <c r="E348" s="428">
        <v>4074</v>
      </c>
      <c r="F348" s="428"/>
      <c r="G348" s="779" t="s">
        <v>5143</v>
      </c>
      <c r="H348" s="428" t="s">
        <v>3017</v>
      </c>
      <c r="I348" s="428" t="s">
        <v>35</v>
      </c>
      <c r="J348" s="589" t="s">
        <v>3017</v>
      </c>
      <c r="K348" s="599">
        <v>25193</v>
      </c>
      <c r="L348" s="171" t="str">
        <f t="shared" ref="L348:L360" si="8">DATEDIF(K348,$K$3,"Y") &amp; " TAHUN " &amp; DATEDIF(K348,$K$3,"YM") &amp; " BULAN " &amp; DATEDIF(K348,$K$3,"MD") &amp; " HARI "</f>
        <v xml:space="preserve">53 TAHUN 9 BULAN 10 HARI </v>
      </c>
      <c r="M348" s="426" t="s">
        <v>84</v>
      </c>
      <c r="N348" s="428" t="s">
        <v>287</v>
      </c>
      <c r="O348" s="529" t="s">
        <v>4633</v>
      </c>
      <c r="P348" s="500">
        <v>1430017053271</v>
      </c>
      <c r="Q348" s="426">
        <v>17052760695</v>
      </c>
      <c r="R348" s="642" t="s">
        <v>13767</v>
      </c>
      <c r="S348" s="427"/>
      <c r="T348" s="427" t="s">
        <v>289</v>
      </c>
      <c r="U348" s="1539" t="s">
        <v>9934</v>
      </c>
      <c r="V348" s="1686">
        <v>44186</v>
      </c>
      <c r="W348" s="428" t="s">
        <v>126</v>
      </c>
      <c r="X348" s="427" t="s">
        <v>5144</v>
      </c>
      <c r="Y348" s="577" t="s">
        <v>5145</v>
      </c>
      <c r="Z348" s="428" t="s">
        <v>5146</v>
      </c>
      <c r="AA348" s="428" t="s">
        <v>15304</v>
      </c>
      <c r="AB348" s="427" t="s">
        <v>9935</v>
      </c>
      <c r="AC348" s="427" t="s">
        <v>9936</v>
      </c>
      <c r="AD348" s="427" t="s">
        <v>9937</v>
      </c>
      <c r="AE348" s="427"/>
      <c r="AF348" s="427"/>
      <c r="AG348" s="1279"/>
      <c r="AH348" s="1054">
        <v>42948</v>
      </c>
      <c r="AI348" s="1054">
        <v>42948</v>
      </c>
      <c r="AJ348" s="505">
        <v>43281</v>
      </c>
      <c r="AK348" s="505">
        <v>43282</v>
      </c>
      <c r="AL348" s="505">
        <v>43616</v>
      </c>
      <c r="AM348" s="428" t="s">
        <v>146</v>
      </c>
      <c r="AN348" s="427"/>
      <c r="AO348" s="852" t="s">
        <v>10924</v>
      </c>
      <c r="AP348" s="852" t="s">
        <v>10924</v>
      </c>
      <c r="AQ348" s="428">
        <v>4074</v>
      </c>
      <c r="AR348" s="1476">
        <v>43040</v>
      </c>
    </row>
    <row r="349" spans="1:44" s="415" customFormat="1">
      <c r="A349" s="426">
        <v>106</v>
      </c>
      <c r="B349" s="428"/>
      <c r="C349" s="1475" t="s">
        <v>813</v>
      </c>
      <c r="D349" s="1109" t="s">
        <v>10360</v>
      </c>
      <c r="E349" s="428">
        <v>4174</v>
      </c>
      <c r="F349" s="428" t="s">
        <v>17302</v>
      </c>
      <c r="G349" s="729" t="s">
        <v>13629</v>
      </c>
      <c r="H349" s="428" t="s">
        <v>3017</v>
      </c>
      <c r="I349" s="428" t="s">
        <v>35</v>
      </c>
      <c r="J349" s="589" t="s">
        <v>3017</v>
      </c>
      <c r="K349" s="599">
        <v>34911</v>
      </c>
      <c r="L349" s="171" t="str">
        <f t="shared" si="8"/>
        <v xml:space="preserve">27 TAHUN 2 BULAN 0 HARI </v>
      </c>
      <c r="M349" s="426" t="s">
        <v>84</v>
      </c>
      <c r="N349" s="428" t="s">
        <v>287</v>
      </c>
      <c r="O349" s="529" t="s">
        <v>4633</v>
      </c>
      <c r="P349" s="500">
        <v>1430017052505</v>
      </c>
      <c r="Q349" s="426">
        <v>17052761024</v>
      </c>
      <c r="R349" s="642" t="s">
        <v>13824</v>
      </c>
      <c r="S349" s="427"/>
      <c r="T349" s="427" t="s">
        <v>289</v>
      </c>
      <c r="U349" s="1546" t="s">
        <v>16271</v>
      </c>
      <c r="V349" s="1686">
        <v>45504</v>
      </c>
      <c r="W349" s="428" t="s">
        <v>126</v>
      </c>
      <c r="X349" s="427" t="s">
        <v>5485</v>
      </c>
      <c r="Y349" s="577" t="s">
        <v>5486</v>
      </c>
      <c r="Z349" s="428" t="s">
        <v>4828</v>
      </c>
      <c r="AA349" s="428" t="s">
        <v>15308</v>
      </c>
      <c r="AB349" s="427"/>
      <c r="AC349" s="427"/>
      <c r="AD349" s="427"/>
      <c r="AE349" s="427"/>
      <c r="AF349" s="427"/>
      <c r="AG349" s="1279"/>
      <c r="AH349" s="1054">
        <v>42948</v>
      </c>
      <c r="AI349" s="1054">
        <v>42948</v>
      </c>
      <c r="AJ349" s="505">
        <v>43281</v>
      </c>
      <c r="AK349" s="505">
        <v>43282</v>
      </c>
      <c r="AL349" s="505">
        <v>43616</v>
      </c>
      <c r="AM349" s="428"/>
      <c r="AN349" s="427"/>
      <c r="AO349" s="852" t="s">
        <v>10924</v>
      </c>
      <c r="AP349" s="852" t="s">
        <v>10924</v>
      </c>
      <c r="AQ349" s="428">
        <v>4174</v>
      </c>
      <c r="AR349" s="1476">
        <v>43040</v>
      </c>
    </row>
    <row r="350" spans="1:44" s="415" customFormat="1">
      <c r="A350" s="410">
        <v>107</v>
      </c>
      <c r="B350" s="428"/>
      <c r="C350" s="1475" t="s">
        <v>823</v>
      </c>
      <c r="D350" s="1109" t="s">
        <v>10350</v>
      </c>
      <c r="E350" s="428">
        <v>4175</v>
      </c>
      <c r="F350" s="428" t="s">
        <v>17302</v>
      </c>
      <c r="G350" s="729" t="s">
        <v>5487</v>
      </c>
      <c r="H350" s="428" t="s">
        <v>3017</v>
      </c>
      <c r="I350" s="428" t="s">
        <v>35</v>
      </c>
      <c r="J350" s="589" t="s">
        <v>3017</v>
      </c>
      <c r="K350" s="599">
        <v>25570</v>
      </c>
      <c r="L350" s="171" t="str">
        <f t="shared" si="8"/>
        <v xml:space="preserve">52 TAHUN 8 BULAN 29 HARI </v>
      </c>
      <c r="M350" s="426" t="s">
        <v>84</v>
      </c>
      <c r="N350" s="428" t="s">
        <v>299</v>
      </c>
      <c r="O350" s="529" t="s">
        <v>4633</v>
      </c>
      <c r="P350" s="500">
        <v>1430017053255</v>
      </c>
      <c r="Q350" s="426">
        <v>17052761032</v>
      </c>
      <c r="R350" s="642" t="s">
        <v>12553</v>
      </c>
      <c r="S350" s="427"/>
      <c r="T350" s="427" t="s">
        <v>289</v>
      </c>
      <c r="U350" s="1539" t="s">
        <v>10064</v>
      </c>
      <c r="V350" s="1686">
        <v>44263</v>
      </c>
      <c r="W350" s="428" t="s">
        <v>126</v>
      </c>
      <c r="X350" s="427" t="s">
        <v>5488</v>
      </c>
      <c r="Y350" s="1193" t="s">
        <v>5489</v>
      </c>
      <c r="Z350" s="428" t="s">
        <v>5490</v>
      </c>
      <c r="AA350" s="428" t="s">
        <v>15304</v>
      </c>
      <c r="AB350" s="427" t="s">
        <v>10065</v>
      </c>
      <c r="AC350" s="427" t="s">
        <v>10066</v>
      </c>
      <c r="AD350" s="427" t="s">
        <v>10067</v>
      </c>
      <c r="AE350" s="427"/>
      <c r="AF350" s="427"/>
      <c r="AG350" s="1279"/>
      <c r="AH350" s="1054">
        <v>42948</v>
      </c>
      <c r="AI350" s="1054">
        <v>42948</v>
      </c>
      <c r="AJ350" s="505">
        <v>43281</v>
      </c>
      <c r="AK350" s="505">
        <v>43282</v>
      </c>
      <c r="AL350" s="505">
        <v>43616</v>
      </c>
      <c r="AM350" s="428" t="s">
        <v>146</v>
      </c>
      <c r="AN350" s="427"/>
      <c r="AO350" s="852" t="s">
        <v>10924</v>
      </c>
      <c r="AP350" s="852" t="s">
        <v>10924</v>
      </c>
      <c r="AQ350" s="428">
        <v>4175</v>
      </c>
      <c r="AR350" s="1476">
        <v>43040</v>
      </c>
    </row>
    <row r="351" spans="1:44" s="415" customFormat="1" ht="15">
      <c r="A351" s="426">
        <v>152</v>
      </c>
      <c r="B351" s="428"/>
      <c r="C351" s="1475" t="s">
        <v>14605</v>
      </c>
      <c r="D351" s="1109" t="s">
        <v>14090</v>
      </c>
      <c r="E351" s="428">
        <v>4248</v>
      </c>
      <c r="F351" s="428"/>
      <c r="G351" s="427" t="s">
        <v>13909</v>
      </c>
      <c r="H351" s="428" t="s">
        <v>3017</v>
      </c>
      <c r="I351" s="428" t="s">
        <v>35</v>
      </c>
      <c r="J351" s="1109" t="s">
        <v>3017</v>
      </c>
      <c r="K351" s="1191">
        <v>34917</v>
      </c>
      <c r="L351" s="171" t="str">
        <f t="shared" si="8"/>
        <v xml:space="preserve">27 TAHUN 1 BULAN 25 HARI </v>
      </c>
      <c r="M351" s="426" t="s">
        <v>84</v>
      </c>
      <c r="N351" s="428" t="s">
        <v>287</v>
      </c>
      <c r="O351" s="427" t="s">
        <v>4633</v>
      </c>
      <c r="P351" s="1272" t="s">
        <v>14480</v>
      </c>
      <c r="Q351" s="2015" t="s">
        <v>16911</v>
      </c>
      <c r="R351" s="642" t="s">
        <v>12553</v>
      </c>
      <c r="S351" s="427"/>
      <c r="T351" s="427" t="s">
        <v>15326</v>
      </c>
      <c r="U351" s="1539">
        <v>950822140620</v>
      </c>
      <c r="V351" s="1686">
        <v>45144</v>
      </c>
      <c r="W351" s="428" t="s">
        <v>175</v>
      </c>
      <c r="X351" s="427" t="s">
        <v>13985</v>
      </c>
      <c r="Y351" s="734" t="s">
        <v>13986</v>
      </c>
      <c r="Z351" s="642" t="s">
        <v>15421</v>
      </c>
      <c r="AA351" s="428" t="s">
        <v>15304</v>
      </c>
      <c r="AB351" s="427"/>
      <c r="AC351" s="427"/>
      <c r="AD351" s="427"/>
      <c r="AE351" s="427"/>
      <c r="AF351" s="427"/>
      <c r="AG351" s="1279"/>
      <c r="AH351" s="1054">
        <v>43421</v>
      </c>
      <c r="AI351" s="1054">
        <v>43421</v>
      </c>
      <c r="AJ351" s="505">
        <v>43769</v>
      </c>
      <c r="AK351" s="505"/>
      <c r="AL351" s="505"/>
      <c r="AM351" s="428"/>
      <c r="AN351" s="427"/>
      <c r="AO351" s="428" t="s">
        <v>10924</v>
      </c>
      <c r="AP351" s="428" t="s">
        <v>10924</v>
      </c>
      <c r="AQ351" s="428"/>
      <c r="AR351" s="1476">
        <v>43525</v>
      </c>
    </row>
    <row r="352" spans="1:44" s="415" customFormat="1">
      <c r="A352" s="426">
        <v>76</v>
      </c>
      <c r="B352" s="428"/>
      <c r="C352" s="1475" t="s">
        <v>471</v>
      </c>
      <c r="D352" s="1109" t="s">
        <v>10314</v>
      </c>
      <c r="E352" s="428">
        <v>4114</v>
      </c>
      <c r="F352" s="428"/>
      <c r="G352" s="779" t="s">
        <v>5271</v>
      </c>
      <c r="H352" s="428" t="s">
        <v>3017</v>
      </c>
      <c r="I352" s="428" t="s">
        <v>35</v>
      </c>
      <c r="J352" s="589" t="s">
        <v>5272</v>
      </c>
      <c r="K352" s="599">
        <v>30675</v>
      </c>
      <c r="L352" s="171" t="str">
        <f t="shared" si="8"/>
        <v xml:space="preserve">38 TAHUN 9 BULAN 6 HARI </v>
      </c>
      <c r="M352" s="426" t="s">
        <v>84</v>
      </c>
      <c r="N352" s="428" t="s">
        <v>287</v>
      </c>
      <c r="O352" s="529" t="s">
        <v>4633</v>
      </c>
      <c r="P352" s="500">
        <v>9000040515901</v>
      </c>
      <c r="Q352" s="426">
        <v>17052761255</v>
      </c>
      <c r="R352" s="642" t="s">
        <v>13791</v>
      </c>
      <c r="S352" s="427"/>
      <c r="T352" s="427" t="s">
        <v>499</v>
      </c>
      <c r="U352" s="1539">
        <v>791215331608</v>
      </c>
      <c r="V352" s="1686">
        <v>44921</v>
      </c>
      <c r="W352" s="428" t="s">
        <v>126</v>
      </c>
      <c r="X352" s="427" t="s">
        <v>5273</v>
      </c>
      <c r="Y352" s="1072" t="s">
        <v>5274</v>
      </c>
      <c r="Z352" s="428" t="s">
        <v>5275</v>
      </c>
      <c r="AA352" s="428" t="s">
        <v>15304</v>
      </c>
      <c r="AB352" s="427"/>
      <c r="AC352" s="427"/>
      <c r="AD352" s="427"/>
      <c r="AE352" s="427"/>
      <c r="AF352" s="427"/>
      <c r="AG352" s="1279"/>
      <c r="AH352" s="1054">
        <v>42948</v>
      </c>
      <c r="AI352" s="1054">
        <v>42948</v>
      </c>
      <c r="AJ352" s="505">
        <v>43281</v>
      </c>
      <c r="AK352" s="505">
        <v>43282</v>
      </c>
      <c r="AL352" s="505">
        <v>43616</v>
      </c>
      <c r="AM352" s="428" t="s">
        <v>193</v>
      </c>
      <c r="AN352" s="427"/>
      <c r="AO352" s="852" t="s">
        <v>10924</v>
      </c>
      <c r="AP352" s="852" t="s">
        <v>10924</v>
      </c>
      <c r="AQ352" s="428">
        <v>4114</v>
      </c>
      <c r="AR352" s="1476">
        <v>43040</v>
      </c>
    </row>
    <row r="353" spans="1:44" s="415" customFormat="1" ht="15" customHeight="1">
      <c r="A353" s="426">
        <v>37</v>
      </c>
      <c r="B353" s="533" t="s">
        <v>5041</v>
      </c>
      <c r="C353" s="1106" t="s">
        <v>14602</v>
      </c>
      <c r="D353" s="1106" t="s">
        <v>5042</v>
      </c>
      <c r="E353" s="495">
        <v>4040</v>
      </c>
      <c r="F353" s="495"/>
      <c r="G353" s="537" t="s">
        <v>5043</v>
      </c>
      <c r="H353" s="529" t="s">
        <v>3017</v>
      </c>
      <c r="I353" s="529" t="s">
        <v>35</v>
      </c>
      <c r="J353" s="534" t="s">
        <v>3017</v>
      </c>
      <c r="K353" s="538">
        <v>29295</v>
      </c>
      <c r="L353" s="171" t="str">
        <f t="shared" si="8"/>
        <v xml:space="preserve">42 TAHUN 6 BULAN 16 HARI </v>
      </c>
      <c r="M353" s="426" t="s">
        <v>84</v>
      </c>
      <c r="N353" s="499" t="s">
        <v>287</v>
      </c>
      <c r="O353" s="529" t="s">
        <v>4633</v>
      </c>
      <c r="P353" s="500">
        <v>1430016925081</v>
      </c>
      <c r="Q353" s="426" t="s">
        <v>12596</v>
      </c>
      <c r="R353" s="590" t="s">
        <v>13753</v>
      </c>
      <c r="S353" s="501"/>
      <c r="T353" s="539" t="s">
        <v>4922</v>
      </c>
      <c r="U353" s="1546" t="s">
        <v>16255</v>
      </c>
      <c r="V353" s="1686">
        <v>44635</v>
      </c>
      <c r="W353" s="539" t="s">
        <v>126</v>
      </c>
      <c r="X353" s="541" t="s">
        <v>5044</v>
      </c>
      <c r="Y353" s="1072" t="s">
        <v>12895</v>
      </c>
      <c r="Z353" s="540" t="s">
        <v>5045</v>
      </c>
      <c r="AA353" s="501" t="s">
        <v>15304</v>
      </c>
      <c r="AB353" s="504"/>
      <c r="AC353" s="1069"/>
      <c r="AD353" s="504"/>
      <c r="AE353" s="504"/>
      <c r="AF353" s="504"/>
      <c r="AG353" s="1279">
        <v>42877</v>
      </c>
      <c r="AH353" s="505">
        <v>42887</v>
      </c>
      <c r="AI353" s="505">
        <v>42887</v>
      </c>
      <c r="AJ353" s="505"/>
      <c r="AK353" s="1013"/>
      <c r="AL353" s="1013" t="s">
        <v>13616</v>
      </c>
      <c r="AM353" s="501"/>
      <c r="AN353" s="533" t="s">
        <v>5041</v>
      </c>
      <c r="AO353" s="1558" t="s">
        <v>10924</v>
      </c>
      <c r="AP353" s="426" t="s">
        <v>13610</v>
      </c>
      <c r="AQ353" s="495">
        <v>4040</v>
      </c>
      <c r="AR353" s="1476">
        <v>42979</v>
      </c>
    </row>
    <row r="354" spans="1:44" s="415" customFormat="1" ht="15">
      <c r="A354" s="426">
        <v>159</v>
      </c>
      <c r="B354" s="428"/>
      <c r="C354" s="1475" t="s">
        <v>14619</v>
      </c>
      <c r="D354" s="1109" t="s">
        <v>14104</v>
      </c>
      <c r="E354" s="428">
        <v>4262</v>
      </c>
      <c r="F354" s="428" t="s">
        <v>17302</v>
      </c>
      <c r="G354" s="427" t="s">
        <v>13922</v>
      </c>
      <c r="H354" s="428" t="s">
        <v>3017</v>
      </c>
      <c r="I354" s="428" t="s">
        <v>35</v>
      </c>
      <c r="J354" s="1109" t="s">
        <v>3017</v>
      </c>
      <c r="K354" s="1191">
        <v>31199</v>
      </c>
      <c r="L354" s="171" t="str">
        <f t="shared" si="8"/>
        <v xml:space="preserve">37 TAHUN 4 BULAN 0 HARI </v>
      </c>
      <c r="M354" s="426" t="s">
        <v>84</v>
      </c>
      <c r="N354" s="428" t="s">
        <v>287</v>
      </c>
      <c r="O354" s="427" t="s">
        <v>4633</v>
      </c>
      <c r="P354" s="1272">
        <v>1430018308161</v>
      </c>
      <c r="Q354" s="2015" t="s">
        <v>16922</v>
      </c>
      <c r="R354" s="734" t="s">
        <v>14018</v>
      </c>
      <c r="S354" s="427"/>
      <c r="T354" s="427" t="s">
        <v>6680</v>
      </c>
      <c r="U354" s="1539" t="s">
        <v>13976</v>
      </c>
      <c r="V354" s="1686">
        <v>45078</v>
      </c>
      <c r="W354" s="428" t="s">
        <v>126</v>
      </c>
      <c r="X354" s="427" t="s">
        <v>13977</v>
      </c>
      <c r="Y354" s="734" t="s">
        <v>13978</v>
      </c>
      <c r="Z354" s="642" t="s">
        <v>15432</v>
      </c>
      <c r="AA354" s="428" t="s">
        <v>15304</v>
      </c>
      <c r="AB354" s="427" t="s">
        <v>13979</v>
      </c>
      <c r="AC354" s="427" t="s">
        <v>13980</v>
      </c>
      <c r="AD354" s="427"/>
      <c r="AE354" s="427"/>
      <c r="AF354" s="427"/>
      <c r="AG354" s="1279"/>
      <c r="AH354" s="1054">
        <v>43421</v>
      </c>
      <c r="AI354" s="1054">
        <v>43421</v>
      </c>
      <c r="AJ354" s="505">
        <v>43769</v>
      </c>
      <c r="AK354" s="505"/>
      <c r="AL354" s="505"/>
      <c r="AM354" s="428"/>
      <c r="AN354" s="427"/>
      <c r="AO354" s="428" t="s">
        <v>10924</v>
      </c>
      <c r="AP354" s="428" t="s">
        <v>10924</v>
      </c>
      <c r="AQ354" s="428"/>
      <c r="AR354" s="1476">
        <v>43525</v>
      </c>
    </row>
    <row r="355" spans="1:44" s="415" customFormat="1">
      <c r="A355" s="426">
        <v>171</v>
      </c>
      <c r="B355" s="428"/>
      <c r="C355" s="1109" t="s">
        <v>17147</v>
      </c>
      <c r="D355" s="1109" t="s">
        <v>17575</v>
      </c>
      <c r="E355" s="428">
        <v>4277</v>
      </c>
      <c r="F355" s="428"/>
      <c r="G355" s="427" t="s">
        <v>17515</v>
      </c>
      <c r="H355" s="428" t="s">
        <v>3017</v>
      </c>
      <c r="I355" s="428" t="s">
        <v>35</v>
      </c>
      <c r="J355" s="1109" t="s">
        <v>10146</v>
      </c>
      <c r="K355" s="1191">
        <v>34143</v>
      </c>
      <c r="L355" s="171" t="str">
        <f t="shared" si="8"/>
        <v xml:space="preserve">29 TAHUN 3 BULAN 8 HARI </v>
      </c>
      <c r="M355" s="426" t="s">
        <v>84</v>
      </c>
      <c r="N355" s="428" t="s">
        <v>287</v>
      </c>
      <c r="O355" s="427" t="s">
        <v>4633</v>
      </c>
      <c r="P355" s="1272" t="s">
        <v>17818</v>
      </c>
      <c r="Q355" s="426"/>
      <c r="R355" s="642"/>
      <c r="S355" s="427"/>
      <c r="T355" s="427" t="s">
        <v>13376</v>
      </c>
      <c r="U355" s="1545">
        <v>29329306000084</v>
      </c>
      <c r="V355" s="1692">
        <v>46085</v>
      </c>
      <c r="W355" s="428" t="s">
        <v>175</v>
      </c>
      <c r="X355" s="427" t="s">
        <v>17527</v>
      </c>
      <c r="Y355" s="2157" t="s">
        <v>17871</v>
      </c>
      <c r="Z355" s="642" t="s">
        <v>17546</v>
      </c>
      <c r="AA355" s="428" t="s">
        <v>15308</v>
      </c>
      <c r="AB355" s="427"/>
      <c r="AC355" s="427"/>
      <c r="AD355" s="427"/>
      <c r="AE355" s="427"/>
      <c r="AF355" s="427"/>
      <c r="AG355" s="1279"/>
      <c r="AH355" s="1054">
        <v>44372</v>
      </c>
      <c r="AI355" s="1054">
        <v>44372</v>
      </c>
      <c r="AJ355" s="505"/>
      <c r="AK355" s="505"/>
      <c r="AL355" s="505"/>
      <c r="AM355" s="428"/>
      <c r="AN355" s="427"/>
      <c r="AO355" s="428"/>
      <c r="AP355" s="428"/>
      <c r="AQ355" s="428"/>
    </row>
    <row r="356" spans="1:44" s="415" customFormat="1">
      <c r="A356" s="426">
        <v>174</v>
      </c>
      <c r="B356" s="428"/>
      <c r="C356" s="1109" t="s">
        <v>17147</v>
      </c>
      <c r="D356" s="1109" t="s">
        <v>17578</v>
      </c>
      <c r="E356" s="428">
        <v>4280</v>
      </c>
      <c r="F356" s="428"/>
      <c r="G356" s="427" t="s">
        <v>17518</v>
      </c>
      <c r="H356" s="428" t="s">
        <v>3017</v>
      </c>
      <c r="I356" s="428" t="s">
        <v>35</v>
      </c>
      <c r="J356" s="1109" t="s">
        <v>10146</v>
      </c>
      <c r="K356" s="1191">
        <v>31642</v>
      </c>
      <c r="L356" s="171" t="str">
        <f t="shared" si="8"/>
        <v xml:space="preserve">36 TAHUN 1 BULAN 13 HARI </v>
      </c>
      <c r="M356" s="426" t="s">
        <v>84</v>
      </c>
      <c r="N356" s="428" t="s">
        <v>287</v>
      </c>
      <c r="O356" s="427" t="s">
        <v>4633</v>
      </c>
      <c r="P356" s="1272" t="s">
        <v>17821</v>
      </c>
      <c r="Q356" s="426"/>
      <c r="R356" s="642"/>
      <c r="S356" s="427"/>
      <c r="T356" s="427" t="s">
        <v>15326</v>
      </c>
      <c r="U356" s="1545">
        <v>16188608000094</v>
      </c>
      <c r="V356" s="1692">
        <v>45709</v>
      </c>
      <c r="W356" s="428" t="s">
        <v>2580</v>
      </c>
      <c r="X356" s="427" t="s">
        <v>17530</v>
      </c>
      <c r="Y356" s="2157" t="s">
        <v>17873</v>
      </c>
      <c r="Z356" s="642" t="s">
        <v>17549</v>
      </c>
      <c r="AA356" s="428" t="s">
        <v>15304</v>
      </c>
      <c r="AB356" s="427" t="s">
        <v>17566</v>
      </c>
      <c r="AC356" s="427" t="s">
        <v>17567</v>
      </c>
      <c r="AD356" s="427"/>
      <c r="AE356" s="427"/>
      <c r="AF356" s="427"/>
      <c r="AG356" s="1279"/>
      <c r="AH356" s="1054">
        <v>44372</v>
      </c>
      <c r="AI356" s="1054">
        <v>44372</v>
      </c>
      <c r="AJ356" s="505"/>
      <c r="AK356" s="505"/>
      <c r="AL356" s="505"/>
      <c r="AM356" s="428"/>
      <c r="AN356" s="427"/>
      <c r="AO356" s="428"/>
      <c r="AP356" s="428"/>
      <c r="AQ356" s="428"/>
    </row>
    <row r="357" spans="1:44" s="415" customFormat="1">
      <c r="A357" s="426">
        <v>180</v>
      </c>
      <c r="B357" s="428"/>
      <c r="C357" s="1109" t="s">
        <v>17147</v>
      </c>
      <c r="D357" s="1109" t="s">
        <v>17584</v>
      </c>
      <c r="E357" s="428">
        <v>4286</v>
      </c>
      <c r="F357" s="428"/>
      <c r="G357" s="427" t="s">
        <v>17524</v>
      </c>
      <c r="H357" s="428" t="s">
        <v>3017</v>
      </c>
      <c r="I357" s="428" t="s">
        <v>35</v>
      </c>
      <c r="J357" s="1109" t="s">
        <v>10146</v>
      </c>
      <c r="K357" s="1191">
        <v>35621</v>
      </c>
      <c r="L357" s="171" t="str">
        <f t="shared" si="8"/>
        <v xml:space="preserve">25 TAHUN 2 BULAN 21 HARI </v>
      </c>
      <c r="M357" s="426" t="s">
        <v>84</v>
      </c>
      <c r="N357" s="428" t="s">
        <v>287</v>
      </c>
      <c r="O357" s="427" t="s">
        <v>4633</v>
      </c>
      <c r="P357" s="1272" t="s">
        <v>17827</v>
      </c>
      <c r="Q357" s="426"/>
      <c r="R357" s="642"/>
      <c r="S357" s="427"/>
      <c r="T357" s="427" t="s">
        <v>17539</v>
      </c>
      <c r="U357" s="1545">
        <v>15339707000044</v>
      </c>
      <c r="V357" s="1692">
        <v>45610</v>
      </c>
      <c r="W357" s="428" t="s">
        <v>175</v>
      </c>
      <c r="X357" s="427" t="s">
        <v>17536</v>
      </c>
      <c r="Y357" s="2157" t="s">
        <v>17877</v>
      </c>
      <c r="Z357" s="642" t="s">
        <v>17555</v>
      </c>
      <c r="AA357" s="428" t="s">
        <v>15308</v>
      </c>
      <c r="AB357" s="427"/>
      <c r="AC357" s="427"/>
      <c r="AD357" s="427"/>
      <c r="AE357" s="427"/>
      <c r="AF357" s="427"/>
      <c r="AG357" s="1279"/>
      <c r="AH357" s="1054">
        <v>44372</v>
      </c>
      <c r="AI357" s="1054">
        <v>44372</v>
      </c>
      <c r="AJ357" s="505"/>
      <c r="AK357" s="505"/>
      <c r="AL357" s="505"/>
      <c r="AM357" s="428"/>
      <c r="AN357" s="427"/>
      <c r="AO357" s="428"/>
      <c r="AP357" s="428"/>
      <c r="AQ357" s="428"/>
    </row>
    <row r="358" spans="1:44" s="415" customFormat="1">
      <c r="A358" s="426">
        <v>194</v>
      </c>
      <c r="B358" s="428"/>
      <c r="C358" s="1109"/>
      <c r="D358" s="1109"/>
      <c r="E358" s="428">
        <v>4300</v>
      </c>
      <c r="F358" s="428"/>
      <c r="G358" s="427" t="s">
        <v>17905</v>
      </c>
      <c r="H358" s="428" t="s">
        <v>3017</v>
      </c>
      <c r="I358" s="428" t="s">
        <v>35</v>
      </c>
      <c r="J358" s="1109" t="s">
        <v>10146</v>
      </c>
      <c r="K358" s="1191">
        <v>35169</v>
      </c>
      <c r="L358" s="171" t="str">
        <f t="shared" si="8"/>
        <v xml:space="preserve">26 TAHUN 5 BULAN 17 HARI </v>
      </c>
      <c r="M358" s="426"/>
      <c r="N358" s="428"/>
      <c r="O358" s="427"/>
      <c r="P358" s="1272"/>
      <c r="Q358" s="426"/>
      <c r="R358" s="642"/>
      <c r="S358" s="427"/>
      <c r="T358" s="427"/>
      <c r="U358" s="1545"/>
      <c r="V358" s="1692"/>
      <c r="W358" s="428"/>
      <c r="X358" s="427" t="s">
        <v>17940</v>
      </c>
      <c r="Y358" s="734" t="s">
        <v>17941</v>
      </c>
      <c r="Z358" s="642"/>
      <c r="AA358" s="428"/>
      <c r="AB358" s="427"/>
      <c r="AC358" s="427"/>
      <c r="AD358" s="427"/>
      <c r="AE358" s="427"/>
      <c r="AF358" s="427"/>
      <c r="AG358" s="2156"/>
      <c r="AH358" s="1054">
        <v>44564</v>
      </c>
      <c r="AI358" s="1054">
        <v>44564</v>
      </c>
      <c r="AJ358" s="505"/>
      <c r="AK358" s="505"/>
      <c r="AL358" s="505"/>
      <c r="AM358" s="428"/>
      <c r="AN358" s="427"/>
      <c r="AO358" s="428"/>
      <c r="AP358" s="428"/>
      <c r="AQ358" s="428"/>
    </row>
    <row r="359" spans="1:44" s="415" customFormat="1">
      <c r="A359" s="426">
        <v>196</v>
      </c>
      <c r="B359" s="428"/>
      <c r="C359" s="1109"/>
      <c r="D359" s="1109"/>
      <c r="E359" s="428">
        <v>4302</v>
      </c>
      <c r="F359" s="428"/>
      <c r="G359" s="427" t="s">
        <v>3295</v>
      </c>
      <c r="H359" s="428" t="s">
        <v>3017</v>
      </c>
      <c r="I359" s="428" t="s">
        <v>35</v>
      </c>
      <c r="J359" s="1109" t="s">
        <v>145</v>
      </c>
      <c r="K359" s="1191">
        <v>34217</v>
      </c>
      <c r="L359" s="171" t="str">
        <f t="shared" si="8"/>
        <v xml:space="preserve">29 TAHUN 0 BULAN 26 HARI </v>
      </c>
      <c r="M359" s="426"/>
      <c r="N359" s="428"/>
      <c r="O359" s="427"/>
      <c r="P359" s="1272"/>
      <c r="Q359" s="426"/>
      <c r="R359" s="642"/>
      <c r="S359" s="427"/>
      <c r="T359" s="427"/>
      <c r="U359" s="1545"/>
      <c r="V359" s="1692"/>
      <c r="W359" s="428"/>
      <c r="X359" s="427" t="s">
        <v>17944</v>
      </c>
      <c r="Y359" s="734" t="s">
        <v>12176</v>
      </c>
      <c r="Z359" s="642"/>
      <c r="AA359" s="428"/>
      <c r="AB359" s="427"/>
      <c r="AC359" s="427"/>
      <c r="AD359" s="427"/>
      <c r="AE359" s="427"/>
      <c r="AF359" s="427"/>
      <c r="AG359" s="2156"/>
      <c r="AH359" s="1054">
        <v>44564</v>
      </c>
      <c r="AI359" s="1054">
        <v>44564</v>
      </c>
      <c r="AJ359" s="505"/>
      <c r="AK359" s="505"/>
      <c r="AL359" s="505"/>
      <c r="AM359" s="428"/>
      <c r="AN359" s="427"/>
      <c r="AO359" s="428"/>
      <c r="AP359" s="428"/>
      <c r="AQ359" s="428"/>
    </row>
    <row r="360" spans="1:44" s="415" customFormat="1">
      <c r="A360" s="426">
        <v>199</v>
      </c>
      <c r="B360" s="428"/>
      <c r="C360" s="1109"/>
      <c r="D360" s="1109"/>
      <c r="E360" s="428">
        <v>4305</v>
      </c>
      <c r="F360" s="428"/>
      <c r="G360" s="427" t="s">
        <v>17909</v>
      </c>
      <c r="H360" s="428" t="s">
        <v>3017</v>
      </c>
      <c r="I360" s="428" t="s">
        <v>35</v>
      </c>
      <c r="J360" s="1109" t="s">
        <v>10146</v>
      </c>
      <c r="K360" s="1191">
        <v>33184</v>
      </c>
      <c r="L360" s="171" t="str">
        <f t="shared" si="8"/>
        <v xml:space="preserve">31 TAHUN 10 BULAN 24 HARI </v>
      </c>
      <c r="M360" s="426"/>
      <c r="N360" s="428"/>
      <c r="O360" s="427"/>
      <c r="P360" s="1272"/>
      <c r="Q360" s="426"/>
      <c r="R360" s="642"/>
      <c r="S360" s="427"/>
      <c r="T360" s="427"/>
      <c r="U360" s="1545"/>
      <c r="V360" s="1692"/>
      <c r="W360" s="428"/>
      <c r="X360" s="427" t="s">
        <v>17949</v>
      </c>
      <c r="Y360" s="734" t="s">
        <v>17950</v>
      </c>
      <c r="Z360" s="642"/>
      <c r="AA360" s="428"/>
      <c r="AB360" s="427"/>
      <c r="AC360" s="427"/>
      <c r="AD360" s="427"/>
      <c r="AE360" s="427"/>
      <c r="AF360" s="427"/>
      <c r="AG360" s="2156"/>
      <c r="AH360" s="1054">
        <v>44564</v>
      </c>
      <c r="AI360" s="1054">
        <v>44564</v>
      </c>
      <c r="AJ360" s="505"/>
      <c r="AK360" s="505"/>
      <c r="AL360" s="505"/>
      <c r="AM360" s="428"/>
      <c r="AN360" s="427"/>
      <c r="AO360" s="428"/>
      <c r="AP360" s="428"/>
      <c r="AQ360" s="428"/>
    </row>
    <row r="361" spans="1:44" s="415" customFormat="1">
      <c r="A361" s="426">
        <v>171</v>
      </c>
      <c r="B361" s="428"/>
      <c r="C361" s="1109" t="s">
        <v>17147</v>
      </c>
      <c r="D361" s="1109" t="s">
        <v>17580</v>
      </c>
      <c r="E361" s="428">
        <v>4282</v>
      </c>
      <c r="F361" s="428"/>
      <c r="G361" s="427" t="s">
        <v>17520</v>
      </c>
      <c r="H361" s="428" t="s">
        <v>3017</v>
      </c>
      <c r="I361" s="428" t="s">
        <v>35</v>
      </c>
      <c r="J361" s="1109" t="s">
        <v>10146</v>
      </c>
      <c r="K361" s="1191">
        <v>31846</v>
      </c>
      <c r="L361" s="171" t="str">
        <f>DATEDIF(K361,$K$3,"Y") &amp; " TAHUN " &amp; DATEDIF(K361,$K$3,"YM") &amp; " BULAN " &amp; DATEDIF(K361,$K$3,"MD") &amp; " HARI "</f>
        <v xml:space="preserve">35 TAHUN 6 BULAN 21 HARI </v>
      </c>
      <c r="M361" s="426" t="s">
        <v>84</v>
      </c>
      <c r="N361" s="428" t="s">
        <v>287</v>
      </c>
      <c r="O361" s="427" t="s">
        <v>4633</v>
      </c>
      <c r="P361" s="1272" t="s">
        <v>17823</v>
      </c>
      <c r="Q361" s="426"/>
      <c r="R361" s="642" t="s">
        <v>18026</v>
      </c>
      <c r="S361" s="427"/>
      <c r="T361" s="427" t="s">
        <v>6680</v>
      </c>
      <c r="U361" s="1545">
        <v>16188703000423</v>
      </c>
      <c r="V361" s="1692">
        <v>46076</v>
      </c>
      <c r="W361" s="428" t="s">
        <v>126</v>
      </c>
      <c r="X361" s="427" t="s">
        <v>17532</v>
      </c>
      <c r="Y361" s="2157" t="s">
        <v>17542</v>
      </c>
      <c r="Z361" s="642" t="s">
        <v>17551</v>
      </c>
      <c r="AA361" s="428" t="s">
        <v>15304</v>
      </c>
      <c r="AB361" s="427" t="s">
        <v>17568</v>
      </c>
      <c r="AC361" s="427"/>
      <c r="AD361" s="427"/>
      <c r="AE361" s="427"/>
      <c r="AF361" s="427"/>
      <c r="AG361" s="1279"/>
      <c r="AH361" s="1054">
        <v>44372</v>
      </c>
      <c r="AI361" s="1054">
        <v>44372</v>
      </c>
      <c r="AJ361" s="505"/>
      <c r="AK361" s="505"/>
      <c r="AL361" s="505"/>
      <c r="AM361" s="428"/>
      <c r="AN361" s="427"/>
      <c r="AO361" s="428"/>
      <c r="AP361" s="428"/>
      <c r="AQ361" s="428"/>
    </row>
    <row r="362" spans="1:44" s="415" customFormat="1" ht="15">
      <c r="A362" s="426">
        <v>150</v>
      </c>
      <c r="B362" s="428"/>
      <c r="C362" s="1475" t="s">
        <v>14609</v>
      </c>
      <c r="D362" s="1109" t="s">
        <v>14093</v>
      </c>
      <c r="E362" s="428">
        <v>4251</v>
      </c>
      <c r="F362" s="428"/>
      <c r="G362" s="427" t="s">
        <v>13954</v>
      </c>
      <c r="H362" s="428" t="s">
        <v>3017</v>
      </c>
      <c r="I362" s="428" t="s">
        <v>35</v>
      </c>
      <c r="J362" s="1109" t="s">
        <v>3017</v>
      </c>
      <c r="K362" s="1191">
        <v>30930</v>
      </c>
      <c r="L362" s="171" t="str">
        <f>DATEDIF(K362,$K$3,"Y") &amp; " TAHUN " &amp; DATEDIF(K362,$K$3,"YM") &amp; " BULAN " &amp; DATEDIF(K362,$K$3,"MD") &amp; " HARI "</f>
        <v xml:space="preserve">38 TAHUN 0 BULAN 26 HARI </v>
      </c>
      <c r="M362" s="426" t="s">
        <v>84</v>
      </c>
      <c r="N362" s="428" t="s">
        <v>299</v>
      </c>
      <c r="O362" s="427" t="s">
        <v>4633</v>
      </c>
      <c r="P362" s="1272">
        <v>1430018198976</v>
      </c>
      <c r="Q362" s="2015" t="s">
        <v>16914</v>
      </c>
      <c r="R362" s="642" t="s">
        <v>14141</v>
      </c>
      <c r="S362" s="427"/>
      <c r="T362" s="427" t="s">
        <v>15326</v>
      </c>
      <c r="U362" s="1539">
        <v>840915331039</v>
      </c>
      <c r="V362" s="1686">
        <v>44809</v>
      </c>
      <c r="W362" s="428" t="s">
        <v>175</v>
      </c>
      <c r="X362" s="427" t="s">
        <v>13955</v>
      </c>
      <c r="Y362" s="734" t="s">
        <v>13957</v>
      </c>
      <c r="Z362" s="642" t="s">
        <v>15424</v>
      </c>
      <c r="AA362" s="428" t="s">
        <v>15304</v>
      </c>
      <c r="AB362" s="427" t="s">
        <v>13958</v>
      </c>
      <c r="AC362" s="427" t="s">
        <v>13959</v>
      </c>
      <c r="AD362" s="427" t="s">
        <v>13960</v>
      </c>
      <c r="AE362" s="427"/>
      <c r="AF362" s="427"/>
      <c r="AG362" s="1279"/>
      <c r="AH362" s="1054">
        <v>43421</v>
      </c>
      <c r="AI362" s="1054">
        <v>43421</v>
      </c>
      <c r="AJ362" s="505">
        <v>43769</v>
      </c>
      <c r="AK362" s="505"/>
      <c r="AL362" s="505"/>
      <c r="AM362" s="428"/>
      <c r="AN362" s="427"/>
      <c r="AO362" s="428" t="s">
        <v>10924</v>
      </c>
      <c r="AP362" s="428" t="s">
        <v>10924</v>
      </c>
      <c r="AQ362" s="428"/>
      <c r="AR362" s="1476">
        <v>43525</v>
      </c>
    </row>
    <row r="363" spans="1:44" s="415" customFormat="1" ht="15" customHeight="1">
      <c r="A363" s="426">
        <v>165</v>
      </c>
      <c r="B363" s="428"/>
      <c r="C363" s="1475" t="s">
        <v>17147</v>
      </c>
      <c r="D363" s="1109" t="s">
        <v>15317</v>
      </c>
      <c r="E363" s="428">
        <v>4275</v>
      </c>
      <c r="F363" s="428" t="s">
        <v>17302</v>
      </c>
      <c r="G363" s="427" t="s">
        <v>15240</v>
      </c>
      <c r="H363" s="428" t="s">
        <v>3017</v>
      </c>
      <c r="I363" s="428" t="s">
        <v>35</v>
      </c>
      <c r="J363" s="1109" t="s">
        <v>3017</v>
      </c>
      <c r="K363" s="1191">
        <v>32308</v>
      </c>
      <c r="L363" s="171" t="str">
        <f>DATEDIF(K363,$K$3,"Y") &amp; " TAHUN " &amp; DATEDIF(K363,$K$3,"YM") &amp; " BULAN " &amp; DATEDIF(K363,$K$3,"MD") &amp; " HARI "</f>
        <v xml:space="preserve">34 TAHUN 3 BULAN 17 HARI </v>
      </c>
      <c r="M363" s="426" t="s">
        <v>84</v>
      </c>
      <c r="N363" s="428" t="s">
        <v>299</v>
      </c>
      <c r="O363" s="427" t="s">
        <v>4633</v>
      </c>
      <c r="P363" s="1272" t="s">
        <v>17816</v>
      </c>
      <c r="Q363" s="2015" t="s">
        <v>16933</v>
      </c>
      <c r="R363" s="734" t="s">
        <v>15450</v>
      </c>
      <c r="S363" s="427"/>
      <c r="T363" s="427" t="s">
        <v>6680</v>
      </c>
      <c r="U363" s="1539">
        <v>880615331901</v>
      </c>
      <c r="V363" s="1686">
        <v>45091</v>
      </c>
      <c r="W363" s="428" t="s">
        <v>126</v>
      </c>
      <c r="X363" s="427" t="s">
        <v>15378</v>
      </c>
      <c r="Y363" s="734" t="s">
        <v>15379</v>
      </c>
      <c r="Z363" s="642" t="s">
        <v>15445</v>
      </c>
      <c r="AA363" s="428"/>
      <c r="AB363" s="427"/>
      <c r="AC363" s="427"/>
      <c r="AD363" s="427"/>
      <c r="AE363" s="427"/>
      <c r="AF363" s="427"/>
      <c r="AG363" s="1279"/>
      <c r="AH363" s="1054">
        <v>43647</v>
      </c>
      <c r="AI363" s="1054">
        <v>43647</v>
      </c>
      <c r="AJ363" s="505"/>
      <c r="AK363" s="505"/>
      <c r="AL363" s="505"/>
      <c r="AM363" s="428"/>
      <c r="AN363" s="427"/>
      <c r="AO363" s="428"/>
      <c r="AP363" s="428"/>
      <c r="AQ363" s="428" t="s">
        <v>10924</v>
      </c>
      <c r="AR363" s="1476"/>
    </row>
    <row r="364" spans="1:44" s="415" customFormat="1" ht="15">
      <c r="A364" s="389"/>
      <c r="B364" s="2142"/>
      <c r="C364" s="2143"/>
      <c r="D364" s="2144"/>
      <c r="E364" s="2142"/>
      <c r="F364" s="2142"/>
      <c r="G364" s="683"/>
      <c r="H364" s="35"/>
      <c r="I364" s="126"/>
      <c r="J364" s="1968"/>
      <c r="K364" s="2145"/>
      <c r="L364" s="2146"/>
      <c r="M364" s="524"/>
      <c r="N364" s="2142"/>
      <c r="O364" s="524"/>
      <c r="P364" s="2147"/>
      <c r="Q364" s="524"/>
      <c r="R364" s="1335"/>
      <c r="U364" s="2148"/>
      <c r="V364" s="1695"/>
      <c r="W364" s="2142"/>
      <c r="Y364" s="2149"/>
      <c r="Z364" s="2142"/>
      <c r="AA364" s="2142"/>
      <c r="AG364" s="2150"/>
      <c r="AH364" s="2151"/>
      <c r="AI364" s="2151"/>
      <c r="AJ364" s="2152"/>
      <c r="AK364" s="2152"/>
      <c r="AL364" s="2152"/>
      <c r="AM364" s="2142"/>
      <c r="AO364" s="2153"/>
      <c r="AP364" s="2153"/>
      <c r="AQ364" s="2142"/>
      <c r="AR364" s="1476"/>
    </row>
    <row r="365" spans="1:44" ht="15">
      <c r="A365" s="389"/>
      <c r="G365" s="683"/>
      <c r="H365" s="35"/>
      <c r="I365" s="1416"/>
      <c r="J365" s="2083"/>
      <c r="K365" s="1073"/>
      <c r="Y365" s="1074"/>
      <c r="Z365" s="390"/>
      <c r="AO365" s="556"/>
      <c r="AP365" s="556"/>
    </row>
    <row r="366" spans="1:44" s="726" customFormat="1">
      <c r="A366" s="1177"/>
      <c r="B366" s="1178"/>
      <c r="C366" s="1179"/>
      <c r="D366" s="1179"/>
      <c r="E366" s="1178"/>
      <c r="F366" s="1178"/>
      <c r="G366" s="1180"/>
      <c r="H366" s="1178"/>
      <c r="I366" s="1178"/>
      <c r="J366" s="1182"/>
      <c r="K366" s="1183"/>
      <c r="N366" s="1178"/>
      <c r="R366" s="1334"/>
      <c r="U366" s="1551"/>
      <c r="V366" s="1699"/>
      <c r="W366" s="1178"/>
      <c r="Y366" s="1184"/>
      <c r="Z366" s="1178"/>
      <c r="AA366" s="1178"/>
      <c r="AG366" s="1185"/>
      <c r="AH366" s="1185"/>
      <c r="AM366" s="1178"/>
      <c r="AO366" s="1181"/>
      <c r="AP366" s="1181"/>
      <c r="AQ366" s="1178"/>
    </row>
    <row r="367" spans="1:44">
      <c r="A367" s="398" t="s">
        <v>5725</v>
      </c>
    </row>
    <row r="368" spans="1:44" s="415" customFormat="1" ht="15" customHeight="1">
      <c r="A368" s="426">
        <v>1</v>
      </c>
      <c r="B368" s="495" t="s">
        <v>5726</v>
      </c>
      <c r="C368" s="1106"/>
      <c r="D368" s="1106" t="s">
        <v>5727</v>
      </c>
      <c r="E368" s="495"/>
      <c r="F368" s="495"/>
      <c r="G368" s="496" t="s">
        <v>5728</v>
      </c>
      <c r="H368" s="426" t="s">
        <v>3017</v>
      </c>
      <c r="I368" s="426" t="s">
        <v>35</v>
      </c>
      <c r="J368" s="1090" t="s">
        <v>3017</v>
      </c>
      <c r="K368" s="497">
        <v>27620</v>
      </c>
      <c r="L368" s="46" t="s">
        <v>5729</v>
      </c>
      <c r="M368" s="498" t="s">
        <v>84</v>
      </c>
      <c r="N368" s="499" t="s">
        <v>299</v>
      </c>
      <c r="O368" s="426" t="s">
        <v>4633</v>
      </c>
      <c r="P368" s="500">
        <v>1430004816227</v>
      </c>
      <c r="Q368" s="426">
        <v>10001859049</v>
      </c>
      <c r="R368" s="590"/>
      <c r="S368" s="501">
        <v>0</v>
      </c>
      <c r="T368" s="501" t="s">
        <v>1387</v>
      </c>
      <c r="U368" s="1539" t="s">
        <v>5730</v>
      </c>
      <c r="V368" s="1686"/>
      <c r="W368" s="501"/>
      <c r="X368" s="502" t="s">
        <v>5731</v>
      </c>
      <c r="Y368" s="1791" t="s">
        <v>5732</v>
      </c>
      <c r="Z368" s="503" t="s">
        <v>5733</v>
      </c>
      <c r="AA368" s="501" t="s">
        <v>55</v>
      </c>
      <c r="AB368" s="504" t="s">
        <v>5734</v>
      </c>
      <c r="AC368" s="504" t="s">
        <v>4640</v>
      </c>
      <c r="AD368" s="504" t="s">
        <v>4640</v>
      </c>
      <c r="AE368" s="504" t="s">
        <v>4640</v>
      </c>
      <c r="AF368" s="504"/>
      <c r="AG368" s="505">
        <v>41883</v>
      </c>
      <c r="AH368" s="505">
        <v>41883</v>
      </c>
      <c r="AI368" s="505">
        <v>42887</v>
      </c>
      <c r="AJ368" s="505">
        <v>42978</v>
      </c>
      <c r="AK368" s="505"/>
      <c r="AL368" s="505"/>
      <c r="AM368" s="501" t="s">
        <v>55</v>
      </c>
      <c r="AN368" s="495" t="s">
        <v>5726</v>
      </c>
      <c r="AO368" s="426"/>
      <c r="AP368" s="426"/>
      <c r="AQ368" s="495"/>
    </row>
    <row r="369" spans="1:43" s="415" customFormat="1" ht="15" customHeight="1">
      <c r="A369" s="426">
        <v>2</v>
      </c>
      <c r="B369" s="495" t="s">
        <v>5735</v>
      </c>
      <c r="C369" s="1106"/>
      <c r="D369" s="1106" t="s">
        <v>5736</v>
      </c>
      <c r="E369" s="495"/>
      <c r="F369" s="495"/>
      <c r="G369" s="496" t="s">
        <v>5737</v>
      </c>
      <c r="H369" s="426" t="s">
        <v>3017</v>
      </c>
      <c r="I369" s="426" t="s">
        <v>35</v>
      </c>
      <c r="J369" s="1090" t="s">
        <v>3017</v>
      </c>
      <c r="K369" s="497">
        <v>25563</v>
      </c>
      <c r="L369" s="46" t="s">
        <v>5738</v>
      </c>
      <c r="M369" s="498" t="s">
        <v>84</v>
      </c>
      <c r="N369" s="499" t="s">
        <v>299</v>
      </c>
      <c r="O369" s="426" t="s">
        <v>4633</v>
      </c>
      <c r="P369" s="500">
        <v>1430010013892</v>
      </c>
      <c r="Q369" s="426">
        <v>10001859205</v>
      </c>
      <c r="R369" s="590"/>
      <c r="S369" s="501">
        <v>0</v>
      </c>
      <c r="T369" s="501" t="s">
        <v>1387</v>
      </c>
      <c r="U369" s="1539" t="s">
        <v>5739</v>
      </c>
      <c r="V369" s="1686"/>
      <c r="W369" s="501"/>
      <c r="X369" s="502" t="s">
        <v>5740</v>
      </c>
      <c r="Y369" s="1791" t="s">
        <v>5741</v>
      </c>
      <c r="Z369" s="503" t="s">
        <v>5742</v>
      </c>
      <c r="AA369" s="501" t="s">
        <v>36</v>
      </c>
      <c r="AB369" s="504" t="s">
        <v>5743</v>
      </c>
      <c r="AC369" s="504" t="s">
        <v>5744</v>
      </c>
      <c r="AD369" s="504" t="s">
        <v>5745</v>
      </c>
      <c r="AE369" s="504" t="s">
        <v>5746</v>
      </c>
      <c r="AF369" s="504"/>
      <c r="AG369" s="505">
        <v>41883</v>
      </c>
      <c r="AH369" s="505">
        <v>41883</v>
      </c>
      <c r="AI369" s="505">
        <v>42887</v>
      </c>
      <c r="AJ369" s="505">
        <v>42978</v>
      </c>
      <c r="AK369" s="505"/>
      <c r="AL369" s="505"/>
      <c r="AM369" s="501" t="s">
        <v>36</v>
      </c>
      <c r="AN369" s="495" t="s">
        <v>5735</v>
      </c>
      <c r="AO369" s="426"/>
      <c r="AP369" s="426"/>
      <c r="AQ369" s="495"/>
    </row>
    <row r="370" spans="1:43" s="415" customFormat="1" ht="15" customHeight="1">
      <c r="A370" s="426">
        <v>3</v>
      </c>
      <c r="B370" s="495" t="s">
        <v>5747</v>
      </c>
      <c r="C370" s="1106"/>
      <c r="D370" s="1106" t="s">
        <v>5748</v>
      </c>
      <c r="E370" s="495"/>
      <c r="F370" s="495"/>
      <c r="G370" s="496" t="s">
        <v>5749</v>
      </c>
      <c r="H370" s="426" t="s">
        <v>3017</v>
      </c>
      <c r="I370" s="426" t="s">
        <v>35</v>
      </c>
      <c r="J370" s="1090" t="s">
        <v>3017</v>
      </c>
      <c r="K370" s="497">
        <v>25241</v>
      </c>
      <c r="L370" s="46" t="s">
        <v>5750</v>
      </c>
      <c r="M370" s="498" t="s">
        <v>84</v>
      </c>
      <c r="N370" s="499" t="s">
        <v>299</v>
      </c>
      <c r="O370" s="426" t="s">
        <v>4633</v>
      </c>
      <c r="P370" s="500">
        <v>1430004816961</v>
      </c>
      <c r="Q370" s="426">
        <v>10001859288</v>
      </c>
      <c r="R370" s="590"/>
      <c r="S370" s="501">
        <v>0</v>
      </c>
      <c r="T370" s="501" t="s">
        <v>1387</v>
      </c>
      <c r="U370" s="1539" t="s">
        <v>5751</v>
      </c>
      <c r="V370" s="1686"/>
      <c r="W370" s="501"/>
      <c r="X370" s="502" t="s">
        <v>5752</v>
      </c>
      <c r="Y370" s="1791" t="s">
        <v>5753</v>
      </c>
      <c r="Z370" s="503" t="s">
        <v>5754</v>
      </c>
      <c r="AA370" s="501" t="s">
        <v>47</v>
      </c>
      <c r="AB370" s="504" t="s">
        <v>5755</v>
      </c>
      <c r="AC370" s="504" t="s">
        <v>5756</v>
      </c>
      <c r="AD370" s="504" t="s">
        <v>5757</v>
      </c>
      <c r="AE370" s="504" t="s">
        <v>4640</v>
      </c>
      <c r="AF370" s="504"/>
      <c r="AG370" s="505">
        <v>41883</v>
      </c>
      <c r="AH370" s="505">
        <v>41883</v>
      </c>
      <c r="AI370" s="505">
        <v>42887</v>
      </c>
      <c r="AJ370" s="505">
        <v>42978</v>
      </c>
      <c r="AK370" s="505"/>
      <c r="AL370" s="505"/>
      <c r="AM370" s="501" t="s">
        <v>47</v>
      </c>
      <c r="AN370" s="495" t="s">
        <v>5747</v>
      </c>
      <c r="AO370" s="426"/>
      <c r="AP370" s="426"/>
      <c r="AQ370" s="495"/>
    </row>
    <row r="371" spans="1:43" s="415" customFormat="1" ht="15" customHeight="1">
      <c r="A371" s="426">
        <v>4</v>
      </c>
      <c r="B371" s="495" t="s">
        <v>5758</v>
      </c>
      <c r="C371" s="1106"/>
      <c r="D371" s="1106" t="s">
        <v>5759</v>
      </c>
      <c r="E371" s="495"/>
      <c r="F371" s="495"/>
      <c r="G371" s="496" t="s">
        <v>5760</v>
      </c>
      <c r="H371" s="426" t="s">
        <v>3017</v>
      </c>
      <c r="I371" s="426" t="s">
        <v>35</v>
      </c>
      <c r="J371" s="1090" t="s">
        <v>3017</v>
      </c>
      <c r="K371" s="497">
        <v>29352</v>
      </c>
      <c r="L371" s="46" t="s">
        <v>5761</v>
      </c>
      <c r="M371" s="498" t="s">
        <v>84</v>
      </c>
      <c r="N371" s="499" t="s">
        <v>299</v>
      </c>
      <c r="O371" s="426" t="s">
        <v>4633</v>
      </c>
      <c r="P371" s="500">
        <v>1430004816185</v>
      </c>
      <c r="Q371" s="426">
        <v>10001859346</v>
      </c>
      <c r="R371" s="590"/>
      <c r="S371" s="501">
        <v>0</v>
      </c>
      <c r="T371" s="501" t="s">
        <v>1387</v>
      </c>
      <c r="U371" s="1539" t="s">
        <v>5762</v>
      </c>
      <c r="V371" s="1686"/>
      <c r="W371" s="501"/>
      <c r="X371" s="502" t="s">
        <v>5763</v>
      </c>
      <c r="Y371" s="1791" t="s">
        <v>5764</v>
      </c>
      <c r="Z371" s="503" t="s">
        <v>5765</v>
      </c>
      <c r="AA371" s="501" t="s">
        <v>146</v>
      </c>
      <c r="AB371" s="504" t="s">
        <v>5766</v>
      </c>
      <c r="AC371" s="504" t="s">
        <v>5767</v>
      </c>
      <c r="AD371" s="504" t="s">
        <v>4640</v>
      </c>
      <c r="AE371" s="504" t="s">
        <v>4640</v>
      </c>
      <c r="AF371" s="504"/>
      <c r="AG371" s="505">
        <v>41883</v>
      </c>
      <c r="AH371" s="505">
        <v>41883</v>
      </c>
      <c r="AI371" s="505">
        <v>42887</v>
      </c>
      <c r="AJ371" s="505">
        <v>42978</v>
      </c>
      <c r="AK371" s="505"/>
      <c r="AL371" s="505"/>
      <c r="AM371" s="501" t="s">
        <v>146</v>
      </c>
      <c r="AN371" s="495" t="s">
        <v>5758</v>
      </c>
      <c r="AO371" s="426"/>
      <c r="AP371" s="426"/>
      <c r="AQ371" s="495"/>
    </row>
    <row r="372" spans="1:43" s="415" customFormat="1" ht="15" customHeight="1">
      <c r="A372" s="426">
        <v>5</v>
      </c>
      <c r="B372" s="495" t="s">
        <v>5768</v>
      </c>
      <c r="C372" s="1106"/>
      <c r="D372" s="1106" t="s">
        <v>5769</v>
      </c>
      <c r="E372" s="495"/>
      <c r="F372" s="495"/>
      <c r="G372" s="496" t="s">
        <v>5770</v>
      </c>
      <c r="H372" s="426">
        <v>189</v>
      </c>
      <c r="I372" s="426" t="s">
        <v>35</v>
      </c>
      <c r="J372" s="1090" t="s">
        <v>3017</v>
      </c>
      <c r="K372" s="497">
        <v>27278</v>
      </c>
      <c r="L372" s="46" t="s">
        <v>5771</v>
      </c>
      <c r="M372" s="498" t="s">
        <v>84</v>
      </c>
      <c r="N372" s="499" t="s">
        <v>299</v>
      </c>
      <c r="O372" s="426" t="s">
        <v>4633</v>
      </c>
      <c r="P372" s="500">
        <v>1430004816987</v>
      </c>
      <c r="Q372" s="426">
        <v>10001719029</v>
      </c>
      <c r="R372" s="590"/>
      <c r="S372" s="501">
        <v>0</v>
      </c>
      <c r="T372" s="501" t="s">
        <v>2371</v>
      </c>
      <c r="U372" s="1539" t="s">
        <v>5772</v>
      </c>
      <c r="V372" s="1686"/>
      <c r="W372" s="501"/>
      <c r="X372" s="502" t="s">
        <v>5773</v>
      </c>
      <c r="Y372" s="1791" t="s">
        <v>5774</v>
      </c>
      <c r="Z372" s="503" t="s">
        <v>5775</v>
      </c>
      <c r="AA372" s="501" t="s">
        <v>47</v>
      </c>
      <c r="AB372" s="504" t="s">
        <v>5776</v>
      </c>
      <c r="AC372" s="504" t="s">
        <v>5777</v>
      </c>
      <c r="AD372" s="504" t="s">
        <v>5778</v>
      </c>
      <c r="AE372" s="504" t="s">
        <v>4640</v>
      </c>
      <c r="AF372" s="504"/>
      <c r="AG372" s="505">
        <v>41883</v>
      </c>
      <c r="AH372" s="505">
        <v>41883</v>
      </c>
      <c r="AI372" s="505">
        <v>42887</v>
      </c>
      <c r="AJ372" s="505">
        <v>42978</v>
      </c>
      <c r="AK372" s="505"/>
      <c r="AL372" s="505"/>
      <c r="AM372" s="501" t="s">
        <v>47</v>
      </c>
      <c r="AN372" s="495" t="s">
        <v>5768</v>
      </c>
      <c r="AO372" s="426"/>
      <c r="AP372" s="426"/>
      <c r="AQ372" s="495"/>
    </row>
    <row r="373" spans="1:43" s="415" customFormat="1" ht="15" customHeight="1">
      <c r="A373" s="426">
        <v>6</v>
      </c>
      <c r="B373" s="495" t="s">
        <v>5779</v>
      </c>
      <c r="C373" s="1106"/>
      <c r="D373" s="1106" t="s">
        <v>5780</v>
      </c>
      <c r="E373" s="495"/>
      <c r="F373" s="495"/>
      <c r="G373" s="496" t="s">
        <v>5781</v>
      </c>
      <c r="H373" s="426" t="s">
        <v>3017</v>
      </c>
      <c r="I373" s="426" t="s">
        <v>35</v>
      </c>
      <c r="J373" s="1090" t="s">
        <v>3017</v>
      </c>
      <c r="K373" s="497">
        <v>29995</v>
      </c>
      <c r="L373" s="46" t="s">
        <v>5782</v>
      </c>
      <c r="M373" s="498" t="s">
        <v>84</v>
      </c>
      <c r="N373" s="499" t="s">
        <v>299</v>
      </c>
      <c r="O373" s="426" t="s">
        <v>4633</v>
      </c>
      <c r="P373" s="500">
        <v>1430004817027</v>
      </c>
      <c r="Q373" s="426">
        <v>10001859460</v>
      </c>
      <c r="R373" s="590"/>
      <c r="S373" s="501">
        <v>0</v>
      </c>
      <c r="T373" s="501" t="s">
        <v>1387</v>
      </c>
      <c r="U373" s="1539" t="s">
        <v>5783</v>
      </c>
      <c r="V373" s="1686"/>
      <c r="W373" s="501"/>
      <c r="X373" s="502" t="s">
        <v>5784</v>
      </c>
      <c r="Y373" s="1791" t="s">
        <v>5785</v>
      </c>
      <c r="Z373" s="503" t="s">
        <v>5786</v>
      </c>
      <c r="AA373" s="501" t="s">
        <v>47</v>
      </c>
      <c r="AB373" s="504" t="s">
        <v>5787</v>
      </c>
      <c r="AC373" s="504" t="s">
        <v>5788</v>
      </c>
      <c r="AD373" s="504" t="s">
        <v>5789</v>
      </c>
      <c r="AE373" s="504" t="s">
        <v>4640</v>
      </c>
      <c r="AF373" s="504"/>
      <c r="AG373" s="505">
        <v>41883</v>
      </c>
      <c r="AH373" s="505">
        <v>41883</v>
      </c>
      <c r="AI373" s="505">
        <v>42887</v>
      </c>
      <c r="AJ373" s="505">
        <v>42978</v>
      </c>
      <c r="AK373" s="505"/>
      <c r="AL373" s="505"/>
      <c r="AM373" s="501" t="s">
        <v>47</v>
      </c>
      <c r="AN373" s="495" t="s">
        <v>5779</v>
      </c>
      <c r="AO373" s="426"/>
      <c r="AP373" s="426"/>
      <c r="AQ373" s="495"/>
    </row>
    <row r="374" spans="1:43" s="415" customFormat="1" ht="15" customHeight="1">
      <c r="A374" s="426">
        <v>7</v>
      </c>
      <c r="B374" s="495" t="s">
        <v>5790</v>
      </c>
      <c r="C374" s="1106"/>
      <c r="D374" s="1106" t="s">
        <v>5791</v>
      </c>
      <c r="E374" s="495"/>
      <c r="F374" s="495"/>
      <c r="G374" s="496" t="s">
        <v>5792</v>
      </c>
      <c r="H374" s="426" t="s">
        <v>3017</v>
      </c>
      <c r="I374" s="426" t="s">
        <v>35</v>
      </c>
      <c r="J374" s="1090" t="s">
        <v>2860</v>
      </c>
      <c r="K374" s="497">
        <v>28889</v>
      </c>
      <c r="L374" s="46" t="s">
        <v>5793</v>
      </c>
      <c r="M374" s="498" t="s">
        <v>84</v>
      </c>
      <c r="N374" s="499" t="s">
        <v>299</v>
      </c>
      <c r="O374" s="426" t="s">
        <v>4633</v>
      </c>
      <c r="P374" s="500">
        <v>1430004817076</v>
      </c>
      <c r="Q374" s="426">
        <v>10001859494</v>
      </c>
      <c r="R374" s="590"/>
      <c r="S374" s="501">
        <v>0</v>
      </c>
      <c r="T374" s="501" t="s">
        <v>1387</v>
      </c>
      <c r="U374" s="1539" t="s">
        <v>5794</v>
      </c>
      <c r="V374" s="1686"/>
      <c r="W374" s="501"/>
      <c r="X374" s="502" t="s">
        <v>5795</v>
      </c>
      <c r="Y374" s="1791" t="s">
        <v>5796</v>
      </c>
      <c r="Z374" s="503" t="s">
        <v>5797</v>
      </c>
      <c r="AA374" s="501" t="s">
        <v>146</v>
      </c>
      <c r="AB374" s="504" t="s">
        <v>5798</v>
      </c>
      <c r="AC374" s="504" t="s">
        <v>5799</v>
      </c>
      <c r="AD374" s="504">
        <v>0</v>
      </c>
      <c r="AE374" s="504">
        <v>0</v>
      </c>
      <c r="AF374" s="504"/>
      <c r="AG374" s="505">
        <v>41883</v>
      </c>
      <c r="AH374" s="505">
        <v>41883</v>
      </c>
      <c r="AI374" s="505">
        <v>42887</v>
      </c>
      <c r="AJ374" s="505">
        <v>42978</v>
      </c>
      <c r="AK374" s="505"/>
      <c r="AL374" s="505"/>
      <c r="AM374" s="501" t="s">
        <v>146</v>
      </c>
      <c r="AN374" s="495" t="s">
        <v>5790</v>
      </c>
      <c r="AO374" s="426"/>
      <c r="AP374" s="426"/>
      <c r="AQ374" s="495"/>
    </row>
    <row r="375" spans="1:43" s="415" customFormat="1" ht="15" customHeight="1">
      <c r="A375" s="426">
        <v>8</v>
      </c>
      <c r="B375" s="495" t="s">
        <v>5800</v>
      </c>
      <c r="C375" s="1106"/>
      <c r="D375" s="1106" t="s">
        <v>5801</v>
      </c>
      <c r="E375" s="495"/>
      <c r="F375" s="495"/>
      <c r="G375" s="496" t="s">
        <v>5802</v>
      </c>
      <c r="H375" s="426" t="s">
        <v>3017</v>
      </c>
      <c r="I375" s="426" t="s">
        <v>35</v>
      </c>
      <c r="J375" s="1090" t="s">
        <v>2860</v>
      </c>
      <c r="K375" s="497">
        <v>23479</v>
      </c>
      <c r="L375" s="46" t="s">
        <v>5803</v>
      </c>
      <c r="M375" s="498" t="s">
        <v>84</v>
      </c>
      <c r="N375" s="499" t="s">
        <v>299</v>
      </c>
      <c r="O375" s="426" t="s">
        <v>4633</v>
      </c>
      <c r="P375" s="500">
        <v>1430009796457</v>
      </c>
      <c r="Q375" s="426">
        <v>10001860625</v>
      </c>
      <c r="R375" s="590"/>
      <c r="S375" s="501">
        <v>0</v>
      </c>
      <c r="T375" s="501" t="s">
        <v>1387</v>
      </c>
      <c r="U375" s="1539" t="s">
        <v>5804</v>
      </c>
      <c r="V375" s="1686"/>
      <c r="W375" s="501"/>
      <c r="X375" s="502" t="s">
        <v>5805</v>
      </c>
      <c r="Y375" s="1791" t="s">
        <v>5806</v>
      </c>
      <c r="Z375" s="503" t="s">
        <v>5807</v>
      </c>
      <c r="AA375" s="501" t="s">
        <v>36</v>
      </c>
      <c r="AB375" s="504" t="s">
        <v>4137</v>
      </c>
      <c r="AC375" s="504" t="s">
        <v>5808</v>
      </c>
      <c r="AD375" s="504" t="s">
        <v>5809</v>
      </c>
      <c r="AE375" s="504" t="s">
        <v>5810</v>
      </c>
      <c r="AF375" s="504"/>
      <c r="AG375" s="505">
        <v>41883</v>
      </c>
      <c r="AH375" s="505">
        <v>41883</v>
      </c>
      <c r="AI375" s="505">
        <v>42887</v>
      </c>
      <c r="AJ375" s="505">
        <v>42978</v>
      </c>
      <c r="AK375" s="505"/>
      <c r="AL375" s="505"/>
      <c r="AM375" s="501" t="s">
        <v>36</v>
      </c>
      <c r="AN375" s="495" t="s">
        <v>5800</v>
      </c>
      <c r="AO375" s="426"/>
      <c r="AP375" s="426"/>
      <c r="AQ375" s="495"/>
    </row>
    <row r="376" spans="1:43" s="415" customFormat="1" ht="15" customHeight="1">
      <c r="A376" s="426">
        <v>9</v>
      </c>
      <c r="B376" s="495" t="s">
        <v>5811</v>
      </c>
      <c r="C376" s="1106"/>
      <c r="D376" s="1106" t="s">
        <v>5812</v>
      </c>
      <c r="E376" s="495"/>
      <c r="F376" s="495"/>
      <c r="G376" s="496" t="s">
        <v>5813</v>
      </c>
      <c r="H376" s="426" t="s">
        <v>3017</v>
      </c>
      <c r="I376" s="426" t="s">
        <v>35</v>
      </c>
      <c r="J376" s="1090" t="s">
        <v>3017</v>
      </c>
      <c r="K376" s="497">
        <v>23783</v>
      </c>
      <c r="L376" s="46" t="s">
        <v>5814</v>
      </c>
      <c r="M376" s="498" t="s">
        <v>84</v>
      </c>
      <c r="N376" s="499" t="s">
        <v>299</v>
      </c>
      <c r="O376" s="426" t="s">
        <v>4633</v>
      </c>
      <c r="P376" s="500">
        <v>1430010733556</v>
      </c>
      <c r="Q376" s="426">
        <v>10001719458</v>
      </c>
      <c r="R376" s="590"/>
      <c r="S376" s="501">
        <v>0</v>
      </c>
      <c r="T376" s="501" t="s">
        <v>1387</v>
      </c>
      <c r="U376" s="1539" t="s">
        <v>5815</v>
      </c>
      <c r="V376" s="1686"/>
      <c r="W376" s="501"/>
      <c r="X376" s="502" t="s">
        <v>5816</v>
      </c>
      <c r="Y376" s="1791" t="s">
        <v>5817</v>
      </c>
      <c r="Z376" s="503" t="s">
        <v>5818</v>
      </c>
      <c r="AA376" s="501" t="s">
        <v>47</v>
      </c>
      <c r="AB376" s="504" t="s">
        <v>5819</v>
      </c>
      <c r="AC376" s="504" t="s">
        <v>5820</v>
      </c>
      <c r="AD376" s="504" t="s">
        <v>5821</v>
      </c>
      <c r="AE376" s="504" t="s">
        <v>4640</v>
      </c>
      <c r="AF376" s="504"/>
      <c r="AG376" s="505">
        <v>41883</v>
      </c>
      <c r="AH376" s="505">
        <v>41883</v>
      </c>
      <c r="AI376" s="505">
        <v>42887</v>
      </c>
      <c r="AJ376" s="505">
        <v>42978</v>
      </c>
      <c r="AK376" s="505"/>
      <c r="AL376" s="505"/>
      <c r="AM376" s="501" t="s">
        <v>47</v>
      </c>
      <c r="AN376" s="495" t="s">
        <v>5811</v>
      </c>
      <c r="AO376" s="426"/>
      <c r="AP376" s="426"/>
      <c r="AQ376" s="495"/>
    </row>
    <row r="377" spans="1:43" s="415" customFormat="1" ht="15" customHeight="1">
      <c r="A377" s="426">
        <v>10</v>
      </c>
      <c r="B377" s="495" t="s">
        <v>5822</v>
      </c>
      <c r="C377" s="1106"/>
      <c r="D377" s="1106" t="s">
        <v>5823</v>
      </c>
      <c r="E377" s="495"/>
      <c r="F377" s="495"/>
      <c r="G377" s="496" t="s">
        <v>5824</v>
      </c>
      <c r="H377" s="426" t="s">
        <v>3017</v>
      </c>
      <c r="I377" s="426" t="s">
        <v>35</v>
      </c>
      <c r="J377" s="1090" t="s">
        <v>3017</v>
      </c>
      <c r="K377" s="497">
        <v>24112</v>
      </c>
      <c r="L377" s="46" t="s">
        <v>5825</v>
      </c>
      <c r="M377" s="498" t="s">
        <v>84</v>
      </c>
      <c r="N377" s="499" t="s">
        <v>299</v>
      </c>
      <c r="O377" s="426" t="s">
        <v>4633</v>
      </c>
      <c r="P377" s="500">
        <v>1430004816151</v>
      </c>
      <c r="Q377" s="426">
        <v>10001859528</v>
      </c>
      <c r="R377" s="590"/>
      <c r="S377" s="501">
        <v>0</v>
      </c>
      <c r="T377" s="501" t="s">
        <v>1387</v>
      </c>
      <c r="U377" s="1539" t="s">
        <v>5826</v>
      </c>
      <c r="V377" s="1686"/>
      <c r="W377" s="501"/>
      <c r="X377" s="502" t="s">
        <v>5827</v>
      </c>
      <c r="Y377" s="1791" t="s">
        <v>5828</v>
      </c>
      <c r="Z377" s="503" t="s">
        <v>5829</v>
      </c>
      <c r="AA377" s="501" t="s">
        <v>146</v>
      </c>
      <c r="AB377" s="504" t="s">
        <v>3791</v>
      </c>
      <c r="AC377" s="504" t="s">
        <v>5830</v>
      </c>
      <c r="AD377" s="504">
        <v>0</v>
      </c>
      <c r="AE377" s="504">
        <v>0</v>
      </c>
      <c r="AF377" s="504"/>
      <c r="AG377" s="505">
        <v>41883</v>
      </c>
      <c r="AH377" s="505">
        <v>41883</v>
      </c>
      <c r="AI377" s="505">
        <v>42887</v>
      </c>
      <c r="AJ377" s="505">
        <v>42978</v>
      </c>
      <c r="AK377" s="505"/>
      <c r="AL377" s="505"/>
      <c r="AM377" s="501" t="s">
        <v>146</v>
      </c>
      <c r="AN377" s="495" t="s">
        <v>5822</v>
      </c>
      <c r="AO377" s="426"/>
      <c r="AP377" s="426"/>
      <c r="AQ377" s="495"/>
    </row>
    <row r="378" spans="1:43" s="415" customFormat="1" ht="15" customHeight="1">
      <c r="A378" s="426">
        <v>11</v>
      </c>
      <c r="B378" s="495" t="s">
        <v>5831</v>
      </c>
      <c r="C378" s="1106"/>
      <c r="D378" s="1106" t="s">
        <v>5832</v>
      </c>
      <c r="E378" s="495"/>
      <c r="F378" s="495"/>
      <c r="G378" s="496" t="s">
        <v>5833</v>
      </c>
      <c r="H378" s="426" t="s">
        <v>3017</v>
      </c>
      <c r="I378" s="426" t="s">
        <v>35</v>
      </c>
      <c r="J378" s="1090" t="s">
        <v>3017</v>
      </c>
      <c r="K378" s="497">
        <v>24952</v>
      </c>
      <c r="L378" s="46" t="s">
        <v>5834</v>
      </c>
      <c r="M378" s="498" t="s">
        <v>84</v>
      </c>
      <c r="N378" s="499" t="s">
        <v>299</v>
      </c>
      <c r="O378" s="426" t="s">
        <v>4633</v>
      </c>
      <c r="P378" s="500">
        <v>1430004816136</v>
      </c>
      <c r="Q378" s="426">
        <v>10001859569</v>
      </c>
      <c r="R378" s="590"/>
      <c r="S378" s="501">
        <v>0</v>
      </c>
      <c r="T378" s="501" t="s">
        <v>1387</v>
      </c>
      <c r="U378" s="1539" t="s">
        <v>5835</v>
      </c>
      <c r="V378" s="1686"/>
      <c r="W378" s="501"/>
      <c r="X378" s="502" t="s">
        <v>5836</v>
      </c>
      <c r="Y378" s="1791" t="s">
        <v>5837</v>
      </c>
      <c r="Z378" s="503" t="s">
        <v>5838</v>
      </c>
      <c r="AA378" s="501" t="s">
        <v>36</v>
      </c>
      <c r="AB378" s="504" t="s">
        <v>5839</v>
      </c>
      <c r="AC378" s="504" t="s">
        <v>5840</v>
      </c>
      <c r="AD378" s="504" t="s">
        <v>5841</v>
      </c>
      <c r="AE378" s="504" t="s">
        <v>5842</v>
      </c>
      <c r="AF378" s="504"/>
      <c r="AG378" s="505">
        <v>41883</v>
      </c>
      <c r="AH378" s="505">
        <v>41883</v>
      </c>
      <c r="AI378" s="505">
        <v>42887</v>
      </c>
      <c r="AJ378" s="505">
        <v>42978</v>
      </c>
      <c r="AK378" s="505"/>
      <c r="AL378" s="505"/>
      <c r="AM378" s="501" t="s">
        <v>36</v>
      </c>
      <c r="AN378" s="495" t="s">
        <v>5831</v>
      </c>
      <c r="AO378" s="426"/>
      <c r="AP378" s="426"/>
      <c r="AQ378" s="495"/>
    </row>
    <row r="379" spans="1:43" s="415" customFormat="1" ht="15" customHeight="1">
      <c r="A379" s="426">
        <v>12</v>
      </c>
      <c r="B379" s="495" t="s">
        <v>5843</v>
      </c>
      <c r="C379" s="534"/>
      <c r="D379" s="534" t="s">
        <v>5844</v>
      </c>
      <c r="E379" s="426"/>
      <c r="F379" s="426"/>
      <c r="G379" s="496" t="s">
        <v>5845</v>
      </c>
      <c r="H379" s="426" t="s">
        <v>3017</v>
      </c>
      <c r="I379" s="426" t="s">
        <v>35</v>
      </c>
      <c r="J379" s="1090" t="s">
        <v>5272</v>
      </c>
      <c r="K379" s="497">
        <v>25204</v>
      </c>
      <c r="L379" s="46" t="s">
        <v>2277</v>
      </c>
      <c r="M379" s="498" t="s">
        <v>84</v>
      </c>
      <c r="N379" s="499" t="s">
        <v>299</v>
      </c>
      <c r="O379" s="426" t="s">
        <v>4633</v>
      </c>
      <c r="P379" s="500">
        <v>1430004817134</v>
      </c>
      <c r="Q379" s="426">
        <v>10001719762</v>
      </c>
      <c r="R379" s="590"/>
      <c r="S379" s="501">
        <v>0</v>
      </c>
      <c r="T379" s="501" t="s">
        <v>2371</v>
      </c>
      <c r="U379" s="1539" t="s">
        <v>5846</v>
      </c>
      <c r="V379" s="1686"/>
      <c r="W379" s="501"/>
      <c r="X379" s="502" t="s">
        <v>5847</v>
      </c>
      <c r="Y379" s="1791" t="s">
        <v>5848</v>
      </c>
      <c r="Z379" s="503" t="s">
        <v>5849</v>
      </c>
      <c r="AA379" s="501" t="s">
        <v>47</v>
      </c>
      <c r="AB379" s="504" t="s">
        <v>5850</v>
      </c>
      <c r="AC379" s="504" t="s">
        <v>5851</v>
      </c>
      <c r="AD379" s="504" t="s">
        <v>5852</v>
      </c>
      <c r="AE379" s="504" t="s">
        <v>4640</v>
      </c>
      <c r="AF379" s="504"/>
      <c r="AG379" s="505">
        <v>41883</v>
      </c>
      <c r="AH379" s="505">
        <v>41883</v>
      </c>
      <c r="AI379" s="505">
        <v>42887</v>
      </c>
      <c r="AJ379" s="505">
        <v>42978</v>
      </c>
      <c r="AK379" s="505"/>
      <c r="AL379" s="505"/>
      <c r="AM379" s="501" t="s">
        <v>47</v>
      </c>
      <c r="AN379" s="495" t="s">
        <v>5843</v>
      </c>
      <c r="AO379" s="426"/>
      <c r="AP379" s="426"/>
      <c r="AQ379" s="426"/>
    </row>
    <row r="380" spans="1:43" s="415" customFormat="1" ht="15" customHeight="1">
      <c r="A380" s="426">
        <v>13</v>
      </c>
      <c r="B380" s="495" t="s">
        <v>5853</v>
      </c>
      <c r="C380" s="1106"/>
      <c r="D380" s="1106" t="s">
        <v>5854</v>
      </c>
      <c r="E380" s="495"/>
      <c r="F380" s="495"/>
      <c r="G380" s="496" t="s">
        <v>5855</v>
      </c>
      <c r="H380" s="426" t="s">
        <v>3017</v>
      </c>
      <c r="I380" s="426" t="s">
        <v>35</v>
      </c>
      <c r="J380" s="1090" t="s">
        <v>3069</v>
      </c>
      <c r="K380" s="497">
        <v>28163</v>
      </c>
      <c r="L380" s="46" t="s">
        <v>5856</v>
      </c>
      <c r="M380" s="498" t="s">
        <v>84</v>
      </c>
      <c r="N380" s="499" t="s">
        <v>299</v>
      </c>
      <c r="O380" s="426" t="s">
        <v>4633</v>
      </c>
      <c r="P380" s="500">
        <v>1430004816854</v>
      </c>
      <c r="Q380" s="426">
        <v>10001859643</v>
      </c>
      <c r="R380" s="590"/>
      <c r="S380" s="501">
        <v>0</v>
      </c>
      <c r="T380" s="501" t="s">
        <v>1387</v>
      </c>
      <c r="U380" s="1539" t="s">
        <v>5857</v>
      </c>
      <c r="V380" s="1686"/>
      <c r="W380" s="501"/>
      <c r="X380" s="502" t="s">
        <v>5858</v>
      </c>
      <c r="Y380" s="1791" t="s">
        <v>5859</v>
      </c>
      <c r="Z380" s="503" t="s">
        <v>5860</v>
      </c>
      <c r="AA380" s="501" t="s">
        <v>146</v>
      </c>
      <c r="AB380" s="504" t="s">
        <v>5861</v>
      </c>
      <c r="AC380" s="504" t="s">
        <v>5862</v>
      </c>
      <c r="AD380" s="504" t="s">
        <v>4640</v>
      </c>
      <c r="AE380" s="504" t="s">
        <v>4640</v>
      </c>
      <c r="AF380" s="504"/>
      <c r="AG380" s="505">
        <v>41883</v>
      </c>
      <c r="AH380" s="505">
        <v>41883</v>
      </c>
      <c r="AI380" s="505">
        <v>42887</v>
      </c>
      <c r="AJ380" s="505">
        <v>42978</v>
      </c>
      <c r="AK380" s="505"/>
      <c r="AL380" s="505"/>
      <c r="AM380" s="501" t="s">
        <v>146</v>
      </c>
      <c r="AN380" s="495" t="s">
        <v>5853</v>
      </c>
      <c r="AO380" s="426"/>
      <c r="AP380" s="426"/>
      <c r="AQ380" s="495"/>
    </row>
    <row r="381" spans="1:43" s="415" customFormat="1" ht="15" customHeight="1">
      <c r="A381" s="426">
        <v>14</v>
      </c>
      <c r="B381" s="495" t="s">
        <v>5863</v>
      </c>
      <c r="C381" s="1106"/>
      <c r="D381" s="1106" t="s">
        <v>5864</v>
      </c>
      <c r="E381" s="495"/>
      <c r="F381" s="495"/>
      <c r="G381" s="496" t="s">
        <v>5261</v>
      </c>
      <c r="H381" s="426" t="s">
        <v>3017</v>
      </c>
      <c r="I381" s="426" t="s">
        <v>35</v>
      </c>
      <c r="J381" s="1090" t="s">
        <v>3017</v>
      </c>
      <c r="K381" s="497">
        <v>30277</v>
      </c>
      <c r="L381" s="46" t="s">
        <v>5865</v>
      </c>
      <c r="M381" s="498" t="s">
        <v>84</v>
      </c>
      <c r="N381" s="499" t="s">
        <v>299</v>
      </c>
      <c r="O381" s="426" t="s">
        <v>4633</v>
      </c>
      <c r="P381" s="500">
        <v>1430010016036</v>
      </c>
      <c r="Q381" s="426">
        <v>10001719755</v>
      </c>
      <c r="R381" s="590"/>
      <c r="S381" s="501">
        <v>0</v>
      </c>
      <c r="T381" s="501" t="s">
        <v>1105</v>
      </c>
      <c r="U381" s="1539" t="s">
        <v>5866</v>
      </c>
      <c r="V381" s="1686"/>
      <c r="W381" s="501"/>
      <c r="X381" s="502" t="s">
        <v>5867</v>
      </c>
      <c r="Y381" s="1791" t="s">
        <v>5868</v>
      </c>
      <c r="Z381" s="503" t="s">
        <v>5869</v>
      </c>
      <c r="AA381" s="501" t="s">
        <v>47</v>
      </c>
      <c r="AB381" s="504" t="s">
        <v>5870</v>
      </c>
      <c r="AC381" s="504" t="s">
        <v>5871</v>
      </c>
      <c r="AD381" s="504" t="s">
        <v>5872</v>
      </c>
      <c r="AE381" s="504" t="s">
        <v>4640</v>
      </c>
      <c r="AF381" s="504"/>
      <c r="AG381" s="505">
        <v>41883</v>
      </c>
      <c r="AH381" s="505">
        <v>41883</v>
      </c>
      <c r="AI381" s="505">
        <v>42887</v>
      </c>
      <c r="AJ381" s="505">
        <v>42978</v>
      </c>
      <c r="AK381" s="505"/>
      <c r="AL381" s="505"/>
      <c r="AM381" s="501" t="s">
        <v>47</v>
      </c>
      <c r="AN381" s="495" t="s">
        <v>5863</v>
      </c>
      <c r="AO381" s="426"/>
      <c r="AP381" s="426"/>
      <c r="AQ381" s="495"/>
    </row>
    <row r="382" spans="1:43" s="415" customFormat="1" ht="15" customHeight="1">
      <c r="A382" s="426">
        <v>15</v>
      </c>
      <c r="B382" s="495" t="s">
        <v>5873</v>
      </c>
      <c r="C382" s="1106"/>
      <c r="D382" s="1106" t="s">
        <v>5874</v>
      </c>
      <c r="E382" s="495"/>
      <c r="F382" s="495"/>
      <c r="G382" s="496" t="s">
        <v>5875</v>
      </c>
      <c r="H382" s="426" t="s">
        <v>3017</v>
      </c>
      <c r="I382" s="426" t="s">
        <v>35</v>
      </c>
      <c r="J382" s="1090" t="s">
        <v>3017</v>
      </c>
      <c r="K382" s="497">
        <v>23842</v>
      </c>
      <c r="L382" s="46" t="s">
        <v>5876</v>
      </c>
      <c r="M382" s="498" t="s">
        <v>84</v>
      </c>
      <c r="N382" s="499" t="s">
        <v>299</v>
      </c>
      <c r="O382" s="426" t="s">
        <v>4633</v>
      </c>
      <c r="P382" s="500">
        <v>1430004816011</v>
      </c>
      <c r="Q382" s="426">
        <v>10001859726</v>
      </c>
      <c r="R382" s="590"/>
      <c r="S382" s="501">
        <v>0</v>
      </c>
      <c r="T382" s="501" t="s">
        <v>1387</v>
      </c>
      <c r="U382" s="1539" t="s">
        <v>5877</v>
      </c>
      <c r="V382" s="1686"/>
      <c r="W382" s="501"/>
      <c r="X382" s="502" t="s">
        <v>5878</v>
      </c>
      <c r="Y382" s="1791" t="s">
        <v>5879</v>
      </c>
      <c r="Z382" s="503" t="s">
        <v>5880</v>
      </c>
      <c r="AA382" s="501" t="s">
        <v>47</v>
      </c>
      <c r="AB382" s="504" t="s">
        <v>5881</v>
      </c>
      <c r="AC382" s="504" t="s">
        <v>5882</v>
      </c>
      <c r="AD382" s="504" t="s">
        <v>5883</v>
      </c>
      <c r="AE382" s="504" t="s">
        <v>4640</v>
      </c>
      <c r="AF382" s="504"/>
      <c r="AG382" s="505">
        <v>41883</v>
      </c>
      <c r="AH382" s="505">
        <v>41883</v>
      </c>
      <c r="AI382" s="505">
        <v>42887</v>
      </c>
      <c r="AJ382" s="505">
        <v>42978</v>
      </c>
      <c r="AK382" s="505"/>
      <c r="AL382" s="505"/>
      <c r="AM382" s="501" t="s">
        <v>47</v>
      </c>
      <c r="AN382" s="495" t="s">
        <v>5873</v>
      </c>
      <c r="AO382" s="426"/>
      <c r="AP382" s="426"/>
      <c r="AQ382" s="495"/>
    </row>
    <row r="383" spans="1:43" s="415" customFormat="1" ht="15" customHeight="1">
      <c r="A383" s="426">
        <v>16</v>
      </c>
      <c r="B383" s="495" t="s">
        <v>5884</v>
      </c>
      <c r="C383" s="1106"/>
      <c r="D383" s="1106" t="s">
        <v>5885</v>
      </c>
      <c r="E383" s="495"/>
      <c r="F383" s="495"/>
      <c r="G383" s="496" t="s">
        <v>5557</v>
      </c>
      <c r="H383" s="426" t="s">
        <v>3017</v>
      </c>
      <c r="I383" s="426" t="s">
        <v>35</v>
      </c>
      <c r="J383" s="1094" t="s">
        <v>5886</v>
      </c>
      <c r="K383" s="497">
        <v>25858</v>
      </c>
      <c r="L383" s="46" t="s">
        <v>5887</v>
      </c>
      <c r="M383" s="498" t="s">
        <v>84</v>
      </c>
      <c r="N383" s="499" t="s">
        <v>287</v>
      </c>
      <c r="O383" s="426" t="s">
        <v>4633</v>
      </c>
      <c r="P383" s="500">
        <v>1430010967105</v>
      </c>
      <c r="Q383" s="426">
        <v>10001719821</v>
      </c>
      <c r="R383" s="590"/>
      <c r="S383" s="501">
        <v>0</v>
      </c>
      <c r="T383" s="501" t="s">
        <v>1387</v>
      </c>
      <c r="U383" s="1539" t="s">
        <v>5888</v>
      </c>
      <c r="V383" s="1695"/>
      <c r="W383" s="522"/>
      <c r="X383" s="523" t="s">
        <v>4737</v>
      </c>
      <c r="Y383" s="608" t="s">
        <v>5889</v>
      </c>
      <c r="Z383" s="503" t="s">
        <v>5890</v>
      </c>
      <c r="AA383" s="501" t="s">
        <v>55</v>
      </c>
      <c r="AB383" s="504" t="s">
        <v>5891</v>
      </c>
      <c r="AC383" s="504" t="s">
        <v>4640</v>
      </c>
      <c r="AD383" s="504" t="s">
        <v>4640</v>
      </c>
      <c r="AE383" s="504" t="s">
        <v>4640</v>
      </c>
      <c r="AF383" s="504"/>
      <c r="AG383" s="505">
        <v>41883</v>
      </c>
      <c r="AH383" s="505">
        <v>41883</v>
      </c>
      <c r="AI383" s="505">
        <v>42887</v>
      </c>
      <c r="AJ383" s="505">
        <v>42978</v>
      </c>
      <c r="AK383" s="505"/>
      <c r="AL383" s="505"/>
      <c r="AM383" s="501" t="s">
        <v>55</v>
      </c>
      <c r="AN383" s="495" t="s">
        <v>5884</v>
      </c>
      <c r="AO383" s="426"/>
      <c r="AP383" s="426"/>
      <c r="AQ383" s="495"/>
    </row>
    <row r="384" spans="1:43" s="415" customFormat="1" ht="15" customHeight="1">
      <c r="A384" s="426">
        <v>17</v>
      </c>
      <c r="B384" s="495" t="s">
        <v>5892</v>
      </c>
      <c r="C384" s="1106"/>
      <c r="D384" s="1106" t="s">
        <v>5893</v>
      </c>
      <c r="E384" s="495"/>
      <c r="F384" s="495"/>
      <c r="G384" s="496" t="s">
        <v>5894</v>
      </c>
      <c r="H384" s="426" t="s">
        <v>3017</v>
      </c>
      <c r="I384" s="426" t="s">
        <v>35</v>
      </c>
      <c r="J384" s="1090" t="s">
        <v>2860</v>
      </c>
      <c r="K384" s="497">
        <v>24325</v>
      </c>
      <c r="L384" s="46" t="s">
        <v>5895</v>
      </c>
      <c r="M384" s="498" t="s">
        <v>84</v>
      </c>
      <c r="N384" s="499" t="s">
        <v>299</v>
      </c>
      <c r="O384" s="426" t="s">
        <v>4633</v>
      </c>
      <c r="P384" s="500">
        <v>1430004816292</v>
      </c>
      <c r="Q384" s="426">
        <v>10001859858</v>
      </c>
      <c r="R384" s="590"/>
      <c r="S384" s="501" t="s">
        <v>5896</v>
      </c>
      <c r="T384" s="501" t="s">
        <v>1387</v>
      </c>
      <c r="U384" s="1539" t="s">
        <v>5897</v>
      </c>
      <c r="V384" s="1686"/>
      <c r="W384" s="501"/>
      <c r="X384" s="502" t="s">
        <v>5898</v>
      </c>
      <c r="Y384" s="1791" t="s">
        <v>5899</v>
      </c>
      <c r="Z384" s="503" t="s">
        <v>5900</v>
      </c>
      <c r="AA384" s="501" t="s">
        <v>36</v>
      </c>
      <c r="AB384" s="504" t="s">
        <v>5901</v>
      </c>
      <c r="AC384" s="504" t="s">
        <v>5902</v>
      </c>
      <c r="AD384" s="504" t="s">
        <v>5903</v>
      </c>
      <c r="AE384" s="504" t="s">
        <v>5904</v>
      </c>
      <c r="AF384" s="504"/>
      <c r="AG384" s="505">
        <v>41883</v>
      </c>
      <c r="AH384" s="505">
        <v>41883</v>
      </c>
      <c r="AI384" s="505">
        <v>42887</v>
      </c>
      <c r="AJ384" s="505">
        <v>42978</v>
      </c>
      <c r="AK384" s="505"/>
      <c r="AL384" s="505"/>
      <c r="AM384" s="501" t="s">
        <v>36</v>
      </c>
      <c r="AN384" s="495" t="s">
        <v>5892</v>
      </c>
      <c r="AO384" s="426"/>
      <c r="AP384" s="426"/>
      <c r="AQ384" s="495"/>
    </row>
    <row r="385" spans="1:43" s="415" customFormat="1" ht="15" customHeight="1">
      <c r="A385" s="426">
        <v>18</v>
      </c>
      <c r="B385" s="495" t="s">
        <v>5905</v>
      </c>
      <c r="C385" s="1106"/>
      <c r="D385" s="1106" t="s">
        <v>5906</v>
      </c>
      <c r="E385" s="495"/>
      <c r="F385" s="495"/>
      <c r="G385" s="496" t="s">
        <v>5907</v>
      </c>
      <c r="H385" s="426" t="s">
        <v>3017</v>
      </c>
      <c r="I385" s="426" t="s">
        <v>35</v>
      </c>
      <c r="J385" s="1090" t="s">
        <v>3017</v>
      </c>
      <c r="K385" s="497">
        <v>30682</v>
      </c>
      <c r="L385" s="46" t="s">
        <v>5908</v>
      </c>
      <c r="M385" s="498" t="s">
        <v>84</v>
      </c>
      <c r="N385" s="499" t="s">
        <v>299</v>
      </c>
      <c r="O385" s="426" t="s">
        <v>4633</v>
      </c>
      <c r="P385" s="500">
        <v>1430009019637</v>
      </c>
      <c r="Q385" s="426">
        <v>10001719896</v>
      </c>
      <c r="R385" s="590"/>
      <c r="S385" s="501">
        <v>0</v>
      </c>
      <c r="T385" s="501" t="s">
        <v>1387</v>
      </c>
      <c r="U385" s="1539" t="s">
        <v>5909</v>
      </c>
      <c r="V385" s="1686"/>
      <c r="W385" s="501"/>
      <c r="X385" s="502" t="s">
        <v>5605</v>
      </c>
      <c r="Y385" s="1791" t="s">
        <v>5910</v>
      </c>
      <c r="Z385" s="503" t="s">
        <v>5911</v>
      </c>
      <c r="AA385" s="501" t="s">
        <v>146</v>
      </c>
      <c r="AB385" s="504" t="s">
        <v>5912</v>
      </c>
      <c r="AC385" s="504" t="s">
        <v>5913</v>
      </c>
      <c r="AD385" s="504" t="s">
        <v>4640</v>
      </c>
      <c r="AE385" s="504" t="s">
        <v>4640</v>
      </c>
      <c r="AF385" s="504"/>
      <c r="AG385" s="505">
        <v>41883</v>
      </c>
      <c r="AH385" s="505">
        <v>41883</v>
      </c>
      <c r="AI385" s="505">
        <v>42887</v>
      </c>
      <c r="AJ385" s="505">
        <v>42978</v>
      </c>
      <c r="AK385" s="505"/>
      <c r="AL385" s="505"/>
      <c r="AM385" s="501" t="s">
        <v>146</v>
      </c>
      <c r="AN385" s="495" t="s">
        <v>5905</v>
      </c>
      <c r="AO385" s="426"/>
      <c r="AP385" s="426"/>
      <c r="AQ385" s="495"/>
    </row>
    <row r="386" spans="1:43" s="415" customFormat="1" ht="15" customHeight="1">
      <c r="A386" s="426">
        <v>19</v>
      </c>
      <c r="B386" s="495" t="s">
        <v>5914</v>
      </c>
      <c r="C386" s="1106"/>
      <c r="D386" s="1106" t="s">
        <v>5915</v>
      </c>
      <c r="E386" s="495"/>
      <c r="F386" s="495"/>
      <c r="G386" s="496" t="s">
        <v>5916</v>
      </c>
      <c r="H386" s="426" t="s">
        <v>3017</v>
      </c>
      <c r="I386" s="426" t="s">
        <v>35</v>
      </c>
      <c r="J386" s="1090" t="s">
        <v>3069</v>
      </c>
      <c r="K386" s="497">
        <v>27886</v>
      </c>
      <c r="L386" s="46" t="s">
        <v>5917</v>
      </c>
      <c r="M386" s="498" t="s">
        <v>84</v>
      </c>
      <c r="N386" s="499" t="s">
        <v>299</v>
      </c>
      <c r="O386" s="426" t="s">
        <v>4633</v>
      </c>
      <c r="P386" s="500">
        <v>1430004816714</v>
      </c>
      <c r="Q386" s="426">
        <v>10001859932</v>
      </c>
      <c r="R386" s="590"/>
      <c r="S386" s="501" t="s">
        <v>5918</v>
      </c>
      <c r="T386" s="501" t="s">
        <v>1387</v>
      </c>
      <c r="U386" s="1539" t="s">
        <v>5919</v>
      </c>
      <c r="V386" s="1686"/>
      <c r="W386" s="501"/>
      <c r="X386" s="502" t="s">
        <v>5920</v>
      </c>
      <c r="Y386" s="1791" t="s">
        <v>5921</v>
      </c>
      <c r="Z386" s="503" t="s">
        <v>5922</v>
      </c>
      <c r="AA386" s="501" t="s">
        <v>47</v>
      </c>
      <c r="AB386" s="504" t="s">
        <v>5923</v>
      </c>
      <c r="AC386" s="504" t="s">
        <v>5924</v>
      </c>
      <c r="AD386" s="504" t="s">
        <v>5925</v>
      </c>
      <c r="AE386" s="504" t="s">
        <v>4640</v>
      </c>
      <c r="AF386" s="504"/>
      <c r="AG386" s="505">
        <v>41883</v>
      </c>
      <c r="AH386" s="505">
        <v>41883</v>
      </c>
      <c r="AI386" s="505">
        <v>42887</v>
      </c>
      <c r="AJ386" s="505">
        <v>42978</v>
      </c>
      <c r="AK386" s="505"/>
      <c r="AL386" s="505"/>
      <c r="AM386" s="501" t="s">
        <v>47</v>
      </c>
      <c r="AN386" s="495" t="s">
        <v>5914</v>
      </c>
      <c r="AO386" s="426"/>
      <c r="AP386" s="426"/>
      <c r="AQ386" s="495"/>
    </row>
    <row r="387" spans="1:43" s="415" customFormat="1" ht="15" customHeight="1">
      <c r="A387" s="426">
        <v>20</v>
      </c>
      <c r="B387" s="495" t="s">
        <v>5926</v>
      </c>
      <c r="C387" s="1106"/>
      <c r="D387" s="1106" t="s">
        <v>5927</v>
      </c>
      <c r="E387" s="495"/>
      <c r="F387" s="495"/>
      <c r="G387" s="496" t="s">
        <v>5928</v>
      </c>
      <c r="H387" s="426" t="s">
        <v>3017</v>
      </c>
      <c r="I387" s="426" t="s">
        <v>35</v>
      </c>
      <c r="J387" s="1090" t="s">
        <v>3017</v>
      </c>
      <c r="K387" s="497">
        <v>24232</v>
      </c>
      <c r="L387" s="46" t="s">
        <v>5929</v>
      </c>
      <c r="M387" s="498" t="s">
        <v>84</v>
      </c>
      <c r="N387" s="499" t="s">
        <v>299</v>
      </c>
      <c r="O387" s="426" t="s">
        <v>4633</v>
      </c>
      <c r="P387" s="500">
        <v>1430004816680</v>
      </c>
      <c r="Q387" s="426">
        <v>10001859940</v>
      </c>
      <c r="R387" s="590"/>
      <c r="S387" s="501">
        <v>0</v>
      </c>
      <c r="T387" s="501" t="s">
        <v>1387</v>
      </c>
      <c r="U387" s="1539" t="s">
        <v>5930</v>
      </c>
      <c r="V387" s="1686"/>
      <c r="W387" s="501"/>
      <c r="X387" s="502" t="s">
        <v>5931</v>
      </c>
      <c r="Y387" s="1791" t="s">
        <v>5932</v>
      </c>
      <c r="Z387" s="503" t="s">
        <v>5933</v>
      </c>
      <c r="AA387" s="501" t="s">
        <v>47</v>
      </c>
      <c r="AB387" s="504" t="s">
        <v>5934</v>
      </c>
      <c r="AC387" s="504" t="s">
        <v>5935</v>
      </c>
      <c r="AD387" s="504" t="s">
        <v>5936</v>
      </c>
      <c r="AE387" s="504" t="s">
        <v>4640</v>
      </c>
      <c r="AF387" s="504"/>
      <c r="AG387" s="505">
        <v>41883</v>
      </c>
      <c r="AH387" s="505">
        <v>41883</v>
      </c>
      <c r="AI387" s="505">
        <v>42887</v>
      </c>
      <c r="AJ387" s="505">
        <v>42978</v>
      </c>
      <c r="AK387" s="505"/>
      <c r="AL387" s="505"/>
      <c r="AM387" s="501" t="s">
        <v>47</v>
      </c>
      <c r="AN387" s="495" t="s">
        <v>5926</v>
      </c>
      <c r="AO387" s="426"/>
      <c r="AP387" s="426"/>
      <c r="AQ387" s="495"/>
    </row>
    <row r="388" spans="1:43" s="415" customFormat="1" ht="15" customHeight="1">
      <c r="A388" s="426">
        <v>21</v>
      </c>
      <c r="B388" s="495" t="s">
        <v>5937</v>
      </c>
      <c r="C388" s="1106"/>
      <c r="D388" s="1106" t="s">
        <v>5938</v>
      </c>
      <c r="E388" s="495"/>
      <c r="F388" s="495"/>
      <c r="G388" s="496" t="s">
        <v>5939</v>
      </c>
      <c r="H388" s="426" t="s">
        <v>3017</v>
      </c>
      <c r="I388" s="426" t="s">
        <v>35</v>
      </c>
      <c r="J388" s="1090" t="s">
        <v>5272</v>
      </c>
      <c r="K388" s="497">
        <v>23997</v>
      </c>
      <c r="L388" s="46" t="s">
        <v>5940</v>
      </c>
      <c r="M388" s="498" t="s">
        <v>84</v>
      </c>
      <c r="N388" s="499" t="s">
        <v>299</v>
      </c>
      <c r="O388" s="426" t="s">
        <v>4633</v>
      </c>
      <c r="P388" s="500">
        <v>1430004816672</v>
      </c>
      <c r="Q388" s="426">
        <v>10001859957</v>
      </c>
      <c r="R388" s="590"/>
      <c r="S388" s="501">
        <v>0</v>
      </c>
      <c r="T388" s="501" t="s">
        <v>1387</v>
      </c>
      <c r="U388" s="1539" t="s">
        <v>5941</v>
      </c>
      <c r="V388" s="1686"/>
      <c r="W388" s="501"/>
      <c r="X388" s="502" t="s">
        <v>5942</v>
      </c>
      <c r="Y388" s="1791" t="s">
        <v>5943</v>
      </c>
      <c r="Z388" s="503" t="s">
        <v>5944</v>
      </c>
      <c r="AA388" s="501" t="s">
        <v>36</v>
      </c>
      <c r="AB388" s="504" t="s">
        <v>5945</v>
      </c>
      <c r="AC388" s="504" t="s">
        <v>5946</v>
      </c>
      <c r="AD388" s="504" t="s">
        <v>5947</v>
      </c>
      <c r="AE388" s="504" t="s">
        <v>5948</v>
      </c>
      <c r="AF388" s="504"/>
      <c r="AG388" s="505">
        <v>41883</v>
      </c>
      <c r="AH388" s="505">
        <v>41883</v>
      </c>
      <c r="AI388" s="505">
        <v>42887</v>
      </c>
      <c r="AJ388" s="505">
        <v>42978</v>
      </c>
      <c r="AK388" s="505"/>
      <c r="AL388" s="505"/>
      <c r="AM388" s="501" t="s">
        <v>36</v>
      </c>
      <c r="AN388" s="495" t="s">
        <v>5937</v>
      </c>
      <c r="AO388" s="426"/>
      <c r="AP388" s="426"/>
      <c r="AQ388" s="495"/>
    </row>
    <row r="389" spans="1:43" s="415" customFormat="1" ht="15" customHeight="1">
      <c r="A389" s="426">
        <v>22</v>
      </c>
      <c r="B389" s="495" t="s">
        <v>5949</v>
      </c>
      <c r="C389" s="1106"/>
      <c r="D389" s="1106" t="s">
        <v>5950</v>
      </c>
      <c r="E389" s="495"/>
      <c r="F389" s="495"/>
      <c r="G389" s="496" t="s">
        <v>5951</v>
      </c>
      <c r="H389" s="426" t="s">
        <v>3017</v>
      </c>
      <c r="I389" s="426" t="s">
        <v>35</v>
      </c>
      <c r="J389" s="1090" t="s">
        <v>3017</v>
      </c>
      <c r="K389" s="497">
        <v>24357</v>
      </c>
      <c r="L389" s="46" t="s">
        <v>5952</v>
      </c>
      <c r="M389" s="498" t="s">
        <v>84</v>
      </c>
      <c r="N389" s="499" t="s">
        <v>299</v>
      </c>
      <c r="O389" s="426" t="s">
        <v>4633</v>
      </c>
      <c r="P389" s="500">
        <v>1430004816235</v>
      </c>
      <c r="Q389" s="426">
        <v>10001859965</v>
      </c>
      <c r="R389" s="590"/>
      <c r="S389" s="501">
        <v>0</v>
      </c>
      <c r="T389" s="501" t="s">
        <v>1387</v>
      </c>
      <c r="U389" s="1539" t="s">
        <v>5953</v>
      </c>
      <c r="V389" s="1686"/>
      <c r="W389" s="501"/>
      <c r="X389" s="502" t="s">
        <v>5954</v>
      </c>
      <c r="Y389" s="1791" t="s">
        <v>5955</v>
      </c>
      <c r="Z389" s="503" t="s">
        <v>5956</v>
      </c>
      <c r="AA389" s="501" t="s">
        <v>36</v>
      </c>
      <c r="AB389" s="504" t="s">
        <v>5957</v>
      </c>
      <c r="AC389" s="504" t="s">
        <v>5958</v>
      </c>
      <c r="AD389" s="504" t="s">
        <v>5959</v>
      </c>
      <c r="AE389" s="504" t="s">
        <v>5960</v>
      </c>
      <c r="AF389" s="504"/>
      <c r="AG389" s="505">
        <v>41883</v>
      </c>
      <c r="AH389" s="505">
        <v>41883</v>
      </c>
      <c r="AI389" s="505">
        <v>42887</v>
      </c>
      <c r="AJ389" s="505">
        <v>42978</v>
      </c>
      <c r="AK389" s="505"/>
      <c r="AL389" s="505"/>
      <c r="AM389" s="501" t="s">
        <v>36</v>
      </c>
      <c r="AN389" s="495" t="s">
        <v>5949</v>
      </c>
      <c r="AO389" s="426"/>
      <c r="AP389" s="426"/>
      <c r="AQ389" s="495"/>
    </row>
    <row r="390" spans="1:43" s="415" customFormat="1" ht="15" customHeight="1">
      <c r="A390" s="426">
        <v>23</v>
      </c>
      <c r="B390" s="495" t="s">
        <v>5961</v>
      </c>
      <c r="C390" s="1106"/>
      <c r="D390" s="1106" t="s">
        <v>5962</v>
      </c>
      <c r="E390" s="495"/>
      <c r="F390" s="495"/>
      <c r="G390" s="496" t="s">
        <v>5963</v>
      </c>
      <c r="H390" s="426" t="s">
        <v>3017</v>
      </c>
      <c r="I390" s="426" t="s">
        <v>35</v>
      </c>
      <c r="J390" s="1090" t="s">
        <v>3017</v>
      </c>
      <c r="K390" s="497">
        <v>25236</v>
      </c>
      <c r="L390" s="46" t="s">
        <v>5964</v>
      </c>
      <c r="M390" s="498" t="s">
        <v>84</v>
      </c>
      <c r="N390" s="499" t="s">
        <v>299</v>
      </c>
      <c r="O390" s="426" t="s">
        <v>4633</v>
      </c>
      <c r="P390" s="500">
        <v>1430004816334</v>
      </c>
      <c r="Q390" s="426">
        <v>10001860005</v>
      </c>
      <c r="R390" s="590"/>
      <c r="S390" s="501">
        <v>0</v>
      </c>
      <c r="T390" s="501" t="s">
        <v>1387</v>
      </c>
      <c r="U390" s="1539" t="s">
        <v>5965</v>
      </c>
      <c r="V390" s="1686"/>
      <c r="W390" s="501"/>
      <c r="X390" s="502" t="s">
        <v>5966</v>
      </c>
      <c r="Y390" s="1791" t="s">
        <v>5967</v>
      </c>
      <c r="Z390" s="503" t="s">
        <v>5968</v>
      </c>
      <c r="AA390" s="501" t="s">
        <v>47</v>
      </c>
      <c r="AB390" s="504" t="s">
        <v>5969</v>
      </c>
      <c r="AC390" s="504" t="s">
        <v>5970</v>
      </c>
      <c r="AD390" s="504" t="s">
        <v>5971</v>
      </c>
      <c r="AE390" s="504" t="s">
        <v>4640</v>
      </c>
      <c r="AF390" s="504"/>
      <c r="AG390" s="505">
        <v>41883</v>
      </c>
      <c r="AH390" s="505">
        <v>41883</v>
      </c>
      <c r="AI390" s="505">
        <v>42887</v>
      </c>
      <c r="AJ390" s="505">
        <v>42978</v>
      </c>
      <c r="AK390" s="505"/>
      <c r="AL390" s="505"/>
      <c r="AM390" s="501" t="s">
        <v>47</v>
      </c>
      <c r="AN390" s="495" t="s">
        <v>5961</v>
      </c>
      <c r="AO390" s="426"/>
      <c r="AP390" s="426"/>
      <c r="AQ390" s="495"/>
    </row>
    <row r="391" spans="1:43" s="415" customFormat="1" ht="15" customHeight="1">
      <c r="A391" s="426">
        <v>24</v>
      </c>
      <c r="B391" s="495" t="s">
        <v>5972</v>
      </c>
      <c r="C391" s="1106"/>
      <c r="D391" s="1106" t="s">
        <v>5973</v>
      </c>
      <c r="E391" s="495"/>
      <c r="F391" s="495"/>
      <c r="G391" s="496" t="s">
        <v>5974</v>
      </c>
      <c r="H391" s="426" t="s">
        <v>3017</v>
      </c>
      <c r="I391" s="426" t="s">
        <v>35</v>
      </c>
      <c r="J391" s="1090" t="s">
        <v>3017</v>
      </c>
      <c r="K391" s="497" t="s">
        <v>5975</v>
      </c>
      <c r="L391" s="46" t="s">
        <v>5976</v>
      </c>
      <c r="M391" s="498" t="s">
        <v>84</v>
      </c>
      <c r="N391" s="499" t="s">
        <v>299</v>
      </c>
      <c r="O391" s="426" t="s">
        <v>4633</v>
      </c>
      <c r="P391" s="500">
        <v>1430007916974</v>
      </c>
      <c r="Q391" s="426">
        <v>10001860682</v>
      </c>
      <c r="R391" s="590"/>
      <c r="S391" s="501">
        <v>0</v>
      </c>
      <c r="T391" s="501" t="s">
        <v>1387</v>
      </c>
      <c r="U391" s="1539" t="s">
        <v>5977</v>
      </c>
      <c r="V391" s="1686"/>
      <c r="W391" s="501"/>
      <c r="X391" s="502" t="s">
        <v>5978</v>
      </c>
      <c r="Y391" s="608" t="s">
        <v>5979</v>
      </c>
      <c r="Z391" s="503" t="s">
        <v>5980</v>
      </c>
      <c r="AA391" s="501" t="s">
        <v>47</v>
      </c>
      <c r="AB391" s="504" t="s">
        <v>5981</v>
      </c>
      <c r="AC391" s="504" t="s">
        <v>5982</v>
      </c>
      <c r="AD391" s="504" t="s">
        <v>5983</v>
      </c>
      <c r="AE391" s="504">
        <v>0</v>
      </c>
      <c r="AF391" s="504"/>
      <c r="AG391" s="505">
        <v>41883</v>
      </c>
      <c r="AH391" s="505">
        <v>41883</v>
      </c>
      <c r="AI391" s="505">
        <v>42887</v>
      </c>
      <c r="AJ391" s="505">
        <v>42978</v>
      </c>
      <c r="AK391" s="505"/>
      <c r="AL391" s="505"/>
      <c r="AM391" s="501" t="s">
        <v>47</v>
      </c>
      <c r="AN391" s="495" t="s">
        <v>5972</v>
      </c>
      <c r="AO391" s="426"/>
      <c r="AP391" s="426"/>
      <c r="AQ391" s="495"/>
    </row>
    <row r="392" spans="1:43" s="415" customFormat="1" ht="15" customHeight="1">
      <c r="A392" s="426">
        <v>25</v>
      </c>
      <c r="B392" s="495" t="s">
        <v>5984</v>
      </c>
      <c r="C392" s="1106"/>
      <c r="D392" s="1106" t="s">
        <v>5985</v>
      </c>
      <c r="E392" s="495"/>
      <c r="F392" s="495"/>
      <c r="G392" s="496" t="s">
        <v>5986</v>
      </c>
      <c r="H392" s="426" t="s">
        <v>3017</v>
      </c>
      <c r="I392" s="426" t="s">
        <v>35</v>
      </c>
      <c r="J392" s="1090" t="s">
        <v>3017</v>
      </c>
      <c r="K392" s="497">
        <v>27155</v>
      </c>
      <c r="L392" s="46" t="s">
        <v>5987</v>
      </c>
      <c r="M392" s="498" t="s">
        <v>84</v>
      </c>
      <c r="N392" s="499" t="s">
        <v>299</v>
      </c>
      <c r="O392" s="426" t="s">
        <v>4633</v>
      </c>
      <c r="P392" s="500">
        <v>1430009996974</v>
      </c>
      <c r="Q392" s="426">
        <v>10001720027</v>
      </c>
      <c r="R392" s="590"/>
      <c r="S392" s="501">
        <v>0</v>
      </c>
      <c r="T392" s="501" t="s">
        <v>1105</v>
      </c>
      <c r="U392" s="1539" t="s">
        <v>5988</v>
      </c>
      <c r="V392" s="1686"/>
      <c r="W392" s="501"/>
      <c r="X392" s="502" t="s">
        <v>5989</v>
      </c>
      <c r="Y392" s="1791" t="s">
        <v>5990</v>
      </c>
      <c r="Z392" s="503" t="s">
        <v>5991</v>
      </c>
      <c r="AA392" s="501" t="s">
        <v>100</v>
      </c>
      <c r="AB392" s="504" t="s">
        <v>5992</v>
      </c>
      <c r="AC392" s="504" t="s">
        <v>5993</v>
      </c>
      <c r="AD392" s="504" t="s">
        <v>5994</v>
      </c>
      <c r="AE392" s="504" t="s">
        <v>5995</v>
      </c>
      <c r="AF392" s="504"/>
      <c r="AG392" s="505">
        <v>41883</v>
      </c>
      <c r="AH392" s="505">
        <v>41883</v>
      </c>
      <c r="AI392" s="505">
        <v>42887</v>
      </c>
      <c r="AJ392" s="505">
        <v>42978</v>
      </c>
      <c r="AK392" s="505"/>
      <c r="AL392" s="505"/>
      <c r="AM392" s="501" t="s">
        <v>100</v>
      </c>
      <c r="AN392" s="495" t="s">
        <v>5984</v>
      </c>
      <c r="AO392" s="426"/>
      <c r="AP392" s="426"/>
      <c r="AQ392" s="495"/>
    </row>
    <row r="393" spans="1:43" s="415" customFormat="1" ht="15" customHeight="1">
      <c r="A393" s="426">
        <v>26</v>
      </c>
      <c r="B393" s="495" t="s">
        <v>5996</v>
      </c>
      <c r="C393" s="1106"/>
      <c r="D393" s="1106" t="s">
        <v>5997</v>
      </c>
      <c r="E393" s="495"/>
      <c r="F393" s="495"/>
      <c r="G393" s="496" t="s">
        <v>5998</v>
      </c>
      <c r="H393" s="426" t="s">
        <v>3017</v>
      </c>
      <c r="I393" s="426" t="s">
        <v>35</v>
      </c>
      <c r="J393" s="1090" t="s">
        <v>3069</v>
      </c>
      <c r="K393" s="497">
        <v>25371</v>
      </c>
      <c r="L393" s="46" t="s">
        <v>5999</v>
      </c>
      <c r="M393" s="498" t="s">
        <v>84</v>
      </c>
      <c r="N393" s="499" t="s">
        <v>299</v>
      </c>
      <c r="O393" s="426" t="s">
        <v>4633</v>
      </c>
      <c r="P393" s="500">
        <v>1430010115648</v>
      </c>
      <c r="Q393" s="426">
        <v>10001860633</v>
      </c>
      <c r="R393" s="590"/>
      <c r="S393" s="501">
        <v>0</v>
      </c>
      <c r="T393" s="501" t="s">
        <v>1387</v>
      </c>
      <c r="U393" s="1539" t="s">
        <v>6000</v>
      </c>
      <c r="V393" s="1686"/>
      <c r="W393" s="501"/>
      <c r="X393" s="502" t="s">
        <v>5709</v>
      </c>
      <c r="Y393" s="1791" t="s">
        <v>6001</v>
      </c>
      <c r="Z393" s="503" t="s">
        <v>6002</v>
      </c>
      <c r="AA393" s="501" t="s">
        <v>36</v>
      </c>
      <c r="AB393" s="504" t="s">
        <v>6003</v>
      </c>
      <c r="AC393" s="504" t="s">
        <v>6004</v>
      </c>
      <c r="AD393" s="504" t="s">
        <v>6005</v>
      </c>
      <c r="AE393" s="504" t="s">
        <v>6006</v>
      </c>
      <c r="AF393" s="504"/>
      <c r="AG393" s="505">
        <v>41883</v>
      </c>
      <c r="AH393" s="505">
        <v>41883</v>
      </c>
      <c r="AI393" s="505">
        <v>42887</v>
      </c>
      <c r="AJ393" s="505">
        <v>42978</v>
      </c>
      <c r="AK393" s="505"/>
      <c r="AL393" s="505"/>
      <c r="AM393" s="501" t="s">
        <v>36</v>
      </c>
      <c r="AN393" s="495" t="s">
        <v>5996</v>
      </c>
      <c r="AO393" s="426"/>
      <c r="AP393" s="426"/>
      <c r="AQ393" s="495"/>
    </row>
    <row r="394" spans="1:43" s="415" customFormat="1" ht="15" customHeight="1">
      <c r="A394" s="426">
        <v>27</v>
      </c>
      <c r="B394" s="495" t="s">
        <v>6007</v>
      </c>
      <c r="C394" s="1106"/>
      <c r="D394" s="1106" t="s">
        <v>6008</v>
      </c>
      <c r="E394" s="495"/>
      <c r="F394" s="495"/>
      <c r="G394" s="496" t="s">
        <v>6009</v>
      </c>
      <c r="H394" s="426" t="s">
        <v>3017</v>
      </c>
      <c r="I394" s="426" t="s">
        <v>35</v>
      </c>
      <c r="J394" s="1090" t="s">
        <v>3017</v>
      </c>
      <c r="K394" s="497">
        <v>24838</v>
      </c>
      <c r="L394" s="46" t="s">
        <v>1699</v>
      </c>
      <c r="M394" s="498" t="s">
        <v>84</v>
      </c>
      <c r="N394" s="499" t="s">
        <v>299</v>
      </c>
      <c r="O394" s="426" t="s">
        <v>4633</v>
      </c>
      <c r="P394" s="500">
        <v>1430010124640</v>
      </c>
      <c r="Q394" s="426">
        <v>0</v>
      </c>
      <c r="R394" s="590"/>
      <c r="S394" s="501">
        <v>0</v>
      </c>
      <c r="T394" s="501" t="s">
        <v>1387</v>
      </c>
      <c r="U394" s="1539" t="s">
        <v>6010</v>
      </c>
      <c r="V394" s="1686"/>
      <c r="W394" s="501"/>
      <c r="X394" s="502" t="s">
        <v>6011</v>
      </c>
      <c r="Y394" s="1791" t="s">
        <v>6012</v>
      </c>
      <c r="Z394" s="503" t="s">
        <v>6013</v>
      </c>
      <c r="AA394" s="501" t="s">
        <v>36</v>
      </c>
      <c r="AB394" s="504" t="s">
        <v>6014</v>
      </c>
      <c r="AC394" s="504" t="s">
        <v>6015</v>
      </c>
      <c r="AD394" s="504" t="s">
        <v>6016</v>
      </c>
      <c r="AE394" s="504" t="s">
        <v>6017</v>
      </c>
      <c r="AF394" s="504"/>
      <c r="AG394" s="505">
        <v>41883</v>
      </c>
      <c r="AH394" s="505">
        <v>41883</v>
      </c>
      <c r="AI394" s="505">
        <v>42887</v>
      </c>
      <c r="AJ394" s="505">
        <v>42978</v>
      </c>
      <c r="AK394" s="505"/>
      <c r="AL394" s="505"/>
      <c r="AM394" s="501" t="s">
        <v>36</v>
      </c>
      <c r="AN394" s="495" t="s">
        <v>6007</v>
      </c>
      <c r="AO394" s="426"/>
      <c r="AP394" s="426"/>
      <c r="AQ394" s="495"/>
    </row>
    <row r="395" spans="1:43" s="415" customFormat="1" ht="15" customHeight="1">
      <c r="A395" s="426">
        <v>28</v>
      </c>
      <c r="B395" s="495" t="s">
        <v>6018</v>
      </c>
      <c r="C395" s="1106"/>
      <c r="D395" s="1106" t="s">
        <v>6019</v>
      </c>
      <c r="E395" s="495"/>
      <c r="F395" s="495"/>
      <c r="G395" s="496" t="s">
        <v>6020</v>
      </c>
      <c r="H395" s="426" t="s">
        <v>3017</v>
      </c>
      <c r="I395" s="426" t="s">
        <v>35</v>
      </c>
      <c r="J395" s="1090" t="s">
        <v>3017</v>
      </c>
      <c r="K395" s="497">
        <v>28990</v>
      </c>
      <c r="L395" s="46" t="s">
        <v>6021</v>
      </c>
      <c r="M395" s="498" t="s">
        <v>84</v>
      </c>
      <c r="N395" s="499" t="s">
        <v>299</v>
      </c>
      <c r="O395" s="426" t="s">
        <v>4633</v>
      </c>
      <c r="P395" s="500">
        <v>1430010928248</v>
      </c>
      <c r="Q395" s="426">
        <v>10001720381</v>
      </c>
      <c r="R395" s="590"/>
      <c r="S395" s="501">
        <v>0</v>
      </c>
      <c r="T395" s="501" t="s">
        <v>1387</v>
      </c>
      <c r="U395" s="1539" t="s">
        <v>6022</v>
      </c>
      <c r="V395" s="1686"/>
      <c r="W395" s="501"/>
      <c r="X395" s="502" t="s">
        <v>6023</v>
      </c>
      <c r="Y395" s="1791" t="s">
        <v>6024</v>
      </c>
      <c r="Z395" s="503" t="s">
        <v>6025</v>
      </c>
      <c r="AA395" s="501" t="s">
        <v>47</v>
      </c>
      <c r="AB395" s="504" t="s">
        <v>6026</v>
      </c>
      <c r="AC395" s="504" t="s">
        <v>6027</v>
      </c>
      <c r="AD395" s="504" t="s">
        <v>6028</v>
      </c>
      <c r="AE395" s="504" t="s">
        <v>4640</v>
      </c>
      <c r="AF395" s="504"/>
      <c r="AG395" s="505">
        <v>41883</v>
      </c>
      <c r="AH395" s="505">
        <v>41883</v>
      </c>
      <c r="AI395" s="505">
        <v>42887</v>
      </c>
      <c r="AJ395" s="505">
        <v>42978</v>
      </c>
      <c r="AK395" s="505"/>
      <c r="AL395" s="505"/>
      <c r="AM395" s="501" t="s">
        <v>47</v>
      </c>
      <c r="AN395" s="495" t="s">
        <v>6018</v>
      </c>
      <c r="AO395" s="426"/>
      <c r="AP395" s="426"/>
      <c r="AQ395" s="495"/>
    </row>
    <row r="396" spans="1:43" s="415" customFormat="1" ht="15" customHeight="1">
      <c r="A396" s="426">
        <v>29</v>
      </c>
      <c r="B396" s="495" t="s">
        <v>6029</v>
      </c>
      <c r="C396" s="1106"/>
      <c r="D396" s="1106" t="s">
        <v>6030</v>
      </c>
      <c r="E396" s="495"/>
      <c r="F396" s="495"/>
      <c r="G396" s="496" t="s">
        <v>6031</v>
      </c>
      <c r="H396" s="426" t="s">
        <v>3017</v>
      </c>
      <c r="I396" s="426" t="s">
        <v>35</v>
      </c>
      <c r="J396" s="1090" t="s">
        <v>3017</v>
      </c>
      <c r="K396" s="497">
        <v>30504</v>
      </c>
      <c r="L396" s="46" t="s">
        <v>6032</v>
      </c>
      <c r="M396" s="498" t="s">
        <v>84</v>
      </c>
      <c r="N396" s="499" t="s">
        <v>299</v>
      </c>
      <c r="O396" s="426" t="s">
        <v>4633</v>
      </c>
      <c r="P396" s="500">
        <v>1430009138627</v>
      </c>
      <c r="Q396" s="426">
        <v>10001720449</v>
      </c>
      <c r="R396" s="590"/>
      <c r="S396" s="501">
        <v>0</v>
      </c>
      <c r="T396" s="501" t="s">
        <v>1387</v>
      </c>
      <c r="U396" s="1539" t="s">
        <v>6033</v>
      </c>
      <c r="V396" s="1686"/>
      <c r="W396" s="501"/>
      <c r="X396" s="502" t="s">
        <v>6034</v>
      </c>
      <c r="Y396" s="1791" t="s">
        <v>6035</v>
      </c>
      <c r="Z396" s="503" t="s">
        <v>6036</v>
      </c>
      <c r="AA396" s="501" t="s">
        <v>146</v>
      </c>
      <c r="AB396" s="504" t="s">
        <v>6037</v>
      </c>
      <c r="AC396" s="504" t="s">
        <v>6038</v>
      </c>
      <c r="AD396" s="504" t="s">
        <v>4640</v>
      </c>
      <c r="AE396" s="504" t="s">
        <v>4640</v>
      </c>
      <c r="AF396" s="504"/>
      <c r="AG396" s="505">
        <v>41883</v>
      </c>
      <c r="AH396" s="505">
        <v>41883</v>
      </c>
      <c r="AI396" s="505">
        <v>42887</v>
      </c>
      <c r="AJ396" s="505">
        <v>42978</v>
      </c>
      <c r="AK396" s="505"/>
      <c r="AL396" s="505"/>
      <c r="AM396" s="501" t="s">
        <v>146</v>
      </c>
      <c r="AN396" s="495" t="s">
        <v>6029</v>
      </c>
      <c r="AO396" s="426"/>
      <c r="AP396" s="426"/>
      <c r="AQ396" s="495"/>
    </row>
    <row r="397" spans="1:43" s="415" customFormat="1" ht="15" customHeight="1">
      <c r="A397" s="426">
        <v>30</v>
      </c>
      <c r="B397" s="495" t="s">
        <v>6039</v>
      </c>
      <c r="C397" s="1108"/>
      <c r="D397" s="1108" t="s">
        <v>6040</v>
      </c>
      <c r="E397" s="520"/>
      <c r="F397" s="520"/>
      <c r="G397" s="496" t="s">
        <v>6041</v>
      </c>
      <c r="H397" s="426" t="s">
        <v>3017</v>
      </c>
      <c r="I397" s="426" t="s">
        <v>35</v>
      </c>
      <c r="J397" s="1090" t="s">
        <v>694</v>
      </c>
      <c r="K397" s="497">
        <v>29075</v>
      </c>
      <c r="L397" s="46" t="s">
        <v>6042</v>
      </c>
      <c r="M397" s="498" t="s">
        <v>84</v>
      </c>
      <c r="N397" s="499" t="s">
        <v>299</v>
      </c>
      <c r="O397" s="426" t="s">
        <v>4633</v>
      </c>
      <c r="P397" s="500">
        <v>1430010015798</v>
      </c>
      <c r="Q397" s="426">
        <v>10001718542</v>
      </c>
      <c r="R397" s="590"/>
      <c r="S397" s="501">
        <v>0</v>
      </c>
      <c r="T397" s="501" t="s">
        <v>6043</v>
      </c>
      <c r="U397" s="1539" t="s">
        <v>6044</v>
      </c>
      <c r="V397" s="1686"/>
      <c r="W397" s="501"/>
      <c r="X397" s="502" t="s">
        <v>6045</v>
      </c>
      <c r="Y397" s="1791" t="s">
        <v>6046</v>
      </c>
      <c r="Z397" s="503" t="s">
        <v>6047</v>
      </c>
      <c r="AA397" s="501" t="s">
        <v>146</v>
      </c>
      <c r="AB397" s="504" t="s">
        <v>6048</v>
      </c>
      <c r="AC397" s="504" t="s">
        <v>6049</v>
      </c>
      <c r="AD397" s="504" t="s">
        <v>4640</v>
      </c>
      <c r="AE397" s="504" t="s">
        <v>4640</v>
      </c>
      <c r="AF397" s="504"/>
      <c r="AG397" s="505">
        <v>41883</v>
      </c>
      <c r="AH397" s="505">
        <v>41883</v>
      </c>
      <c r="AI397" s="505">
        <v>42887</v>
      </c>
      <c r="AJ397" s="505">
        <v>42978</v>
      </c>
      <c r="AK397" s="505"/>
      <c r="AL397" s="505"/>
      <c r="AM397" s="501" t="s">
        <v>146</v>
      </c>
      <c r="AN397" s="495" t="s">
        <v>6039</v>
      </c>
      <c r="AO397" s="426"/>
      <c r="AP397" s="426"/>
      <c r="AQ397" s="520"/>
    </row>
    <row r="398" spans="1:43" s="415" customFormat="1" ht="15" customHeight="1">
      <c r="A398" s="426">
        <v>31</v>
      </c>
      <c r="B398" s="495" t="s">
        <v>6050</v>
      </c>
      <c r="C398" s="1106"/>
      <c r="D398" s="1106" t="s">
        <v>6051</v>
      </c>
      <c r="E398" s="495"/>
      <c r="F398" s="495"/>
      <c r="G398" s="496" t="s">
        <v>6052</v>
      </c>
      <c r="H398" s="426" t="s">
        <v>3017</v>
      </c>
      <c r="I398" s="426" t="s">
        <v>35</v>
      </c>
      <c r="J398" s="1090" t="s">
        <v>3017</v>
      </c>
      <c r="K398" s="497">
        <v>30700</v>
      </c>
      <c r="L398" s="46" t="s">
        <v>6053</v>
      </c>
      <c r="M398" s="498" t="s">
        <v>84</v>
      </c>
      <c r="N398" s="499" t="s">
        <v>287</v>
      </c>
      <c r="O398" s="426" t="s">
        <v>4633</v>
      </c>
      <c r="P398" s="500">
        <v>1430004816912</v>
      </c>
      <c r="Q398" s="426">
        <v>10001718633</v>
      </c>
      <c r="R398" s="590"/>
      <c r="S398" s="501">
        <v>0</v>
      </c>
      <c r="T398" s="501" t="s">
        <v>396</v>
      </c>
      <c r="U398" s="1539" t="s">
        <v>6054</v>
      </c>
      <c r="V398" s="1686"/>
      <c r="W398" s="501"/>
      <c r="X398" s="502" t="s">
        <v>6055</v>
      </c>
      <c r="Y398" s="1791" t="s">
        <v>6056</v>
      </c>
      <c r="Z398" s="503" t="s">
        <v>6057</v>
      </c>
      <c r="AA398" s="501" t="s">
        <v>146</v>
      </c>
      <c r="AB398" s="504" t="s">
        <v>6058</v>
      </c>
      <c r="AC398" s="504" t="s">
        <v>6059</v>
      </c>
      <c r="AD398" s="504" t="s">
        <v>4640</v>
      </c>
      <c r="AE398" s="504" t="s">
        <v>4640</v>
      </c>
      <c r="AF398" s="504"/>
      <c r="AG398" s="505">
        <v>41883</v>
      </c>
      <c r="AH398" s="505">
        <v>41883</v>
      </c>
      <c r="AI398" s="505">
        <v>42887</v>
      </c>
      <c r="AJ398" s="505">
        <v>42978</v>
      </c>
      <c r="AK398" s="505"/>
      <c r="AL398" s="505"/>
      <c r="AM398" s="501" t="s">
        <v>146</v>
      </c>
      <c r="AN398" s="495" t="s">
        <v>6050</v>
      </c>
      <c r="AO398" s="426"/>
      <c r="AP398" s="426"/>
      <c r="AQ398" s="495"/>
    </row>
    <row r="399" spans="1:43" s="415" customFormat="1" ht="15" customHeight="1">
      <c r="A399" s="426">
        <v>32</v>
      </c>
      <c r="B399" s="495" t="s">
        <v>6060</v>
      </c>
      <c r="C399" s="1106"/>
      <c r="D399" s="1106" t="s">
        <v>6061</v>
      </c>
      <c r="E399" s="495"/>
      <c r="F399" s="495"/>
      <c r="G399" s="496" t="s">
        <v>6062</v>
      </c>
      <c r="H399" s="426" t="s">
        <v>3017</v>
      </c>
      <c r="I399" s="426" t="s">
        <v>35</v>
      </c>
      <c r="J399" s="1090" t="s">
        <v>3017</v>
      </c>
      <c r="K399" s="497">
        <v>30349</v>
      </c>
      <c r="L399" s="46" t="s">
        <v>6063</v>
      </c>
      <c r="M399" s="498" t="s">
        <v>84</v>
      </c>
      <c r="N399" s="499" t="s">
        <v>287</v>
      </c>
      <c r="O399" s="426" t="s">
        <v>4633</v>
      </c>
      <c r="P399" s="500">
        <v>1430010733754</v>
      </c>
      <c r="Q399" s="426">
        <v>10001718419</v>
      </c>
      <c r="R399" s="590"/>
      <c r="S399" s="501" t="s">
        <v>6064</v>
      </c>
      <c r="T399" s="501" t="s">
        <v>1387</v>
      </c>
      <c r="U399" s="1539" t="s">
        <v>6065</v>
      </c>
      <c r="V399" s="1686"/>
      <c r="W399" s="501"/>
      <c r="X399" s="502" t="s">
        <v>6066</v>
      </c>
      <c r="Y399" s="1791" t="s">
        <v>6067</v>
      </c>
      <c r="Z399" s="503" t="s">
        <v>6068</v>
      </c>
      <c r="AA399" s="501" t="s">
        <v>146</v>
      </c>
      <c r="AB399" s="504" t="s">
        <v>6069</v>
      </c>
      <c r="AC399" s="504" t="s">
        <v>6070</v>
      </c>
      <c r="AD399" s="504" t="s">
        <v>4640</v>
      </c>
      <c r="AE399" s="504" t="s">
        <v>4640</v>
      </c>
      <c r="AF399" s="504"/>
      <c r="AG399" s="505">
        <v>41883</v>
      </c>
      <c r="AH399" s="505">
        <v>41883</v>
      </c>
      <c r="AI399" s="505">
        <v>42887</v>
      </c>
      <c r="AJ399" s="505">
        <v>42978</v>
      </c>
      <c r="AK399" s="505"/>
      <c r="AL399" s="505"/>
      <c r="AM399" s="501" t="s">
        <v>146</v>
      </c>
      <c r="AN399" s="495" t="s">
        <v>6060</v>
      </c>
      <c r="AO399" s="426"/>
      <c r="AP399" s="426"/>
      <c r="AQ399" s="495"/>
    </row>
    <row r="400" spans="1:43" s="415" customFormat="1" ht="15" customHeight="1">
      <c r="A400" s="426">
        <v>33</v>
      </c>
      <c r="B400" s="495" t="s">
        <v>6071</v>
      </c>
      <c r="C400" s="1106"/>
      <c r="D400" s="1106" t="s">
        <v>6072</v>
      </c>
      <c r="E400" s="495"/>
      <c r="F400" s="495"/>
      <c r="G400" s="496" t="s">
        <v>6073</v>
      </c>
      <c r="H400" s="426" t="s">
        <v>3017</v>
      </c>
      <c r="I400" s="426" t="s">
        <v>35</v>
      </c>
      <c r="J400" s="1090" t="s">
        <v>3017</v>
      </c>
      <c r="K400" s="497">
        <v>32277</v>
      </c>
      <c r="L400" s="46" t="s">
        <v>6074</v>
      </c>
      <c r="M400" s="498" t="s">
        <v>84</v>
      </c>
      <c r="N400" s="499" t="s">
        <v>287</v>
      </c>
      <c r="O400" s="426" t="s">
        <v>4633</v>
      </c>
      <c r="P400" s="500">
        <v>1430010612834</v>
      </c>
      <c r="Q400" s="426">
        <v>10001718393</v>
      </c>
      <c r="R400" s="590"/>
      <c r="S400" s="501">
        <v>0</v>
      </c>
      <c r="T400" s="501" t="s">
        <v>1116</v>
      </c>
      <c r="U400" s="1539" t="s">
        <v>6075</v>
      </c>
      <c r="V400" s="1686"/>
      <c r="W400" s="501"/>
      <c r="X400" s="502" t="s">
        <v>6023</v>
      </c>
      <c r="Y400" s="1791" t="s">
        <v>6076</v>
      </c>
      <c r="Z400" s="503" t="s">
        <v>6077</v>
      </c>
      <c r="AA400" s="501" t="s">
        <v>55</v>
      </c>
      <c r="AB400" s="504" t="s">
        <v>6078</v>
      </c>
      <c r="AC400" s="504" t="s">
        <v>4640</v>
      </c>
      <c r="AD400" s="504" t="s">
        <v>4640</v>
      </c>
      <c r="AE400" s="504" t="s">
        <v>4640</v>
      </c>
      <c r="AF400" s="504"/>
      <c r="AG400" s="505">
        <v>41883</v>
      </c>
      <c r="AH400" s="505">
        <v>41883</v>
      </c>
      <c r="AI400" s="505">
        <v>42887</v>
      </c>
      <c r="AJ400" s="505">
        <v>42978</v>
      </c>
      <c r="AK400" s="505"/>
      <c r="AL400" s="505"/>
      <c r="AM400" s="501" t="s">
        <v>55</v>
      </c>
      <c r="AN400" s="495" t="s">
        <v>6071</v>
      </c>
      <c r="AO400" s="426"/>
      <c r="AP400" s="426"/>
      <c r="AQ400" s="495"/>
    </row>
    <row r="401" spans="1:43" s="415" customFormat="1" ht="15" customHeight="1">
      <c r="A401" s="426">
        <v>34</v>
      </c>
      <c r="B401" s="495" t="s">
        <v>6079</v>
      </c>
      <c r="C401" s="1106"/>
      <c r="D401" s="1106" t="s">
        <v>6080</v>
      </c>
      <c r="E401" s="495"/>
      <c r="F401" s="495"/>
      <c r="G401" s="496" t="s">
        <v>6081</v>
      </c>
      <c r="H401" s="426" t="s">
        <v>3017</v>
      </c>
      <c r="I401" s="426" t="s">
        <v>35</v>
      </c>
      <c r="J401" s="1090" t="s">
        <v>3017</v>
      </c>
      <c r="K401" s="497">
        <v>25266</v>
      </c>
      <c r="L401" s="46" t="s">
        <v>6082</v>
      </c>
      <c r="M401" s="498" t="s">
        <v>84</v>
      </c>
      <c r="N401" s="499" t="s">
        <v>287</v>
      </c>
      <c r="O401" s="426" t="s">
        <v>4633</v>
      </c>
      <c r="P401" s="500">
        <v>1430009064468</v>
      </c>
      <c r="Q401" s="426">
        <v>10001718674</v>
      </c>
      <c r="R401" s="590"/>
      <c r="S401" s="501">
        <v>0</v>
      </c>
      <c r="T401" s="501" t="s">
        <v>2491</v>
      </c>
      <c r="U401" s="1539" t="s">
        <v>6083</v>
      </c>
      <c r="V401" s="1686"/>
      <c r="W401" s="501"/>
      <c r="X401" s="502" t="s">
        <v>6084</v>
      </c>
      <c r="Y401" s="1791" t="s">
        <v>6085</v>
      </c>
      <c r="Z401" s="503" t="s">
        <v>6086</v>
      </c>
      <c r="AA401" s="501" t="s">
        <v>55</v>
      </c>
      <c r="AB401" s="504" t="s">
        <v>6087</v>
      </c>
      <c r="AC401" s="504" t="s">
        <v>4640</v>
      </c>
      <c r="AD401" s="504" t="s">
        <v>4640</v>
      </c>
      <c r="AE401" s="504" t="s">
        <v>4640</v>
      </c>
      <c r="AF401" s="504"/>
      <c r="AG401" s="505">
        <v>41883</v>
      </c>
      <c r="AH401" s="505">
        <v>41883</v>
      </c>
      <c r="AI401" s="505">
        <v>42887</v>
      </c>
      <c r="AJ401" s="505">
        <v>42978</v>
      </c>
      <c r="AK401" s="505"/>
      <c r="AL401" s="505"/>
      <c r="AM401" s="501" t="s">
        <v>55</v>
      </c>
      <c r="AN401" s="495" t="s">
        <v>6079</v>
      </c>
      <c r="AO401" s="426"/>
      <c r="AP401" s="426"/>
      <c r="AQ401" s="495"/>
    </row>
    <row r="402" spans="1:43" s="415" customFormat="1" ht="15" customHeight="1">
      <c r="A402" s="426">
        <v>35</v>
      </c>
      <c r="B402" s="495" t="s">
        <v>6088</v>
      </c>
      <c r="C402" s="1108"/>
      <c r="D402" s="1108" t="s">
        <v>6089</v>
      </c>
      <c r="E402" s="520"/>
      <c r="F402" s="520"/>
      <c r="G402" s="496" t="s">
        <v>6090</v>
      </c>
      <c r="H402" s="426" t="s">
        <v>3017</v>
      </c>
      <c r="I402" s="426" t="s">
        <v>35</v>
      </c>
      <c r="J402" s="1090" t="s">
        <v>2860</v>
      </c>
      <c r="K402" s="497">
        <v>28210</v>
      </c>
      <c r="L402" s="46" t="s">
        <v>6091</v>
      </c>
      <c r="M402" s="498" t="s">
        <v>84</v>
      </c>
      <c r="N402" s="499" t="s">
        <v>287</v>
      </c>
      <c r="O402" s="426" t="s">
        <v>4633</v>
      </c>
      <c r="P402" s="500">
        <v>1430011463286</v>
      </c>
      <c r="Q402" s="426">
        <v>11026682549</v>
      </c>
      <c r="R402" s="590"/>
      <c r="S402" s="501">
        <v>0</v>
      </c>
      <c r="T402" s="501" t="s">
        <v>1105</v>
      </c>
      <c r="U402" s="1539" t="s">
        <v>6092</v>
      </c>
      <c r="V402" s="1686"/>
      <c r="W402" s="501"/>
      <c r="X402" s="502" t="s">
        <v>6093</v>
      </c>
      <c r="Y402" s="1791" t="s">
        <v>6094</v>
      </c>
      <c r="Z402" s="503" t="s">
        <v>6095</v>
      </c>
      <c r="AA402" s="501" t="s">
        <v>146</v>
      </c>
      <c r="AB402" s="504" t="s">
        <v>6096</v>
      </c>
      <c r="AC402" s="504" t="s">
        <v>6097</v>
      </c>
      <c r="AD402" s="504">
        <v>0</v>
      </c>
      <c r="AE402" s="504">
        <v>0</v>
      </c>
      <c r="AF402" s="504"/>
      <c r="AG402" s="505">
        <v>41883</v>
      </c>
      <c r="AH402" s="505">
        <v>41883</v>
      </c>
      <c r="AI402" s="505">
        <v>42887</v>
      </c>
      <c r="AJ402" s="505">
        <v>42978</v>
      </c>
      <c r="AK402" s="505"/>
      <c r="AL402" s="505"/>
      <c r="AM402" s="501" t="s">
        <v>146</v>
      </c>
      <c r="AN402" s="495" t="s">
        <v>6088</v>
      </c>
      <c r="AO402" s="426"/>
      <c r="AP402" s="426"/>
      <c r="AQ402" s="520"/>
    </row>
    <row r="403" spans="1:43" s="415" customFormat="1" ht="15" customHeight="1">
      <c r="A403" s="426">
        <v>36</v>
      </c>
      <c r="B403" s="495" t="s">
        <v>6098</v>
      </c>
      <c r="C403" s="1106"/>
      <c r="D403" s="1106" t="s">
        <v>6099</v>
      </c>
      <c r="E403" s="495"/>
      <c r="F403" s="495"/>
      <c r="G403" s="496" t="s">
        <v>5702</v>
      </c>
      <c r="H403" s="426" t="s">
        <v>3017</v>
      </c>
      <c r="I403" s="426" t="s">
        <v>35</v>
      </c>
      <c r="J403" s="1090" t="s">
        <v>3017</v>
      </c>
      <c r="K403" s="497">
        <v>32534</v>
      </c>
      <c r="L403" s="46" t="s">
        <v>6100</v>
      </c>
      <c r="M403" s="498" t="s">
        <v>84</v>
      </c>
      <c r="N403" s="499" t="s">
        <v>287</v>
      </c>
      <c r="O403" s="426" t="s">
        <v>4633</v>
      </c>
      <c r="P403" s="500">
        <v>1430010921086</v>
      </c>
      <c r="Q403" s="426">
        <v>10036089984</v>
      </c>
      <c r="R403" s="590"/>
      <c r="S403" s="501">
        <v>0</v>
      </c>
      <c r="T403" s="501" t="s">
        <v>1105</v>
      </c>
      <c r="U403" s="1539" t="s">
        <v>6101</v>
      </c>
      <c r="V403" s="1686"/>
      <c r="W403" s="501"/>
      <c r="X403" s="502" t="s">
        <v>5698</v>
      </c>
      <c r="Y403" s="1791" t="s">
        <v>6102</v>
      </c>
      <c r="Z403" s="503" t="s">
        <v>6103</v>
      </c>
      <c r="AA403" s="501" t="s">
        <v>82</v>
      </c>
      <c r="AB403" s="504" t="s">
        <v>4640</v>
      </c>
      <c r="AC403" s="504" t="s">
        <v>4640</v>
      </c>
      <c r="AD403" s="504" t="s">
        <v>4640</v>
      </c>
      <c r="AE403" s="504" t="s">
        <v>4640</v>
      </c>
      <c r="AF403" s="504"/>
      <c r="AG403" s="505">
        <v>41883</v>
      </c>
      <c r="AH403" s="505">
        <v>41883</v>
      </c>
      <c r="AI403" s="505">
        <v>42887</v>
      </c>
      <c r="AJ403" s="505">
        <v>42978</v>
      </c>
      <c r="AK403" s="505"/>
      <c r="AL403" s="505"/>
      <c r="AM403" s="501" t="s">
        <v>82</v>
      </c>
      <c r="AN403" s="495" t="s">
        <v>6098</v>
      </c>
      <c r="AO403" s="426"/>
      <c r="AP403" s="426"/>
      <c r="AQ403" s="495"/>
    </row>
    <row r="404" spans="1:43" s="415" customFormat="1" ht="15" customHeight="1">
      <c r="A404" s="426">
        <v>37</v>
      </c>
      <c r="B404" s="495" t="s">
        <v>6104</v>
      </c>
      <c r="C404" s="1106"/>
      <c r="D404" s="1106" t="s">
        <v>6105</v>
      </c>
      <c r="E404" s="495"/>
      <c r="F404" s="495"/>
      <c r="G404" s="496" t="s">
        <v>6106</v>
      </c>
      <c r="H404" s="426" t="s">
        <v>3017</v>
      </c>
      <c r="I404" s="426" t="s">
        <v>35</v>
      </c>
      <c r="J404" s="1090" t="s">
        <v>3017</v>
      </c>
      <c r="K404" s="497">
        <v>30324</v>
      </c>
      <c r="L404" s="46" t="s">
        <v>6107</v>
      </c>
      <c r="M404" s="498" t="s">
        <v>84</v>
      </c>
      <c r="N404" s="499" t="s">
        <v>287</v>
      </c>
      <c r="O404" s="426" t="s">
        <v>4633</v>
      </c>
      <c r="P404" s="500">
        <v>1430010922621</v>
      </c>
      <c r="Q404" s="426">
        <v>10001718740</v>
      </c>
      <c r="R404" s="590"/>
      <c r="S404" s="501">
        <v>0</v>
      </c>
      <c r="T404" s="501" t="s">
        <v>1105</v>
      </c>
      <c r="U404" s="1539" t="s">
        <v>6108</v>
      </c>
      <c r="V404" s="1686"/>
      <c r="W404" s="501"/>
      <c r="X404" s="502" t="s">
        <v>5549</v>
      </c>
      <c r="Y404" s="1791" t="s">
        <v>6109</v>
      </c>
      <c r="Z404" s="503" t="s">
        <v>6110</v>
      </c>
      <c r="AA404" s="501" t="s">
        <v>146</v>
      </c>
      <c r="AB404" s="504" t="s">
        <v>6111</v>
      </c>
      <c r="AC404" s="504" t="s">
        <v>6112</v>
      </c>
      <c r="AD404" s="504" t="s">
        <v>4640</v>
      </c>
      <c r="AE404" s="504" t="s">
        <v>4640</v>
      </c>
      <c r="AF404" s="504"/>
      <c r="AG404" s="505">
        <v>41883</v>
      </c>
      <c r="AH404" s="505">
        <v>41883</v>
      </c>
      <c r="AI404" s="505">
        <v>42887</v>
      </c>
      <c r="AJ404" s="505">
        <v>42978</v>
      </c>
      <c r="AK404" s="505"/>
      <c r="AL404" s="505"/>
      <c r="AM404" s="501" t="s">
        <v>146</v>
      </c>
      <c r="AN404" s="495" t="s">
        <v>6104</v>
      </c>
      <c r="AO404" s="426"/>
      <c r="AP404" s="426"/>
      <c r="AQ404" s="495"/>
    </row>
    <row r="405" spans="1:43" s="415" customFormat="1" ht="15" customHeight="1">
      <c r="A405" s="426">
        <v>38</v>
      </c>
      <c r="B405" s="495" t="s">
        <v>6113</v>
      </c>
      <c r="C405" s="1106"/>
      <c r="D405" s="1106" t="s">
        <v>6114</v>
      </c>
      <c r="E405" s="495"/>
      <c r="F405" s="495"/>
      <c r="G405" s="496" t="s">
        <v>6115</v>
      </c>
      <c r="H405" s="426" t="s">
        <v>3017</v>
      </c>
      <c r="I405" s="426" t="s">
        <v>35</v>
      </c>
      <c r="J405" s="1090" t="s">
        <v>3017</v>
      </c>
      <c r="K405" s="497">
        <v>31713</v>
      </c>
      <c r="L405" s="46" t="s">
        <v>6116</v>
      </c>
      <c r="M405" s="498" t="s">
        <v>84</v>
      </c>
      <c r="N405" s="499" t="s">
        <v>287</v>
      </c>
      <c r="O405" s="426" t="s">
        <v>4633</v>
      </c>
      <c r="P405" s="500">
        <v>1430010735163</v>
      </c>
      <c r="Q405" s="426">
        <v>10001798724</v>
      </c>
      <c r="R405" s="590"/>
      <c r="S405" s="501">
        <v>0</v>
      </c>
      <c r="T405" s="501" t="s">
        <v>1116</v>
      </c>
      <c r="U405" s="1539" t="s">
        <v>6117</v>
      </c>
      <c r="V405" s="1686"/>
      <c r="W405" s="501"/>
      <c r="X405" s="502" t="s">
        <v>5920</v>
      </c>
      <c r="Y405" s="1791" t="s">
        <v>6118</v>
      </c>
      <c r="Z405" s="503" t="s">
        <v>6119</v>
      </c>
      <c r="AA405" s="501" t="s">
        <v>82</v>
      </c>
      <c r="AB405" s="504" t="s">
        <v>4640</v>
      </c>
      <c r="AC405" s="504" t="s">
        <v>4640</v>
      </c>
      <c r="AD405" s="504" t="s">
        <v>4640</v>
      </c>
      <c r="AE405" s="504" t="s">
        <v>4640</v>
      </c>
      <c r="AF405" s="504"/>
      <c r="AG405" s="505">
        <v>41883</v>
      </c>
      <c r="AH405" s="505">
        <v>41883</v>
      </c>
      <c r="AI405" s="505">
        <v>42887</v>
      </c>
      <c r="AJ405" s="505">
        <v>42978</v>
      </c>
      <c r="AK405" s="505"/>
      <c r="AL405" s="505"/>
      <c r="AM405" s="501" t="s">
        <v>82</v>
      </c>
      <c r="AN405" s="495" t="s">
        <v>6113</v>
      </c>
      <c r="AO405" s="426"/>
      <c r="AP405" s="426"/>
      <c r="AQ405" s="495"/>
    </row>
    <row r="406" spans="1:43" s="415" customFormat="1" ht="15" customHeight="1">
      <c r="A406" s="426">
        <v>39</v>
      </c>
      <c r="B406" s="495" t="s">
        <v>6120</v>
      </c>
      <c r="C406" s="1106"/>
      <c r="D406" s="1106" t="s">
        <v>6121</v>
      </c>
      <c r="E406" s="495"/>
      <c r="F406" s="495"/>
      <c r="G406" s="496" t="s">
        <v>6122</v>
      </c>
      <c r="H406" s="426" t="s">
        <v>3017</v>
      </c>
      <c r="I406" s="426" t="s">
        <v>35</v>
      </c>
      <c r="J406" s="1090" t="s">
        <v>3017</v>
      </c>
      <c r="K406" s="497">
        <v>27774</v>
      </c>
      <c r="L406" s="46" t="s">
        <v>6123</v>
      </c>
      <c r="M406" s="498" t="s">
        <v>84</v>
      </c>
      <c r="N406" s="499" t="s">
        <v>287</v>
      </c>
      <c r="O406" s="426" t="s">
        <v>4633</v>
      </c>
      <c r="P406" s="500">
        <v>1430004817092</v>
      </c>
      <c r="Q406" s="426">
        <v>10001719565</v>
      </c>
      <c r="R406" s="590"/>
      <c r="S406" s="501">
        <v>0</v>
      </c>
      <c r="T406" s="501" t="s">
        <v>396</v>
      </c>
      <c r="U406" s="1539" t="s">
        <v>6124</v>
      </c>
      <c r="V406" s="1686"/>
      <c r="W406" s="501"/>
      <c r="X406" s="502" t="s">
        <v>6125</v>
      </c>
      <c r="Y406" s="1791" t="s">
        <v>6126</v>
      </c>
      <c r="Z406" s="503" t="s">
        <v>6127</v>
      </c>
      <c r="AA406" s="501" t="s">
        <v>47</v>
      </c>
      <c r="AB406" s="504" t="s">
        <v>6128</v>
      </c>
      <c r="AC406" s="504" t="s">
        <v>6129</v>
      </c>
      <c r="AD406" s="504" t="s">
        <v>6130</v>
      </c>
      <c r="AE406" s="504" t="s">
        <v>4640</v>
      </c>
      <c r="AF406" s="504"/>
      <c r="AG406" s="505">
        <v>41883</v>
      </c>
      <c r="AH406" s="505">
        <v>41883</v>
      </c>
      <c r="AI406" s="505">
        <v>42887</v>
      </c>
      <c r="AJ406" s="505">
        <v>42978</v>
      </c>
      <c r="AK406" s="505"/>
      <c r="AL406" s="505"/>
      <c r="AM406" s="501" t="s">
        <v>47</v>
      </c>
      <c r="AN406" s="495" t="s">
        <v>6120</v>
      </c>
      <c r="AO406" s="426"/>
      <c r="AP406" s="426"/>
      <c r="AQ406" s="495"/>
    </row>
    <row r="407" spans="1:43" s="415" customFormat="1" ht="15" customHeight="1">
      <c r="A407" s="426">
        <v>40</v>
      </c>
      <c r="B407" s="495" t="s">
        <v>6131</v>
      </c>
      <c r="C407" s="1106"/>
      <c r="D407" s="1106" t="s">
        <v>6132</v>
      </c>
      <c r="E407" s="495"/>
      <c r="F407" s="495"/>
      <c r="G407" s="496" t="s">
        <v>6133</v>
      </c>
      <c r="H407" s="426" t="s">
        <v>3017</v>
      </c>
      <c r="I407" s="426" t="s">
        <v>35</v>
      </c>
      <c r="J407" s="1090" t="s">
        <v>3017</v>
      </c>
      <c r="K407" s="497">
        <v>32273</v>
      </c>
      <c r="L407" s="46" t="s">
        <v>6134</v>
      </c>
      <c r="M407" s="498" t="s">
        <v>84</v>
      </c>
      <c r="N407" s="499" t="s">
        <v>287</v>
      </c>
      <c r="O407" s="426" t="s">
        <v>4633</v>
      </c>
      <c r="P407" s="500">
        <v>1430010733804</v>
      </c>
      <c r="Q407" s="426">
        <v>10001719425</v>
      </c>
      <c r="R407" s="590"/>
      <c r="S407" s="501">
        <v>0</v>
      </c>
      <c r="T407" s="501" t="s">
        <v>1387</v>
      </c>
      <c r="U407" s="1539" t="s">
        <v>6135</v>
      </c>
      <c r="V407" s="1686"/>
      <c r="W407" s="501"/>
      <c r="X407" s="502" t="s">
        <v>4856</v>
      </c>
      <c r="Y407" s="1791" t="s">
        <v>6136</v>
      </c>
      <c r="Z407" s="503" t="s">
        <v>6137</v>
      </c>
      <c r="AA407" s="501" t="s">
        <v>82</v>
      </c>
      <c r="AB407" s="504" t="s">
        <v>4640</v>
      </c>
      <c r="AC407" s="504" t="s">
        <v>4640</v>
      </c>
      <c r="AD407" s="504" t="s">
        <v>4640</v>
      </c>
      <c r="AE407" s="504" t="s">
        <v>4640</v>
      </c>
      <c r="AF407" s="504"/>
      <c r="AG407" s="505">
        <v>41883</v>
      </c>
      <c r="AH407" s="505">
        <v>41883</v>
      </c>
      <c r="AI407" s="505">
        <v>42887</v>
      </c>
      <c r="AJ407" s="505">
        <v>42978</v>
      </c>
      <c r="AK407" s="505"/>
      <c r="AL407" s="505"/>
      <c r="AM407" s="501" t="s">
        <v>82</v>
      </c>
      <c r="AN407" s="495" t="s">
        <v>6131</v>
      </c>
      <c r="AO407" s="426"/>
      <c r="AP407" s="426"/>
      <c r="AQ407" s="495"/>
    </row>
    <row r="408" spans="1:43" s="415" customFormat="1" ht="15" customHeight="1">
      <c r="A408" s="426">
        <v>41</v>
      </c>
      <c r="B408" s="495" t="s">
        <v>6138</v>
      </c>
      <c r="C408" s="1106"/>
      <c r="D408" s="1106" t="s">
        <v>6139</v>
      </c>
      <c r="E408" s="495"/>
      <c r="F408" s="495"/>
      <c r="G408" s="496" t="s">
        <v>6140</v>
      </c>
      <c r="H408" s="426" t="s">
        <v>3017</v>
      </c>
      <c r="I408" s="426" t="s">
        <v>35</v>
      </c>
      <c r="J408" s="1090" t="s">
        <v>3017</v>
      </c>
      <c r="K408" s="497">
        <v>26019</v>
      </c>
      <c r="L408" s="46" t="s">
        <v>6141</v>
      </c>
      <c r="M408" s="498" t="s">
        <v>84</v>
      </c>
      <c r="N408" s="499" t="s">
        <v>287</v>
      </c>
      <c r="O408" s="426" t="s">
        <v>4633</v>
      </c>
      <c r="P408" s="500">
        <v>1430010743266</v>
      </c>
      <c r="Q408" s="426">
        <v>10001719540</v>
      </c>
      <c r="R408" s="590"/>
      <c r="S408" s="501">
        <v>0</v>
      </c>
      <c r="T408" s="501" t="s">
        <v>6142</v>
      </c>
      <c r="U408" s="1539" t="s">
        <v>6143</v>
      </c>
      <c r="V408" s="1686"/>
      <c r="W408" s="501"/>
      <c r="X408" s="502" t="s">
        <v>6144</v>
      </c>
      <c r="Y408" s="1791" t="s">
        <v>6145</v>
      </c>
      <c r="Z408" s="503" t="s">
        <v>6146</v>
      </c>
      <c r="AA408" s="501" t="s">
        <v>47</v>
      </c>
      <c r="AB408" s="504" t="s">
        <v>6147</v>
      </c>
      <c r="AC408" s="504" t="s">
        <v>6148</v>
      </c>
      <c r="AD408" s="504" t="s">
        <v>6149</v>
      </c>
      <c r="AE408" s="504" t="s">
        <v>4640</v>
      </c>
      <c r="AF408" s="504"/>
      <c r="AG408" s="505">
        <v>41883</v>
      </c>
      <c r="AH408" s="505">
        <v>41883</v>
      </c>
      <c r="AI408" s="505">
        <v>42887</v>
      </c>
      <c r="AJ408" s="505">
        <v>42978</v>
      </c>
      <c r="AK408" s="505"/>
      <c r="AL408" s="505"/>
      <c r="AM408" s="501" t="s">
        <v>47</v>
      </c>
      <c r="AN408" s="495" t="s">
        <v>6138</v>
      </c>
      <c r="AO408" s="426"/>
      <c r="AP408" s="426"/>
      <c r="AQ408" s="495"/>
    </row>
    <row r="409" spans="1:43" s="415" customFormat="1" ht="15" customHeight="1">
      <c r="A409" s="426">
        <v>42</v>
      </c>
      <c r="B409" s="495" t="s">
        <v>6150</v>
      </c>
      <c r="C409" s="1106"/>
      <c r="D409" s="1106" t="s">
        <v>6151</v>
      </c>
      <c r="E409" s="495"/>
      <c r="F409" s="495"/>
      <c r="G409" s="496" t="s">
        <v>6152</v>
      </c>
      <c r="H409" s="426" t="s">
        <v>3017</v>
      </c>
      <c r="I409" s="426" t="s">
        <v>35</v>
      </c>
      <c r="J409" s="1090" t="s">
        <v>3017</v>
      </c>
      <c r="K409" s="497">
        <v>29376</v>
      </c>
      <c r="L409" s="46" t="s">
        <v>6153</v>
      </c>
      <c r="M409" s="498" t="s">
        <v>84</v>
      </c>
      <c r="N409" s="499" t="s">
        <v>287</v>
      </c>
      <c r="O409" s="426" t="s">
        <v>4633</v>
      </c>
      <c r="P409" s="500">
        <v>1430010015509</v>
      </c>
      <c r="Q409" s="426">
        <v>10001719664</v>
      </c>
      <c r="R409" s="590"/>
      <c r="S409" s="501">
        <v>0</v>
      </c>
      <c r="T409" s="501" t="s">
        <v>6142</v>
      </c>
      <c r="U409" s="1539" t="s">
        <v>6154</v>
      </c>
      <c r="V409" s="1686"/>
      <c r="W409" s="501"/>
      <c r="X409" s="502" t="s">
        <v>6155</v>
      </c>
      <c r="Y409" s="1791" t="s">
        <v>6156</v>
      </c>
      <c r="Z409" s="503" t="s">
        <v>6157</v>
      </c>
      <c r="AA409" s="501" t="s">
        <v>146</v>
      </c>
      <c r="AB409" s="504" t="s">
        <v>6158</v>
      </c>
      <c r="AC409" s="504" t="s">
        <v>6159</v>
      </c>
      <c r="AD409" s="504" t="s">
        <v>4640</v>
      </c>
      <c r="AE409" s="504" t="s">
        <v>4640</v>
      </c>
      <c r="AF409" s="504"/>
      <c r="AG409" s="505">
        <v>41883</v>
      </c>
      <c r="AH409" s="505">
        <v>41883</v>
      </c>
      <c r="AI409" s="505">
        <v>42887</v>
      </c>
      <c r="AJ409" s="505">
        <v>42978</v>
      </c>
      <c r="AK409" s="505"/>
      <c r="AL409" s="505"/>
      <c r="AM409" s="501" t="s">
        <v>146</v>
      </c>
      <c r="AN409" s="495" t="s">
        <v>6150</v>
      </c>
      <c r="AO409" s="426"/>
      <c r="AP409" s="426"/>
      <c r="AQ409" s="495"/>
    </row>
    <row r="410" spans="1:43" s="415" customFormat="1" ht="15" customHeight="1">
      <c r="A410" s="426">
        <v>43</v>
      </c>
      <c r="B410" s="495" t="s">
        <v>6160</v>
      </c>
      <c r="C410" s="1106"/>
      <c r="D410" s="1106" t="s">
        <v>6161</v>
      </c>
      <c r="E410" s="495"/>
      <c r="F410" s="495"/>
      <c r="G410" s="496" t="s">
        <v>6162</v>
      </c>
      <c r="H410" s="426" t="s">
        <v>3017</v>
      </c>
      <c r="I410" s="426" t="s">
        <v>35</v>
      </c>
      <c r="J410" s="1090" t="s">
        <v>3017</v>
      </c>
      <c r="K410" s="497">
        <v>28918</v>
      </c>
      <c r="L410" s="46" t="s">
        <v>4805</v>
      </c>
      <c r="M410" s="498" t="s">
        <v>84</v>
      </c>
      <c r="N410" s="499" t="s">
        <v>287</v>
      </c>
      <c r="O410" s="426" t="s">
        <v>4633</v>
      </c>
      <c r="P410" s="500">
        <v>1430004816565</v>
      </c>
      <c r="Q410" s="426">
        <v>10001719698</v>
      </c>
      <c r="R410" s="590"/>
      <c r="S410" s="501">
        <v>0</v>
      </c>
      <c r="T410" s="501" t="s">
        <v>396</v>
      </c>
      <c r="U410" s="1539" t="s">
        <v>6163</v>
      </c>
      <c r="V410" s="1686"/>
      <c r="W410" s="501"/>
      <c r="X410" s="502" t="s">
        <v>6164</v>
      </c>
      <c r="Y410" s="1791" t="s">
        <v>6165</v>
      </c>
      <c r="Z410" s="503" t="s">
        <v>6166</v>
      </c>
      <c r="AA410" s="501" t="s">
        <v>47</v>
      </c>
      <c r="AB410" s="504" t="s">
        <v>6167</v>
      </c>
      <c r="AC410" s="504" t="s">
        <v>6168</v>
      </c>
      <c r="AD410" s="504" t="s">
        <v>6169</v>
      </c>
      <c r="AE410" s="504">
        <v>0</v>
      </c>
      <c r="AF410" s="504"/>
      <c r="AG410" s="505">
        <v>41883</v>
      </c>
      <c r="AH410" s="505">
        <v>41883</v>
      </c>
      <c r="AI410" s="505">
        <v>42887</v>
      </c>
      <c r="AJ410" s="505">
        <v>42978</v>
      </c>
      <c r="AK410" s="505"/>
      <c r="AL410" s="505"/>
      <c r="AM410" s="501" t="s">
        <v>47</v>
      </c>
      <c r="AN410" s="495" t="s">
        <v>6160</v>
      </c>
      <c r="AO410" s="426"/>
      <c r="AP410" s="426"/>
      <c r="AQ410" s="495"/>
    </row>
    <row r="411" spans="1:43" s="415" customFormat="1" ht="15" customHeight="1">
      <c r="A411" s="426">
        <v>44</v>
      </c>
      <c r="B411" s="495" t="s">
        <v>6170</v>
      </c>
      <c r="C411" s="1106"/>
      <c r="D411" s="1106" t="s">
        <v>6171</v>
      </c>
      <c r="E411" s="495"/>
      <c r="F411" s="495"/>
      <c r="G411" s="496" t="s">
        <v>6172</v>
      </c>
      <c r="H411" s="426" t="s">
        <v>3017</v>
      </c>
      <c r="I411" s="426" t="s">
        <v>35</v>
      </c>
      <c r="J411" s="1090" t="s">
        <v>3017</v>
      </c>
      <c r="K411" s="497">
        <v>29025</v>
      </c>
      <c r="L411" s="46" t="s">
        <v>6173</v>
      </c>
      <c r="M411" s="498" t="s">
        <v>84</v>
      </c>
      <c r="N411" s="499" t="s">
        <v>287</v>
      </c>
      <c r="O411" s="426" t="s">
        <v>4633</v>
      </c>
      <c r="P411" s="500">
        <v>1430010014346</v>
      </c>
      <c r="Q411" s="426">
        <v>10001719813</v>
      </c>
      <c r="R411" s="590"/>
      <c r="S411" s="501">
        <v>0</v>
      </c>
      <c r="T411" s="501" t="s">
        <v>1387</v>
      </c>
      <c r="U411" s="1539" t="s">
        <v>6174</v>
      </c>
      <c r="V411" s="1686"/>
      <c r="W411" s="501"/>
      <c r="X411" s="502" t="s">
        <v>6175</v>
      </c>
      <c r="Y411" s="1791" t="s">
        <v>6176</v>
      </c>
      <c r="Z411" s="503" t="s">
        <v>6177</v>
      </c>
      <c r="AA411" s="501" t="s">
        <v>47</v>
      </c>
      <c r="AB411" s="504" t="s">
        <v>6178</v>
      </c>
      <c r="AC411" s="504" t="s">
        <v>6179</v>
      </c>
      <c r="AD411" s="504" t="s">
        <v>6180</v>
      </c>
      <c r="AE411" s="504" t="s">
        <v>4640</v>
      </c>
      <c r="AF411" s="504"/>
      <c r="AG411" s="505">
        <v>41883</v>
      </c>
      <c r="AH411" s="505">
        <v>41883</v>
      </c>
      <c r="AI411" s="505">
        <v>42887</v>
      </c>
      <c r="AJ411" s="505">
        <v>42978</v>
      </c>
      <c r="AK411" s="505"/>
      <c r="AL411" s="505"/>
      <c r="AM411" s="501" t="s">
        <v>47</v>
      </c>
      <c r="AN411" s="495" t="s">
        <v>6170</v>
      </c>
      <c r="AO411" s="426"/>
      <c r="AP411" s="426"/>
      <c r="AQ411" s="495"/>
    </row>
    <row r="412" spans="1:43" s="415" customFormat="1" ht="15" customHeight="1">
      <c r="A412" s="426">
        <v>45</v>
      </c>
      <c r="B412" s="495" t="s">
        <v>6181</v>
      </c>
      <c r="C412" s="1106"/>
      <c r="D412" s="1106" t="s">
        <v>6182</v>
      </c>
      <c r="E412" s="495"/>
      <c r="F412" s="495"/>
      <c r="G412" s="496" t="s">
        <v>6183</v>
      </c>
      <c r="H412" s="426" t="s">
        <v>3017</v>
      </c>
      <c r="I412" s="426" t="s">
        <v>35</v>
      </c>
      <c r="J412" s="1090" t="s">
        <v>3017</v>
      </c>
      <c r="K412" s="497">
        <v>31321</v>
      </c>
      <c r="L412" s="46" t="s">
        <v>6184</v>
      </c>
      <c r="M412" s="498" t="s">
        <v>84</v>
      </c>
      <c r="N412" s="499" t="s">
        <v>287</v>
      </c>
      <c r="O412" s="426" t="s">
        <v>4633</v>
      </c>
      <c r="P412" s="500">
        <v>1430010920740</v>
      </c>
      <c r="Q412" s="426">
        <v>10001719797</v>
      </c>
      <c r="R412" s="590"/>
      <c r="S412" s="501">
        <v>0</v>
      </c>
      <c r="T412" s="501" t="s">
        <v>1105</v>
      </c>
      <c r="U412" s="1539" t="s">
        <v>6185</v>
      </c>
      <c r="V412" s="1686"/>
      <c r="W412" s="501"/>
      <c r="X412" s="502" t="s">
        <v>6186</v>
      </c>
      <c r="Y412" s="1791" t="s">
        <v>6187</v>
      </c>
      <c r="Z412" s="503" t="s">
        <v>6188</v>
      </c>
      <c r="AA412" s="501" t="s">
        <v>82</v>
      </c>
      <c r="AB412" s="504" t="s">
        <v>4640</v>
      </c>
      <c r="AC412" s="504" t="s">
        <v>4640</v>
      </c>
      <c r="AD412" s="504" t="s">
        <v>4640</v>
      </c>
      <c r="AE412" s="504" t="s">
        <v>4640</v>
      </c>
      <c r="AF412" s="504"/>
      <c r="AG412" s="505">
        <v>41883</v>
      </c>
      <c r="AH412" s="505">
        <v>41883</v>
      </c>
      <c r="AI412" s="505">
        <v>42887</v>
      </c>
      <c r="AJ412" s="505">
        <v>42978</v>
      </c>
      <c r="AK412" s="505"/>
      <c r="AL412" s="505"/>
      <c r="AM412" s="501" t="s">
        <v>82</v>
      </c>
      <c r="AN412" s="495" t="s">
        <v>6181</v>
      </c>
      <c r="AO412" s="426"/>
      <c r="AP412" s="426"/>
      <c r="AQ412" s="495"/>
    </row>
    <row r="413" spans="1:43" s="415" customFormat="1" ht="15" customHeight="1">
      <c r="A413" s="426">
        <v>46</v>
      </c>
      <c r="B413" s="495" t="s">
        <v>6189</v>
      </c>
      <c r="C413" s="1106"/>
      <c r="D413" s="1106" t="s">
        <v>6190</v>
      </c>
      <c r="E413" s="495"/>
      <c r="F413" s="495"/>
      <c r="G413" s="496" t="s">
        <v>6191</v>
      </c>
      <c r="H413" s="426" t="s">
        <v>3017</v>
      </c>
      <c r="I413" s="426" t="s">
        <v>35</v>
      </c>
      <c r="J413" s="1090" t="s">
        <v>3017</v>
      </c>
      <c r="K413" s="497">
        <v>28313</v>
      </c>
      <c r="L413" s="46" t="s">
        <v>6192</v>
      </c>
      <c r="M413" s="498" t="s">
        <v>84</v>
      </c>
      <c r="N413" s="499" t="s">
        <v>299</v>
      </c>
      <c r="O413" s="426" t="s">
        <v>4633</v>
      </c>
      <c r="P413" s="500">
        <v>1430010951158</v>
      </c>
      <c r="Q413" s="426">
        <v>1000719805</v>
      </c>
      <c r="R413" s="590"/>
      <c r="S413" s="501">
        <v>0</v>
      </c>
      <c r="T413" s="501" t="s">
        <v>1387</v>
      </c>
      <c r="U413" s="1539" t="s">
        <v>6193</v>
      </c>
      <c r="V413" s="1686"/>
      <c r="W413" s="501"/>
      <c r="X413" s="502" t="s">
        <v>4904</v>
      </c>
      <c r="Y413" s="608" t="s">
        <v>6194</v>
      </c>
      <c r="Z413" s="503" t="s">
        <v>6195</v>
      </c>
      <c r="AA413" s="501" t="s">
        <v>47</v>
      </c>
      <c r="AB413" s="504" t="s">
        <v>6196</v>
      </c>
      <c r="AC413" s="504" t="s">
        <v>6197</v>
      </c>
      <c r="AD413" s="504" t="s">
        <v>6198</v>
      </c>
      <c r="AE413" s="504" t="s">
        <v>4640</v>
      </c>
      <c r="AF413" s="504"/>
      <c r="AG413" s="505">
        <v>41883</v>
      </c>
      <c r="AH413" s="505">
        <v>41883</v>
      </c>
      <c r="AI413" s="505">
        <v>42887</v>
      </c>
      <c r="AJ413" s="505">
        <v>42978</v>
      </c>
      <c r="AK413" s="505"/>
      <c r="AL413" s="505"/>
      <c r="AM413" s="501" t="s">
        <v>47</v>
      </c>
      <c r="AN413" s="495" t="s">
        <v>6189</v>
      </c>
      <c r="AO413" s="426"/>
      <c r="AP413" s="426"/>
      <c r="AQ413" s="495"/>
    </row>
    <row r="414" spans="1:43" s="415" customFormat="1" ht="15" customHeight="1">
      <c r="A414" s="426">
        <v>47</v>
      </c>
      <c r="B414" s="495" t="s">
        <v>6199</v>
      </c>
      <c r="C414" s="1106"/>
      <c r="D414" s="1106" t="s">
        <v>6200</v>
      </c>
      <c r="E414" s="495"/>
      <c r="F414" s="495"/>
      <c r="G414" s="496" t="s">
        <v>6201</v>
      </c>
      <c r="H414" s="426" t="s">
        <v>3017</v>
      </c>
      <c r="I414" s="426" t="s">
        <v>35</v>
      </c>
      <c r="J414" s="1090" t="s">
        <v>3069</v>
      </c>
      <c r="K414" s="497">
        <v>28863</v>
      </c>
      <c r="L414" s="46" t="s">
        <v>6202</v>
      </c>
      <c r="M414" s="498" t="s">
        <v>84</v>
      </c>
      <c r="N414" s="499" t="s">
        <v>287</v>
      </c>
      <c r="O414" s="426" t="s">
        <v>4633</v>
      </c>
      <c r="P414" s="500">
        <v>1430011311584</v>
      </c>
      <c r="Q414" s="426">
        <v>12004872482</v>
      </c>
      <c r="R414" s="590"/>
      <c r="S414" s="501">
        <v>0</v>
      </c>
      <c r="T414" s="501" t="s">
        <v>396</v>
      </c>
      <c r="U414" s="1539" t="s">
        <v>6203</v>
      </c>
      <c r="V414" s="1686"/>
      <c r="W414" s="501"/>
      <c r="X414" s="502" t="s">
        <v>6204</v>
      </c>
      <c r="Y414" s="1791" t="s">
        <v>6205</v>
      </c>
      <c r="Z414" s="503" t="s">
        <v>6206</v>
      </c>
      <c r="AA414" s="501" t="s">
        <v>146</v>
      </c>
      <c r="AB414" s="504" t="s">
        <v>6207</v>
      </c>
      <c r="AC414" s="504" t="s">
        <v>6208</v>
      </c>
      <c r="AD414" s="504" t="s">
        <v>4640</v>
      </c>
      <c r="AE414" s="504" t="s">
        <v>4640</v>
      </c>
      <c r="AF414" s="504"/>
      <c r="AG414" s="505">
        <v>41883</v>
      </c>
      <c r="AH414" s="505">
        <v>41883</v>
      </c>
      <c r="AI414" s="505">
        <v>42887</v>
      </c>
      <c r="AJ414" s="505">
        <v>42978</v>
      </c>
      <c r="AK414" s="505"/>
      <c r="AL414" s="505"/>
      <c r="AM414" s="501" t="s">
        <v>146</v>
      </c>
      <c r="AN414" s="495" t="s">
        <v>6199</v>
      </c>
      <c r="AO414" s="426"/>
      <c r="AP414" s="426"/>
      <c r="AQ414" s="495"/>
    </row>
    <row r="415" spans="1:43" s="415" customFormat="1" ht="15" customHeight="1">
      <c r="A415" s="426">
        <v>48</v>
      </c>
      <c r="B415" s="495" t="s">
        <v>6209</v>
      </c>
      <c r="C415" s="1106"/>
      <c r="D415" s="1106" t="s">
        <v>6210</v>
      </c>
      <c r="E415" s="495"/>
      <c r="F415" s="495"/>
      <c r="G415" s="496" t="s">
        <v>6211</v>
      </c>
      <c r="H415" s="426" t="s">
        <v>3017</v>
      </c>
      <c r="I415" s="426" t="s">
        <v>35</v>
      </c>
      <c r="J415" s="1090" t="s">
        <v>3017</v>
      </c>
      <c r="K415" s="497">
        <v>25942</v>
      </c>
      <c r="L415" s="46" t="s">
        <v>6212</v>
      </c>
      <c r="M415" s="498" t="s">
        <v>84</v>
      </c>
      <c r="N415" s="499" t="s">
        <v>287</v>
      </c>
      <c r="O415" s="426" t="s">
        <v>4633</v>
      </c>
      <c r="P415" s="500">
        <v>1430010901898</v>
      </c>
      <c r="Q415" s="426">
        <v>10001719789</v>
      </c>
      <c r="R415" s="590"/>
      <c r="S415" s="501">
        <v>0</v>
      </c>
      <c r="T415" s="501" t="s">
        <v>1116</v>
      </c>
      <c r="U415" s="1539" t="s">
        <v>6213</v>
      </c>
      <c r="V415" s="1686"/>
      <c r="W415" s="501"/>
      <c r="X415" s="502" t="s">
        <v>6214</v>
      </c>
      <c r="Y415" s="1791" t="s">
        <v>6215</v>
      </c>
      <c r="Z415" s="503" t="s">
        <v>6216</v>
      </c>
      <c r="AA415" s="501" t="s">
        <v>36</v>
      </c>
      <c r="AB415" s="504" t="s">
        <v>6217</v>
      </c>
      <c r="AC415" s="504" t="s">
        <v>6218</v>
      </c>
      <c r="AD415" s="504" t="s">
        <v>6219</v>
      </c>
      <c r="AE415" s="504" t="s">
        <v>6220</v>
      </c>
      <c r="AF415" s="504"/>
      <c r="AG415" s="505">
        <v>41883</v>
      </c>
      <c r="AH415" s="505">
        <v>41883</v>
      </c>
      <c r="AI415" s="505">
        <v>42887</v>
      </c>
      <c r="AJ415" s="505">
        <v>42978</v>
      </c>
      <c r="AK415" s="505"/>
      <c r="AL415" s="505"/>
      <c r="AM415" s="501" t="s">
        <v>36</v>
      </c>
      <c r="AN415" s="495" t="s">
        <v>6209</v>
      </c>
      <c r="AO415" s="426"/>
      <c r="AP415" s="426"/>
      <c r="AQ415" s="495"/>
    </row>
    <row r="416" spans="1:43" s="415" customFormat="1" ht="15" customHeight="1">
      <c r="A416" s="426">
        <v>49</v>
      </c>
      <c r="B416" s="495" t="s">
        <v>6221</v>
      </c>
      <c r="C416" s="1106"/>
      <c r="D416" s="1106" t="s">
        <v>6222</v>
      </c>
      <c r="E416" s="495"/>
      <c r="F416" s="495"/>
      <c r="G416" s="496" t="s">
        <v>6223</v>
      </c>
      <c r="H416" s="426" t="s">
        <v>3017</v>
      </c>
      <c r="I416" s="426" t="s">
        <v>35</v>
      </c>
      <c r="J416" s="1090" t="s">
        <v>3069</v>
      </c>
      <c r="K416" s="497">
        <v>27915</v>
      </c>
      <c r="L416" s="46" t="s">
        <v>4012</v>
      </c>
      <c r="M416" s="498" t="s">
        <v>84</v>
      </c>
      <c r="N416" s="499" t="s">
        <v>299</v>
      </c>
      <c r="O416" s="426" t="s">
        <v>4633</v>
      </c>
      <c r="P416" s="500">
        <v>1430004816540</v>
      </c>
      <c r="Q416" s="426">
        <v>10001719870</v>
      </c>
      <c r="R416" s="590"/>
      <c r="S416" s="501">
        <v>0</v>
      </c>
      <c r="T416" s="501" t="s">
        <v>1387</v>
      </c>
      <c r="U416" s="1539" t="s">
        <v>6224</v>
      </c>
      <c r="V416" s="1686"/>
      <c r="W416" s="501"/>
      <c r="X416" s="502" t="s">
        <v>6225</v>
      </c>
      <c r="Y416" s="1791" t="s">
        <v>6226</v>
      </c>
      <c r="Z416" s="503" t="s">
        <v>6227</v>
      </c>
      <c r="AA416" s="501" t="s">
        <v>47</v>
      </c>
      <c r="AB416" s="504" t="s">
        <v>6228</v>
      </c>
      <c r="AC416" s="504" t="s">
        <v>6229</v>
      </c>
      <c r="AD416" s="504" t="s">
        <v>6230</v>
      </c>
      <c r="AE416" s="504" t="s">
        <v>4640</v>
      </c>
      <c r="AF416" s="504"/>
      <c r="AG416" s="505">
        <v>41883</v>
      </c>
      <c r="AH416" s="505">
        <v>41883</v>
      </c>
      <c r="AI416" s="505">
        <v>42887</v>
      </c>
      <c r="AJ416" s="505">
        <v>42978</v>
      </c>
      <c r="AK416" s="505"/>
      <c r="AL416" s="505"/>
      <c r="AM416" s="501" t="s">
        <v>47</v>
      </c>
      <c r="AN416" s="495" t="s">
        <v>6221</v>
      </c>
      <c r="AO416" s="426"/>
      <c r="AP416" s="426"/>
      <c r="AQ416" s="495"/>
    </row>
    <row r="417" spans="1:43" s="415" customFormat="1" ht="15" customHeight="1">
      <c r="A417" s="426">
        <v>50</v>
      </c>
      <c r="B417" s="495" t="s">
        <v>6231</v>
      </c>
      <c r="C417" s="1108"/>
      <c r="D417" s="1108" t="s">
        <v>6232</v>
      </c>
      <c r="E417" s="520"/>
      <c r="F417" s="520"/>
      <c r="G417" s="496" t="s">
        <v>6233</v>
      </c>
      <c r="H417" s="426" t="s">
        <v>3017</v>
      </c>
      <c r="I417" s="426" t="s">
        <v>35</v>
      </c>
      <c r="J417" s="1090" t="s">
        <v>3017</v>
      </c>
      <c r="K417" s="497">
        <v>30382</v>
      </c>
      <c r="L417" s="46" t="s">
        <v>6234</v>
      </c>
      <c r="M417" s="498" t="s">
        <v>84</v>
      </c>
      <c r="N417" s="499" t="s">
        <v>299</v>
      </c>
      <c r="O417" s="426" t="s">
        <v>4633</v>
      </c>
      <c r="P417" s="500">
        <v>1430010733622</v>
      </c>
      <c r="Q417" s="426">
        <v>10006202658</v>
      </c>
      <c r="R417" s="590"/>
      <c r="S417" s="501">
        <v>0</v>
      </c>
      <c r="T417" s="501" t="s">
        <v>1387</v>
      </c>
      <c r="U417" s="1539" t="s">
        <v>6235</v>
      </c>
      <c r="V417" s="1686"/>
      <c r="W417" s="501"/>
      <c r="X417" s="502" t="s">
        <v>4904</v>
      </c>
      <c r="Y417" s="1791" t="s">
        <v>6236</v>
      </c>
      <c r="Z417" s="503" t="s">
        <v>6237</v>
      </c>
      <c r="AA417" s="501" t="s">
        <v>47</v>
      </c>
      <c r="AB417" s="504" t="s">
        <v>6238</v>
      </c>
      <c r="AC417" s="504" t="s">
        <v>6239</v>
      </c>
      <c r="AD417" s="504" t="s">
        <v>6240</v>
      </c>
      <c r="AE417" s="504" t="s">
        <v>4640</v>
      </c>
      <c r="AF417" s="504"/>
      <c r="AG417" s="505">
        <v>41883</v>
      </c>
      <c r="AH417" s="505">
        <v>41883</v>
      </c>
      <c r="AI417" s="505">
        <v>42887</v>
      </c>
      <c r="AJ417" s="505">
        <v>42978</v>
      </c>
      <c r="AK417" s="505"/>
      <c r="AL417" s="505"/>
      <c r="AM417" s="501" t="s">
        <v>47</v>
      </c>
      <c r="AN417" s="495" t="s">
        <v>6231</v>
      </c>
      <c r="AO417" s="426"/>
      <c r="AP417" s="426"/>
      <c r="AQ417" s="520"/>
    </row>
    <row r="418" spans="1:43" s="415" customFormat="1" ht="15" customHeight="1">
      <c r="A418" s="426">
        <v>51</v>
      </c>
      <c r="B418" s="495" t="s">
        <v>6241</v>
      </c>
      <c r="C418" s="1106"/>
      <c r="D418" s="1106" t="s">
        <v>6242</v>
      </c>
      <c r="E418" s="495"/>
      <c r="F418" s="495"/>
      <c r="G418" s="496" t="s">
        <v>6243</v>
      </c>
      <c r="H418" s="426" t="s">
        <v>3017</v>
      </c>
      <c r="I418" s="426" t="s">
        <v>35</v>
      </c>
      <c r="J418" s="1090" t="s">
        <v>3017</v>
      </c>
      <c r="K418" s="497">
        <v>23095</v>
      </c>
      <c r="L418" s="46" t="s">
        <v>6244</v>
      </c>
      <c r="M418" s="498" t="s">
        <v>84</v>
      </c>
      <c r="N418" s="499" t="s">
        <v>287</v>
      </c>
      <c r="O418" s="426" t="s">
        <v>4633</v>
      </c>
      <c r="P418" s="500">
        <v>1430004815948</v>
      </c>
      <c r="Q418" s="426">
        <v>10001720050</v>
      </c>
      <c r="R418" s="590"/>
      <c r="S418" s="501">
        <v>0</v>
      </c>
      <c r="T418" s="501" t="s">
        <v>396</v>
      </c>
      <c r="U418" s="1539" t="s">
        <v>6245</v>
      </c>
      <c r="V418" s="1686"/>
      <c r="W418" s="501"/>
      <c r="X418" s="502" t="s">
        <v>6246</v>
      </c>
      <c r="Y418" s="1791" t="s">
        <v>6247</v>
      </c>
      <c r="Z418" s="503" t="s">
        <v>6248</v>
      </c>
      <c r="AA418" s="501" t="s">
        <v>146</v>
      </c>
      <c r="AB418" s="504" t="s">
        <v>6249</v>
      </c>
      <c r="AC418" s="504" t="s">
        <v>6250</v>
      </c>
      <c r="AD418" s="504" t="s">
        <v>4640</v>
      </c>
      <c r="AE418" s="504" t="s">
        <v>4640</v>
      </c>
      <c r="AF418" s="504"/>
      <c r="AG418" s="505">
        <v>41883</v>
      </c>
      <c r="AH418" s="505">
        <v>41883</v>
      </c>
      <c r="AI418" s="505">
        <v>42887</v>
      </c>
      <c r="AJ418" s="505">
        <v>42978</v>
      </c>
      <c r="AK418" s="505"/>
      <c r="AL418" s="505"/>
      <c r="AM418" s="501" t="s">
        <v>146</v>
      </c>
      <c r="AN418" s="495" t="s">
        <v>6241</v>
      </c>
      <c r="AO418" s="426"/>
      <c r="AP418" s="426"/>
      <c r="AQ418" s="495"/>
    </row>
    <row r="419" spans="1:43" s="415" customFormat="1" ht="15" customHeight="1">
      <c r="A419" s="426">
        <v>52</v>
      </c>
      <c r="B419" s="495" t="s">
        <v>6251</v>
      </c>
      <c r="C419" s="1106"/>
      <c r="D419" s="1106" t="s">
        <v>6252</v>
      </c>
      <c r="E419" s="495"/>
      <c r="F419" s="495"/>
      <c r="G419" s="496" t="s">
        <v>6253</v>
      </c>
      <c r="H419" s="426" t="s">
        <v>3017</v>
      </c>
      <c r="I419" s="426" t="s">
        <v>35</v>
      </c>
      <c r="J419" s="1090" t="s">
        <v>1506</v>
      </c>
      <c r="K419" s="497">
        <v>33800</v>
      </c>
      <c r="L419" s="46" t="s">
        <v>6254</v>
      </c>
      <c r="M419" s="498" t="s">
        <v>84</v>
      </c>
      <c r="N419" s="499" t="s">
        <v>287</v>
      </c>
      <c r="O419" s="426" t="s">
        <v>4633</v>
      </c>
      <c r="P419" s="500">
        <v>9000004998515</v>
      </c>
      <c r="Q419" s="426">
        <v>12004872490</v>
      </c>
      <c r="R419" s="590"/>
      <c r="S419" s="501">
        <v>0</v>
      </c>
      <c r="T419" s="501" t="s">
        <v>1116</v>
      </c>
      <c r="U419" s="1539" t="s">
        <v>6255</v>
      </c>
      <c r="V419" s="1686"/>
      <c r="W419" s="501"/>
      <c r="X419" s="502" t="s">
        <v>6256</v>
      </c>
      <c r="Y419" s="1791" t="s">
        <v>6257</v>
      </c>
      <c r="Z419" s="503" t="s">
        <v>6258</v>
      </c>
      <c r="AA419" s="501" t="s">
        <v>146</v>
      </c>
      <c r="AB419" s="504" t="s">
        <v>6259</v>
      </c>
      <c r="AC419" s="504" t="s">
        <v>6260</v>
      </c>
      <c r="AD419" s="504" t="s">
        <v>4640</v>
      </c>
      <c r="AE419" s="504" t="s">
        <v>4640</v>
      </c>
      <c r="AF419" s="504"/>
      <c r="AG419" s="505">
        <v>41883</v>
      </c>
      <c r="AH419" s="505">
        <v>41883</v>
      </c>
      <c r="AI419" s="505">
        <v>42887</v>
      </c>
      <c r="AJ419" s="505">
        <v>42978</v>
      </c>
      <c r="AK419" s="505"/>
      <c r="AL419" s="505"/>
      <c r="AM419" s="501" t="s">
        <v>146</v>
      </c>
      <c r="AN419" s="495" t="s">
        <v>6251</v>
      </c>
      <c r="AO419" s="426"/>
      <c r="AP419" s="426"/>
      <c r="AQ419" s="495"/>
    </row>
    <row r="420" spans="1:43" s="415" customFormat="1" ht="15" customHeight="1">
      <c r="A420" s="426">
        <v>53</v>
      </c>
      <c r="B420" s="495" t="s">
        <v>6261</v>
      </c>
      <c r="C420" s="1106"/>
      <c r="D420" s="1106" t="s">
        <v>6262</v>
      </c>
      <c r="E420" s="495"/>
      <c r="F420" s="495"/>
      <c r="G420" s="496" t="s">
        <v>6263</v>
      </c>
      <c r="H420" s="426" t="s">
        <v>3017</v>
      </c>
      <c r="I420" s="426" t="s">
        <v>35</v>
      </c>
      <c r="J420" s="1090" t="s">
        <v>3017</v>
      </c>
      <c r="K420" s="497">
        <v>24687</v>
      </c>
      <c r="L420" s="46" t="s">
        <v>6264</v>
      </c>
      <c r="M420" s="498" t="s">
        <v>84</v>
      </c>
      <c r="N420" s="499" t="s">
        <v>287</v>
      </c>
      <c r="O420" s="426" t="s">
        <v>4633</v>
      </c>
      <c r="P420" s="500">
        <v>1430010950689</v>
      </c>
      <c r="Q420" s="426">
        <v>10001719961</v>
      </c>
      <c r="R420" s="590"/>
      <c r="S420" s="501">
        <v>0</v>
      </c>
      <c r="T420" s="501" t="s">
        <v>1198</v>
      </c>
      <c r="U420" s="1539" t="s">
        <v>6265</v>
      </c>
      <c r="V420" s="1686"/>
      <c r="W420" s="501"/>
      <c r="X420" s="502" t="s">
        <v>6266</v>
      </c>
      <c r="Y420" s="1791" t="s">
        <v>6267</v>
      </c>
      <c r="Z420" s="503" t="s">
        <v>6268</v>
      </c>
      <c r="AA420" s="501" t="s">
        <v>36</v>
      </c>
      <c r="AB420" s="504" t="s">
        <v>6269</v>
      </c>
      <c r="AC420" s="504" t="s">
        <v>6270</v>
      </c>
      <c r="AD420" s="504" t="s">
        <v>6271</v>
      </c>
      <c r="AE420" s="504" t="s">
        <v>6272</v>
      </c>
      <c r="AF420" s="504"/>
      <c r="AG420" s="505">
        <v>41883</v>
      </c>
      <c r="AH420" s="505">
        <v>41883</v>
      </c>
      <c r="AI420" s="505">
        <v>42887</v>
      </c>
      <c r="AJ420" s="505">
        <v>42978</v>
      </c>
      <c r="AK420" s="505"/>
      <c r="AL420" s="505"/>
      <c r="AM420" s="501" t="s">
        <v>36</v>
      </c>
      <c r="AN420" s="495" t="s">
        <v>6261</v>
      </c>
      <c r="AO420" s="426"/>
      <c r="AP420" s="426"/>
      <c r="AQ420" s="495"/>
    </row>
    <row r="421" spans="1:43" s="415" customFormat="1" ht="15" customHeight="1">
      <c r="A421" s="426">
        <v>54</v>
      </c>
      <c r="B421" s="495" t="s">
        <v>6273</v>
      </c>
      <c r="C421" s="1106"/>
      <c r="D421" s="1106" t="s">
        <v>6274</v>
      </c>
      <c r="E421" s="495"/>
      <c r="F421" s="495"/>
      <c r="G421" s="496" t="s">
        <v>6275</v>
      </c>
      <c r="H421" s="426" t="s">
        <v>3017</v>
      </c>
      <c r="I421" s="426" t="s">
        <v>35</v>
      </c>
      <c r="J421" s="1090" t="s">
        <v>3017</v>
      </c>
      <c r="K421" s="497">
        <v>23977</v>
      </c>
      <c r="L421" s="46" t="s">
        <v>6276</v>
      </c>
      <c r="M421" s="498" t="s">
        <v>84</v>
      </c>
      <c r="N421" s="499" t="s">
        <v>287</v>
      </c>
      <c r="O421" s="426" t="s">
        <v>4633</v>
      </c>
      <c r="P421" s="500">
        <v>1430004816078</v>
      </c>
      <c r="Q421" s="426">
        <v>10001720076</v>
      </c>
      <c r="R421" s="590"/>
      <c r="S421" s="501">
        <v>0</v>
      </c>
      <c r="T421" s="501" t="s">
        <v>1387</v>
      </c>
      <c r="U421" s="1539" t="s">
        <v>6277</v>
      </c>
      <c r="V421" s="1686"/>
      <c r="W421" s="501"/>
      <c r="X421" s="502" t="s">
        <v>6278</v>
      </c>
      <c r="Y421" s="1791" t="s">
        <v>6279</v>
      </c>
      <c r="Z421" s="503" t="s">
        <v>6280</v>
      </c>
      <c r="AA421" s="501" t="s">
        <v>100</v>
      </c>
      <c r="AB421" s="504" t="s">
        <v>6281</v>
      </c>
      <c r="AC421" s="504" t="s">
        <v>6282</v>
      </c>
      <c r="AD421" s="504" t="s">
        <v>6283</v>
      </c>
      <c r="AE421" s="504" t="s">
        <v>6284</v>
      </c>
      <c r="AF421" s="504"/>
      <c r="AG421" s="505">
        <v>41883</v>
      </c>
      <c r="AH421" s="505">
        <v>41883</v>
      </c>
      <c r="AI421" s="505">
        <v>42887</v>
      </c>
      <c r="AJ421" s="505">
        <v>42978</v>
      </c>
      <c r="AK421" s="505"/>
      <c r="AL421" s="505"/>
      <c r="AM421" s="501" t="s">
        <v>100</v>
      </c>
      <c r="AN421" s="495" t="s">
        <v>6273</v>
      </c>
      <c r="AO421" s="426"/>
      <c r="AP421" s="426"/>
      <c r="AQ421" s="495"/>
    </row>
    <row r="422" spans="1:43" s="415" customFormat="1" ht="15" customHeight="1">
      <c r="A422" s="426">
        <v>55</v>
      </c>
      <c r="B422" s="495" t="s">
        <v>6285</v>
      </c>
      <c r="C422" s="1106"/>
      <c r="D422" s="1106" t="s">
        <v>6286</v>
      </c>
      <c r="E422" s="495"/>
      <c r="F422" s="495"/>
      <c r="G422" s="496" t="s">
        <v>6287</v>
      </c>
      <c r="H422" s="426" t="s">
        <v>3017</v>
      </c>
      <c r="I422" s="426" t="s">
        <v>35</v>
      </c>
      <c r="J422" s="1090" t="s">
        <v>3069</v>
      </c>
      <c r="K422" s="497">
        <v>26571</v>
      </c>
      <c r="L422" s="46" t="s">
        <v>6288</v>
      </c>
      <c r="M422" s="498" t="s">
        <v>84</v>
      </c>
      <c r="N422" s="499" t="s">
        <v>287</v>
      </c>
      <c r="O422" s="426" t="s">
        <v>4633</v>
      </c>
      <c r="P422" s="500">
        <v>1430004816060</v>
      </c>
      <c r="Q422" s="426">
        <v>10001720142</v>
      </c>
      <c r="R422" s="590"/>
      <c r="S422" s="501" t="s">
        <v>6289</v>
      </c>
      <c r="T422" s="501" t="s">
        <v>1387</v>
      </c>
      <c r="U422" s="1539" t="s">
        <v>6290</v>
      </c>
      <c r="V422" s="1686"/>
      <c r="W422" s="501"/>
      <c r="X422" s="502" t="s">
        <v>6225</v>
      </c>
      <c r="Y422" s="1791" t="s">
        <v>6291</v>
      </c>
      <c r="Z422" s="503" t="s">
        <v>6292</v>
      </c>
      <c r="AA422" s="501" t="s">
        <v>47</v>
      </c>
      <c r="AB422" s="504" t="s">
        <v>6293</v>
      </c>
      <c r="AC422" s="504" t="s">
        <v>6294</v>
      </c>
      <c r="AD422" s="504" t="s">
        <v>6295</v>
      </c>
      <c r="AE422" s="504" t="s">
        <v>4640</v>
      </c>
      <c r="AF422" s="504"/>
      <c r="AG422" s="505">
        <v>41883</v>
      </c>
      <c r="AH422" s="505">
        <v>41883</v>
      </c>
      <c r="AI422" s="505">
        <v>42887</v>
      </c>
      <c r="AJ422" s="505">
        <v>42978</v>
      </c>
      <c r="AK422" s="505"/>
      <c r="AL422" s="505"/>
      <c r="AM422" s="501" t="s">
        <v>47</v>
      </c>
      <c r="AN422" s="495" t="s">
        <v>6285</v>
      </c>
      <c r="AO422" s="426"/>
      <c r="AP422" s="426"/>
      <c r="AQ422" s="495"/>
    </row>
    <row r="423" spans="1:43" s="415" customFormat="1" ht="15" customHeight="1">
      <c r="A423" s="426">
        <v>56</v>
      </c>
      <c r="B423" s="495" t="s">
        <v>6296</v>
      </c>
      <c r="C423" s="1106"/>
      <c r="D423" s="1106" t="s">
        <v>6297</v>
      </c>
      <c r="E423" s="495"/>
      <c r="F423" s="495"/>
      <c r="G423" s="496" t="s">
        <v>6298</v>
      </c>
      <c r="H423" s="426" t="s">
        <v>3017</v>
      </c>
      <c r="I423" s="426" t="s">
        <v>35</v>
      </c>
      <c r="J423" s="1090" t="s">
        <v>3017</v>
      </c>
      <c r="K423" s="497">
        <v>22767</v>
      </c>
      <c r="L423" s="46" t="s">
        <v>6299</v>
      </c>
      <c r="M423" s="498" t="s">
        <v>84</v>
      </c>
      <c r="N423" s="499" t="s">
        <v>287</v>
      </c>
      <c r="O423" s="426" t="s">
        <v>4633</v>
      </c>
      <c r="P423" s="500">
        <v>1430004816128</v>
      </c>
      <c r="Q423" s="426">
        <v>10001720217</v>
      </c>
      <c r="R423" s="590"/>
      <c r="S423" s="501">
        <v>0</v>
      </c>
      <c r="T423" s="501" t="s">
        <v>1105</v>
      </c>
      <c r="U423" s="1539" t="s">
        <v>6300</v>
      </c>
      <c r="V423" s="1686"/>
      <c r="W423" s="501"/>
      <c r="X423" s="502" t="s">
        <v>6301</v>
      </c>
      <c r="Y423" s="1791" t="s">
        <v>6302</v>
      </c>
      <c r="Z423" s="503" t="s">
        <v>6303</v>
      </c>
      <c r="AA423" s="501" t="s">
        <v>47</v>
      </c>
      <c r="AB423" s="504" t="s">
        <v>6304</v>
      </c>
      <c r="AC423" s="504" t="s">
        <v>6305</v>
      </c>
      <c r="AD423" s="504" t="s">
        <v>6306</v>
      </c>
      <c r="AE423" s="504" t="s">
        <v>4640</v>
      </c>
      <c r="AF423" s="504"/>
      <c r="AG423" s="505">
        <v>41883</v>
      </c>
      <c r="AH423" s="505">
        <v>41883</v>
      </c>
      <c r="AI423" s="505">
        <v>42887</v>
      </c>
      <c r="AJ423" s="505">
        <v>42978</v>
      </c>
      <c r="AK423" s="505"/>
      <c r="AL423" s="505"/>
      <c r="AM423" s="501" t="s">
        <v>47</v>
      </c>
      <c r="AN423" s="495" t="s">
        <v>6296</v>
      </c>
      <c r="AO423" s="426"/>
      <c r="AP423" s="426"/>
      <c r="AQ423" s="495"/>
    </row>
    <row r="424" spans="1:43" s="415" customFormat="1" ht="15" customHeight="1">
      <c r="A424" s="426">
        <v>57</v>
      </c>
      <c r="B424" s="495" t="s">
        <v>6307</v>
      </c>
      <c r="C424" s="1106"/>
      <c r="D424" s="1106" t="s">
        <v>6308</v>
      </c>
      <c r="E424" s="495"/>
      <c r="F424" s="495"/>
      <c r="G424" s="496" t="s">
        <v>6309</v>
      </c>
      <c r="H424" s="426" t="s">
        <v>3017</v>
      </c>
      <c r="I424" s="426" t="s">
        <v>35</v>
      </c>
      <c r="J424" s="1090" t="s">
        <v>3017</v>
      </c>
      <c r="K424" s="497">
        <v>23164</v>
      </c>
      <c r="L424" s="46" t="s">
        <v>6310</v>
      </c>
      <c r="M424" s="498" t="s">
        <v>84</v>
      </c>
      <c r="N424" s="499" t="s">
        <v>287</v>
      </c>
      <c r="O424" s="426" t="s">
        <v>4633</v>
      </c>
      <c r="P424" s="500">
        <v>1430004987507</v>
      </c>
      <c r="Q424" s="426" t="s">
        <v>6311</v>
      </c>
      <c r="R424" s="590"/>
      <c r="S424" s="501">
        <v>0</v>
      </c>
      <c r="T424" s="501" t="s">
        <v>1116</v>
      </c>
      <c r="U424" s="1539" t="s">
        <v>6312</v>
      </c>
      <c r="V424" s="1695"/>
      <c r="W424" s="522"/>
      <c r="X424" s="523" t="s">
        <v>6313</v>
      </c>
      <c r="Y424" s="608" t="s">
        <v>6314</v>
      </c>
      <c r="Z424" s="503" t="s">
        <v>6315</v>
      </c>
      <c r="AA424" s="501" t="s">
        <v>36</v>
      </c>
      <c r="AB424" s="504" t="s">
        <v>6316</v>
      </c>
      <c r="AC424" s="504" t="s">
        <v>6317</v>
      </c>
      <c r="AD424" s="504" t="s">
        <v>6318</v>
      </c>
      <c r="AE424" s="504" t="s">
        <v>6319</v>
      </c>
      <c r="AF424" s="504"/>
      <c r="AG424" s="505">
        <v>41883</v>
      </c>
      <c r="AH424" s="505">
        <v>41883</v>
      </c>
      <c r="AI424" s="505">
        <v>42887</v>
      </c>
      <c r="AJ424" s="505">
        <v>42978</v>
      </c>
      <c r="AK424" s="505"/>
      <c r="AL424" s="505"/>
      <c r="AM424" s="501" t="s">
        <v>36</v>
      </c>
      <c r="AN424" s="495" t="s">
        <v>6307</v>
      </c>
      <c r="AO424" s="426"/>
      <c r="AP424" s="426"/>
      <c r="AQ424" s="495"/>
    </row>
    <row r="425" spans="1:43" s="415" customFormat="1" ht="15" customHeight="1">
      <c r="A425" s="426">
        <v>58</v>
      </c>
      <c r="B425" s="495" t="s">
        <v>6320</v>
      </c>
      <c r="C425" s="534"/>
      <c r="D425" s="534" t="s">
        <v>6321</v>
      </c>
      <c r="E425" s="426"/>
      <c r="F425" s="426"/>
      <c r="G425" s="496" t="s">
        <v>5469</v>
      </c>
      <c r="H425" s="426" t="s">
        <v>3017</v>
      </c>
      <c r="I425" s="426" t="s">
        <v>35</v>
      </c>
      <c r="J425" s="1090" t="s">
        <v>3017</v>
      </c>
      <c r="K425" s="497">
        <v>23913</v>
      </c>
      <c r="L425" s="46" t="s">
        <v>6322</v>
      </c>
      <c r="M425" s="498" t="s">
        <v>84</v>
      </c>
      <c r="N425" s="499" t="s">
        <v>299</v>
      </c>
      <c r="O425" s="426" t="s">
        <v>4633</v>
      </c>
      <c r="P425" s="500">
        <v>1430010015004</v>
      </c>
      <c r="Q425" s="426">
        <v>13042289994</v>
      </c>
      <c r="R425" s="590"/>
      <c r="S425" s="501">
        <v>0</v>
      </c>
      <c r="T425" s="501" t="s">
        <v>1387</v>
      </c>
      <c r="U425" s="1539" t="s">
        <v>6323</v>
      </c>
      <c r="V425" s="1686"/>
      <c r="W425" s="501"/>
      <c r="X425" s="502" t="s">
        <v>6324</v>
      </c>
      <c r="Y425" s="1791" t="s">
        <v>6325</v>
      </c>
      <c r="Z425" s="503" t="s">
        <v>6326</v>
      </c>
      <c r="AA425" s="501" t="s">
        <v>146</v>
      </c>
      <c r="AB425" s="504" t="s">
        <v>6327</v>
      </c>
      <c r="AC425" s="504" t="s">
        <v>6328</v>
      </c>
      <c r="AD425" s="504" t="s">
        <v>4640</v>
      </c>
      <c r="AE425" s="504" t="s">
        <v>4640</v>
      </c>
      <c r="AF425" s="504"/>
      <c r="AG425" s="505">
        <v>41883</v>
      </c>
      <c r="AH425" s="505">
        <v>41883</v>
      </c>
      <c r="AI425" s="505">
        <v>42887</v>
      </c>
      <c r="AJ425" s="505">
        <v>42978</v>
      </c>
      <c r="AK425" s="505"/>
      <c r="AL425" s="505"/>
      <c r="AM425" s="501" t="s">
        <v>146</v>
      </c>
      <c r="AN425" s="495" t="s">
        <v>6320</v>
      </c>
      <c r="AO425" s="426"/>
      <c r="AP425" s="426"/>
      <c r="AQ425" s="426"/>
    </row>
    <row r="426" spans="1:43" s="415" customFormat="1" ht="15" customHeight="1">
      <c r="A426" s="426">
        <v>59</v>
      </c>
      <c r="B426" s="495" t="s">
        <v>6329</v>
      </c>
      <c r="C426" s="1106"/>
      <c r="D426" s="1106" t="s">
        <v>6330</v>
      </c>
      <c r="E426" s="495"/>
      <c r="F426" s="495"/>
      <c r="G426" s="496" t="s">
        <v>6331</v>
      </c>
      <c r="H426" s="426" t="s">
        <v>3017</v>
      </c>
      <c r="I426" s="426" t="s">
        <v>35</v>
      </c>
      <c r="J426" s="1090" t="s">
        <v>3017</v>
      </c>
      <c r="K426" s="497">
        <v>29138</v>
      </c>
      <c r="L426" s="46" t="s">
        <v>6332</v>
      </c>
      <c r="M426" s="498" t="s">
        <v>84</v>
      </c>
      <c r="N426" s="499" t="s">
        <v>287</v>
      </c>
      <c r="O426" s="426" t="s">
        <v>4633</v>
      </c>
      <c r="P426" s="500">
        <v>310007155966</v>
      </c>
      <c r="Q426" s="426">
        <v>13042068950</v>
      </c>
      <c r="R426" s="590"/>
      <c r="S426" s="501">
        <v>0</v>
      </c>
      <c r="T426" s="501" t="s">
        <v>4314</v>
      </c>
      <c r="U426" s="1539" t="s">
        <v>6333</v>
      </c>
      <c r="V426" s="1686"/>
      <c r="W426" s="501"/>
      <c r="X426" s="502" t="s">
        <v>6334</v>
      </c>
      <c r="Y426" s="1791" t="s">
        <v>6335</v>
      </c>
      <c r="Z426" s="503" t="s">
        <v>6336</v>
      </c>
      <c r="AA426" s="501" t="s">
        <v>47</v>
      </c>
      <c r="AB426" s="504" t="s">
        <v>6337</v>
      </c>
      <c r="AC426" s="504" t="s">
        <v>6338</v>
      </c>
      <c r="AD426" s="504" t="s">
        <v>6339</v>
      </c>
      <c r="AE426" s="504" t="s">
        <v>4640</v>
      </c>
      <c r="AF426" s="504"/>
      <c r="AG426" s="505">
        <v>41883</v>
      </c>
      <c r="AH426" s="505">
        <v>41883</v>
      </c>
      <c r="AI426" s="505">
        <v>42887</v>
      </c>
      <c r="AJ426" s="505">
        <v>42978</v>
      </c>
      <c r="AK426" s="505"/>
      <c r="AL426" s="505"/>
      <c r="AM426" s="501" t="s">
        <v>47</v>
      </c>
      <c r="AN426" s="495" t="s">
        <v>6329</v>
      </c>
      <c r="AO426" s="426"/>
      <c r="AP426" s="426"/>
      <c r="AQ426" s="495"/>
    </row>
    <row r="427" spans="1:43" s="415" customFormat="1" ht="15" customHeight="1">
      <c r="A427" s="426">
        <v>60</v>
      </c>
      <c r="B427" s="495" t="s">
        <v>6340</v>
      </c>
      <c r="C427" s="1108"/>
      <c r="D427" s="1108" t="s">
        <v>6341</v>
      </c>
      <c r="E427" s="520"/>
      <c r="F427" s="520"/>
      <c r="G427" s="496" t="s">
        <v>6342</v>
      </c>
      <c r="H427" s="426" t="s">
        <v>3017</v>
      </c>
      <c r="I427" s="426" t="s">
        <v>35</v>
      </c>
      <c r="J427" s="1090" t="s">
        <v>3017</v>
      </c>
      <c r="K427" s="497">
        <v>31875</v>
      </c>
      <c r="L427" s="46" t="s">
        <v>6343</v>
      </c>
      <c r="M427" s="498" t="s">
        <v>84</v>
      </c>
      <c r="N427" s="499" t="s">
        <v>299</v>
      </c>
      <c r="O427" s="426" t="s">
        <v>4633</v>
      </c>
      <c r="P427" s="500">
        <v>9000021887121</v>
      </c>
      <c r="Q427" s="426">
        <v>13042290018</v>
      </c>
      <c r="R427" s="590"/>
      <c r="S427" s="501">
        <v>0</v>
      </c>
      <c r="T427" s="501" t="s">
        <v>1387</v>
      </c>
      <c r="U427" s="1539" t="s">
        <v>6344</v>
      </c>
      <c r="V427" s="1686"/>
      <c r="W427" s="501"/>
      <c r="X427" s="502" t="s">
        <v>6345</v>
      </c>
      <c r="Y427" s="1791" t="s">
        <v>6346</v>
      </c>
      <c r="Z427" s="503" t="s">
        <v>6347</v>
      </c>
      <c r="AA427" s="501" t="s">
        <v>47</v>
      </c>
      <c r="AB427" s="504" t="s">
        <v>6348</v>
      </c>
      <c r="AC427" s="504" t="s">
        <v>6349</v>
      </c>
      <c r="AD427" s="504" t="s">
        <v>6350</v>
      </c>
      <c r="AE427" s="504" t="s">
        <v>4640</v>
      </c>
      <c r="AF427" s="504"/>
      <c r="AG427" s="505">
        <v>41883</v>
      </c>
      <c r="AH427" s="505">
        <v>41883</v>
      </c>
      <c r="AI427" s="505">
        <v>42887</v>
      </c>
      <c r="AJ427" s="505">
        <v>42978</v>
      </c>
      <c r="AK427" s="505"/>
      <c r="AL427" s="505"/>
      <c r="AM427" s="501" t="s">
        <v>47</v>
      </c>
      <c r="AN427" s="495" t="s">
        <v>6340</v>
      </c>
      <c r="AO427" s="426"/>
      <c r="AP427" s="426"/>
      <c r="AQ427" s="520"/>
    </row>
    <row r="428" spans="1:43" s="415" customFormat="1" ht="15" customHeight="1">
      <c r="A428" s="426">
        <v>61</v>
      </c>
      <c r="B428" s="495" t="s">
        <v>6351</v>
      </c>
      <c r="C428" s="534"/>
      <c r="D428" s="534" t="s">
        <v>6352</v>
      </c>
      <c r="E428" s="426"/>
      <c r="F428" s="524"/>
      <c r="G428" s="521" t="s">
        <v>6353</v>
      </c>
      <c r="H428" s="426" t="s">
        <v>3017</v>
      </c>
      <c r="I428" s="426" t="s">
        <v>35</v>
      </c>
      <c r="J428" s="1090" t="s">
        <v>3017</v>
      </c>
      <c r="K428" s="497">
        <v>28031</v>
      </c>
      <c r="L428" s="46" t="s">
        <v>6354</v>
      </c>
      <c r="M428" s="498" t="s">
        <v>84</v>
      </c>
      <c r="N428" s="499" t="s">
        <v>287</v>
      </c>
      <c r="O428" s="426" t="s">
        <v>4633</v>
      </c>
      <c r="P428" s="500">
        <v>9000021887733</v>
      </c>
      <c r="Q428" s="426">
        <v>10001860179</v>
      </c>
      <c r="R428" s="590"/>
      <c r="S428" s="501">
        <v>0</v>
      </c>
      <c r="T428" s="501" t="s">
        <v>1387</v>
      </c>
      <c r="U428" s="1539" t="s">
        <v>6323</v>
      </c>
      <c r="V428" s="1686"/>
      <c r="W428" s="501"/>
      <c r="X428" s="502" t="s">
        <v>6324</v>
      </c>
      <c r="Y428" s="608" t="s">
        <v>6355</v>
      </c>
      <c r="Z428" s="503" t="s">
        <v>6326</v>
      </c>
      <c r="AA428" s="501" t="s">
        <v>146</v>
      </c>
      <c r="AB428" s="504" t="s">
        <v>6327</v>
      </c>
      <c r="AC428" s="504" t="s">
        <v>6328</v>
      </c>
      <c r="AD428" s="504" t="s">
        <v>4640</v>
      </c>
      <c r="AE428" s="504" t="s">
        <v>4640</v>
      </c>
      <c r="AF428" s="504"/>
      <c r="AG428" s="505">
        <v>41883</v>
      </c>
      <c r="AH428" s="505">
        <v>41883</v>
      </c>
      <c r="AI428" s="505">
        <v>42887</v>
      </c>
      <c r="AJ428" s="505">
        <v>42978</v>
      </c>
      <c r="AK428" s="505"/>
      <c r="AL428" s="505"/>
      <c r="AM428" s="501" t="s">
        <v>146</v>
      </c>
      <c r="AN428" s="495" t="s">
        <v>6351</v>
      </c>
      <c r="AO428" s="524"/>
      <c r="AP428" s="524"/>
      <c r="AQ428" s="524"/>
    </row>
    <row r="429" spans="1:43" s="415" customFormat="1" ht="15" customHeight="1">
      <c r="A429" s="426">
        <v>62</v>
      </c>
      <c r="B429" s="495" t="s">
        <v>6356</v>
      </c>
      <c r="C429" s="1108"/>
      <c r="D429" s="1108" t="s">
        <v>6357</v>
      </c>
      <c r="E429" s="520"/>
      <c r="F429" s="520"/>
      <c r="G429" s="496" t="s">
        <v>6358</v>
      </c>
      <c r="H429" s="426" t="s">
        <v>3017</v>
      </c>
      <c r="I429" s="426" t="s">
        <v>35</v>
      </c>
      <c r="J429" s="1090" t="s">
        <v>6359</v>
      </c>
      <c r="K429" s="497">
        <v>26882</v>
      </c>
      <c r="L429" s="46" t="s">
        <v>6360</v>
      </c>
      <c r="M429" s="498" t="s">
        <v>84</v>
      </c>
      <c r="N429" s="499" t="s">
        <v>299</v>
      </c>
      <c r="O429" s="426" t="s">
        <v>4633</v>
      </c>
      <c r="P429" s="500">
        <v>1430013934755</v>
      </c>
      <c r="Q429" s="426">
        <v>14022324298</v>
      </c>
      <c r="R429" s="590"/>
      <c r="S429" s="501">
        <v>0</v>
      </c>
      <c r="T429" s="501" t="s">
        <v>1387</v>
      </c>
      <c r="U429" s="1539" t="s">
        <v>6361</v>
      </c>
      <c r="V429" s="1686"/>
      <c r="W429" s="501"/>
      <c r="X429" s="502" t="s">
        <v>6362</v>
      </c>
      <c r="Y429" s="1791" t="s">
        <v>6363</v>
      </c>
      <c r="Z429" s="503" t="s">
        <v>6364</v>
      </c>
      <c r="AA429" s="501" t="s">
        <v>146</v>
      </c>
      <c r="AB429" s="504" t="s">
        <v>6365</v>
      </c>
      <c r="AC429" s="504" t="s">
        <v>6366</v>
      </c>
      <c r="AD429" s="504" t="s">
        <v>4640</v>
      </c>
      <c r="AE429" s="504" t="s">
        <v>4640</v>
      </c>
      <c r="AF429" s="504"/>
      <c r="AG429" s="505">
        <v>41883</v>
      </c>
      <c r="AH429" s="505">
        <v>41883</v>
      </c>
      <c r="AI429" s="505">
        <v>42887</v>
      </c>
      <c r="AJ429" s="505">
        <v>42978</v>
      </c>
      <c r="AK429" s="505"/>
      <c r="AL429" s="505"/>
      <c r="AM429" s="501" t="s">
        <v>146</v>
      </c>
      <c r="AN429" s="495" t="s">
        <v>6356</v>
      </c>
      <c r="AO429" s="426"/>
      <c r="AP429" s="426"/>
      <c r="AQ429" s="520"/>
    </row>
    <row r="430" spans="1:43" s="415" customFormat="1" ht="15" customHeight="1">
      <c r="A430" s="426">
        <v>63</v>
      </c>
      <c r="B430" s="495" t="s">
        <v>6367</v>
      </c>
      <c r="C430" s="1106"/>
      <c r="D430" s="1106" t="s">
        <v>6368</v>
      </c>
      <c r="E430" s="495"/>
      <c r="F430" s="495"/>
      <c r="G430" s="496" t="s">
        <v>6369</v>
      </c>
      <c r="H430" s="426" t="s">
        <v>3017</v>
      </c>
      <c r="I430" s="426" t="s">
        <v>35</v>
      </c>
      <c r="J430" s="1090" t="s">
        <v>3017</v>
      </c>
      <c r="K430" s="497">
        <v>27977</v>
      </c>
      <c r="L430" s="46" t="s">
        <v>6370</v>
      </c>
      <c r="M430" s="498" t="s">
        <v>84</v>
      </c>
      <c r="N430" s="499" t="s">
        <v>287</v>
      </c>
      <c r="O430" s="426" t="s">
        <v>4633</v>
      </c>
      <c r="P430" s="500">
        <v>9000023981476</v>
      </c>
      <c r="Q430" s="426">
        <v>14022324306</v>
      </c>
      <c r="R430" s="590"/>
      <c r="S430" s="501">
        <v>0</v>
      </c>
      <c r="T430" s="501" t="s">
        <v>1387</v>
      </c>
      <c r="U430" s="1539" t="s">
        <v>6371</v>
      </c>
      <c r="V430" s="1686"/>
      <c r="W430" s="501"/>
      <c r="X430" s="502" t="s">
        <v>6372</v>
      </c>
      <c r="Y430" s="1791" t="s">
        <v>6373</v>
      </c>
      <c r="Z430" s="503" t="s">
        <v>6374</v>
      </c>
      <c r="AA430" s="501" t="s">
        <v>47</v>
      </c>
      <c r="AB430" s="504" t="s">
        <v>6375</v>
      </c>
      <c r="AC430" s="504" t="s">
        <v>6376</v>
      </c>
      <c r="AD430" s="504" t="s">
        <v>6377</v>
      </c>
      <c r="AE430" s="504" t="s">
        <v>4640</v>
      </c>
      <c r="AF430" s="504"/>
      <c r="AG430" s="505">
        <v>41883</v>
      </c>
      <c r="AH430" s="505">
        <v>41883</v>
      </c>
      <c r="AI430" s="505">
        <v>42887</v>
      </c>
      <c r="AJ430" s="505">
        <v>42978</v>
      </c>
      <c r="AK430" s="505"/>
      <c r="AL430" s="505"/>
      <c r="AM430" s="501" t="s">
        <v>47</v>
      </c>
      <c r="AN430" s="495" t="s">
        <v>6367</v>
      </c>
      <c r="AO430" s="426"/>
      <c r="AP430" s="426"/>
      <c r="AQ430" s="495"/>
    </row>
    <row r="431" spans="1:43" s="415" customFormat="1" ht="15" customHeight="1">
      <c r="A431" s="426">
        <v>64</v>
      </c>
      <c r="B431" s="495" t="s">
        <v>6378</v>
      </c>
      <c r="C431" s="1106"/>
      <c r="D431" s="1106" t="s">
        <v>6379</v>
      </c>
      <c r="E431" s="495"/>
      <c r="F431" s="495"/>
      <c r="G431" s="496" t="s">
        <v>6380</v>
      </c>
      <c r="H431" s="426" t="s">
        <v>3017</v>
      </c>
      <c r="I431" s="426" t="s">
        <v>35</v>
      </c>
      <c r="J431" s="1090" t="s">
        <v>3017</v>
      </c>
      <c r="K431" s="497">
        <v>30210</v>
      </c>
      <c r="L431" s="46" t="s">
        <v>6381</v>
      </c>
      <c r="M431" s="498" t="s">
        <v>84</v>
      </c>
      <c r="N431" s="499" t="s">
        <v>287</v>
      </c>
      <c r="O431" s="426" t="s">
        <v>4633</v>
      </c>
      <c r="P431" s="500">
        <v>9000024562275</v>
      </c>
      <c r="Q431" s="426">
        <v>14022324314</v>
      </c>
      <c r="R431" s="590"/>
      <c r="S431" s="501">
        <v>0</v>
      </c>
      <c r="T431" s="501" t="s">
        <v>1387</v>
      </c>
      <c r="U431" s="1539" t="s">
        <v>6382</v>
      </c>
      <c r="V431" s="1686"/>
      <c r="W431" s="501"/>
      <c r="X431" s="502" t="s">
        <v>6383</v>
      </c>
      <c r="Y431" s="1791" t="s">
        <v>6384</v>
      </c>
      <c r="Z431" s="503" t="s">
        <v>6385</v>
      </c>
      <c r="AA431" s="501" t="s">
        <v>146</v>
      </c>
      <c r="AB431" s="504" t="s">
        <v>6386</v>
      </c>
      <c r="AC431" s="504" t="s">
        <v>6387</v>
      </c>
      <c r="AD431" s="504" t="s">
        <v>4640</v>
      </c>
      <c r="AE431" s="504" t="s">
        <v>4640</v>
      </c>
      <c r="AF431" s="504"/>
      <c r="AG431" s="505">
        <v>41883</v>
      </c>
      <c r="AH431" s="505">
        <v>41883</v>
      </c>
      <c r="AI431" s="505">
        <v>42887</v>
      </c>
      <c r="AJ431" s="505">
        <v>42978</v>
      </c>
      <c r="AK431" s="505"/>
      <c r="AL431" s="505"/>
      <c r="AM431" s="501" t="s">
        <v>146</v>
      </c>
      <c r="AN431" s="495" t="s">
        <v>6378</v>
      </c>
      <c r="AO431" s="426"/>
      <c r="AP431" s="426"/>
      <c r="AQ431" s="495"/>
    </row>
    <row r="432" spans="1:43" s="415" customFormat="1" ht="15" customHeight="1">
      <c r="A432" s="426">
        <v>65</v>
      </c>
      <c r="B432" s="495" t="s">
        <v>6388</v>
      </c>
      <c r="C432" s="1106"/>
      <c r="D432" s="1106" t="s">
        <v>6389</v>
      </c>
      <c r="E432" s="495"/>
      <c r="F432" s="495"/>
      <c r="G432" s="496" t="s">
        <v>6390</v>
      </c>
      <c r="H432" s="426" t="s">
        <v>3017</v>
      </c>
      <c r="I432" s="426" t="s">
        <v>35</v>
      </c>
      <c r="J432" s="1090" t="s">
        <v>3017</v>
      </c>
      <c r="K432" s="497">
        <v>29198</v>
      </c>
      <c r="L432" s="46" t="s">
        <v>6391</v>
      </c>
      <c r="M432" s="498" t="s">
        <v>84</v>
      </c>
      <c r="N432" s="499" t="s">
        <v>287</v>
      </c>
      <c r="O432" s="426" t="s">
        <v>4633</v>
      </c>
      <c r="P432" s="500">
        <v>9000024248073</v>
      </c>
      <c r="Q432" s="426">
        <v>14022324330</v>
      </c>
      <c r="R432" s="590"/>
      <c r="S432" s="501">
        <v>0</v>
      </c>
      <c r="T432" s="501" t="s">
        <v>1387</v>
      </c>
      <c r="U432" s="1539" t="s">
        <v>6392</v>
      </c>
      <c r="V432" s="1686"/>
      <c r="W432" s="501"/>
      <c r="X432" s="502" t="s">
        <v>6393</v>
      </c>
      <c r="Y432" s="1791" t="s">
        <v>6394</v>
      </c>
      <c r="Z432" s="503" t="s">
        <v>6395</v>
      </c>
      <c r="AA432" s="501" t="s">
        <v>47</v>
      </c>
      <c r="AB432" s="504" t="s">
        <v>734</v>
      </c>
      <c r="AC432" s="504" t="s">
        <v>6396</v>
      </c>
      <c r="AD432" s="504" t="s">
        <v>6397</v>
      </c>
      <c r="AE432" s="504" t="s">
        <v>4640</v>
      </c>
      <c r="AF432" s="504"/>
      <c r="AG432" s="505">
        <v>41883</v>
      </c>
      <c r="AH432" s="505">
        <v>41883</v>
      </c>
      <c r="AI432" s="505">
        <v>42887</v>
      </c>
      <c r="AJ432" s="505">
        <v>42978</v>
      </c>
      <c r="AK432" s="505"/>
      <c r="AL432" s="505"/>
      <c r="AM432" s="501" t="s">
        <v>47</v>
      </c>
      <c r="AN432" s="495" t="s">
        <v>6388</v>
      </c>
      <c r="AO432" s="426"/>
      <c r="AP432" s="426"/>
      <c r="AQ432" s="495"/>
    </row>
    <row r="433" spans="1:43" s="415" customFormat="1" ht="15" customHeight="1">
      <c r="A433" s="426">
        <v>66</v>
      </c>
      <c r="B433" s="495" t="s">
        <v>6398</v>
      </c>
      <c r="C433" s="1106"/>
      <c r="D433" s="1106" t="s">
        <v>6399</v>
      </c>
      <c r="E433" s="495"/>
      <c r="F433" s="495"/>
      <c r="G433" s="519" t="s">
        <v>6400</v>
      </c>
      <c r="H433" s="426" t="s">
        <v>3017</v>
      </c>
      <c r="I433" s="426" t="s">
        <v>35</v>
      </c>
      <c r="J433" s="1090" t="s">
        <v>3017</v>
      </c>
      <c r="K433" s="497">
        <v>25675</v>
      </c>
      <c r="L433" s="46" t="s">
        <v>6401</v>
      </c>
      <c r="M433" s="498" t="s">
        <v>84</v>
      </c>
      <c r="N433" s="499" t="s">
        <v>287</v>
      </c>
      <c r="O433" s="426" t="s">
        <v>4633</v>
      </c>
      <c r="P433" s="500">
        <v>1430013978372</v>
      </c>
      <c r="Q433" s="426">
        <v>14022324348</v>
      </c>
      <c r="R433" s="590"/>
      <c r="S433" s="501">
        <v>0</v>
      </c>
      <c r="T433" s="501" t="s">
        <v>1387</v>
      </c>
      <c r="U433" s="1539" t="s">
        <v>6402</v>
      </c>
      <c r="V433" s="1686"/>
      <c r="W433" s="501"/>
      <c r="X433" s="502" t="s">
        <v>6403</v>
      </c>
      <c r="Y433" s="1791" t="s">
        <v>6404</v>
      </c>
      <c r="Z433" s="503" t="s">
        <v>6405</v>
      </c>
      <c r="AA433" s="501" t="s">
        <v>47</v>
      </c>
      <c r="AB433" s="504" t="s">
        <v>6406</v>
      </c>
      <c r="AC433" s="504" t="s">
        <v>6407</v>
      </c>
      <c r="AD433" s="504" t="s">
        <v>6408</v>
      </c>
      <c r="AE433" s="504">
        <v>0</v>
      </c>
      <c r="AF433" s="504"/>
      <c r="AG433" s="505">
        <v>41883</v>
      </c>
      <c r="AH433" s="505">
        <v>41883</v>
      </c>
      <c r="AI433" s="505">
        <v>42887</v>
      </c>
      <c r="AJ433" s="505">
        <v>42978</v>
      </c>
      <c r="AK433" s="505"/>
      <c r="AL433" s="505"/>
      <c r="AM433" s="501" t="s">
        <v>47</v>
      </c>
      <c r="AN433" s="495" t="s">
        <v>6398</v>
      </c>
      <c r="AO433" s="851"/>
      <c r="AP433" s="851"/>
      <c r="AQ433" s="495"/>
    </row>
    <row r="434" spans="1:43" s="415" customFormat="1" ht="15" customHeight="1">
      <c r="A434" s="426">
        <v>67</v>
      </c>
      <c r="B434" s="495" t="s">
        <v>6409</v>
      </c>
      <c r="C434" s="1106"/>
      <c r="D434" s="1106" t="s">
        <v>6410</v>
      </c>
      <c r="E434" s="495"/>
      <c r="F434" s="495"/>
      <c r="G434" s="496" t="s">
        <v>6411</v>
      </c>
      <c r="H434" s="426" t="s">
        <v>3017</v>
      </c>
      <c r="I434" s="426" t="s">
        <v>35</v>
      </c>
      <c r="J434" s="1090" t="s">
        <v>3017</v>
      </c>
      <c r="K434" s="497">
        <v>31036</v>
      </c>
      <c r="L434" s="46" t="s">
        <v>6412</v>
      </c>
      <c r="M434" s="498" t="s">
        <v>84</v>
      </c>
      <c r="N434" s="499" t="s">
        <v>287</v>
      </c>
      <c r="O434" s="426" t="s">
        <v>4633</v>
      </c>
      <c r="P434" s="500">
        <v>9000024562242</v>
      </c>
      <c r="Q434" s="426">
        <v>14022324389</v>
      </c>
      <c r="R434" s="590"/>
      <c r="S434" s="501">
        <v>0</v>
      </c>
      <c r="T434" s="501" t="s">
        <v>1387</v>
      </c>
      <c r="U434" s="1539" t="s">
        <v>6413</v>
      </c>
      <c r="V434" s="1686"/>
      <c r="W434" s="501"/>
      <c r="X434" s="502" t="s">
        <v>6414</v>
      </c>
      <c r="Y434" s="1791" t="s">
        <v>6415</v>
      </c>
      <c r="Z434" s="503" t="s">
        <v>6416</v>
      </c>
      <c r="AA434" s="501" t="s">
        <v>146</v>
      </c>
      <c r="AB434" s="504" t="s">
        <v>6417</v>
      </c>
      <c r="AC434" s="504" t="s">
        <v>6418</v>
      </c>
      <c r="AD434" s="504" t="s">
        <v>4640</v>
      </c>
      <c r="AE434" s="504" t="s">
        <v>4640</v>
      </c>
      <c r="AF434" s="504"/>
      <c r="AG434" s="505">
        <v>41883</v>
      </c>
      <c r="AH434" s="505">
        <v>41883</v>
      </c>
      <c r="AI434" s="505">
        <v>42887</v>
      </c>
      <c r="AJ434" s="505">
        <v>42978</v>
      </c>
      <c r="AK434" s="505"/>
      <c r="AL434" s="505"/>
      <c r="AM434" s="501" t="s">
        <v>146</v>
      </c>
      <c r="AN434" s="495" t="s">
        <v>6409</v>
      </c>
      <c r="AO434" s="426"/>
      <c r="AP434" s="426"/>
      <c r="AQ434" s="495"/>
    </row>
    <row r="435" spans="1:43" s="415" customFormat="1" ht="15" customHeight="1">
      <c r="A435" s="426">
        <v>68</v>
      </c>
      <c r="B435" s="495" t="s">
        <v>6419</v>
      </c>
      <c r="C435" s="534"/>
      <c r="D435" s="534" t="s">
        <v>6420</v>
      </c>
      <c r="E435" s="426"/>
      <c r="F435" s="426"/>
      <c r="G435" s="496" t="s">
        <v>5469</v>
      </c>
      <c r="H435" s="426" t="s">
        <v>3017</v>
      </c>
      <c r="I435" s="426" t="s">
        <v>35</v>
      </c>
      <c r="J435" s="1090" t="s">
        <v>3017</v>
      </c>
      <c r="K435" s="497">
        <v>26434</v>
      </c>
      <c r="L435" s="46" t="s">
        <v>6421</v>
      </c>
      <c r="M435" s="498" t="s">
        <v>84</v>
      </c>
      <c r="N435" s="499" t="s">
        <v>287</v>
      </c>
      <c r="O435" s="426" t="s">
        <v>4633</v>
      </c>
      <c r="P435" s="500">
        <v>9000024632441</v>
      </c>
      <c r="Q435" s="426">
        <v>14022324405</v>
      </c>
      <c r="R435" s="590"/>
      <c r="S435" s="501">
        <v>0</v>
      </c>
      <c r="T435" s="501" t="s">
        <v>1387</v>
      </c>
      <c r="U435" s="1539" t="s">
        <v>6323</v>
      </c>
      <c r="V435" s="1695"/>
      <c r="W435" s="522"/>
      <c r="X435" s="523" t="s">
        <v>6422</v>
      </c>
      <c r="Y435" s="608" t="s">
        <v>6423</v>
      </c>
      <c r="Z435" s="503" t="s">
        <v>6326</v>
      </c>
      <c r="AA435" s="501" t="s">
        <v>146</v>
      </c>
      <c r="AB435" s="504" t="s">
        <v>6327</v>
      </c>
      <c r="AC435" s="504" t="s">
        <v>6328</v>
      </c>
      <c r="AD435" s="504" t="s">
        <v>4640</v>
      </c>
      <c r="AE435" s="504" t="s">
        <v>4640</v>
      </c>
      <c r="AF435" s="504"/>
      <c r="AG435" s="505">
        <v>41883</v>
      </c>
      <c r="AH435" s="505">
        <v>41883</v>
      </c>
      <c r="AI435" s="505">
        <v>42887</v>
      </c>
      <c r="AJ435" s="505">
        <v>42978</v>
      </c>
      <c r="AK435" s="505"/>
      <c r="AL435" s="505"/>
      <c r="AM435" s="501" t="s">
        <v>146</v>
      </c>
      <c r="AN435" s="495" t="s">
        <v>6419</v>
      </c>
      <c r="AO435" s="426"/>
      <c r="AP435" s="426"/>
      <c r="AQ435" s="426"/>
    </row>
    <row r="436" spans="1:43" s="415" customFormat="1" ht="15" customHeight="1">
      <c r="A436" s="426">
        <v>69</v>
      </c>
      <c r="B436" s="495" t="s">
        <v>6424</v>
      </c>
      <c r="C436" s="1108"/>
      <c r="D436" s="1108" t="s">
        <v>6425</v>
      </c>
      <c r="E436" s="520"/>
      <c r="F436" s="520"/>
      <c r="G436" s="496" t="s">
        <v>6426</v>
      </c>
      <c r="H436" s="426" t="s">
        <v>3017</v>
      </c>
      <c r="I436" s="426" t="s">
        <v>35</v>
      </c>
      <c r="J436" s="1090" t="s">
        <v>1506</v>
      </c>
      <c r="K436" s="497">
        <v>25001</v>
      </c>
      <c r="L436" s="46" t="s">
        <v>6427</v>
      </c>
      <c r="M436" s="498" t="s">
        <v>84</v>
      </c>
      <c r="N436" s="499" t="s">
        <v>299</v>
      </c>
      <c r="O436" s="426" t="s">
        <v>4633</v>
      </c>
      <c r="P436" s="500">
        <v>1430014362949</v>
      </c>
      <c r="Q436" s="426">
        <v>14022324421</v>
      </c>
      <c r="R436" s="590"/>
      <c r="S436" s="501">
        <v>0</v>
      </c>
      <c r="T436" s="501" t="s">
        <v>1387</v>
      </c>
      <c r="U436" s="1539" t="s">
        <v>6428</v>
      </c>
      <c r="V436" s="1686"/>
      <c r="W436" s="501"/>
      <c r="X436" s="502" t="s">
        <v>6429</v>
      </c>
      <c r="Y436" s="1791" t="s">
        <v>6430</v>
      </c>
      <c r="Z436" s="503" t="s">
        <v>6431</v>
      </c>
      <c r="AA436" s="501" t="s">
        <v>47</v>
      </c>
      <c r="AB436" s="504" t="s">
        <v>6432</v>
      </c>
      <c r="AC436" s="504" t="s">
        <v>6433</v>
      </c>
      <c r="AD436" s="504" t="s">
        <v>6434</v>
      </c>
      <c r="AE436" s="504">
        <v>0</v>
      </c>
      <c r="AF436" s="504"/>
      <c r="AG436" s="505">
        <v>41883</v>
      </c>
      <c r="AH436" s="505">
        <v>41883</v>
      </c>
      <c r="AI436" s="505">
        <v>42887</v>
      </c>
      <c r="AJ436" s="505">
        <v>42978</v>
      </c>
      <c r="AK436" s="505"/>
      <c r="AL436" s="505"/>
      <c r="AM436" s="501" t="s">
        <v>47</v>
      </c>
      <c r="AN436" s="495" t="s">
        <v>6424</v>
      </c>
      <c r="AO436" s="426"/>
      <c r="AP436" s="426"/>
      <c r="AQ436" s="520"/>
    </row>
    <row r="437" spans="1:43" s="415" customFormat="1" ht="15" customHeight="1">
      <c r="A437" s="426">
        <v>70</v>
      </c>
      <c r="B437" s="495" t="s">
        <v>6435</v>
      </c>
      <c r="C437" s="1106"/>
      <c r="D437" s="1106" t="s">
        <v>6436</v>
      </c>
      <c r="E437" s="495"/>
      <c r="F437" s="495"/>
      <c r="G437" s="525" t="s">
        <v>6437</v>
      </c>
      <c r="H437" s="426" t="s">
        <v>3017</v>
      </c>
      <c r="I437" s="426" t="s">
        <v>35</v>
      </c>
      <c r="J437" s="1090" t="s">
        <v>3017</v>
      </c>
      <c r="K437" s="497">
        <v>32504</v>
      </c>
      <c r="L437" s="46" t="s">
        <v>6438</v>
      </c>
      <c r="M437" s="498" t="s">
        <v>84</v>
      </c>
      <c r="N437" s="499" t="s">
        <v>287</v>
      </c>
      <c r="O437" s="426" t="s">
        <v>4633</v>
      </c>
      <c r="P437" s="500">
        <v>9000026459298</v>
      </c>
      <c r="Q437" s="426">
        <v>0</v>
      </c>
      <c r="R437" s="590"/>
      <c r="S437" s="501">
        <v>0</v>
      </c>
      <c r="T437" s="501" t="s">
        <v>2371</v>
      </c>
      <c r="U437" s="1539" t="s">
        <v>6439</v>
      </c>
      <c r="V437" s="1686"/>
      <c r="W437" s="501"/>
      <c r="X437" s="502" t="s">
        <v>6440</v>
      </c>
      <c r="Y437" s="1791" t="s">
        <v>6441</v>
      </c>
      <c r="Z437" s="503" t="s">
        <v>6442</v>
      </c>
      <c r="AA437" s="426" t="s">
        <v>82</v>
      </c>
      <c r="AB437" s="504" t="s">
        <v>4640</v>
      </c>
      <c r="AC437" s="504" t="s">
        <v>4640</v>
      </c>
      <c r="AD437" s="504" t="s">
        <v>4640</v>
      </c>
      <c r="AE437" s="504" t="s">
        <v>4640</v>
      </c>
      <c r="AF437" s="504"/>
      <c r="AG437" s="505">
        <v>41883</v>
      </c>
      <c r="AH437" s="505">
        <v>41883</v>
      </c>
      <c r="AI437" s="505">
        <v>42887</v>
      </c>
      <c r="AJ437" s="505">
        <v>42978</v>
      </c>
      <c r="AK437" s="505"/>
      <c r="AL437" s="505"/>
      <c r="AM437" s="426" t="s">
        <v>82</v>
      </c>
      <c r="AN437" s="495" t="s">
        <v>6435</v>
      </c>
      <c r="AO437" s="855"/>
      <c r="AP437" s="855"/>
      <c r="AQ437" s="495"/>
    </row>
    <row r="438" spans="1:43" s="415" customFormat="1" ht="15" customHeight="1">
      <c r="A438" s="426">
        <v>71</v>
      </c>
      <c r="B438" s="495" t="s">
        <v>6443</v>
      </c>
      <c r="C438" s="1106"/>
      <c r="D438" s="1106" t="s">
        <v>6444</v>
      </c>
      <c r="E438" s="495"/>
      <c r="F438" s="495"/>
      <c r="G438" s="525" t="s">
        <v>6445</v>
      </c>
      <c r="H438" s="426" t="s">
        <v>3017</v>
      </c>
      <c r="I438" s="426" t="s">
        <v>35</v>
      </c>
      <c r="J438" s="1090" t="s">
        <v>4706</v>
      </c>
      <c r="K438" s="497">
        <v>30794</v>
      </c>
      <c r="L438" s="46" t="s">
        <v>6446</v>
      </c>
      <c r="M438" s="498" t="s">
        <v>84</v>
      </c>
      <c r="N438" s="499" t="s">
        <v>287</v>
      </c>
      <c r="O438" s="426" t="s">
        <v>4633</v>
      </c>
      <c r="P438" s="500">
        <v>1430014299034</v>
      </c>
      <c r="Q438" s="426">
        <v>0</v>
      </c>
      <c r="R438" s="590"/>
      <c r="S438" s="501">
        <v>0</v>
      </c>
      <c r="T438" s="501" t="s">
        <v>2491</v>
      </c>
      <c r="U438" s="1539" t="s">
        <v>6447</v>
      </c>
      <c r="V438" s="1686"/>
      <c r="W438" s="501"/>
      <c r="X438" s="502" t="s">
        <v>6448</v>
      </c>
      <c r="Y438" s="1791" t="s">
        <v>6449</v>
      </c>
      <c r="Z438" s="503" t="s">
        <v>6450</v>
      </c>
      <c r="AA438" s="426" t="s">
        <v>146</v>
      </c>
      <c r="AB438" s="504" t="s">
        <v>6451</v>
      </c>
      <c r="AC438" s="504" t="s">
        <v>6452</v>
      </c>
      <c r="AD438" s="504" t="s">
        <v>4640</v>
      </c>
      <c r="AE438" s="504" t="s">
        <v>4640</v>
      </c>
      <c r="AF438" s="504"/>
      <c r="AG438" s="505">
        <v>41883</v>
      </c>
      <c r="AH438" s="505">
        <v>41883</v>
      </c>
      <c r="AI438" s="505">
        <v>42887</v>
      </c>
      <c r="AJ438" s="505">
        <v>42978</v>
      </c>
      <c r="AK438" s="505"/>
      <c r="AL438" s="505"/>
      <c r="AM438" s="426" t="s">
        <v>146</v>
      </c>
      <c r="AN438" s="495" t="s">
        <v>6443</v>
      </c>
      <c r="AO438" s="855"/>
      <c r="AP438" s="855"/>
      <c r="AQ438" s="495"/>
    </row>
    <row r="439" spans="1:43" s="415" customFormat="1" ht="15" customHeight="1">
      <c r="A439" s="426">
        <v>72</v>
      </c>
      <c r="B439" s="495" t="s">
        <v>6453</v>
      </c>
      <c r="C439" s="1106"/>
      <c r="D439" s="1106" t="s">
        <v>6454</v>
      </c>
      <c r="E439" s="495"/>
      <c r="F439" s="495"/>
      <c r="G439" s="525" t="s">
        <v>6455</v>
      </c>
      <c r="H439" s="426" t="s">
        <v>3017</v>
      </c>
      <c r="I439" s="426" t="s">
        <v>35</v>
      </c>
      <c r="J439" s="1090" t="s">
        <v>3017</v>
      </c>
      <c r="K439" s="497">
        <v>33213</v>
      </c>
      <c r="L439" s="46" t="s">
        <v>6456</v>
      </c>
      <c r="M439" s="498" t="s">
        <v>84</v>
      </c>
      <c r="N439" s="499" t="s">
        <v>287</v>
      </c>
      <c r="O439" s="426" t="s">
        <v>4633</v>
      </c>
      <c r="P439" s="500">
        <v>1430014109282</v>
      </c>
      <c r="Q439" s="426">
        <v>0</v>
      </c>
      <c r="R439" s="590"/>
      <c r="S439" s="501">
        <v>0</v>
      </c>
      <c r="T439" s="501" t="s">
        <v>1387</v>
      </c>
      <c r="U439" s="1539" t="s">
        <v>6457</v>
      </c>
      <c r="V439" s="1686"/>
      <c r="W439" s="501"/>
      <c r="X439" s="502" t="s">
        <v>5544</v>
      </c>
      <c r="Y439" s="1791" t="s">
        <v>6458</v>
      </c>
      <c r="Z439" s="503" t="s">
        <v>6459</v>
      </c>
      <c r="AA439" s="426" t="s">
        <v>55</v>
      </c>
      <c r="AB439" s="504" t="s">
        <v>6460</v>
      </c>
      <c r="AC439" s="504" t="s">
        <v>4640</v>
      </c>
      <c r="AD439" s="504" t="s">
        <v>4640</v>
      </c>
      <c r="AE439" s="504" t="s">
        <v>4640</v>
      </c>
      <c r="AF439" s="504"/>
      <c r="AG439" s="505">
        <v>41883</v>
      </c>
      <c r="AH439" s="505">
        <v>41883</v>
      </c>
      <c r="AI439" s="505">
        <v>42887</v>
      </c>
      <c r="AJ439" s="505">
        <v>42978</v>
      </c>
      <c r="AK439" s="505"/>
      <c r="AL439" s="505"/>
      <c r="AM439" s="426" t="s">
        <v>55</v>
      </c>
      <c r="AN439" s="495" t="s">
        <v>6453</v>
      </c>
      <c r="AO439" s="855"/>
      <c r="AP439" s="855"/>
      <c r="AQ439" s="495"/>
    </row>
    <row r="440" spans="1:43" s="415" customFormat="1" ht="15" customHeight="1">
      <c r="A440" s="426">
        <v>73</v>
      </c>
      <c r="B440" s="495" t="s">
        <v>6461</v>
      </c>
      <c r="C440" s="1106"/>
      <c r="D440" s="1106" t="s">
        <v>6462</v>
      </c>
      <c r="E440" s="495"/>
      <c r="F440" s="495"/>
      <c r="G440" s="525" t="s">
        <v>6463</v>
      </c>
      <c r="H440" s="426" t="s">
        <v>3017</v>
      </c>
      <c r="I440" s="426" t="s">
        <v>35</v>
      </c>
      <c r="J440" s="1090" t="s">
        <v>3017</v>
      </c>
      <c r="K440" s="497">
        <v>28116</v>
      </c>
      <c r="L440" s="46" t="s">
        <v>6464</v>
      </c>
      <c r="M440" s="498" t="s">
        <v>84</v>
      </c>
      <c r="N440" s="499" t="s">
        <v>287</v>
      </c>
      <c r="O440" s="426" t="s">
        <v>4633</v>
      </c>
      <c r="P440" s="500">
        <v>1480011715474</v>
      </c>
      <c r="Q440" s="426">
        <v>0</v>
      </c>
      <c r="R440" s="590"/>
      <c r="S440" s="501">
        <v>0</v>
      </c>
      <c r="T440" s="501" t="s">
        <v>1387</v>
      </c>
      <c r="U440" s="1539" t="s">
        <v>6465</v>
      </c>
      <c r="V440" s="1686"/>
      <c r="W440" s="501"/>
      <c r="X440" s="502" t="s">
        <v>6466</v>
      </c>
      <c r="Y440" s="1791" t="s">
        <v>6467</v>
      </c>
      <c r="Z440" s="503" t="s">
        <v>6468</v>
      </c>
      <c r="AA440" s="426" t="s">
        <v>55</v>
      </c>
      <c r="AB440" s="504" t="s">
        <v>4640</v>
      </c>
      <c r="AC440" s="504" t="s">
        <v>4640</v>
      </c>
      <c r="AD440" s="504" t="s">
        <v>4640</v>
      </c>
      <c r="AE440" s="504" t="s">
        <v>4640</v>
      </c>
      <c r="AF440" s="504"/>
      <c r="AG440" s="505">
        <v>41883</v>
      </c>
      <c r="AH440" s="505">
        <v>41883</v>
      </c>
      <c r="AI440" s="505">
        <v>42887</v>
      </c>
      <c r="AJ440" s="505">
        <v>42978</v>
      </c>
      <c r="AK440" s="505"/>
      <c r="AL440" s="505"/>
      <c r="AM440" s="426" t="s">
        <v>55</v>
      </c>
      <c r="AN440" s="495" t="s">
        <v>6461</v>
      </c>
      <c r="AO440" s="855"/>
      <c r="AP440" s="855"/>
      <c r="AQ440" s="495"/>
    </row>
    <row r="441" spans="1:43" s="415" customFormat="1" ht="15" customHeight="1">
      <c r="A441" s="426">
        <v>74</v>
      </c>
      <c r="B441" s="495" t="s">
        <v>6469</v>
      </c>
      <c r="C441" s="1106"/>
      <c r="D441" s="1106" t="s">
        <v>6470</v>
      </c>
      <c r="E441" s="495"/>
      <c r="F441" s="495"/>
      <c r="G441" s="525" t="s">
        <v>6471</v>
      </c>
      <c r="H441" s="426" t="s">
        <v>3017</v>
      </c>
      <c r="I441" s="426" t="s">
        <v>35</v>
      </c>
      <c r="J441" s="1090" t="s">
        <v>6472</v>
      </c>
      <c r="K441" s="497">
        <v>25732</v>
      </c>
      <c r="L441" s="46" t="s">
        <v>6473</v>
      </c>
      <c r="M441" s="498" t="s">
        <v>84</v>
      </c>
      <c r="N441" s="499" t="s">
        <v>287</v>
      </c>
      <c r="O441" s="426" t="s">
        <v>4633</v>
      </c>
      <c r="P441" s="500">
        <v>9000026459330</v>
      </c>
      <c r="Q441" s="426">
        <v>0</v>
      </c>
      <c r="R441" s="590"/>
      <c r="S441" s="501">
        <v>0</v>
      </c>
      <c r="T441" s="501" t="s">
        <v>2491</v>
      </c>
      <c r="U441" s="1539" t="s">
        <v>6474</v>
      </c>
      <c r="V441" s="1686"/>
      <c r="W441" s="501"/>
      <c r="X441" s="502" t="s">
        <v>6475</v>
      </c>
      <c r="Y441" s="1791" t="s">
        <v>6476</v>
      </c>
      <c r="Z441" s="503" t="s">
        <v>6477</v>
      </c>
      <c r="AA441" s="426" t="s">
        <v>47</v>
      </c>
      <c r="AB441" s="504" t="s">
        <v>6478</v>
      </c>
      <c r="AC441" s="504" t="s">
        <v>6479</v>
      </c>
      <c r="AD441" s="504" t="s">
        <v>6480</v>
      </c>
      <c r="AE441" s="504" t="s">
        <v>4640</v>
      </c>
      <c r="AF441" s="504"/>
      <c r="AG441" s="505">
        <v>41883</v>
      </c>
      <c r="AH441" s="505">
        <v>41883</v>
      </c>
      <c r="AI441" s="505">
        <v>42887</v>
      </c>
      <c r="AJ441" s="505">
        <v>42978</v>
      </c>
      <c r="AK441" s="505"/>
      <c r="AL441" s="505"/>
      <c r="AM441" s="426" t="s">
        <v>47</v>
      </c>
      <c r="AN441" s="495" t="s">
        <v>6469</v>
      </c>
      <c r="AO441" s="855"/>
      <c r="AP441" s="855"/>
      <c r="AQ441" s="495"/>
    </row>
    <row r="442" spans="1:43" s="415" customFormat="1" ht="15" customHeight="1">
      <c r="A442" s="426">
        <v>75</v>
      </c>
      <c r="B442" s="495" t="s">
        <v>6481</v>
      </c>
      <c r="C442" s="1106"/>
      <c r="D442" s="1106" t="s">
        <v>6482</v>
      </c>
      <c r="E442" s="495"/>
      <c r="F442" s="495"/>
      <c r="G442" s="525" t="s">
        <v>6483</v>
      </c>
      <c r="H442" s="426" t="s">
        <v>3017</v>
      </c>
      <c r="I442" s="426" t="s">
        <v>35</v>
      </c>
      <c r="J442" s="1090" t="s">
        <v>3017</v>
      </c>
      <c r="K442" s="497">
        <v>28570</v>
      </c>
      <c r="L442" s="46" t="s">
        <v>6484</v>
      </c>
      <c r="M442" s="498" t="s">
        <v>84</v>
      </c>
      <c r="N442" s="499" t="s">
        <v>287</v>
      </c>
      <c r="O442" s="426" t="s">
        <v>4633</v>
      </c>
      <c r="P442" s="500">
        <v>1430014228496</v>
      </c>
      <c r="Q442" s="426">
        <v>0</v>
      </c>
      <c r="R442" s="590"/>
      <c r="S442" s="501">
        <v>0</v>
      </c>
      <c r="T442" s="501" t="s">
        <v>1387</v>
      </c>
      <c r="U442" s="1539" t="s">
        <v>6485</v>
      </c>
      <c r="V442" s="1686"/>
      <c r="W442" s="501"/>
      <c r="X442" s="502" t="s">
        <v>4975</v>
      </c>
      <c r="Y442" s="1791" t="s">
        <v>6486</v>
      </c>
      <c r="Z442" s="503" t="s">
        <v>6487</v>
      </c>
      <c r="AA442" s="426" t="s">
        <v>146</v>
      </c>
      <c r="AB442" s="504" t="s">
        <v>6488</v>
      </c>
      <c r="AC442" s="504" t="s">
        <v>6489</v>
      </c>
      <c r="AD442" s="504" t="s">
        <v>4640</v>
      </c>
      <c r="AE442" s="504" t="s">
        <v>4640</v>
      </c>
      <c r="AF442" s="504"/>
      <c r="AG442" s="505">
        <v>41883</v>
      </c>
      <c r="AH442" s="505">
        <v>41883</v>
      </c>
      <c r="AI442" s="505">
        <v>42887</v>
      </c>
      <c r="AJ442" s="505">
        <v>42978</v>
      </c>
      <c r="AK442" s="505"/>
      <c r="AL442" s="505"/>
      <c r="AM442" s="426" t="s">
        <v>146</v>
      </c>
      <c r="AN442" s="495" t="s">
        <v>6481</v>
      </c>
      <c r="AO442" s="855"/>
      <c r="AP442" s="855"/>
      <c r="AQ442" s="495"/>
    </row>
    <row r="443" spans="1:43" s="415" customFormat="1">
      <c r="A443" s="426">
        <v>76</v>
      </c>
      <c r="B443" s="495" t="s">
        <v>6490</v>
      </c>
      <c r="C443" s="1106"/>
      <c r="D443" s="1106" t="s">
        <v>6491</v>
      </c>
      <c r="E443" s="495"/>
      <c r="F443" s="495"/>
      <c r="G443" s="525" t="s">
        <v>6492</v>
      </c>
      <c r="H443" s="426" t="s">
        <v>3017</v>
      </c>
      <c r="I443" s="426" t="s">
        <v>35</v>
      </c>
      <c r="J443" s="1090" t="s">
        <v>3017</v>
      </c>
      <c r="K443" s="497">
        <v>24954</v>
      </c>
      <c r="L443" s="46" t="s">
        <v>6493</v>
      </c>
      <c r="M443" s="498" t="s">
        <v>84</v>
      </c>
      <c r="N443" s="499" t="s">
        <v>287</v>
      </c>
      <c r="O443" s="426" t="s">
        <v>4633</v>
      </c>
      <c r="P443" s="500">
        <v>1430014227159</v>
      </c>
      <c r="Q443" s="426">
        <v>0</v>
      </c>
      <c r="R443" s="590"/>
      <c r="S443" s="501">
        <v>0</v>
      </c>
      <c r="T443" s="501" t="s">
        <v>1387</v>
      </c>
      <c r="U443" s="1539" t="s">
        <v>6494</v>
      </c>
      <c r="V443" s="1686"/>
      <c r="W443" s="501"/>
      <c r="X443" s="502" t="s">
        <v>6495</v>
      </c>
      <c r="Y443" s="1791" t="s">
        <v>6496</v>
      </c>
      <c r="Z443" s="503" t="s">
        <v>6497</v>
      </c>
      <c r="AA443" s="426" t="s">
        <v>47</v>
      </c>
      <c r="AB443" s="504" t="s">
        <v>6498</v>
      </c>
      <c r="AC443" s="504" t="s">
        <v>6499</v>
      </c>
      <c r="AD443" s="504" t="s">
        <v>6500</v>
      </c>
      <c r="AE443" s="504" t="s">
        <v>4640</v>
      </c>
      <c r="AF443" s="504"/>
      <c r="AG443" s="505">
        <v>41883</v>
      </c>
      <c r="AH443" s="505">
        <v>41883</v>
      </c>
      <c r="AI443" s="505">
        <v>42887</v>
      </c>
      <c r="AJ443" s="505">
        <v>42978</v>
      </c>
      <c r="AK443" s="505"/>
      <c r="AL443" s="505"/>
      <c r="AM443" s="426" t="s">
        <v>47</v>
      </c>
      <c r="AN443" s="495" t="s">
        <v>6490</v>
      </c>
      <c r="AO443" s="855"/>
      <c r="AP443" s="855"/>
      <c r="AQ443" s="495"/>
    </row>
    <row r="444" spans="1:43" s="415" customFormat="1" ht="15" customHeight="1">
      <c r="A444" s="426">
        <v>77</v>
      </c>
      <c r="B444" s="495" t="s">
        <v>6501</v>
      </c>
      <c r="C444" s="1108"/>
      <c r="D444" s="1108" t="s">
        <v>6502</v>
      </c>
      <c r="E444" s="520"/>
      <c r="F444" s="520"/>
      <c r="G444" s="525" t="s">
        <v>6503</v>
      </c>
      <c r="H444" s="426" t="s">
        <v>3017</v>
      </c>
      <c r="I444" s="426" t="s">
        <v>35</v>
      </c>
      <c r="J444" s="1090" t="s">
        <v>3017</v>
      </c>
      <c r="K444" s="497">
        <v>24122</v>
      </c>
      <c r="L444" s="46" t="s">
        <v>6504</v>
      </c>
      <c r="M444" s="498" t="s">
        <v>84</v>
      </c>
      <c r="N444" s="499" t="s">
        <v>299</v>
      </c>
      <c r="O444" s="426" t="s">
        <v>4633</v>
      </c>
      <c r="P444" s="500">
        <v>9000026441783</v>
      </c>
      <c r="Q444" s="426">
        <v>0</v>
      </c>
      <c r="R444" s="590"/>
      <c r="S444" s="501">
        <v>0</v>
      </c>
      <c r="T444" s="501" t="s">
        <v>1387</v>
      </c>
      <c r="U444" s="1539" t="s">
        <v>6505</v>
      </c>
      <c r="V444" s="1686"/>
      <c r="W444" s="501"/>
      <c r="X444" s="502" t="s">
        <v>6506</v>
      </c>
      <c r="Y444" s="1791" t="s">
        <v>6507</v>
      </c>
      <c r="Z444" s="503" t="s">
        <v>6508</v>
      </c>
      <c r="AA444" s="426" t="s">
        <v>100</v>
      </c>
      <c r="AB444" s="504" t="s">
        <v>6509</v>
      </c>
      <c r="AC444" s="504" t="s">
        <v>298</v>
      </c>
      <c r="AD444" s="504" t="s">
        <v>6510</v>
      </c>
      <c r="AE444" s="504" t="s">
        <v>6511</v>
      </c>
      <c r="AF444" s="504"/>
      <c r="AG444" s="505">
        <v>41883</v>
      </c>
      <c r="AH444" s="505">
        <v>41883</v>
      </c>
      <c r="AI444" s="505">
        <v>42887</v>
      </c>
      <c r="AJ444" s="505">
        <v>42978</v>
      </c>
      <c r="AK444" s="505"/>
      <c r="AL444" s="505"/>
      <c r="AM444" s="426" t="s">
        <v>100</v>
      </c>
      <c r="AN444" s="495" t="s">
        <v>6501</v>
      </c>
      <c r="AO444" s="855"/>
      <c r="AP444" s="855"/>
      <c r="AQ444" s="520"/>
    </row>
    <row r="445" spans="1:43" s="415" customFormat="1" ht="15" customHeight="1">
      <c r="A445" s="426">
        <v>78</v>
      </c>
      <c r="B445" s="495" t="s">
        <v>6512</v>
      </c>
      <c r="C445" s="1106"/>
      <c r="D445" s="1106" t="s">
        <v>6513</v>
      </c>
      <c r="E445" s="495"/>
      <c r="F445" s="495"/>
      <c r="G445" s="525" t="s">
        <v>6514</v>
      </c>
      <c r="H445" s="426" t="s">
        <v>3017</v>
      </c>
      <c r="I445" s="426" t="s">
        <v>35</v>
      </c>
      <c r="J445" s="1090" t="s">
        <v>3017</v>
      </c>
      <c r="K445" s="497">
        <v>28918</v>
      </c>
      <c r="L445" s="46" t="s">
        <v>4805</v>
      </c>
      <c r="M445" s="498" t="s">
        <v>84</v>
      </c>
      <c r="N445" s="499" t="s">
        <v>287</v>
      </c>
      <c r="O445" s="426" t="s">
        <v>4633</v>
      </c>
      <c r="P445" s="500">
        <v>9000026459389</v>
      </c>
      <c r="Q445" s="426">
        <v>0</v>
      </c>
      <c r="R445" s="590"/>
      <c r="S445" s="501">
        <v>0</v>
      </c>
      <c r="T445" s="501" t="s">
        <v>2491</v>
      </c>
      <c r="U445" s="1539" t="s">
        <v>6515</v>
      </c>
      <c r="V445" s="1686"/>
      <c r="W445" s="501"/>
      <c r="X445" s="502" t="s">
        <v>6516</v>
      </c>
      <c r="Y445" s="1791" t="s">
        <v>6517</v>
      </c>
      <c r="Z445" s="503" t="s">
        <v>6518</v>
      </c>
      <c r="AA445" s="426" t="s">
        <v>146</v>
      </c>
      <c r="AB445" s="504" t="s">
        <v>6519</v>
      </c>
      <c r="AC445" s="504" t="s">
        <v>6520</v>
      </c>
      <c r="AD445" s="504" t="s">
        <v>4640</v>
      </c>
      <c r="AE445" s="504" t="s">
        <v>4640</v>
      </c>
      <c r="AF445" s="504"/>
      <c r="AG445" s="505">
        <v>41883</v>
      </c>
      <c r="AH445" s="505">
        <v>41883</v>
      </c>
      <c r="AI445" s="505">
        <v>42887</v>
      </c>
      <c r="AJ445" s="505">
        <v>42978</v>
      </c>
      <c r="AK445" s="505"/>
      <c r="AL445" s="505"/>
      <c r="AM445" s="426" t="s">
        <v>146</v>
      </c>
      <c r="AN445" s="495" t="s">
        <v>6512</v>
      </c>
      <c r="AO445" s="855"/>
      <c r="AP445" s="855"/>
      <c r="AQ445" s="495"/>
    </row>
    <row r="446" spans="1:43" s="415" customFormat="1" ht="15" customHeight="1">
      <c r="A446" s="426">
        <v>79</v>
      </c>
      <c r="B446" s="495" t="s">
        <v>6521</v>
      </c>
      <c r="C446" s="1106"/>
      <c r="D446" s="1106" t="s">
        <v>6522</v>
      </c>
      <c r="E446" s="495"/>
      <c r="F446" s="495"/>
      <c r="G446" s="525" t="s">
        <v>6523</v>
      </c>
      <c r="H446" s="426" t="s">
        <v>3017</v>
      </c>
      <c r="I446" s="426" t="s">
        <v>35</v>
      </c>
      <c r="J446" s="1090" t="s">
        <v>3017</v>
      </c>
      <c r="K446" s="497">
        <v>28644</v>
      </c>
      <c r="L446" s="46" t="s">
        <v>6524</v>
      </c>
      <c r="M446" s="498" t="s">
        <v>84</v>
      </c>
      <c r="N446" s="499" t="s">
        <v>287</v>
      </c>
      <c r="O446" s="426" t="s">
        <v>4633</v>
      </c>
      <c r="P446" s="500">
        <v>9000026459272</v>
      </c>
      <c r="Q446" s="426">
        <v>0</v>
      </c>
      <c r="R446" s="590"/>
      <c r="S446" s="501">
        <v>0</v>
      </c>
      <c r="T446" s="501" t="s">
        <v>1387</v>
      </c>
      <c r="U446" s="1539" t="s">
        <v>6525</v>
      </c>
      <c r="V446" s="1686"/>
      <c r="W446" s="501"/>
      <c r="X446" s="502" t="s">
        <v>6526</v>
      </c>
      <c r="Y446" s="1791" t="s">
        <v>6527</v>
      </c>
      <c r="Z446" s="503" t="s">
        <v>6528</v>
      </c>
      <c r="AA446" s="426" t="s">
        <v>55</v>
      </c>
      <c r="AB446" s="504" t="s">
        <v>4640</v>
      </c>
      <c r="AC446" s="504" t="s">
        <v>4640</v>
      </c>
      <c r="AD446" s="504" t="s">
        <v>4640</v>
      </c>
      <c r="AE446" s="504" t="s">
        <v>4640</v>
      </c>
      <c r="AF446" s="504"/>
      <c r="AG446" s="505">
        <v>41883</v>
      </c>
      <c r="AH446" s="505">
        <v>41883</v>
      </c>
      <c r="AI446" s="505">
        <v>42887</v>
      </c>
      <c r="AJ446" s="505">
        <v>42978</v>
      </c>
      <c r="AK446" s="505"/>
      <c r="AL446" s="505"/>
      <c r="AM446" s="426" t="s">
        <v>55</v>
      </c>
      <c r="AN446" s="495" t="s">
        <v>6521</v>
      </c>
      <c r="AO446" s="855"/>
      <c r="AP446" s="855"/>
      <c r="AQ446" s="495"/>
    </row>
    <row r="447" spans="1:43" s="415" customFormat="1" ht="15" customHeight="1">
      <c r="A447" s="426">
        <v>80</v>
      </c>
      <c r="B447" s="495" t="s">
        <v>6529</v>
      </c>
      <c r="C447" s="1111"/>
      <c r="D447" s="1111" t="s">
        <v>6530</v>
      </c>
      <c r="E447" s="526"/>
      <c r="F447" s="526"/>
      <c r="G447" s="527" t="s">
        <v>6531</v>
      </c>
      <c r="H447" s="426" t="s">
        <v>3017</v>
      </c>
      <c r="I447" s="426" t="s">
        <v>35</v>
      </c>
      <c r="J447" s="1090" t="s">
        <v>1506</v>
      </c>
      <c r="K447" s="497">
        <v>27725</v>
      </c>
      <c r="L447" s="46" t="s">
        <v>6532</v>
      </c>
      <c r="M447" s="498" t="s">
        <v>84</v>
      </c>
      <c r="N447" s="499" t="s">
        <v>287</v>
      </c>
      <c r="O447" s="426" t="s">
        <v>4633</v>
      </c>
      <c r="P447" s="500">
        <v>1430014227126</v>
      </c>
      <c r="Q447" s="426">
        <v>0</v>
      </c>
      <c r="R447" s="590"/>
      <c r="S447" s="501">
        <v>0</v>
      </c>
      <c r="T447" s="501" t="s">
        <v>1387</v>
      </c>
      <c r="U447" s="1539" t="s">
        <v>6533</v>
      </c>
      <c r="V447" s="1686"/>
      <c r="W447" s="501"/>
      <c r="X447" s="502" t="s">
        <v>6534</v>
      </c>
      <c r="Y447" s="1791" t="s">
        <v>6535</v>
      </c>
      <c r="Z447" s="503" t="s">
        <v>6536</v>
      </c>
      <c r="AA447" s="426" t="s">
        <v>47</v>
      </c>
      <c r="AB447" s="504" t="s">
        <v>6537</v>
      </c>
      <c r="AC447" s="504" t="s">
        <v>6538</v>
      </c>
      <c r="AD447" s="504" t="s">
        <v>6539</v>
      </c>
      <c r="AE447" s="504" t="s">
        <v>4640</v>
      </c>
      <c r="AF447" s="504"/>
      <c r="AG447" s="505">
        <v>41883</v>
      </c>
      <c r="AH447" s="505">
        <v>41883</v>
      </c>
      <c r="AI447" s="505">
        <v>42887</v>
      </c>
      <c r="AJ447" s="505">
        <v>42978</v>
      </c>
      <c r="AK447" s="505"/>
      <c r="AL447" s="505"/>
      <c r="AM447" s="426" t="s">
        <v>47</v>
      </c>
      <c r="AN447" s="495" t="s">
        <v>6529</v>
      </c>
      <c r="AO447" s="856"/>
      <c r="AP447" s="856"/>
      <c r="AQ447" s="526"/>
    </row>
    <row r="448" spans="1:43" s="415" customFormat="1" ht="15" customHeight="1">
      <c r="A448" s="426">
        <v>81</v>
      </c>
      <c r="B448" s="495" t="s">
        <v>6540</v>
      </c>
      <c r="C448" s="1111"/>
      <c r="D448" s="1111" t="s">
        <v>6541</v>
      </c>
      <c r="E448" s="526"/>
      <c r="F448" s="526"/>
      <c r="G448" s="527" t="s">
        <v>6542</v>
      </c>
      <c r="H448" s="426" t="s">
        <v>3017</v>
      </c>
      <c r="I448" s="426" t="s">
        <v>35</v>
      </c>
      <c r="J448" s="1090" t="s">
        <v>3017</v>
      </c>
      <c r="K448" s="497">
        <v>24476</v>
      </c>
      <c r="L448" s="46" t="s">
        <v>6543</v>
      </c>
      <c r="M448" s="498" t="s">
        <v>84</v>
      </c>
      <c r="N448" s="499" t="s">
        <v>287</v>
      </c>
      <c r="O448" s="426" t="s">
        <v>4633</v>
      </c>
      <c r="P448" s="500">
        <v>1430014229239</v>
      </c>
      <c r="Q448" s="426">
        <v>0</v>
      </c>
      <c r="R448" s="590"/>
      <c r="S448" s="501">
        <v>0</v>
      </c>
      <c r="T448" s="501" t="s">
        <v>1387</v>
      </c>
      <c r="U448" s="1539" t="s">
        <v>6544</v>
      </c>
      <c r="V448" s="1686"/>
      <c r="W448" s="501"/>
      <c r="X448" s="502" t="s">
        <v>6545</v>
      </c>
      <c r="Y448" s="1791" t="s">
        <v>6546</v>
      </c>
      <c r="Z448" s="503" t="s">
        <v>6547</v>
      </c>
      <c r="AA448" s="426" t="s">
        <v>36</v>
      </c>
      <c r="AB448" s="504" t="s">
        <v>6548</v>
      </c>
      <c r="AC448" s="504" t="s">
        <v>6549</v>
      </c>
      <c r="AD448" s="504" t="s">
        <v>6550</v>
      </c>
      <c r="AE448" s="504" t="s">
        <v>6551</v>
      </c>
      <c r="AF448" s="504"/>
      <c r="AG448" s="505">
        <v>41883</v>
      </c>
      <c r="AH448" s="505">
        <v>41883</v>
      </c>
      <c r="AI448" s="505">
        <v>42887</v>
      </c>
      <c r="AJ448" s="505">
        <v>42978</v>
      </c>
      <c r="AK448" s="505"/>
      <c r="AL448" s="505"/>
      <c r="AM448" s="426" t="s">
        <v>36</v>
      </c>
      <c r="AN448" s="495" t="s">
        <v>6540</v>
      </c>
      <c r="AO448" s="856"/>
      <c r="AP448" s="856"/>
      <c r="AQ448" s="526"/>
    </row>
    <row r="449" spans="1:43" s="415" customFormat="1" ht="15" customHeight="1">
      <c r="A449" s="426">
        <v>82</v>
      </c>
      <c r="B449" s="495" t="s">
        <v>6552</v>
      </c>
      <c r="C449" s="1111"/>
      <c r="D449" s="1111" t="s">
        <v>6553</v>
      </c>
      <c r="E449" s="526"/>
      <c r="F449" s="526"/>
      <c r="G449" s="527" t="s">
        <v>6554</v>
      </c>
      <c r="H449" s="426" t="s">
        <v>3017</v>
      </c>
      <c r="I449" s="426" t="s">
        <v>35</v>
      </c>
      <c r="J449" s="1090" t="s">
        <v>3017</v>
      </c>
      <c r="K449" s="497">
        <v>29776</v>
      </c>
      <c r="L449" s="46" t="s">
        <v>2219</v>
      </c>
      <c r="M449" s="498" t="s">
        <v>84</v>
      </c>
      <c r="N449" s="499" t="s">
        <v>287</v>
      </c>
      <c r="O449" s="426" t="s">
        <v>4633</v>
      </c>
      <c r="P449" s="500">
        <v>1430014232142</v>
      </c>
      <c r="Q449" s="426">
        <v>0</v>
      </c>
      <c r="R449" s="590"/>
      <c r="S449" s="501">
        <v>0</v>
      </c>
      <c r="T449" s="501" t="s">
        <v>1387</v>
      </c>
      <c r="U449" s="1539" t="s">
        <v>6555</v>
      </c>
      <c r="V449" s="1686"/>
      <c r="W449" s="501"/>
      <c r="X449" s="502" t="s">
        <v>6556</v>
      </c>
      <c r="Y449" s="1791" t="s">
        <v>6557</v>
      </c>
      <c r="Z449" s="503" t="s">
        <v>6558</v>
      </c>
      <c r="AA449" s="426" t="s">
        <v>146</v>
      </c>
      <c r="AB449" s="504" t="s">
        <v>6559</v>
      </c>
      <c r="AC449" s="504" t="s">
        <v>6560</v>
      </c>
      <c r="AD449" s="504" t="s">
        <v>4640</v>
      </c>
      <c r="AE449" s="504" t="s">
        <v>4640</v>
      </c>
      <c r="AF449" s="504"/>
      <c r="AG449" s="505">
        <v>41883</v>
      </c>
      <c r="AH449" s="505">
        <v>41883</v>
      </c>
      <c r="AI449" s="505">
        <v>42887</v>
      </c>
      <c r="AJ449" s="505">
        <v>42978</v>
      </c>
      <c r="AK449" s="505"/>
      <c r="AL449" s="505"/>
      <c r="AM449" s="426" t="s">
        <v>146</v>
      </c>
      <c r="AN449" s="495" t="s">
        <v>6552</v>
      </c>
      <c r="AO449" s="856"/>
      <c r="AP449" s="856"/>
      <c r="AQ449" s="526"/>
    </row>
    <row r="450" spans="1:43" s="415" customFormat="1" ht="15" customHeight="1">
      <c r="A450" s="426">
        <v>83</v>
      </c>
      <c r="B450" s="495" t="s">
        <v>6561</v>
      </c>
      <c r="C450" s="1111"/>
      <c r="D450" s="1111" t="s">
        <v>6562</v>
      </c>
      <c r="E450" s="526"/>
      <c r="F450" s="526"/>
      <c r="G450" s="525" t="s">
        <v>6563</v>
      </c>
      <c r="H450" s="426" t="s">
        <v>3017</v>
      </c>
      <c r="I450" s="426" t="s">
        <v>35</v>
      </c>
      <c r="J450" s="1090" t="s">
        <v>3017</v>
      </c>
      <c r="K450" s="497">
        <v>27324</v>
      </c>
      <c r="L450" s="46" t="s">
        <v>6564</v>
      </c>
      <c r="M450" s="498" t="s">
        <v>84</v>
      </c>
      <c r="N450" s="499" t="s">
        <v>287</v>
      </c>
      <c r="O450" s="426" t="s">
        <v>4633</v>
      </c>
      <c r="P450" s="500">
        <v>1430009856699</v>
      </c>
      <c r="Q450" s="426">
        <v>0</v>
      </c>
      <c r="R450" s="590"/>
      <c r="S450" s="501">
        <v>0</v>
      </c>
      <c r="T450" s="501" t="s">
        <v>1387</v>
      </c>
      <c r="U450" s="1539" t="s">
        <v>6565</v>
      </c>
      <c r="V450" s="1686"/>
      <c r="W450" s="501"/>
      <c r="X450" s="502" t="s">
        <v>6556</v>
      </c>
      <c r="Y450" s="1791" t="s">
        <v>6566</v>
      </c>
      <c r="Z450" s="503" t="s">
        <v>6567</v>
      </c>
      <c r="AA450" s="426" t="s">
        <v>36</v>
      </c>
      <c r="AB450" s="504" t="s">
        <v>6568</v>
      </c>
      <c r="AC450" s="504" t="s">
        <v>6569</v>
      </c>
      <c r="AD450" s="504" t="s">
        <v>6570</v>
      </c>
      <c r="AE450" s="504" t="s">
        <v>6571</v>
      </c>
      <c r="AF450" s="504"/>
      <c r="AG450" s="505">
        <v>41883</v>
      </c>
      <c r="AH450" s="505">
        <v>41883</v>
      </c>
      <c r="AI450" s="505">
        <v>42887</v>
      </c>
      <c r="AJ450" s="505">
        <v>42978</v>
      </c>
      <c r="AK450" s="505"/>
      <c r="AL450" s="505"/>
      <c r="AM450" s="426" t="s">
        <v>36</v>
      </c>
      <c r="AN450" s="495" t="s">
        <v>6561</v>
      </c>
      <c r="AO450" s="855"/>
      <c r="AP450" s="855"/>
      <c r="AQ450" s="526"/>
    </row>
    <row r="451" spans="1:43" s="415" customFormat="1" ht="15" customHeight="1">
      <c r="A451" s="426">
        <v>84</v>
      </c>
      <c r="B451" s="495" t="s">
        <v>6572</v>
      </c>
      <c r="C451" s="1111"/>
      <c r="D451" s="1111" t="s">
        <v>6573</v>
      </c>
      <c r="E451" s="526"/>
      <c r="F451" s="526"/>
      <c r="G451" s="528" t="s">
        <v>6574</v>
      </c>
      <c r="H451" s="426" t="s">
        <v>3017</v>
      </c>
      <c r="I451" s="426" t="s">
        <v>35</v>
      </c>
      <c r="J451" s="1090" t="s">
        <v>3263</v>
      </c>
      <c r="K451" s="497">
        <v>26458</v>
      </c>
      <c r="L451" s="46" t="s">
        <v>6575</v>
      </c>
      <c r="M451" s="498" t="s">
        <v>84</v>
      </c>
      <c r="N451" s="499" t="s">
        <v>287</v>
      </c>
      <c r="O451" s="426" t="s">
        <v>4633</v>
      </c>
      <c r="P451" s="500">
        <v>1380010453251</v>
      </c>
      <c r="Q451" s="426">
        <v>0</v>
      </c>
      <c r="R451" s="590"/>
      <c r="S451" s="501">
        <v>0</v>
      </c>
      <c r="T451" s="501" t="s">
        <v>1387</v>
      </c>
      <c r="U451" s="1539" t="s">
        <v>6576</v>
      </c>
      <c r="V451" s="1686"/>
      <c r="W451" s="501"/>
      <c r="X451" s="502" t="s">
        <v>6577</v>
      </c>
      <c r="Y451" s="1791" t="s">
        <v>6578</v>
      </c>
      <c r="Z451" s="503" t="s">
        <v>6579</v>
      </c>
      <c r="AA451" s="426" t="s">
        <v>36</v>
      </c>
      <c r="AB451" s="504" t="s">
        <v>6580</v>
      </c>
      <c r="AC451" s="504" t="s">
        <v>6581</v>
      </c>
      <c r="AD451" s="504" t="s">
        <v>6582</v>
      </c>
      <c r="AE451" s="504" t="s">
        <v>6583</v>
      </c>
      <c r="AF451" s="504"/>
      <c r="AG451" s="505">
        <v>41883</v>
      </c>
      <c r="AH451" s="505">
        <v>41883</v>
      </c>
      <c r="AI451" s="505">
        <v>42887</v>
      </c>
      <c r="AJ451" s="505">
        <v>42978</v>
      </c>
      <c r="AK451" s="505"/>
      <c r="AL451" s="505"/>
      <c r="AM451" s="426" t="s">
        <v>36</v>
      </c>
      <c r="AN451" s="495" t="s">
        <v>6572</v>
      </c>
      <c r="AO451" s="857"/>
      <c r="AP451" s="857"/>
      <c r="AQ451" s="526"/>
    </row>
    <row r="452" spans="1:43" s="415" customFormat="1" ht="15" customHeight="1">
      <c r="A452" s="426">
        <v>85</v>
      </c>
      <c r="B452" s="495" t="s">
        <v>6584</v>
      </c>
      <c r="C452" s="1111"/>
      <c r="D452" s="1111" t="s">
        <v>6585</v>
      </c>
      <c r="E452" s="526"/>
      <c r="F452" s="526"/>
      <c r="G452" s="527" t="s">
        <v>6586</v>
      </c>
      <c r="H452" s="426" t="s">
        <v>3017</v>
      </c>
      <c r="I452" s="426" t="s">
        <v>35</v>
      </c>
      <c r="J452" s="1090" t="s">
        <v>3017</v>
      </c>
      <c r="K452" s="497">
        <v>26362</v>
      </c>
      <c r="L452" s="46" t="s">
        <v>6587</v>
      </c>
      <c r="M452" s="498" t="s">
        <v>84</v>
      </c>
      <c r="N452" s="499" t="s">
        <v>287</v>
      </c>
      <c r="O452" s="426" t="s">
        <v>4633</v>
      </c>
      <c r="P452" s="500">
        <v>1430014226615</v>
      </c>
      <c r="Q452" s="426">
        <v>0</v>
      </c>
      <c r="R452" s="590"/>
      <c r="S452" s="501">
        <v>0</v>
      </c>
      <c r="T452" s="501" t="s">
        <v>1387</v>
      </c>
      <c r="U452" s="1539" t="s">
        <v>6588</v>
      </c>
      <c r="V452" s="1686"/>
      <c r="W452" s="501"/>
      <c r="X452" s="502" t="s">
        <v>6589</v>
      </c>
      <c r="Y452" s="1791" t="s">
        <v>6590</v>
      </c>
      <c r="Z452" s="503" t="s">
        <v>6591</v>
      </c>
      <c r="AA452" s="426" t="s">
        <v>47</v>
      </c>
      <c r="AB452" s="504" t="s">
        <v>6592</v>
      </c>
      <c r="AC452" s="504" t="s">
        <v>6593</v>
      </c>
      <c r="AD452" s="504" t="s">
        <v>6594</v>
      </c>
      <c r="AE452" s="504" t="s">
        <v>4640</v>
      </c>
      <c r="AF452" s="504"/>
      <c r="AG452" s="505">
        <v>41883</v>
      </c>
      <c r="AH452" s="505">
        <v>41883</v>
      </c>
      <c r="AI452" s="505">
        <v>42887</v>
      </c>
      <c r="AJ452" s="505">
        <v>42978</v>
      </c>
      <c r="AK452" s="505"/>
      <c r="AL452" s="505"/>
      <c r="AM452" s="426" t="s">
        <v>47</v>
      </c>
      <c r="AN452" s="495" t="s">
        <v>6584</v>
      </c>
      <c r="AO452" s="856"/>
      <c r="AP452" s="856"/>
      <c r="AQ452" s="526"/>
    </row>
    <row r="453" spans="1:43" s="415" customFormat="1" ht="15" customHeight="1">
      <c r="A453" s="426">
        <v>86</v>
      </c>
      <c r="B453" s="495" t="s">
        <v>6595</v>
      </c>
      <c r="C453" s="534"/>
      <c r="D453" s="534" t="s">
        <v>6596</v>
      </c>
      <c r="E453" s="426"/>
      <c r="F453" s="426"/>
      <c r="G453" s="496" t="s">
        <v>6597</v>
      </c>
      <c r="H453" s="529" t="s">
        <v>3017</v>
      </c>
      <c r="I453" s="529" t="s">
        <v>35</v>
      </c>
      <c r="J453" s="534" t="s">
        <v>3017</v>
      </c>
      <c r="K453" s="497">
        <v>30369</v>
      </c>
      <c r="L453" s="46" t="s">
        <v>4853</v>
      </c>
      <c r="M453" s="498" t="s">
        <v>84</v>
      </c>
      <c r="N453" s="499" t="s">
        <v>287</v>
      </c>
      <c r="O453" s="426" t="s">
        <v>4633</v>
      </c>
      <c r="P453" s="500">
        <v>1430015477514</v>
      </c>
      <c r="Q453" s="426"/>
      <c r="R453" s="590"/>
      <c r="S453" s="426"/>
      <c r="T453" s="530" t="s">
        <v>1387</v>
      </c>
      <c r="U453" s="1552" t="s">
        <v>6598</v>
      </c>
      <c r="V453" s="1700"/>
      <c r="W453" s="426"/>
      <c r="X453" s="496" t="s">
        <v>6599</v>
      </c>
      <c r="Y453" s="577" t="s">
        <v>6600</v>
      </c>
      <c r="Z453" s="426"/>
      <c r="AA453" s="426" t="s">
        <v>6601</v>
      </c>
      <c r="AB453" s="496"/>
      <c r="AC453" s="496"/>
      <c r="AD453" s="496"/>
      <c r="AE453" s="496"/>
      <c r="AF453" s="496"/>
      <c r="AG453" s="505">
        <v>42380</v>
      </c>
      <c r="AH453" s="505">
        <v>42380</v>
      </c>
      <c r="AI453" s="505">
        <v>42887</v>
      </c>
      <c r="AJ453" s="505">
        <v>42978</v>
      </c>
      <c r="AK453" s="505"/>
      <c r="AL453" s="505"/>
      <c r="AM453" s="426" t="s">
        <v>6601</v>
      </c>
      <c r="AN453" s="495" t="s">
        <v>6595</v>
      </c>
      <c r="AO453" s="529"/>
      <c r="AP453" s="529"/>
      <c r="AQ453" s="426"/>
    </row>
    <row r="454" spans="1:43" s="415" customFormat="1" ht="15" customHeight="1">
      <c r="A454" s="426">
        <v>87</v>
      </c>
      <c r="B454" s="495" t="s">
        <v>6602</v>
      </c>
      <c r="C454" s="534"/>
      <c r="D454" s="534" t="s">
        <v>6603</v>
      </c>
      <c r="E454" s="426"/>
      <c r="F454" s="426"/>
      <c r="G454" s="496" t="s">
        <v>6604</v>
      </c>
      <c r="H454" s="426" t="s">
        <v>3017</v>
      </c>
      <c r="I454" s="426" t="s">
        <v>35</v>
      </c>
      <c r="J454" s="534" t="s">
        <v>2860</v>
      </c>
      <c r="K454" s="497">
        <v>34405</v>
      </c>
      <c r="L454" s="46" t="s">
        <v>6605</v>
      </c>
      <c r="M454" s="498" t="s">
        <v>84</v>
      </c>
      <c r="N454" s="499" t="s">
        <v>287</v>
      </c>
      <c r="O454" s="426" t="s">
        <v>4633</v>
      </c>
      <c r="P454" s="500">
        <v>9000035731372</v>
      </c>
      <c r="Q454" s="426"/>
      <c r="R454" s="590"/>
      <c r="S454" s="426"/>
      <c r="T454" s="426" t="s">
        <v>1387</v>
      </c>
      <c r="U454" s="1552" t="s">
        <v>6606</v>
      </c>
      <c r="V454" s="1700"/>
      <c r="W454" s="426"/>
      <c r="X454" s="496" t="s">
        <v>6607</v>
      </c>
      <c r="Y454" s="577" t="s">
        <v>6608</v>
      </c>
      <c r="Z454" s="426"/>
      <c r="AA454" s="426" t="s">
        <v>82</v>
      </c>
      <c r="AB454" s="496"/>
      <c r="AC454" s="496"/>
      <c r="AD454" s="496"/>
      <c r="AE454" s="496"/>
      <c r="AF454" s="496"/>
      <c r="AG454" s="505">
        <v>42380</v>
      </c>
      <c r="AH454" s="505">
        <v>42380</v>
      </c>
      <c r="AI454" s="505">
        <v>42887</v>
      </c>
      <c r="AJ454" s="505">
        <v>42978</v>
      </c>
      <c r="AK454" s="505"/>
      <c r="AL454" s="505"/>
      <c r="AM454" s="426" t="s">
        <v>82</v>
      </c>
      <c r="AN454" s="495" t="s">
        <v>6602</v>
      </c>
      <c r="AO454" s="426"/>
      <c r="AP454" s="426"/>
      <c r="AQ454" s="426"/>
    </row>
    <row r="455" spans="1:43" s="415" customFormat="1" ht="15" customHeight="1">
      <c r="A455" s="426">
        <v>88</v>
      </c>
      <c r="B455" s="495" t="s">
        <v>6609</v>
      </c>
      <c r="C455" s="534"/>
      <c r="D455" s="534" t="s">
        <v>6610</v>
      </c>
      <c r="E455" s="426"/>
      <c r="F455" s="426"/>
      <c r="G455" s="496" t="s">
        <v>6611</v>
      </c>
      <c r="H455" s="426" t="s">
        <v>3017</v>
      </c>
      <c r="I455" s="426" t="s">
        <v>35</v>
      </c>
      <c r="J455" s="534" t="s">
        <v>3017</v>
      </c>
      <c r="K455" s="497">
        <v>28243</v>
      </c>
      <c r="L455" s="46" t="s">
        <v>3115</v>
      </c>
      <c r="M455" s="498" t="s">
        <v>84</v>
      </c>
      <c r="N455" s="499" t="s">
        <v>299</v>
      </c>
      <c r="O455" s="426" t="s">
        <v>4633</v>
      </c>
      <c r="P455" s="531" t="s">
        <v>6612</v>
      </c>
      <c r="Q455" s="426"/>
      <c r="R455" s="590"/>
      <c r="S455" s="426"/>
      <c r="T455" s="426" t="s">
        <v>1387</v>
      </c>
      <c r="U455" s="1552" t="s">
        <v>6613</v>
      </c>
      <c r="V455" s="1700"/>
      <c r="W455" s="426"/>
      <c r="X455" s="496" t="s">
        <v>6614</v>
      </c>
      <c r="Y455" s="577" t="s">
        <v>6615</v>
      </c>
      <c r="Z455" s="426"/>
      <c r="AA455" s="426" t="s">
        <v>193</v>
      </c>
      <c r="AB455" s="532"/>
      <c r="AC455" s="532"/>
      <c r="AD455" s="532"/>
      <c r="AE455" s="532"/>
      <c r="AF455" s="532"/>
      <c r="AG455" s="505">
        <v>42675</v>
      </c>
      <c r="AH455" s="505">
        <v>42675</v>
      </c>
      <c r="AI455" s="505">
        <v>42887</v>
      </c>
      <c r="AJ455" s="505">
        <v>42978</v>
      </c>
      <c r="AK455" s="505"/>
      <c r="AL455" s="505"/>
      <c r="AM455" s="426" t="s">
        <v>193</v>
      </c>
      <c r="AN455" s="495" t="s">
        <v>6609</v>
      </c>
      <c r="AO455" s="426"/>
      <c r="AP455" s="426"/>
      <c r="AQ455" s="426"/>
    </row>
    <row r="456" spans="1:43" s="415" customFormat="1" ht="15" customHeight="1">
      <c r="A456" s="426">
        <v>89</v>
      </c>
      <c r="B456" s="533" t="s">
        <v>6616</v>
      </c>
      <c r="C456" s="534"/>
      <c r="D456" s="534" t="s">
        <v>6617</v>
      </c>
      <c r="E456" s="426"/>
      <c r="F456" s="426"/>
      <c r="G456" s="534" t="s">
        <v>6618</v>
      </c>
      <c r="H456" s="426" t="s">
        <v>3017</v>
      </c>
      <c r="I456" s="426" t="s">
        <v>35</v>
      </c>
      <c r="J456" s="534" t="s">
        <v>5022</v>
      </c>
      <c r="K456" s="497">
        <v>27846</v>
      </c>
      <c r="L456" s="46" t="s">
        <v>6619</v>
      </c>
      <c r="M456" s="498" t="s">
        <v>84</v>
      </c>
      <c r="N456" s="499" t="s">
        <v>287</v>
      </c>
      <c r="O456" s="426" t="s">
        <v>4633</v>
      </c>
      <c r="P456" s="535" t="s">
        <v>6620</v>
      </c>
      <c r="Q456" s="426"/>
      <c r="R456" s="590"/>
      <c r="S456" s="496"/>
      <c r="T456" s="426" t="s">
        <v>4314</v>
      </c>
      <c r="U456" s="1553" t="s">
        <v>6621</v>
      </c>
      <c r="V456" s="1701"/>
      <c r="W456" s="426" t="s">
        <v>1173</v>
      </c>
      <c r="X456" s="496" t="s">
        <v>6622</v>
      </c>
      <c r="Y456" s="590" t="s">
        <v>6623</v>
      </c>
      <c r="Z456" s="426" t="s">
        <v>6624</v>
      </c>
      <c r="AA456" s="426"/>
      <c r="AB456" s="536"/>
      <c r="AC456" s="532"/>
      <c r="AD456" s="532"/>
      <c r="AE456" s="532"/>
      <c r="AF456" s="532"/>
      <c r="AG456" s="505">
        <v>42758</v>
      </c>
      <c r="AH456" s="505">
        <v>42758</v>
      </c>
      <c r="AI456" s="505">
        <v>42887</v>
      </c>
      <c r="AJ456" s="505">
        <v>42978</v>
      </c>
      <c r="AK456" s="505"/>
      <c r="AL456" s="505"/>
      <c r="AM456" s="426"/>
      <c r="AN456" s="533" t="s">
        <v>6616</v>
      </c>
      <c r="AO456" s="426"/>
      <c r="AP456" s="426"/>
      <c r="AQ456" s="426"/>
    </row>
    <row r="457" spans="1:43" s="415" customFormat="1" ht="15" customHeight="1">
      <c r="A457" s="426">
        <v>90</v>
      </c>
      <c r="B457" s="533" t="s">
        <v>6625</v>
      </c>
      <c r="C457" s="534"/>
      <c r="D457" s="534" t="s">
        <v>6626</v>
      </c>
      <c r="E457" s="426"/>
      <c r="F457" s="426"/>
      <c r="G457" s="534" t="s">
        <v>6627</v>
      </c>
      <c r="H457" s="426" t="s">
        <v>3017</v>
      </c>
      <c r="I457" s="426" t="s">
        <v>35</v>
      </c>
      <c r="J457" s="534" t="s">
        <v>5022</v>
      </c>
      <c r="K457" s="497">
        <v>32474</v>
      </c>
      <c r="L457" s="46" t="s">
        <v>6628</v>
      </c>
      <c r="M457" s="498" t="s">
        <v>84</v>
      </c>
      <c r="N457" s="499" t="s">
        <v>287</v>
      </c>
      <c r="O457" s="426" t="s">
        <v>4633</v>
      </c>
      <c r="P457" s="535" t="s">
        <v>6629</v>
      </c>
      <c r="Q457" s="426"/>
      <c r="R457" s="590"/>
      <c r="S457" s="496"/>
      <c r="T457" s="426" t="s">
        <v>4922</v>
      </c>
      <c r="U457" s="1553" t="s">
        <v>6630</v>
      </c>
      <c r="V457" s="1701"/>
      <c r="W457" s="426" t="s">
        <v>2455</v>
      </c>
      <c r="X457" s="496" t="s">
        <v>6631</v>
      </c>
      <c r="Y457" s="590" t="s">
        <v>6632</v>
      </c>
      <c r="Z457" s="426" t="s">
        <v>6633</v>
      </c>
      <c r="AA457" s="426"/>
      <c r="AB457" s="536"/>
      <c r="AC457" s="532"/>
      <c r="AD457" s="532"/>
      <c r="AE457" s="532"/>
      <c r="AF457" s="532"/>
      <c r="AG457" s="505">
        <v>42758</v>
      </c>
      <c r="AH457" s="505">
        <v>42758</v>
      </c>
      <c r="AI457" s="505">
        <v>42887</v>
      </c>
      <c r="AJ457" s="505">
        <v>42978</v>
      </c>
      <c r="AK457" s="505"/>
      <c r="AL457" s="505"/>
      <c r="AM457" s="426"/>
      <c r="AN457" s="533" t="s">
        <v>6625</v>
      </c>
      <c r="AO457" s="426"/>
      <c r="AP457" s="426"/>
      <c r="AQ457" s="426"/>
    </row>
    <row r="458" spans="1:43" s="415" customFormat="1" ht="15" customHeight="1">
      <c r="A458" s="426">
        <v>91</v>
      </c>
      <c r="B458" s="533" t="s">
        <v>6634</v>
      </c>
      <c r="C458" s="534"/>
      <c r="D458" s="534" t="s">
        <v>6635</v>
      </c>
      <c r="E458" s="426"/>
      <c r="F458" s="426"/>
      <c r="G458" s="534" t="s">
        <v>6636</v>
      </c>
      <c r="H458" s="426" t="s">
        <v>3017</v>
      </c>
      <c r="I458" s="426" t="s">
        <v>35</v>
      </c>
      <c r="J458" s="534" t="s">
        <v>5022</v>
      </c>
      <c r="K458" s="497">
        <v>31098</v>
      </c>
      <c r="L458" s="46" t="s">
        <v>987</v>
      </c>
      <c r="M458" s="498" t="s">
        <v>84</v>
      </c>
      <c r="N458" s="499" t="s">
        <v>287</v>
      </c>
      <c r="O458" s="426" t="s">
        <v>4633</v>
      </c>
      <c r="P458" s="535" t="s">
        <v>6637</v>
      </c>
      <c r="Q458" s="426"/>
      <c r="R458" s="590"/>
      <c r="S458" s="496"/>
      <c r="T458" s="426" t="s">
        <v>4314</v>
      </c>
      <c r="U458" s="1553" t="s">
        <v>6638</v>
      </c>
      <c r="V458" s="1701"/>
      <c r="W458" s="426" t="s">
        <v>1173</v>
      </c>
      <c r="X458" s="496" t="s">
        <v>6639</v>
      </c>
      <c r="Y458" s="590" t="s">
        <v>6640</v>
      </c>
      <c r="Z458" s="426" t="s">
        <v>6641</v>
      </c>
      <c r="AA458" s="426"/>
      <c r="AB458" s="536"/>
      <c r="AC458" s="532"/>
      <c r="AD458" s="532"/>
      <c r="AE458" s="532"/>
      <c r="AF458" s="532"/>
      <c r="AG458" s="505">
        <v>42758</v>
      </c>
      <c r="AH458" s="505">
        <v>42758</v>
      </c>
      <c r="AI458" s="505">
        <v>42887</v>
      </c>
      <c r="AJ458" s="505">
        <v>42978</v>
      </c>
      <c r="AK458" s="505"/>
      <c r="AL458" s="505"/>
      <c r="AM458" s="426"/>
      <c r="AN458" s="533" t="s">
        <v>6634</v>
      </c>
      <c r="AO458" s="426"/>
      <c r="AP458" s="426"/>
      <c r="AQ458" s="426"/>
    </row>
    <row r="459" spans="1:43" s="415" customFormat="1" ht="15" customHeight="1">
      <c r="A459" s="426">
        <v>92</v>
      </c>
      <c r="B459" s="533" t="s">
        <v>6642</v>
      </c>
      <c r="C459" s="534"/>
      <c r="D459" s="534" t="s">
        <v>6643</v>
      </c>
      <c r="E459" s="426"/>
      <c r="F459" s="426"/>
      <c r="G459" s="534" t="s">
        <v>6644</v>
      </c>
      <c r="H459" s="426" t="s">
        <v>3017</v>
      </c>
      <c r="I459" s="426" t="s">
        <v>35</v>
      </c>
      <c r="J459" s="534" t="s">
        <v>5022</v>
      </c>
      <c r="K459" s="497">
        <v>33617</v>
      </c>
      <c r="L459" s="46" t="s">
        <v>6645</v>
      </c>
      <c r="M459" s="498" t="s">
        <v>84</v>
      </c>
      <c r="N459" s="499" t="s">
        <v>287</v>
      </c>
      <c r="O459" s="426" t="s">
        <v>4633</v>
      </c>
      <c r="P459" s="535" t="s">
        <v>6646</v>
      </c>
      <c r="Q459" s="426"/>
      <c r="R459" s="590"/>
      <c r="S459" s="496"/>
      <c r="T459" s="426" t="s">
        <v>4314</v>
      </c>
      <c r="U459" s="1553" t="s">
        <v>6647</v>
      </c>
      <c r="V459" s="1701"/>
      <c r="W459" s="426" t="s">
        <v>175</v>
      </c>
      <c r="X459" s="496" t="s">
        <v>6648</v>
      </c>
      <c r="Y459" s="590" t="s">
        <v>6649</v>
      </c>
      <c r="Z459" s="426" t="s">
        <v>6650</v>
      </c>
      <c r="AA459" s="426"/>
      <c r="AB459" s="536"/>
      <c r="AC459" s="532"/>
      <c r="AD459" s="532"/>
      <c r="AE459" s="532"/>
      <c r="AF459" s="532"/>
      <c r="AG459" s="505">
        <v>42758</v>
      </c>
      <c r="AH459" s="505">
        <v>42758</v>
      </c>
      <c r="AI459" s="505">
        <v>42887</v>
      </c>
      <c r="AJ459" s="505">
        <v>42978</v>
      </c>
      <c r="AK459" s="505"/>
      <c r="AL459" s="505"/>
      <c r="AM459" s="426"/>
      <c r="AN459" s="533" t="s">
        <v>6642</v>
      </c>
      <c r="AO459" s="426"/>
      <c r="AP459" s="426"/>
      <c r="AQ459" s="426"/>
    </row>
    <row r="460" spans="1:43" s="415" customFormat="1" ht="15" customHeight="1">
      <c r="A460" s="426">
        <v>93</v>
      </c>
      <c r="B460" s="533" t="s">
        <v>6651</v>
      </c>
      <c r="C460" s="534"/>
      <c r="D460" s="534" t="s">
        <v>6652</v>
      </c>
      <c r="E460" s="426"/>
      <c r="F460" s="426"/>
      <c r="G460" s="534" t="s">
        <v>6653</v>
      </c>
      <c r="H460" s="426" t="s">
        <v>3017</v>
      </c>
      <c r="I460" s="426" t="s">
        <v>35</v>
      </c>
      <c r="J460" s="534" t="s">
        <v>3017</v>
      </c>
      <c r="K460" s="497">
        <v>26831</v>
      </c>
      <c r="L460" s="46" t="s">
        <v>6654</v>
      </c>
      <c r="M460" s="498" t="s">
        <v>84</v>
      </c>
      <c r="N460" s="499" t="s">
        <v>287</v>
      </c>
      <c r="O460" s="426" t="s">
        <v>4633</v>
      </c>
      <c r="P460" s="535" t="s">
        <v>6655</v>
      </c>
      <c r="Q460" s="426"/>
      <c r="R460" s="590"/>
      <c r="S460" s="496"/>
      <c r="T460" s="426" t="s">
        <v>4314</v>
      </c>
      <c r="U460" s="1553" t="s">
        <v>6656</v>
      </c>
      <c r="V460" s="1701"/>
      <c r="W460" s="426" t="s">
        <v>1173</v>
      </c>
      <c r="X460" s="496" t="s">
        <v>6657</v>
      </c>
      <c r="Y460" s="590" t="s">
        <v>6658</v>
      </c>
      <c r="Z460" s="426" t="s">
        <v>6659</v>
      </c>
      <c r="AA460" s="426"/>
      <c r="AB460" s="536"/>
      <c r="AC460" s="532"/>
      <c r="AD460" s="532"/>
      <c r="AE460" s="532"/>
      <c r="AF460" s="532"/>
      <c r="AG460" s="505">
        <v>42758</v>
      </c>
      <c r="AH460" s="505">
        <v>42758</v>
      </c>
      <c r="AI460" s="505">
        <v>42887</v>
      </c>
      <c r="AJ460" s="505">
        <v>42978</v>
      </c>
      <c r="AK460" s="505"/>
      <c r="AL460" s="505"/>
      <c r="AM460" s="426"/>
      <c r="AN460" s="533" t="s">
        <v>6651</v>
      </c>
      <c r="AO460" s="426"/>
      <c r="AP460" s="426"/>
      <c r="AQ460" s="426"/>
    </row>
    <row r="461" spans="1:43" s="521" customFormat="1" ht="15" customHeight="1">
      <c r="A461" s="426">
        <v>94</v>
      </c>
      <c r="B461" s="533" t="s">
        <v>6660</v>
      </c>
      <c r="C461" s="534"/>
      <c r="D461" s="534" t="s">
        <v>6661</v>
      </c>
      <c r="E461" s="426"/>
      <c r="F461" s="426"/>
      <c r="G461" s="534" t="s">
        <v>6662</v>
      </c>
      <c r="H461" s="426" t="s">
        <v>3017</v>
      </c>
      <c r="I461" s="426" t="s">
        <v>35</v>
      </c>
      <c r="J461" s="534" t="s">
        <v>3017</v>
      </c>
      <c r="K461" s="497">
        <v>30716</v>
      </c>
      <c r="L461" s="46" t="s">
        <v>6663</v>
      </c>
      <c r="M461" s="498" t="s">
        <v>84</v>
      </c>
      <c r="N461" s="499" t="s">
        <v>287</v>
      </c>
      <c r="O461" s="426" t="s">
        <v>4633</v>
      </c>
      <c r="P461" s="535" t="s">
        <v>6664</v>
      </c>
      <c r="Q461" s="426"/>
      <c r="R461" s="590"/>
      <c r="S461" s="496"/>
      <c r="T461" s="426" t="s">
        <v>4314</v>
      </c>
      <c r="U461" s="1553" t="s">
        <v>6665</v>
      </c>
      <c r="V461" s="1701"/>
      <c r="W461" s="426" t="s">
        <v>2455</v>
      </c>
      <c r="X461" s="496" t="s">
        <v>6666</v>
      </c>
      <c r="Y461" s="590" t="s">
        <v>6667</v>
      </c>
      <c r="Z461" s="426" t="s">
        <v>6668</v>
      </c>
      <c r="AA461" s="426"/>
      <c r="AB461" s="536"/>
      <c r="AC461" s="532"/>
      <c r="AD461" s="532"/>
      <c r="AE461" s="532"/>
      <c r="AF461" s="532"/>
      <c r="AG461" s="505">
        <v>42758</v>
      </c>
      <c r="AH461" s="505">
        <v>42758</v>
      </c>
      <c r="AI461" s="505">
        <v>42887</v>
      </c>
      <c r="AJ461" s="505">
        <v>42978</v>
      </c>
      <c r="AK461" s="505"/>
      <c r="AL461" s="505"/>
      <c r="AM461" s="426"/>
      <c r="AN461" s="533" t="s">
        <v>6660</v>
      </c>
      <c r="AO461" s="426"/>
      <c r="AP461" s="426"/>
      <c r="AQ461" s="426"/>
    </row>
    <row r="462" spans="1:43" s="415" customFormat="1" ht="15" customHeight="1">
      <c r="A462" s="426">
        <v>95</v>
      </c>
      <c r="B462" s="533" t="s">
        <v>6669</v>
      </c>
      <c r="C462" s="534"/>
      <c r="D462" s="534" t="s">
        <v>6670</v>
      </c>
      <c r="E462" s="426"/>
      <c r="F462" s="426"/>
      <c r="G462" s="534" t="s">
        <v>6671</v>
      </c>
      <c r="H462" s="426" t="s">
        <v>3017</v>
      </c>
      <c r="I462" s="426" t="s">
        <v>35</v>
      </c>
      <c r="J462" s="534" t="s">
        <v>3017</v>
      </c>
      <c r="K462" s="497">
        <v>32208</v>
      </c>
      <c r="L462" s="46" t="s">
        <v>6672</v>
      </c>
      <c r="M462" s="498" t="s">
        <v>84</v>
      </c>
      <c r="N462" s="499" t="s">
        <v>287</v>
      </c>
      <c r="O462" s="426" t="s">
        <v>4633</v>
      </c>
      <c r="P462" s="535" t="s">
        <v>6673</v>
      </c>
      <c r="Q462" s="426"/>
      <c r="R462" s="590"/>
      <c r="S462" s="496"/>
      <c r="T462" s="426" t="s">
        <v>4314</v>
      </c>
      <c r="U462" s="1553" t="s">
        <v>6674</v>
      </c>
      <c r="V462" s="1701"/>
      <c r="W462" s="426" t="s">
        <v>2455</v>
      </c>
      <c r="X462" s="496" t="s">
        <v>6675</v>
      </c>
      <c r="Y462" s="590" t="s">
        <v>6676</v>
      </c>
      <c r="Z462" s="426" t="s">
        <v>6677</v>
      </c>
      <c r="AA462" s="426"/>
      <c r="AB462" s="536"/>
      <c r="AC462" s="532"/>
      <c r="AD462" s="532"/>
      <c r="AE462" s="532"/>
      <c r="AF462" s="532"/>
      <c r="AG462" s="505">
        <v>42758</v>
      </c>
      <c r="AH462" s="505">
        <v>42758</v>
      </c>
      <c r="AI462" s="505">
        <v>42887</v>
      </c>
      <c r="AJ462" s="505">
        <v>42978</v>
      </c>
      <c r="AK462" s="505"/>
      <c r="AL462" s="505"/>
      <c r="AM462" s="426"/>
      <c r="AN462" s="533" t="s">
        <v>6669</v>
      </c>
      <c r="AO462" s="426"/>
      <c r="AP462" s="426"/>
      <c r="AQ462" s="426"/>
    </row>
    <row r="463" spans="1:43" s="415" customFormat="1" ht="15" customHeight="1">
      <c r="A463" s="426">
        <v>96</v>
      </c>
      <c r="B463" s="533" t="s">
        <v>6678</v>
      </c>
      <c r="C463" s="1106"/>
      <c r="D463" s="1106" t="s">
        <v>6679</v>
      </c>
      <c r="E463" s="495"/>
      <c r="F463" s="495"/>
      <c r="G463" s="537" t="s">
        <v>5703</v>
      </c>
      <c r="H463" s="426" t="s">
        <v>3017</v>
      </c>
      <c r="I463" s="426" t="s">
        <v>35</v>
      </c>
      <c r="J463" s="1090"/>
      <c r="K463" s="538">
        <v>34051</v>
      </c>
      <c r="L463" s="46"/>
      <c r="M463" s="498"/>
      <c r="N463" s="499"/>
      <c r="O463" s="426"/>
      <c r="P463" s="500"/>
      <c r="Q463" s="426"/>
      <c r="R463" s="590"/>
      <c r="S463" s="501"/>
      <c r="T463" s="539" t="s">
        <v>6680</v>
      </c>
      <c r="U463" s="1548" t="s">
        <v>6681</v>
      </c>
      <c r="V463" s="1696"/>
      <c r="W463" s="539" t="s">
        <v>126</v>
      </c>
      <c r="X463" s="541" t="s">
        <v>6682</v>
      </c>
      <c r="Y463" s="1072" t="s">
        <v>6683</v>
      </c>
      <c r="Z463" s="540" t="s">
        <v>6684</v>
      </c>
      <c r="AA463" s="501"/>
      <c r="AB463" s="504"/>
      <c r="AC463" s="542"/>
      <c r="AD463" s="504"/>
      <c r="AE463" s="504"/>
      <c r="AF463" s="504"/>
      <c r="AG463" s="505" t="e">
        <v>#N/A</v>
      </c>
      <c r="AH463" s="505" t="e">
        <v>#N/A</v>
      </c>
      <c r="AI463" s="505">
        <v>42887</v>
      </c>
      <c r="AJ463" s="505">
        <v>42978</v>
      </c>
      <c r="AK463" s="505"/>
      <c r="AL463" s="505"/>
      <c r="AM463" s="501"/>
      <c r="AN463" s="533" t="s">
        <v>6678</v>
      </c>
      <c r="AO463" s="539"/>
      <c r="AP463" s="539"/>
      <c r="AQ463" s="495"/>
    </row>
    <row r="464" spans="1:43" s="415" customFormat="1" ht="15" customHeight="1">
      <c r="A464" s="426">
        <v>97</v>
      </c>
      <c r="B464" s="533" t="s">
        <v>6685</v>
      </c>
      <c r="C464" s="1106"/>
      <c r="D464" s="1106" t="s">
        <v>6686</v>
      </c>
      <c r="E464" s="495"/>
      <c r="F464" s="495"/>
      <c r="G464" s="534" t="s">
        <v>6687</v>
      </c>
      <c r="H464" s="529" t="s">
        <v>3017</v>
      </c>
      <c r="I464" s="529" t="s">
        <v>35</v>
      </c>
      <c r="J464" s="1090"/>
      <c r="K464" s="497">
        <v>28647</v>
      </c>
      <c r="L464" s="46"/>
      <c r="M464" s="498"/>
      <c r="N464" s="499"/>
      <c r="O464" s="426"/>
      <c r="P464" s="500"/>
      <c r="Q464" s="426"/>
      <c r="R464" s="590"/>
      <c r="S464" s="501"/>
      <c r="T464" s="426" t="s">
        <v>499</v>
      </c>
      <c r="U464" s="1546" t="s">
        <v>6688</v>
      </c>
      <c r="V464" s="1693"/>
      <c r="W464" s="501" t="s">
        <v>2580</v>
      </c>
      <c r="X464" s="502" t="s">
        <v>6689</v>
      </c>
      <c r="Y464" s="1791" t="s">
        <v>6690</v>
      </c>
      <c r="Z464" s="503" t="s">
        <v>6691</v>
      </c>
      <c r="AA464" s="501"/>
      <c r="AB464" s="504"/>
      <c r="AC464" s="542"/>
      <c r="AD464" s="504"/>
      <c r="AE464" s="504"/>
      <c r="AF464" s="504"/>
      <c r="AG464" s="505" t="e">
        <v>#N/A</v>
      </c>
      <c r="AH464" s="505" t="e">
        <v>#N/A</v>
      </c>
      <c r="AI464" s="505">
        <v>42887</v>
      </c>
      <c r="AJ464" s="505">
        <v>42978</v>
      </c>
      <c r="AK464" s="505"/>
      <c r="AL464" s="505"/>
      <c r="AM464" s="501"/>
      <c r="AN464" s="533" t="s">
        <v>6685</v>
      </c>
      <c r="AO464" s="529"/>
      <c r="AP464" s="529"/>
      <c r="AQ464" s="495"/>
    </row>
    <row r="465" spans="1:43" s="415" customFormat="1" ht="15" customHeight="1">
      <c r="A465" s="426">
        <v>98</v>
      </c>
      <c r="B465" s="533" t="s">
        <v>6692</v>
      </c>
      <c r="C465" s="1106"/>
      <c r="D465" s="1106" t="s">
        <v>6693</v>
      </c>
      <c r="E465" s="495"/>
      <c r="F465" s="495"/>
      <c r="G465" s="534" t="s">
        <v>6694</v>
      </c>
      <c r="H465" s="529" t="s">
        <v>3017</v>
      </c>
      <c r="I465" s="529" t="s">
        <v>35</v>
      </c>
      <c r="J465" s="1090"/>
      <c r="K465" s="497">
        <v>30055</v>
      </c>
      <c r="L465" s="46"/>
      <c r="M465" s="498"/>
      <c r="N465" s="499"/>
      <c r="O465" s="426"/>
      <c r="P465" s="500"/>
      <c r="Q465" s="426"/>
      <c r="R465" s="590"/>
      <c r="S465" s="501"/>
      <c r="T465" s="501"/>
      <c r="U465" s="1539"/>
      <c r="V465" s="1686"/>
      <c r="W465" s="501"/>
      <c r="X465" s="502"/>
      <c r="Y465" s="1791"/>
      <c r="Z465" s="503"/>
      <c r="AA465" s="501"/>
      <c r="AB465" s="504"/>
      <c r="AC465" s="542"/>
      <c r="AD465" s="504"/>
      <c r="AE465" s="504"/>
      <c r="AF465" s="504"/>
      <c r="AG465" s="505" t="e">
        <v>#N/A</v>
      </c>
      <c r="AH465" s="505" t="e">
        <v>#N/A</v>
      </c>
      <c r="AI465" s="505">
        <v>42887</v>
      </c>
      <c r="AJ465" s="505">
        <v>42978</v>
      </c>
      <c r="AK465" s="505"/>
      <c r="AL465" s="505"/>
      <c r="AM465" s="501"/>
      <c r="AN465" s="533" t="s">
        <v>6692</v>
      </c>
      <c r="AO465" s="529"/>
      <c r="AP465" s="529"/>
      <c r="AQ465" s="495"/>
    </row>
    <row r="466" spans="1:43" s="415" customFormat="1" ht="15" customHeight="1">
      <c r="A466" s="426">
        <v>99</v>
      </c>
      <c r="B466" s="495" t="s">
        <v>6695</v>
      </c>
      <c r="C466" s="1106"/>
      <c r="D466" s="1106" t="s">
        <v>6696</v>
      </c>
      <c r="E466" s="495"/>
      <c r="F466" s="495"/>
      <c r="G466" s="496" t="s">
        <v>6697</v>
      </c>
      <c r="H466" s="426" t="s">
        <v>3017</v>
      </c>
      <c r="I466" s="426" t="s">
        <v>35</v>
      </c>
      <c r="J466" s="1090" t="s">
        <v>3017</v>
      </c>
      <c r="K466" s="497">
        <v>28201</v>
      </c>
      <c r="L466" s="46" t="s">
        <v>6698</v>
      </c>
      <c r="M466" s="498" t="s">
        <v>84</v>
      </c>
      <c r="N466" s="499" t="s">
        <v>299</v>
      </c>
      <c r="O466" s="426" t="s">
        <v>4633</v>
      </c>
      <c r="P466" s="500">
        <v>1430010925418</v>
      </c>
      <c r="Q466" s="426">
        <v>10001719730</v>
      </c>
      <c r="R466" s="590"/>
      <c r="S466" s="501">
        <v>0</v>
      </c>
      <c r="T466" s="501" t="s">
        <v>1387</v>
      </c>
      <c r="U466" s="1539" t="s">
        <v>6699</v>
      </c>
      <c r="V466" s="1686"/>
      <c r="W466" s="501"/>
      <c r="X466" s="502" t="s">
        <v>6700</v>
      </c>
      <c r="Y466" s="1791" t="s">
        <v>6701</v>
      </c>
      <c r="Z466" s="503" t="s">
        <v>6702</v>
      </c>
      <c r="AA466" s="501" t="s">
        <v>47</v>
      </c>
      <c r="AB466" s="504" t="s">
        <v>6703</v>
      </c>
      <c r="AC466" s="504" t="s">
        <v>6704</v>
      </c>
      <c r="AD466" s="504" t="s">
        <v>6705</v>
      </c>
      <c r="AE466" s="504" t="s">
        <v>4640</v>
      </c>
      <c r="AF466" s="504"/>
      <c r="AG466" s="505">
        <v>41883</v>
      </c>
      <c r="AH466" s="505">
        <v>41883</v>
      </c>
      <c r="AI466" s="505">
        <v>42887</v>
      </c>
      <c r="AJ466" s="505">
        <v>42978</v>
      </c>
      <c r="AK466" s="505"/>
      <c r="AL466" s="505"/>
      <c r="AM466" s="501" t="s">
        <v>47</v>
      </c>
      <c r="AN466" s="495" t="s">
        <v>6695</v>
      </c>
      <c r="AO466" s="426"/>
      <c r="AP466" s="426"/>
      <c r="AQ466" s="495"/>
    </row>
    <row r="467" spans="1:43" s="415" customFormat="1" ht="15" customHeight="1">
      <c r="A467" s="426">
        <v>100</v>
      </c>
      <c r="B467" s="495" t="s">
        <v>6706</v>
      </c>
      <c r="C467" s="1106"/>
      <c r="D467" s="1106" t="s">
        <v>6707</v>
      </c>
      <c r="E467" s="495"/>
      <c r="F467" s="495"/>
      <c r="G467" s="496" t="s">
        <v>6708</v>
      </c>
      <c r="H467" s="426" t="s">
        <v>3017</v>
      </c>
      <c r="I467" s="426" t="s">
        <v>35</v>
      </c>
      <c r="J467" s="1090" t="s">
        <v>3017</v>
      </c>
      <c r="K467" s="497">
        <v>27647</v>
      </c>
      <c r="L467" s="46" t="s">
        <v>1420</v>
      </c>
      <c r="M467" s="498" t="s">
        <v>84</v>
      </c>
      <c r="N467" s="499" t="s">
        <v>299</v>
      </c>
      <c r="O467" s="426" t="s">
        <v>4633</v>
      </c>
      <c r="P467" s="500">
        <v>9000015948731</v>
      </c>
      <c r="Q467" s="426">
        <v>10001719839</v>
      </c>
      <c r="R467" s="590"/>
      <c r="S467" s="501">
        <v>0</v>
      </c>
      <c r="T467" s="501" t="s">
        <v>1387</v>
      </c>
      <c r="U467" s="1539" t="s">
        <v>6709</v>
      </c>
      <c r="V467" s="1686"/>
      <c r="W467" s="501"/>
      <c r="X467" s="502" t="s">
        <v>6710</v>
      </c>
      <c r="Y467" s="1791" t="s">
        <v>6711</v>
      </c>
      <c r="Z467" s="503" t="s">
        <v>6712</v>
      </c>
      <c r="AA467" s="501" t="s">
        <v>47</v>
      </c>
      <c r="AB467" s="504" t="s">
        <v>6713</v>
      </c>
      <c r="AC467" s="504" t="s">
        <v>6714</v>
      </c>
      <c r="AD467" s="504" t="s">
        <v>6715</v>
      </c>
      <c r="AE467" s="504" t="s">
        <v>4640</v>
      </c>
      <c r="AF467" s="504"/>
      <c r="AG467" s="505">
        <v>41883</v>
      </c>
      <c r="AH467" s="505">
        <v>41883</v>
      </c>
      <c r="AI467" s="505">
        <v>42887</v>
      </c>
      <c r="AJ467" s="505">
        <v>42978</v>
      </c>
      <c r="AK467" s="505"/>
      <c r="AL467" s="505"/>
      <c r="AM467" s="501" t="s">
        <v>47</v>
      </c>
      <c r="AN467" s="495" t="s">
        <v>6706</v>
      </c>
      <c r="AO467" s="426"/>
      <c r="AP467" s="426"/>
      <c r="AQ467" s="495"/>
    </row>
    <row r="468" spans="1:43" s="415" customFormat="1" ht="15" customHeight="1">
      <c r="A468" s="426">
        <v>101</v>
      </c>
      <c r="B468" s="495" t="s">
        <v>6716</v>
      </c>
      <c r="C468" s="1106"/>
      <c r="D468" s="1106" t="s">
        <v>6717</v>
      </c>
      <c r="E468" s="495"/>
      <c r="F468" s="495"/>
      <c r="G468" s="496" t="s">
        <v>6718</v>
      </c>
      <c r="H468" s="426" t="s">
        <v>3017</v>
      </c>
      <c r="I468" s="426" t="s">
        <v>35</v>
      </c>
      <c r="J468" s="1090" t="s">
        <v>3017</v>
      </c>
      <c r="K468" s="497">
        <v>26677</v>
      </c>
      <c r="L468" s="46" t="s">
        <v>6719</v>
      </c>
      <c r="M468" s="498" t="s">
        <v>84</v>
      </c>
      <c r="N468" s="499" t="s">
        <v>299</v>
      </c>
      <c r="O468" s="426" t="s">
        <v>4633</v>
      </c>
      <c r="P468" s="500">
        <v>1430004816250</v>
      </c>
      <c r="Q468" s="426">
        <v>10001859692</v>
      </c>
      <c r="R468" s="590"/>
      <c r="S468" s="501">
        <v>0</v>
      </c>
      <c r="T468" s="501" t="s">
        <v>1387</v>
      </c>
      <c r="U468" s="1539" t="s">
        <v>6720</v>
      </c>
      <c r="V468" s="1686"/>
      <c r="W468" s="501"/>
      <c r="X468" s="502" t="s">
        <v>6721</v>
      </c>
      <c r="Y468" s="1791" t="s">
        <v>6722</v>
      </c>
      <c r="Z468" s="503" t="s">
        <v>6723</v>
      </c>
      <c r="AA468" s="501" t="s">
        <v>36</v>
      </c>
      <c r="AB468" s="504" t="s">
        <v>6724</v>
      </c>
      <c r="AC468" s="504" t="s">
        <v>6725</v>
      </c>
      <c r="AD468" s="504" t="s">
        <v>6726</v>
      </c>
      <c r="AE468" s="504" t="s">
        <v>6727</v>
      </c>
      <c r="AF468" s="504"/>
      <c r="AG468" s="505">
        <v>41883</v>
      </c>
      <c r="AH468" s="505">
        <v>41883</v>
      </c>
      <c r="AI468" s="505">
        <v>42887</v>
      </c>
      <c r="AJ468" s="505">
        <v>42978</v>
      </c>
      <c r="AK468" s="505"/>
      <c r="AL468" s="505"/>
      <c r="AM468" s="501" t="s">
        <v>36</v>
      </c>
      <c r="AN468" s="495" t="s">
        <v>6716</v>
      </c>
      <c r="AO468" s="426"/>
      <c r="AP468" s="426"/>
      <c r="AQ468" s="495"/>
    </row>
    <row r="469" spans="1:43" s="415" customFormat="1" ht="15" customHeight="1">
      <c r="A469" s="426">
        <v>102</v>
      </c>
      <c r="B469" s="495" t="s">
        <v>6728</v>
      </c>
      <c r="C469" s="1106"/>
      <c r="D469" s="1106" t="s">
        <v>6729</v>
      </c>
      <c r="E469" s="495"/>
      <c r="F469" s="495"/>
      <c r="G469" s="496" t="s">
        <v>6730</v>
      </c>
      <c r="H469" s="426" t="s">
        <v>3017</v>
      </c>
      <c r="I469" s="426" t="s">
        <v>35</v>
      </c>
      <c r="J469" s="1090" t="s">
        <v>3017</v>
      </c>
      <c r="K469" s="497">
        <v>28346</v>
      </c>
      <c r="L469" s="46" t="s">
        <v>6731</v>
      </c>
      <c r="M469" s="498" t="s">
        <v>84</v>
      </c>
      <c r="N469" s="499" t="s">
        <v>299</v>
      </c>
      <c r="O469" s="426" t="s">
        <v>4633</v>
      </c>
      <c r="P469" s="500">
        <v>1430014631277</v>
      </c>
      <c r="Q469" s="426">
        <v>0</v>
      </c>
      <c r="R469" s="590"/>
      <c r="S469" s="501">
        <v>0</v>
      </c>
      <c r="T469" s="501" t="s">
        <v>1387</v>
      </c>
      <c r="U469" s="1539" t="s">
        <v>6732</v>
      </c>
      <c r="V469" s="1686"/>
      <c r="W469" s="501"/>
      <c r="X469" s="502" t="s">
        <v>6733</v>
      </c>
      <c r="Y469" s="1791" t="s">
        <v>6734</v>
      </c>
      <c r="Z469" s="503" t="s">
        <v>6735</v>
      </c>
      <c r="AA469" s="501" t="s">
        <v>47</v>
      </c>
      <c r="AB469" s="504" t="s">
        <v>6736</v>
      </c>
      <c r="AC469" s="504" t="s">
        <v>6737</v>
      </c>
      <c r="AD469" s="504" t="s">
        <v>6738</v>
      </c>
      <c r="AE469" s="504" t="s">
        <v>4640</v>
      </c>
      <c r="AF469" s="504"/>
      <c r="AG469" s="505">
        <v>41883</v>
      </c>
      <c r="AH469" s="505">
        <v>41883</v>
      </c>
      <c r="AI469" s="505">
        <v>42887</v>
      </c>
      <c r="AJ469" s="505">
        <v>42978</v>
      </c>
      <c r="AK469" s="505"/>
      <c r="AL469" s="505"/>
      <c r="AM469" s="501" t="s">
        <v>47</v>
      </c>
      <c r="AN469" s="495" t="s">
        <v>6728</v>
      </c>
      <c r="AO469" s="426"/>
      <c r="AP469" s="426"/>
      <c r="AQ469" s="495"/>
    </row>
    <row r="470" spans="1:43" s="415" customFormat="1" ht="15" customHeight="1">
      <c r="A470" s="426">
        <v>103</v>
      </c>
      <c r="B470" s="495" t="s">
        <v>6739</v>
      </c>
      <c r="C470" s="1106"/>
      <c r="D470" s="1106" t="s">
        <v>6740</v>
      </c>
      <c r="E470" s="495"/>
      <c r="F470" s="495"/>
      <c r="G470" s="496" t="s">
        <v>6741</v>
      </c>
      <c r="H470" s="426" t="s">
        <v>3017</v>
      </c>
      <c r="I470" s="426" t="s">
        <v>35</v>
      </c>
      <c r="J470" s="1090" t="s">
        <v>3017</v>
      </c>
      <c r="K470" s="497">
        <v>27941</v>
      </c>
      <c r="L470" s="46" t="s">
        <v>6742</v>
      </c>
      <c r="M470" s="498" t="s">
        <v>84</v>
      </c>
      <c r="N470" s="499" t="s">
        <v>287</v>
      </c>
      <c r="O470" s="426" t="s">
        <v>4633</v>
      </c>
      <c r="P470" s="500">
        <v>1430011218870</v>
      </c>
      <c r="Q470" s="426">
        <v>11003104095</v>
      </c>
      <c r="R470" s="590"/>
      <c r="S470" s="501">
        <v>0</v>
      </c>
      <c r="T470" s="501" t="s">
        <v>6043</v>
      </c>
      <c r="U470" s="1539" t="s">
        <v>6743</v>
      </c>
      <c r="V470" s="1686"/>
      <c r="W470" s="501"/>
      <c r="X470" s="502" t="s">
        <v>6744</v>
      </c>
      <c r="Y470" s="1791" t="s">
        <v>6745</v>
      </c>
      <c r="Z470" s="503" t="s">
        <v>6746</v>
      </c>
      <c r="AA470" s="501" t="s">
        <v>146</v>
      </c>
      <c r="AB470" s="504" t="s">
        <v>6747</v>
      </c>
      <c r="AC470" s="504" t="s">
        <v>6748</v>
      </c>
      <c r="AD470" s="504" t="s">
        <v>4640</v>
      </c>
      <c r="AE470" s="504" t="s">
        <v>4640</v>
      </c>
      <c r="AF470" s="504"/>
      <c r="AG470" s="505">
        <v>41883</v>
      </c>
      <c r="AH470" s="505">
        <v>41883</v>
      </c>
      <c r="AI470" s="505">
        <v>42887</v>
      </c>
      <c r="AJ470" s="505">
        <v>42978</v>
      </c>
      <c r="AK470" s="505"/>
      <c r="AL470" s="505"/>
      <c r="AM470" s="501" t="s">
        <v>146</v>
      </c>
      <c r="AN470" s="495" t="s">
        <v>6739</v>
      </c>
      <c r="AO470" s="426"/>
      <c r="AP470" s="426"/>
      <c r="AQ470" s="495"/>
    </row>
    <row r="471" spans="1:43" s="415" customFormat="1" ht="15" customHeight="1">
      <c r="A471" s="426">
        <v>104</v>
      </c>
      <c r="B471" s="495" t="s">
        <v>6749</v>
      </c>
      <c r="C471" s="1106"/>
      <c r="D471" s="1106" t="s">
        <v>6750</v>
      </c>
      <c r="E471" s="495"/>
      <c r="F471" s="495"/>
      <c r="G471" s="496" t="s">
        <v>6751</v>
      </c>
      <c r="H471" s="426" t="s">
        <v>3017</v>
      </c>
      <c r="I471" s="426" t="s">
        <v>35</v>
      </c>
      <c r="J471" s="1090" t="s">
        <v>3069</v>
      </c>
      <c r="K471" s="497">
        <v>27532</v>
      </c>
      <c r="L471" s="46" t="s">
        <v>6752</v>
      </c>
      <c r="M471" s="498" t="s">
        <v>84</v>
      </c>
      <c r="N471" s="499" t="s">
        <v>287</v>
      </c>
      <c r="O471" s="426" t="s">
        <v>4633</v>
      </c>
      <c r="P471" s="500">
        <v>1430005201320</v>
      </c>
      <c r="Q471" s="426">
        <v>10001719748</v>
      </c>
      <c r="R471" s="590"/>
      <c r="S471" s="501">
        <v>0</v>
      </c>
      <c r="T471" s="501" t="s">
        <v>6142</v>
      </c>
      <c r="U471" s="1539" t="s">
        <v>6753</v>
      </c>
      <c r="V471" s="1686"/>
      <c r="W471" s="501"/>
      <c r="X471" s="502" t="s">
        <v>6225</v>
      </c>
      <c r="Y471" s="1791" t="s">
        <v>6754</v>
      </c>
      <c r="Z471" s="503" t="s">
        <v>6755</v>
      </c>
      <c r="AA471" s="501" t="s">
        <v>47</v>
      </c>
      <c r="AB471" s="504" t="s">
        <v>6756</v>
      </c>
      <c r="AC471" s="504" t="s">
        <v>6757</v>
      </c>
      <c r="AD471" s="504" t="s">
        <v>6758</v>
      </c>
      <c r="AE471" s="504" t="s">
        <v>4640</v>
      </c>
      <c r="AF471" s="504"/>
      <c r="AG471" s="505">
        <v>41883</v>
      </c>
      <c r="AH471" s="505">
        <v>41883</v>
      </c>
      <c r="AI471" s="505">
        <v>42887</v>
      </c>
      <c r="AJ471" s="505">
        <v>42978</v>
      </c>
      <c r="AK471" s="505"/>
      <c r="AL471" s="505"/>
      <c r="AM471" s="501" t="s">
        <v>47</v>
      </c>
      <c r="AN471" s="495" t="s">
        <v>6749</v>
      </c>
      <c r="AO471" s="426"/>
      <c r="AP471" s="426"/>
      <c r="AQ471" s="495"/>
    </row>
    <row r="472" spans="1:43" s="415" customFormat="1" ht="15" customHeight="1">
      <c r="A472" s="426">
        <v>105</v>
      </c>
      <c r="B472" s="495" t="s">
        <v>6759</v>
      </c>
      <c r="C472" s="1106"/>
      <c r="D472" s="1106" t="s">
        <v>6760</v>
      </c>
      <c r="E472" s="495"/>
      <c r="F472" s="495"/>
      <c r="G472" s="496" t="s">
        <v>6761</v>
      </c>
      <c r="H472" s="426" t="s">
        <v>3017</v>
      </c>
      <c r="I472" s="426" t="s">
        <v>35</v>
      </c>
      <c r="J472" s="1090" t="s">
        <v>3069</v>
      </c>
      <c r="K472" s="497">
        <v>28107</v>
      </c>
      <c r="L472" s="46" t="s">
        <v>6762</v>
      </c>
      <c r="M472" s="498" t="s">
        <v>84</v>
      </c>
      <c r="N472" s="499" t="s">
        <v>287</v>
      </c>
      <c r="O472" s="426" t="s">
        <v>4633</v>
      </c>
      <c r="P472" s="500">
        <v>1430011160353</v>
      </c>
      <c r="Q472" s="426">
        <v>11003104103</v>
      </c>
      <c r="R472" s="590"/>
      <c r="S472" s="501">
        <v>0</v>
      </c>
      <c r="T472" s="501" t="s">
        <v>1116</v>
      </c>
      <c r="U472" s="1539" t="s">
        <v>6763</v>
      </c>
      <c r="V472" s="1686"/>
      <c r="W472" s="501"/>
      <c r="X472" s="502" t="s">
        <v>6764</v>
      </c>
      <c r="Y472" s="1791" t="s">
        <v>6765</v>
      </c>
      <c r="Z472" s="503" t="s">
        <v>6766</v>
      </c>
      <c r="AA472" s="501" t="s">
        <v>47</v>
      </c>
      <c r="AB472" s="504">
        <v>0</v>
      </c>
      <c r="AC472" s="504" t="s">
        <v>6767</v>
      </c>
      <c r="AD472" s="504" t="s">
        <v>6768</v>
      </c>
      <c r="AE472" s="504">
        <v>0</v>
      </c>
      <c r="AF472" s="504"/>
      <c r="AG472" s="505">
        <v>41883</v>
      </c>
      <c r="AH472" s="505">
        <v>41883</v>
      </c>
      <c r="AI472" s="505">
        <v>42887</v>
      </c>
      <c r="AJ472" s="505">
        <v>42978</v>
      </c>
      <c r="AK472" s="505"/>
      <c r="AL472" s="505"/>
      <c r="AM472" s="501" t="s">
        <v>47</v>
      </c>
      <c r="AN472" s="495" t="s">
        <v>6759</v>
      </c>
      <c r="AO472" s="426"/>
      <c r="AP472" s="426"/>
      <c r="AQ472" s="495"/>
    </row>
    <row r="473" spans="1:43" s="415" customFormat="1" ht="15" customHeight="1">
      <c r="A473" s="426">
        <v>106</v>
      </c>
      <c r="B473" s="495" t="s">
        <v>6769</v>
      </c>
      <c r="C473" s="1106"/>
      <c r="D473" s="1106" t="s">
        <v>6770</v>
      </c>
      <c r="E473" s="495"/>
      <c r="F473" s="495"/>
      <c r="G473" s="496" t="s">
        <v>6771</v>
      </c>
      <c r="H473" s="426" t="s">
        <v>3017</v>
      </c>
      <c r="I473" s="426" t="s">
        <v>35</v>
      </c>
      <c r="J473" s="1090" t="s">
        <v>3017</v>
      </c>
      <c r="K473" s="497">
        <v>28556</v>
      </c>
      <c r="L473" s="46" t="s">
        <v>6772</v>
      </c>
      <c r="M473" s="498" t="s">
        <v>84</v>
      </c>
      <c r="N473" s="499" t="s">
        <v>287</v>
      </c>
      <c r="O473" s="426" t="s">
        <v>4633</v>
      </c>
      <c r="P473" s="500">
        <v>1430010489852</v>
      </c>
      <c r="Q473" s="426">
        <v>10006202617</v>
      </c>
      <c r="R473" s="590"/>
      <c r="S473" s="501">
        <v>0</v>
      </c>
      <c r="T473" s="501" t="s">
        <v>1198</v>
      </c>
      <c r="U473" s="1539" t="s">
        <v>6773</v>
      </c>
      <c r="V473" s="1686"/>
      <c r="W473" s="501"/>
      <c r="X473" s="502" t="s">
        <v>6774</v>
      </c>
      <c r="Y473" s="1791" t="s">
        <v>6775</v>
      </c>
      <c r="Z473" s="503" t="s">
        <v>6776</v>
      </c>
      <c r="AA473" s="501" t="s">
        <v>36</v>
      </c>
      <c r="AB473" s="504" t="s">
        <v>6777</v>
      </c>
      <c r="AC473" s="504" t="s">
        <v>6778</v>
      </c>
      <c r="AD473" s="504" t="s">
        <v>6779</v>
      </c>
      <c r="AE473" s="504" t="s">
        <v>6780</v>
      </c>
      <c r="AF473" s="504"/>
      <c r="AG473" s="505">
        <v>41883</v>
      </c>
      <c r="AH473" s="505">
        <v>41883</v>
      </c>
      <c r="AI473" s="505">
        <v>42887</v>
      </c>
      <c r="AJ473" s="505">
        <v>42978</v>
      </c>
      <c r="AK473" s="505"/>
      <c r="AL473" s="505"/>
      <c r="AM473" s="501" t="s">
        <v>36</v>
      </c>
      <c r="AN473" s="495" t="s">
        <v>6769</v>
      </c>
      <c r="AO473" s="426"/>
      <c r="AP473" s="426"/>
      <c r="AQ473" s="495"/>
    </row>
    <row r="474" spans="1:43" s="415" customFormat="1" ht="15" customHeight="1">
      <c r="A474" s="426">
        <v>107</v>
      </c>
      <c r="B474" s="495" t="s">
        <v>6781</v>
      </c>
      <c r="C474" s="1106"/>
      <c r="D474" s="1106" t="s">
        <v>6782</v>
      </c>
      <c r="E474" s="495"/>
      <c r="F474" s="495"/>
      <c r="G474" s="496" t="s">
        <v>6783</v>
      </c>
      <c r="H474" s="426" t="s">
        <v>3017</v>
      </c>
      <c r="I474" s="426" t="s">
        <v>35</v>
      </c>
      <c r="J474" s="1090" t="s">
        <v>6784</v>
      </c>
      <c r="K474" s="497">
        <v>24377</v>
      </c>
      <c r="L474" s="46" t="s">
        <v>6785</v>
      </c>
      <c r="M474" s="498" t="s">
        <v>84</v>
      </c>
      <c r="N474" s="499" t="s">
        <v>299</v>
      </c>
      <c r="O474" s="426" t="s">
        <v>4633</v>
      </c>
      <c r="P474" s="500">
        <v>1430010909495</v>
      </c>
      <c r="Q474" s="426">
        <v>10001719946</v>
      </c>
      <c r="R474" s="590"/>
      <c r="S474" s="501" t="s">
        <v>6786</v>
      </c>
      <c r="T474" s="501" t="s">
        <v>1387</v>
      </c>
      <c r="U474" s="1539" t="s">
        <v>6787</v>
      </c>
      <c r="V474" s="1686"/>
      <c r="W474" s="501"/>
      <c r="X474" s="502" t="s">
        <v>6788</v>
      </c>
      <c r="Y474" s="1791" t="s">
        <v>6789</v>
      </c>
      <c r="Z474" s="503" t="s">
        <v>6790</v>
      </c>
      <c r="AA474" s="501" t="s">
        <v>47</v>
      </c>
      <c r="AB474" s="504" t="s">
        <v>6791</v>
      </c>
      <c r="AC474" s="504" t="s">
        <v>6792</v>
      </c>
      <c r="AD474" s="504" t="s">
        <v>6793</v>
      </c>
      <c r="AE474" s="504" t="s">
        <v>4640</v>
      </c>
      <c r="AF474" s="504"/>
      <c r="AG474" s="505">
        <v>41883</v>
      </c>
      <c r="AH474" s="505">
        <v>41883</v>
      </c>
      <c r="AI474" s="505">
        <v>42887</v>
      </c>
      <c r="AJ474" s="505">
        <v>42978</v>
      </c>
      <c r="AK474" s="505"/>
      <c r="AL474" s="505"/>
      <c r="AM474" s="501" t="s">
        <v>47</v>
      </c>
      <c r="AN474" s="495" t="s">
        <v>6781</v>
      </c>
      <c r="AO474" s="426"/>
      <c r="AP474" s="426"/>
      <c r="AQ474" s="495"/>
    </row>
    <row r="475" spans="1:43" s="415" customFormat="1" ht="15" customHeight="1">
      <c r="A475" s="426">
        <v>108</v>
      </c>
      <c r="B475" s="495" t="s">
        <v>6794</v>
      </c>
      <c r="C475" s="1106"/>
      <c r="D475" s="1106" t="s">
        <v>6795</v>
      </c>
      <c r="E475" s="495"/>
      <c r="F475" s="495"/>
      <c r="G475" s="496" t="s">
        <v>6796</v>
      </c>
      <c r="H475" s="426" t="s">
        <v>3017</v>
      </c>
      <c r="I475" s="426" t="s">
        <v>35</v>
      </c>
      <c r="J475" s="1090" t="s">
        <v>3017</v>
      </c>
      <c r="K475" s="497">
        <v>27744</v>
      </c>
      <c r="L475" s="46" t="s">
        <v>6797</v>
      </c>
      <c r="M475" s="498" t="s">
        <v>84</v>
      </c>
      <c r="N475" s="499" t="s">
        <v>287</v>
      </c>
      <c r="O475" s="426" t="s">
        <v>4633</v>
      </c>
      <c r="P475" s="500">
        <v>9000019830794</v>
      </c>
      <c r="Q475" s="426">
        <v>13042068935</v>
      </c>
      <c r="R475" s="590"/>
      <c r="S475" s="501">
        <v>0</v>
      </c>
      <c r="T475" s="501" t="s">
        <v>1387</v>
      </c>
      <c r="U475" s="1539" t="s">
        <v>6798</v>
      </c>
      <c r="V475" s="1686"/>
      <c r="W475" s="501"/>
      <c r="X475" s="502" t="s">
        <v>6799</v>
      </c>
      <c r="Y475" s="1791" t="s">
        <v>6800</v>
      </c>
      <c r="Z475" s="503" t="s">
        <v>6801</v>
      </c>
      <c r="AA475" s="501" t="s">
        <v>47</v>
      </c>
      <c r="AB475" s="504" t="s">
        <v>6802</v>
      </c>
      <c r="AC475" s="504" t="s">
        <v>6803</v>
      </c>
      <c r="AD475" s="504" t="s">
        <v>6804</v>
      </c>
      <c r="AE475" s="504" t="s">
        <v>4640</v>
      </c>
      <c r="AF475" s="504"/>
      <c r="AG475" s="505">
        <v>41883</v>
      </c>
      <c r="AH475" s="505">
        <v>41883</v>
      </c>
      <c r="AI475" s="505">
        <v>42887</v>
      </c>
      <c r="AJ475" s="505">
        <v>42978</v>
      </c>
      <c r="AK475" s="505"/>
      <c r="AL475" s="505"/>
      <c r="AM475" s="501" t="s">
        <v>47</v>
      </c>
      <c r="AN475" s="495" t="s">
        <v>6794</v>
      </c>
      <c r="AO475" s="426"/>
      <c r="AP475" s="426"/>
      <c r="AQ475" s="495"/>
    </row>
    <row r="476" spans="1:43" s="415" customFormat="1" ht="15" customHeight="1">
      <c r="A476" s="426">
        <v>109</v>
      </c>
      <c r="B476" s="495" t="s">
        <v>6805</v>
      </c>
      <c r="C476" s="1108"/>
      <c r="D476" s="1108" t="s">
        <v>6806</v>
      </c>
      <c r="E476" s="520"/>
      <c r="F476" s="520"/>
      <c r="G476" s="496" t="s">
        <v>6807</v>
      </c>
      <c r="H476" s="426" t="s">
        <v>3017</v>
      </c>
      <c r="I476" s="426" t="s">
        <v>35</v>
      </c>
      <c r="J476" s="1090" t="s">
        <v>3017</v>
      </c>
      <c r="K476" s="497">
        <v>26549</v>
      </c>
      <c r="L476" s="46" t="s">
        <v>6808</v>
      </c>
      <c r="M476" s="498" t="s">
        <v>84</v>
      </c>
      <c r="N476" s="499" t="s">
        <v>299</v>
      </c>
      <c r="O476" s="426" t="s">
        <v>4633</v>
      </c>
      <c r="P476" s="500">
        <v>1400011269074</v>
      </c>
      <c r="Q476" s="426">
        <v>13042290026</v>
      </c>
      <c r="R476" s="590"/>
      <c r="S476" s="501">
        <v>0</v>
      </c>
      <c r="T476" s="501" t="s">
        <v>1387</v>
      </c>
      <c r="U476" s="1539" t="s">
        <v>6809</v>
      </c>
      <c r="V476" s="1686"/>
      <c r="W476" s="501"/>
      <c r="X476" s="502" t="s">
        <v>6810</v>
      </c>
      <c r="Y476" s="1791" t="s">
        <v>6811</v>
      </c>
      <c r="Z476" s="503" t="s">
        <v>6812</v>
      </c>
      <c r="AA476" s="501" t="s">
        <v>36</v>
      </c>
      <c r="AB476" s="504" t="s">
        <v>6813</v>
      </c>
      <c r="AC476" s="504" t="s">
        <v>6814</v>
      </c>
      <c r="AD476" s="504" t="s">
        <v>6815</v>
      </c>
      <c r="AE476" s="504" t="s">
        <v>6816</v>
      </c>
      <c r="AF476" s="504"/>
      <c r="AG476" s="505">
        <v>41883</v>
      </c>
      <c r="AH476" s="505">
        <v>41883</v>
      </c>
      <c r="AI476" s="505">
        <v>42887</v>
      </c>
      <c r="AJ476" s="505">
        <v>42978</v>
      </c>
      <c r="AK476" s="505"/>
      <c r="AL476" s="505"/>
      <c r="AM476" s="501" t="s">
        <v>36</v>
      </c>
      <c r="AN476" s="495" t="s">
        <v>6805</v>
      </c>
      <c r="AO476" s="426"/>
      <c r="AP476" s="426"/>
      <c r="AQ476" s="520"/>
    </row>
    <row r="477" spans="1:43" s="415" customFormat="1" ht="15" customHeight="1">
      <c r="A477" s="426">
        <v>110</v>
      </c>
      <c r="B477" s="495" t="s">
        <v>6817</v>
      </c>
      <c r="C477" s="1106"/>
      <c r="D477" s="1106" t="s">
        <v>6818</v>
      </c>
      <c r="E477" s="495"/>
      <c r="F477" s="495"/>
      <c r="G477" s="519" t="s">
        <v>6819</v>
      </c>
      <c r="H477" s="426" t="s">
        <v>3017</v>
      </c>
      <c r="I477" s="426" t="s">
        <v>35</v>
      </c>
      <c r="J477" s="1090" t="s">
        <v>3017</v>
      </c>
      <c r="K477" s="497">
        <v>30779</v>
      </c>
      <c r="L477" s="46" t="s">
        <v>6820</v>
      </c>
      <c r="M477" s="498" t="s">
        <v>84</v>
      </c>
      <c r="N477" s="499" t="s">
        <v>287</v>
      </c>
      <c r="O477" s="426" t="s">
        <v>4633</v>
      </c>
      <c r="P477" s="500">
        <v>1430013932478</v>
      </c>
      <c r="Q477" s="426">
        <v>14022324322</v>
      </c>
      <c r="R477" s="590"/>
      <c r="S477" s="501">
        <v>0</v>
      </c>
      <c r="T477" s="501" t="s">
        <v>1387</v>
      </c>
      <c r="U477" s="1539" t="s">
        <v>6821</v>
      </c>
      <c r="V477" s="1686"/>
      <c r="W477" s="501"/>
      <c r="X477" s="502" t="s">
        <v>6822</v>
      </c>
      <c r="Y477" s="1791" t="s">
        <v>6823</v>
      </c>
      <c r="Z477" s="503" t="s">
        <v>6824</v>
      </c>
      <c r="AA477" s="501" t="s">
        <v>146</v>
      </c>
      <c r="AB477" s="504" t="s">
        <v>6825</v>
      </c>
      <c r="AC477" s="504" t="s">
        <v>6826</v>
      </c>
      <c r="AD477" s="504" t="s">
        <v>4640</v>
      </c>
      <c r="AE477" s="504" t="s">
        <v>4640</v>
      </c>
      <c r="AF477" s="504"/>
      <c r="AG477" s="505">
        <v>41883</v>
      </c>
      <c r="AH477" s="505">
        <v>41883</v>
      </c>
      <c r="AI477" s="505">
        <v>42887</v>
      </c>
      <c r="AJ477" s="505">
        <v>42978</v>
      </c>
      <c r="AK477" s="505"/>
      <c r="AL477" s="505"/>
      <c r="AM477" s="501" t="s">
        <v>146</v>
      </c>
      <c r="AN477" s="495" t="s">
        <v>6817</v>
      </c>
      <c r="AO477" s="851"/>
      <c r="AP477" s="851"/>
      <c r="AQ477" s="495"/>
    </row>
    <row r="478" spans="1:43" s="415" customFormat="1" ht="15" customHeight="1">
      <c r="A478" s="426">
        <v>111</v>
      </c>
      <c r="B478" s="495" t="s">
        <v>6827</v>
      </c>
      <c r="C478" s="1106"/>
      <c r="D478" s="1106" t="s">
        <v>6828</v>
      </c>
      <c r="E478" s="495"/>
      <c r="F478" s="495"/>
      <c r="G478" s="525" t="s">
        <v>6829</v>
      </c>
      <c r="H478" s="426" t="s">
        <v>3017</v>
      </c>
      <c r="I478" s="426" t="s">
        <v>35</v>
      </c>
      <c r="J478" s="1090" t="s">
        <v>3017</v>
      </c>
      <c r="K478" s="497">
        <v>32346</v>
      </c>
      <c r="L478" s="46" t="s">
        <v>6830</v>
      </c>
      <c r="M478" s="498" t="s">
        <v>84</v>
      </c>
      <c r="N478" s="499" t="s">
        <v>287</v>
      </c>
      <c r="O478" s="426" t="s">
        <v>4633</v>
      </c>
      <c r="P478" s="500">
        <v>1430014227068</v>
      </c>
      <c r="Q478" s="426">
        <v>0</v>
      </c>
      <c r="R478" s="590"/>
      <c r="S478" s="501">
        <v>0</v>
      </c>
      <c r="T478" s="501" t="s">
        <v>1105</v>
      </c>
      <c r="U478" s="1539" t="s">
        <v>6831</v>
      </c>
      <c r="V478" s="1686"/>
      <c r="W478" s="501"/>
      <c r="X478" s="502" t="s">
        <v>6832</v>
      </c>
      <c r="Y478" s="1791" t="s">
        <v>6833</v>
      </c>
      <c r="Z478" s="503" t="s">
        <v>6834</v>
      </c>
      <c r="AA478" s="426" t="s">
        <v>146</v>
      </c>
      <c r="AB478" s="504" t="s">
        <v>6835</v>
      </c>
      <c r="AC478" s="504" t="s">
        <v>6836</v>
      </c>
      <c r="AD478" s="504" t="s">
        <v>4640</v>
      </c>
      <c r="AE478" s="504" t="s">
        <v>4640</v>
      </c>
      <c r="AF478" s="504"/>
      <c r="AG478" s="505">
        <v>41883</v>
      </c>
      <c r="AH478" s="505">
        <v>41883</v>
      </c>
      <c r="AI478" s="505">
        <v>42887</v>
      </c>
      <c r="AJ478" s="505">
        <v>42978</v>
      </c>
      <c r="AK478" s="505"/>
      <c r="AL478" s="505"/>
      <c r="AM478" s="426" t="s">
        <v>146</v>
      </c>
      <c r="AN478" s="495" t="s">
        <v>6827</v>
      </c>
      <c r="AO478" s="855"/>
      <c r="AP478" s="855"/>
      <c r="AQ478" s="495"/>
    </row>
    <row r="479" spans="1:43" s="415" customFormat="1" ht="15" customHeight="1">
      <c r="A479" s="426">
        <v>112</v>
      </c>
      <c r="B479" s="495" t="s">
        <v>6837</v>
      </c>
      <c r="C479" s="1106"/>
      <c r="D479" s="1106" t="s">
        <v>6838</v>
      </c>
      <c r="E479" s="495"/>
      <c r="F479" s="495"/>
      <c r="G479" s="525" t="s">
        <v>6839</v>
      </c>
      <c r="H479" s="426" t="s">
        <v>3017</v>
      </c>
      <c r="I479" s="426" t="s">
        <v>35</v>
      </c>
      <c r="J479" s="1090" t="s">
        <v>3017</v>
      </c>
      <c r="K479" s="497">
        <v>29377</v>
      </c>
      <c r="L479" s="46" t="s">
        <v>4330</v>
      </c>
      <c r="M479" s="498" t="s">
        <v>84</v>
      </c>
      <c r="N479" s="499" t="s">
        <v>287</v>
      </c>
      <c r="O479" s="426" t="s">
        <v>4633</v>
      </c>
      <c r="P479" s="500">
        <v>1430014230450</v>
      </c>
      <c r="Q479" s="426">
        <v>0</v>
      </c>
      <c r="R479" s="590"/>
      <c r="S479" s="501">
        <v>0</v>
      </c>
      <c r="T479" s="501" t="s">
        <v>1387</v>
      </c>
      <c r="U479" s="1539" t="s">
        <v>6840</v>
      </c>
      <c r="V479" s="1686"/>
      <c r="W479" s="501"/>
      <c r="X479" s="502" t="s">
        <v>6841</v>
      </c>
      <c r="Y479" s="1791" t="s">
        <v>6842</v>
      </c>
      <c r="Z479" s="503" t="s">
        <v>6843</v>
      </c>
      <c r="AA479" s="426" t="s">
        <v>146</v>
      </c>
      <c r="AB479" s="504" t="s">
        <v>6844</v>
      </c>
      <c r="AC479" s="504" t="s">
        <v>6845</v>
      </c>
      <c r="AD479" s="504" t="s">
        <v>4640</v>
      </c>
      <c r="AE479" s="504" t="s">
        <v>4640</v>
      </c>
      <c r="AF479" s="504"/>
      <c r="AG479" s="505">
        <v>41883</v>
      </c>
      <c r="AH479" s="505">
        <v>41883</v>
      </c>
      <c r="AI479" s="505">
        <v>42887</v>
      </c>
      <c r="AJ479" s="505">
        <v>42978</v>
      </c>
      <c r="AK479" s="505"/>
      <c r="AL479" s="505"/>
      <c r="AM479" s="426" t="s">
        <v>146</v>
      </c>
      <c r="AN479" s="495" t="s">
        <v>6837</v>
      </c>
      <c r="AO479" s="855"/>
      <c r="AP479" s="855"/>
      <c r="AQ479" s="495"/>
    </row>
    <row r="480" spans="1:43" s="415" customFormat="1" ht="15" customHeight="1">
      <c r="A480" s="426">
        <v>113</v>
      </c>
      <c r="B480" s="495" t="s">
        <v>6846</v>
      </c>
      <c r="C480" s="1106"/>
      <c r="D480" s="1106" t="s">
        <v>6847</v>
      </c>
      <c r="E480" s="495"/>
      <c r="F480" s="495"/>
      <c r="G480" s="525" t="s">
        <v>6848</v>
      </c>
      <c r="H480" s="426" t="s">
        <v>3017</v>
      </c>
      <c r="I480" s="426" t="s">
        <v>35</v>
      </c>
      <c r="J480" s="1090" t="s">
        <v>3017</v>
      </c>
      <c r="K480" s="497">
        <v>28285</v>
      </c>
      <c r="L480" s="46" t="s">
        <v>6849</v>
      </c>
      <c r="M480" s="498" t="s">
        <v>84</v>
      </c>
      <c r="N480" s="499" t="s">
        <v>287</v>
      </c>
      <c r="O480" s="426" t="s">
        <v>4633</v>
      </c>
      <c r="P480" s="500">
        <v>1430014227001</v>
      </c>
      <c r="Q480" s="426">
        <v>0</v>
      </c>
      <c r="R480" s="590"/>
      <c r="S480" s="501">
        <v>0</v>
      </c>
      <c r="T480" s="501" t="s">
        <v>2491</v>
      </c>
      <c r="U480" s="1539" t="s">
        <v>6850</v>
      </c>
      <c r="V480" s="1686"/>
      <c r="W480" s="501"/>
      <c r="X480" s="502" t="s">
        <v>6851</v>
      </c>
      <c r="Y480" s="1791" t="s">
        <v>6852</v>
      </c>
      <c r="Z480" s="503" t="s">
        <v>6853</v>
      </c>
      <c r="AA480" s="426" t="s">
        <v>47</v>
      </c>
      <c r="AB480" s="504" t="s">
        <v>6854</v>
      </c>
      <c r="AC480" s="504" t="s">
        <v>6855</v>
      </c>
      <c r="AD480" s="504" t="s">
        <v>6856</v>
      </c>
      <c r="AE480" s="504" t="s">
        <v>4640</v>
      </c>
      <c r="AF480" s="504"/>
      <c r="AG480" s="505">
        <v>41883</v>
      </c>
      <c r="AH480" s="505">
        <v>41883</v>
      </c>
      <c r="AI480" s="505">
        <v>42887</v>
      </c>
      <c r="AJ480" s="505">
        <v>42978</v>
      </c>
      <c r="AK480" s="505"/>
      <c r="AL480" s="505"/>
      <c r="AM480" s="426" t="s">
        <v>47</v>
      </c>
      <c r="AN480" s="495" t="s">
        <v>6846</v>
      </c>
      <c r="AO480" s="855"/>
      <c r="AP480" s="855"/>
      <c r="AQ480" s="495"/>
    </row>
    <row r="481" spans="1:43" s="415" customFormat="1" ht="15" customHeight="1">
      <c r="A481" s="426">
        <v>114</v>
      </c>
      <c r="B481" s="526" t="s">
        <v>6857</v>
      </c>
      <c r="C481" s="1112"/>
      <c r="D481" s="1112" t="s">
        <v>6858</v>
      </c>
      <c r="E481" s="543"/>
      <c r="F481" s="543"/>
      <c r="G481" s="527" t="s">
        <v>6859</v>
      </c>
      <c r="H481" s="529" t="s">
        <v>3017</v>
      </c>
      <c r="I481" s="529" t="s">
        <v>35</v>
      </c>
      <c r="J481" s="1095" t="s">
        <v>286</v>
      </c>
      <c r="K481" s="544">
        <v>29504</v>
      </c>
      <c r="L481" s="46" t="s">
        <v>6860</v>
      </c>
      <c r="M481" s="545" t="s">
        <v>84</v>
      </c>
      <c r="N481" s="546" t="s">
        <v>299</v>
      </c>
      <c r="O481" s="426" t="s">
        <v>4633</v>
      </c>
      <c r="P481" s="500">
        <v>1430014257073</v>
      </c>
      <c r="Q481" s="426">
        <v>0</v>
      </c>
      <c r="R481" s="860"/>
      <c r="S481" s="530">
        <v>0</v>
      </c>
      <c r="T481" s="530" t="s">
        <v>1387</v>
      </c>
      <c r="U481" s="1554" t="s">
        <v>6861</v>
      </c>
      <c r="V481" s="1702"/>
      <c r="W481" s="530"/>
      <c r="X481" s="547" t="s">
        <v>6862</v>
      </c>
      <c r="Y481" s="1796" t="s">
        <v>6863</v>
      </c>
      <c r="Z481" s="548" t="s">
        <v>6864</v>
      </c>
      <c r="AA481" s="529" t="s">
        <v>82</v>
      </c>
      <c r="AB481" s="542" t="s">
        <v>4640</v>
      </c>
      <c r="AC481" s="542" t="s">
        <v>4640</v>
      </c>
      <c r="AD481" s="542" t="s">
        <v>4640</v>
      </c>
      <c r="AE481" s="542" t="s">
        <v>4640</v>
      </c>
      <c r="AF481" s="542"/>
      <c r="AG481" s="505">
        <v>41883</v>
      </c>
      <c r="AH481" s="505">
        <v>41883</v>
      </c>
      <c r="AI481" s="505">
        <v>42887</v>
      </c>
      <c r="AJ481" s="505">
        <v>42978</v>
      </c>
      <c r="AK481" s="1013"/>
      <c r="AL481" s="1013"/>
      <c r="AM481" s="529" t="s">
        <v>82</v>
      </c>
      <c r="AN481" s="526" t="s">
        <v>6857</v>
      </c>
      <c r="AO481" s="856"/>
      <c r="AP481" s="856"/>
      <c r="AQ481" s="543"/>
    </row>
    <row r="482" spans="1:43" s="415" customFormat="1" ht="15" customHeight="1">
      <c r="A482" s="426">
        <v>115</v>
      </c>
      <c r="B482" s="495" t="s">
        <v>6865</v>
      </c>
      <c r="C482" s="534"/>
      <c r="D482" s="534" t="s">
        <v>6866</v>
      </c>
      <c r="E482" s="426"/>
      <c r="F482" s="426"/>
      <c r="G482" s="496" t="s">
        <v>6867</v>
      </c>
      <c r="H482" s="426" t="s">
        <v>3017</v>
      </c>
      <c r="I482" s="426" t="s">
        <v>35</v>
      </c>
      <c r="J482" s="534" t="s">
        <v>3017</v>
      </c>
      <c r="K482" s="497">
        <v>29375</v>
      </c>
      <c r="L482" s="46" t="s">
        <v>6868</v>
      </c>
      <c r="M482" s="498" t="s">
        <v>84</v>
      </c>
      <c r="N482" s="499" t="s">
        <v>5016</v>
      </c>
      <c r="O482" s="426" t="s">
        <v>4633</v>
      </c>
      <c r="P482" s="500">
        <v>1430013297302</v>
      </c>
      <c r="Q482" s="426"/>
      <c r="R482" s="590"/>
      <c r="S482" s="426"/>
      <c r="T482" s="426" t="s">
        <v>1116</v>
      </c>
      <c r="U482" s="1553" t="s">
        <v>6869</v>
      </c>
      <c r="V482" s="1701"/>
      <c r="W482" s="426"/>
      <c r="X482" s="496" t="s">
        <v>6870</v>
      </c>
      <c r="Y482" s="577" t="s">
        <v>6871</v>
      </c>
      <c r="Z482" s="426"/>
      <c r="AA482" s="426"/>
      <c r="AB482" s="532"/>
      <c r="AC482" s="532"/>
      <c r="AD482" s="532"/>
      <c r="AE482" s="532"/>
      <c r="AF482" s="532"/>
      <c r="AG482" s="505">
        <v>42678</v>
      </c>
      <c r="AH482" s="505">
        <v>42678</v>
      </c>
      <c r="AI482" s="505">
        <v>42887</v>
      </c>
      <c r="AJ482" s="505">
        <v>42978</v>
      </c>
      <c r="AK482" s="505"/>
      <c r="AL482" s="505"/>
      <c r="AM482" s="426"/>
      <c r="AN482" s="495" t="s">
        <v>6865</v>
      </c>
      <c r="AO482" s="426"/>
      <c r="AP482" s="426"/>
      <c r="AQ482" s="426"/>
    </row>
    <row r="483" spans="1:43" s="415" customFormat="1" ht="15" customHeight="1">
      <c r="A483" s="426">
        <v>116</v>
      </c>
      <c r="B483" s="533" t="s">
        <v>6872</v>
      </c>
      <c r="C483" s="534"/>
      <c r="D483" s="534" t="s">
        <v>6873</v>
      </c>
      <c r="E483" s="426"/>
      <c r="F483" s="426"/>
      <c r="G483" s="534" t="s">
        <v>6874</v>
      </c>
      <c r="H483" s="426" t="s">
        <v>3017</v>
      </c>
      <c r="I483" s="426" t="s">
        <v>35</v>
      </c>
      <c r="J483" s="534" t="s">
        <v>3017</v>
      </c>
      <c r="K483" s="549">
        <v>29883</v>
      </c>
      <c r="L483" s="46" t="s">
        <v>6875</v>
      </c>
      <c r="M483" s="426"/>
      <c r="N483" s="550"/>
      <c r="O483" s="426" t="s">
        <v>4633</v>
      </c>
      <c r="P483" s="535" t="s">
        <v>6876</v>
      </c>
      <c r="Q483" s="426"/>
      <c r="R483" s="590"/>
      <c r="S483" s="496"/>
      <c r="T483" s="426" t="s">
        <v>4314</v>
      </c>
      <c r="U483" s="1552" t="s">
        <v>6877</v>
      </c>
      <c r="V483" s="1700"/>
      <c r="W483" s="426" t="s">
        <v>1161</v>
      </c>
      <c r="X483" s="496" t="s">
        <v>6878</v>
      </c>
      <c r="Y483" s="577" t="s">
        <v>6879</v>
      </c>
      <c r="Z483" s="495" t="s">
        <v>6880</v>
      </c>
      <c r="AA483" s="426"/>
      <c r="AB483" s="426"/>
      <c r="AC483" s="496"/>
      <c r="AD483" s="496"/>
      <c r="AE483" s="496"/>
      <c r="AF483" s="496"/>
      <c r="AG483" s="505" t="e">
        <v>#N/A</v>
      </c>
      <c r="AH483" s="505" t="e">
        <v>#N/A</v>
      </c>
      <c r="AI483" s="505">
        <v>42887</v>
      </c>
      <c r="AJ483" s="505">
        <v>42978</v>
      </c>
      <c r="AK483" s="505"/>
      <c r="AL483" s="505"/>
      <c r="AM483" s="426"/>
      <c r="AN483" s="533" t="s">
        <v>6872</v>
      </c>
      <c r="AO483" s="426"/>
      <c r="AP483" s="426"/>
      <c r="AQ483" s="426"/>
    </row>
    <row r="484" spans="1:43" s="415" customFormat="1" ht="15" customHeight="1">
      <c r="A484" s="426">
        <v>117</v>
      </c>
      <c r="B484" s="533" t="s">
        <v>6881</v>
      </c>
      <c r="C484" s="1106"/>
      <c r="D484" s="1106" t="s">
        <v>6882</v>
      </c>
      <c r="E484" s="495"/>
      <c r="F484" s="495"/>
      <c r="G484" s="534" t="s">
        <v>6883</v>
      </c>
      <c r="H484" s="529" t="s">
        <v>3017</v>
      </c>
      <c r="I484" s="529" t="s">
        <v>35</v>
      </c>
      <c r="J484" s="1090" t="s">
        <v>181</v>
      </c>
      <c r="K484" s="497">
        <v>29392</v>
      </c>
      <c r="L484" s="46"/>
      <c r="M484" s="498"/>
      <c r="N484" s="499"/>
      <c r="O484" s="426"/>
      <c r="P484" s="500"/>
      <c r="Q484" s="426"/>
      <c r="R484" s="590"/>
      <c r="S484" s="501"/>
      <c r="T484" s="426" t="s">
        <v>499</v>
      </c>
      <c r="U484" s="1539"/>
      <c r="V484" s="1686"/>
      <c r="W484" s="501" t="s">
        <v>175</v>
      </c>
      <c r="X484" s="502" t="s">
        <v>6884</v>
      </c>
      <c r="Y484" s="1791" t="s">
        <v>5126</v>
      </c>
      <c r="Z484" s="503" t="s">
        <v>5127</v>
      </c>
      <c r="AA484" s="501"/>
      <c r="AB484" s="504"/>
      <c r="AC484" s="542"/>
      <c r="AD484" s="504"/>
      <c r="AE484" s="504"/>
      <c r="AF484" s="504"/>
      <c r="AG484" s="505" t="e">
        <v>#N/A</v>
      </c>
      <c r="AH484" s="505" t="e">
        <v>#N/A</v>
      </c>
      <c r="AI484" s="505">
        <v>42887</v>
      </c>
      <c r="AJ484" s="505">
        <v>42978</v>
      </c>
      <c r="AK484" s="505"/>
      <c r="AL484" s="505"/>
      <c r="AM484" s="501"/>
      <c r="AN484" s="533" t="s">
        <v>6881</v>
      </c>
      <c r="AO484" s="529"/>
      <c r="AP484" s="529"/>
      <c r="AQ484" s="495"/>
    </row>
    <row r="485" spans="1:43" s="415" customFormat="1" ht="15" customHeight="1">
      <c r="A485" s="426">
        <v>118</v>
      </c>
      <c r="B485" s="533" t="s">
        <v>6885</v>
      </c>
      <c r="C485" s="534"/>
      <c r="D485" s="534" t="s">
        <v>6886</v>
      </c>
      <c r="E485" s="426"/>
      <c r="F485" s="426"/>
      <c r="G485" s="534" t="s">
        <v>6887</v>
      </c>
      <c r="H485" s="426" t="s">
        <v>3017</v>
      </c>
      <c r="I485" s="426" t="s">
        <v>35</v>
      </c>
      <c r="J485" s="534" t="s">
        <v>3017</v>
      </c>
      <c r="K485" s="497">
        <v>31679</v>
      </c>
      <c r="L485" s="46" t="s">
        <v>6888</v>
      </c>
      <c r="M485" s="498" t="s">
        <v>84</v>
      </c>
      <c r="N485" s="550" t="s">
        <v>5016</v>
      </c>
      <c r="O485" s="426" t="s">
        <v>4633</v>
      </c>
      <c r="P485" s="535" t="s">
        <v>6889</v>
      </c>
      <c r="Q485" s="426"/>
      <c r="R485" s="590"/>
      <c r="S485" s="496"/>
      <c r="T485" s="426" t="s">
        <v>4314</v>
      </c>
      <c r="U485" s="1553" t="s">
        <v>4331</v>
      </c>
      <c r="V485" s="1701"/>
      <c r="W485" s="426" t="s">
        <v>175</v>
      </c>
      <c r="X485" s="496" t="s">
        <v>6890</v>
      </c>
      <c r="Y485" s="1335"/>
      <c r="Z485" s="495" t="s">
        <v>6891</v>
      </c>
      <c r="AA485" s="426"/>
      <c r="AB485" s="536"/>
      <c r="AC485" s="532"/>
      <c r="AD485" s="532"/>
      <c r="AE485" s="532"/>
      <c r="AF485" s="532"/>
      <c r="AG485" s="505">
        <v>42758</v>
      </c>
      <c r="AH485" s="505">
        <v>42758</v>
      </c>
      <c r="AI485" s="505">
        <v>42887</v>
      </c>
      <c r="AJ485" s="505">
        <v>42978</v>
      </c>
      <c r="AK485" s="505"/>
      <c r="AL485" s="505"/>
      <c r="AM485" s="426"/>
      <c r="AN485" s="533" t="s">
        <v>6885</v>
      </c>
      <c r="AO485" s="426"/>
      <c r="AP485" s="426"/>
      <c r="AQ485" s="426"/>
    </row>
    <row r="486" spans="1:43" s="415" customFormat="1" ht="15" customHeight="1">
      <c r="A486" s="426">
        <v>119</v>
      </c>
      <c r="B486" s="495" t="s">
        <v>6892</v>
      </c>
      <c r="C486" s="1106"/>
      <c r="D486" s="1106" t="s">
        <v>6893</v>
      </c>
      <c r="E486" s="495"/>
      <c r="F486" s="495"/>
      <c r="G486" s="496" t="s">
        <v>6894</v>
      </c>
      <c r="H486" s="426" t="s">
        <v>3017</v>
      </c>
      <c r="I486" s="426" t="s">
        <v>35</v>
      </c>
      <c r="J486" s="1090" t="s">
        <v>582</v>
      </c>
      <c r="K486" s="497">
        <v>30235</v>
      </c>
      <c r="L486" s="46" t="s">
        <v>6895</v>
      </c>
      <c r="M486" s="498" t="s">
        <v>84</v>
      </c>
      <c r="N486" s="499" t="s">
        <v>287</v>
      </c>
      <c r="O486" s="426" t="s">
        <v>4633</v>
      </c>
      <c r="P486" s="500">
        <v>1430011012406</v>
      </c>
      <c r="Q486" s="426">
        <v>10001719987</v>
      </c>
      <c r="R486" s="590"/>
      <c r="S486" s="501" t="s">
        <v>6896</v>
      </c>
      <c r="T486" s="501" t="s">
        <v>1387</v>
      </c>
      <c r="U486" s="1539" t="s">
        <v>6897</v>
      </c>
      <c r="V486" s="1686"/>
      <c r="W486" s="501"/>
      <c r="X486" s="502" t="s">
        <v>6225</v>
      </c>
      <c r="Y486" s="1791" t="s">
        <v>6898</v>
      </c>
      <c r="Z486" s="503" t="s">
        <v>6899</v>
      </c>
      <c r="AA486" s="501" t="s">
        <v>47</v>
      </c>
      <c r="AB486" s="504" t="s">
        <v>6900</v>
      </c>
      <c r="AC486" s="504" t="s">
        <v>6901</v>
      </c>
      <c r="AD486" s="504" t="s">
        <v>6902</v>
      </c>
      <c r="AE486" s="504" t="s">
        <v>4640</v>
      </c>
      <c r="AF486" s="504"/>
      <c r="AG486" s="505">
        <v>41883</v>
      </c>
      <c r="AH486" s="505">
        <v>41883</v>
      </c>
      <c r="AI486" s="505">
        <v>42887</v>
      </c>
      <c r="AJ486" s="505">
        <v>42978</v>
      </c>
      <c r="AK486" s="505"/>
      <c r="AL486" s="505"/>
      <c r="AM486" s="501" t="s">
        <v>47</v>
      </c>
      <c r="AN486" s="495" t="s">
        <v>6892</v>
      </c>
      <c r="AO486" s="426"/>
      <c r="AP486" s="426"/>
      <c r="AQ486" s="495"/>
    </row>
    <row r="487" spans="1:43" s="415" customFormat="1" ht="15" customHeight="1">
      <c r="A487" s="529"/>
      <c r="B487" s="1009"/>
      <c r="C487" s="1111"/>
      <c r="D487" s="1111"/>
      <c r="E487" s="526"/>
      <c r="F487" s="526"/>
      <c r="G487" s="1010"/>
      <c r="H487" s="529"/>
      <c r="I487" s="529"/>
      <c r="J487" s="1095"/>
      <c r="K487" s="544"/>
      <c r="L487" s="1011"/>
      <c r="M487" s="545"/>
      <c r="N487" s="546"/>
      <c r="O487" s="529"/>
      <c r="P487" s="1012"/>
      <c r="Q487" s="529"/>
      <c r="R487" s="860"/>
      <c r="S487" s="530"/>
      <c r="T487" s="530"/>
      <c r="U487" s="1554"/>
      <c r="V487" s="1702"/>
      <c r="W487" s="530"/>
      <c r="X487" s="547"/>
      <c r="Y487" s="1796"/>
      <c r="Z487" s="548"/>
      <c r="AA487" s="530"/>
      <c r="AB487" s="542"/>
      <c r="AC487" s="542"/>
      <c r="AD487" s="542"/>
      <c r="AE487" s="542"/>
      <c r="AF487" s="542"/>
      <c r="AG487" s="1013"/>
      <c r="AH487" s="1013"/>
      <c r="AI487" s="1013"/>
      <c r="AJ487" s="1013"/>
      <c r="AK487" s="1013"/>
      <c r="AL487" s="1013"/>
      <c r="AM487" s="530"/>
      <c r="AN487" s="1009"/>
      <c r="AO487" s="529"/>
      <c r="AP487" s="529"/>
      <c r="AQ487" s="526"/>
    </row>
    <row r="488" spans="1:43" ht="15" customHeight="1">
      <c r="A488" s="389"/>
      <c r="B488" s="452"/>
      <c r="C488" s="1113"/>
      <c r="D488" s="1113"/>
      <c r="E488" s="457"/>
      <c r="F488" s="457"/>
      <c r="G488" s="459"/>
      <c r="H488" s="389"/>
      <c r="I488" s="389"/>
      <c r="J488" s="1096"/>
      <c r="K488" s="397"/>
      <c r="L488" s="73"/>
      <c r="M488" s="389"/>
      <c r="N488" s="1028"/>
      <c r="O488" s="389"/>
      <c r="P488" s="393"/>
      <c r="Q488" s="389"/>
      <c r="R488" s="556"/>
      <c r="S488" s="1029"/>
      <c r="T488" s="1029"/>
      <c r="U488" s="1555"/>
      <c r="V488" s="1680"/>
      <c r="W488" s="1029"/>
      <c r="X488" s="1030"/>
      <c r="Y488" s="1797"/>
      <c r="Z488" s="1031"/>
      <c r="AA488" s="1029"/>
      <c r="AB488" s="1032"/>
      <c r="AC488" s="1032"/>
      <c r="AD488" s="1032"/>
      <c r="AE488" s="1032"/>
      <c r="AF488" s="1032"/>
      <c r="AG488" s="458"/>
      <c r="AH488" s="458"/>
      <c r="AI488" s="458"/>
      <c r="AJ488" s="458"/>
      <c r="AK488" s="458"/>
      <c r="AL488" s="458"/>
      <c r="AM488" s="1029"/>
      <c r="AN488" s="452"/>
      <c r="AO488" s="389"/>
      <c r="AP488" s="389"/>
      <c r="AQ488" s="457"/>
    </row>
    <row r="489" spans="1:43" ht="15" customHeight="1">
      <c r="A489" s="389"/>
      <c r="B489" s="452"/>
      <c r="C489" s="1113"/>
      <c r="D489" s="1113"/>
      <c r="E489" s="457"/>
      <c r="F489" s="457"/>
      <c r="G489" s="459"/>
      <c r="H489" s="389"/>
      <c r="I489" s="389"/>
      <c r="J489" s="1096"/>
      <c r="K489" s="397"/>
      <c r="L489" s="73"/>
      <c r="M489" s="389"/>
      <c r="N489" s="1028"/>
      <c r="O489" s="389"/>
      <c r="P489" s="393"/>
      <c r="Q489" s="389"/>
      <c r="R489" s="556"/>
      <c r="S489" s="1029"/>
      <c r="T489" s="1029"/>
      <c r="U489" s="1555"/>
      <c r="V489" s="1680"/>
      <c r="W489" s="1029"/>
      <c r="X489" s="1030"/>
      <c r="Y489" s="1797"/>
      <c r="Z489" s="1031"/>
      <c r="AA489" s="1029"/>
      <c r="AB489" s="1032"/>
      <c r="AC489" s="1032"/>
      <c r="AD489" s="1032"/>
      <c r="AE489" s="1032"/>
      <c r="AF489" s="1032"/>
      <c r="AG489" s="458"/>
      <c r="AH489" s="458"/>
      <c r="AI489" s="458"/>
      <c r="AJ489" s="458"/>
      <c r="AK489" s="458"/>
      <c r="AL489" s="458"/>
      <c r="AM489" s="1029"/>
      <c r="AN489" s="452"/>
      <c r="AO489" s="389"/>
      <c r="AP489" s="389"/>
      <c r="AQ489" s="457"/>
    </row>
    <row r="490" spans="1:43" s="425" customFormat="1" ht="15" customHeight="1">
      <c r="A490" s="1014" t="s">
        <v>6903</v>
      </c>
      <c r="B490" s="1015"/>
      <c r="C490" s="1114"/>
      <c r="D490" s="1114"/>
      <c r="E490" s="1016"/>
      <c r="F490" s="1016"/>
      <c r="G490" s="1017"/>
      <c r="H490" s="1014"/>
      <c r="I490" s="1014"/>
      <c r="J490" s="1097"/>
      <c r="K490" s="1018"/>
      <c r="L490" s="1019"/>
      <c r="M490" s="1020"/>
      <c r="N490" s="1021"/>
      <c r="O490" s="1014"/>
      <c r="P490" s="1022"/>
      <c r="Q490" s="1014"/>
      <c r="R490" s="569"/>
      <c r="S490" s="1023"/>
      <c r="T490" s="1023"/>
      <c r="U490" s="1556"/>
      <c r="V490" s="1703"/>
      <c r="W490" s="1023"/>
      <c r="X490" s="1024"/>
      <c r="Y490" s="1798"/>
      <c r="Z490" s="1025"/>
      <c r="AA490" s="1023"/>
      <c r="AB490" s="414"/>
      <c r="AC490" s="424"/>
      <c r="AD490" s="414"/>
      <c r="AE490" s="414"/>
      <c r="AF490" s="414"/>
      <c r="AG490" s="1026"/>
      <c r="AH490" s="1026"/>
      <c r="AI490" s="1026"/>
      <c r="AJ490" s="1027"/>
      <c r="AK490" s="1027"/>
      <c r="AL490" s="1027"/>
      <c r="AM490" s="1023"/>
      <c r="AN490" s="1015"/>
      <c r="AO490" s="1014"/>
      <c r="AP490" s="1014"/>
      <c r="AQ490" s="1016"/>
    </row>
    <row r="491" spans="1:43" s="415" customFormat="1" ht="15" customHeight="1">
      <c r="A491" s="426">
        <v>1</v>
      </c>
      <c r="B491" s="495" t="s">
        <v>6904</v>
      </c>
      <c r="C491" s="1115"/>
      <c r="D491" s="1115" t="s">
        <v>6905</v>
      </c>
      <c r="E491" s="551"/>
      <c r="F491" s="551"/>
      <c r="G491" s="552" t="s">
        <v>6906</v>
      </c>
      <c r="H491" s="426" t="s">
        <v>3017</v>
      </c>
      <c r="I491" s="426" t="s">
        <v>35</v>
      </c>
      <c r="J491" s="1098">
        <v>0</v>
      </c>
      <c r="K491" s="497">
        <v>28604</v>
      </c>
      <c r="L491" s="46" t="s">
        <v>6907</v>
      </c>
      <c r="M491" s="498" t="s">
        <v>84</v>
      </c>
      <c r="N491" s="499" t="s">
        <v>6908</v>
      </c>
      <c r="O491" s="426" t="s">
        <v>288</v>
      </c>
      <c r="P491" s="551">
        <v>1410014355259</v>
      </c>
      <c r="Q491" s="426">
        <v>15024841700</v>
      </c>
      <c r="R491" s="590"/>
      <c r="S491" s="500">
        <v>0</v>
      </c>
      <c r="T491" s="426" t="s">
        <v>4922</v>
      </c>
      <c r="U491" s="1553">
        <v>780415560765</v>
      </c>
      <c r="V491" s="1701"/>
      <c r="W491" s="426"/>
      <c r="X491" s="496" t="s">
        <v>6909</v>
      </c>
      <c r="Y491" s="879" t="s">
        <v>6910</v>
      </c>
      <c r="Z491" s="495" t="s">
        <v>6911</v>
      </c>
      <c r="AA491" s="426" t="s">
        <v>47</v>
      </c>
      <c r="AB491" s="496" t="s">
        <v>6196</v>
      </c>
      <c r="AC491" s="553" t="s">
        <v>6912</v>
      </c>
      <c r="AD491" s="496" t="s">
        <v>6913</v>
      </c>
      <c r="AE491" s="496"/>
      <c r="AF491" s="496"/>
      <c r="AG491" s="505"/>
      <c r="AH491" s="505">
        <v>42887</v>
      </c>
      <c r="AI491" s="505">
        <v>42887</v>
      </c>
      <c r="AJ491" s="505">
        <v>42978</v>
      </c>
      <c r="AK491" s="505"/>
      <c r="AL491" s="505"/>
      <c r="AM491" s="426" t="s">
        <v>47</v>
      </c>
      <c r="AN491" s="495" t="s">
        <v>6904</v>
      </c>
      <c r="AO491" s="858"/>
      <c r="AP491" s="858"/>
      <c r="AQ491" s="551"/>
    </row>
    <row r="492" spans="1:43" s="415" customFormat="1" ht="15" customHeight="1">
      <c r="A492" s="426">
        <v>2</v>
      </c>
      <c r="B492" s="495" t="s">
        <v>6914</v>
      </c>
      <c r="C492" s="534"/>
      <c r="D492" s="534"/>
      <c r="E492" s="426"/>
      <c r="F492" s="426"/>
      <c r="G492" s="496" t="s">
        <v>6915</v>
      </c>
      <c r="H492" s="426" t="s">
        <v>3017</v>
      </c>
      <c r="I492" s="426" t="s">
        <v>35</v>
      </c>
      <c r="J492" s="534" t="s">
        <v>3017</v>
      </c>
      <c r="K492" s="497">
        <v>29810</v>
      </c>
      <c r="L492" s="46" t="s">
        <v>415</v>
      </c>
      <c r="M492" s="498" t="s">
        <v>84</v>
      </c>
      <c r="N492" s="499" t="s">
        <v>6908</v>
      </c>
      <c r="O492" s="426" t="s">
        <v>4633</v>
      </c>
      <c r="P492" s="531" t="s">
        <v>6916</v>
      </c>
      <c r="Q492" s="426"/>
      <c r="R492" s="590"/>
      <c r="S492" s="426"/>
      <c r="T492" s="426" t="s">
        <v>5006</v>
      </c>
      <c r="U492" s="1553" t="s">
        <v>6917</v>
      </c>
      <c r="V492" s="1701"/>
      <c r="W492" s="426" t="s">
        <v>2526</v>
      </c>
      <c r="X492" s="496" t="s">
        <v>6918</v>
      </c>
      <c r="Y492" s="577" t="s">
        <v>6919</v>
      </c>
      <c r="Z492" s="495" t="s">
        <v>6920</v>
      </c>
      <c r="AA492" s="426" t="s">
        <v>193</v>
      </c>
      <c r="AB492" s="532" t="s">
        <v>6921</v>
      </c>
      <c r="AC492" s="532"/>
      <c r="AD492" s="532"/>
      <c r="AE492" s="532"/>
      <c r="AF492" s="532"/>
      <c r="AG492" s="505"/>
      <c r="AH492" s="505">
        <v>42887</v>
      </c>
      <c r="AI492" s="505">
        <v>42887</v>
      </c>
      <c r="AJ492" s="505">
        <v>42978</v>
      </c>
      <c r="AK492" s="505"/>
      <c r="AL492" s="505"/>
      <c r="AM492" s="426" t="s">
        <v>193</v>
      </c>
      <c r="AN492" s="495" t="s">
        <v>6914</v>
      </c>
      <c r="AO492" s="426"/>
      <c r="AP492" s="426"/>
      <c r="AQ492" s="426"/>
    </row>
    <row r="493" spans="1:43" s="415" customFormat="1" ht="15" customHeight="1">
      <c r="A493" s="426">
        <v>3</v>
      </c>
      <c r="B493" s="495" t="s">
        <v>6922</v>
      </c>
      <c r="C493" s="534"/>
      <c r="D493" s="534"/>
      <c r="E493" s="426"/>
      <c r="F493" s="426"/>
      <c r="G493" s="496" t="s">
        <v>6923</v>
      </c>
      <c r="H493" s="426" t="s">
        <v>3017</v>
      </c>
      <c r="I493" s="426" t="s">
        <v>35</v>
      </c>
      <c r="J493" s="534" t="s">
        <v>3017</v>
      </c>
      <c r="K493" s="497">
        <v>33417</v>
      </c>
      <c r="L493" s="46" t="s">
        <v>6924</v>
      </c>
      <c r="M493" s="498" t="s">
        <v>84</v>
      </c>
      <c r="N493" s="499" t="s">
        <v>6908</v>
      </c>
      <c r="O493" s="426" t="s">
        <v>4633</v>
      </c>
      <c r="P493" s="531" t="s">
        <v>6925</v>
      </c>
      <c r="Q493" s="426"/>
      <c r="R493" s="590"/>
      <c r="S493" s="426"/>
      <c r="T493" s="426" t="s">
        <v>499</v>
      </c>
      <c r="U493" s="1553" t="s">
        <v>6926</v>
      </c>
      <c r="V493" s="1701"/>
      <c r="W493" s="426" t="s">
        <v>2455</v>
      </c>
      <c r="X493" s="496" t="s">
        <v>6927</v>
      </c>
      <c r="Y493" s="577" t="s">
        <v>6928</v>
      </c>
      <c r="Z493" s="495" t="s">
        <v>6929</v>
      </c>
      <c r="AA493" s="426"/>
      <c r="AB493" s="532"/>
      <c r="AC493" s="532"/>
      <c r="AD493" s="532"/>
      <c r="AE493" s="532"/>
      <c r="AF493" s="532"/>
      <c r="AG493" s="505"/>
      <c r="AH493" s="505">
        <v>42887</v>
      </c>
      <c r="AI493" s="505">
        <v>42887</v>
      </c>
      <c r="AJ493" s="505">
        <v>42978</v>
      </c>
      <c r="AK493" s="505"/>
      <c r="AL493" s="505"/>
      <c r="AM493" s="426"/>
      <c r="AN493" s="495" t="s">
        <v>6922</v>
      </c>
      <c r="AO493" s="426"/>
      <c r="AP493" s="426"/>
      <c r="AQ493" s="426"/>
    </row>
    <row r="494" spans="1:43" s="415" customFormat="1" ht="15" customHeight="1">
      <c r="A494" s="426">
        <v>4</v>
      </c>
      <c r="B494" s="495" t="s">
        <v>6930</v>
      </c>
      <c r="C494" s="534"/>
      <c r="D494" s="534"/>
      <c r="E494" s="426"/>
      <c r="F494" s="426"/>
      <c r="G494" s="496" t="s">
        <v>6931</v>
      </c>
      <c r="H494" s="426" t="s">
        <v>3017</v>
      </c>
      <c r="I494" s="426" t="s">
        <v>35</v>
      </c>
      <c r="J494" s="534" t="s">
        <v>3017</v>
      </c>
      <c r="K494" s="497">
        <v>26198</v>
      </c>
      <c r="L494" s="46" t="s">
        <v>6932</v>
      </c>
      <c r="M494" s="498" t="s">
        <v>84</v>
      </c>
      <c r="N494" s="499" t="s">
        <v>6908</v>
      </c>
      <c r="O494" s="426" t="s">
        <v>4633</v>
      </c>
      <c r="P494" s="500">
        <v>1430016354829</v>
      </c>
      <c r="Q494" s="426"/>
      <c r="R494" s="590"/>
      <c r="S494" s="426"/>
      <c r="T494" s="426" t="s">
        <v>5006</v>
      </c>
      <c r="U494" s="1553" t="s">
        <v>6933</v>
      </c>
      <c r="V494" s="1701"/>
      <c r="W494" s="426" t="s">
        <v>6934</v>
      </c>
      <c r="X494" s="496" t="s">
        <v>6935</v>
      </c>
      <c r="Y494" s="577" t="s">
        <v>6936</v>
      </c>
      <c r="Z494" s="495" t="s">
        <v>6937</v>
      </c>
      <c r="AA494" s="426" t="s">
        <v>193</v>
      </c>
      <c r="AB494" s="532" t="s">
        <v>6938</v>
      </c>
      <c r="AC494" s="532"/>
      <c r="AD494" s="532"/>
      <c r="AE494" s="532"/>
      <c r="AF494" s="532"/>
      <c r="AG494" s="505"/>
      <c r="AH494" s="505">
        <v>42887</v>
      </c>
      <c r="AI494" s="505">
        <v>42887</v>
      </c>
      <c r="AJ494" s="505">
        <v>42978</v>
      </c>
      <c r="AK494" s="505"/>
      <c r="AL494" s="505"/>
      <c r="AM494" s="426" t="s">
        <v>193</v>
      </c>
      <c r="AN494" s="495" t="s">
        <v>6930</v>
      </c>
      <c r="AO494" s="426"/>
      <c r="AP494" s="426"/>
      <c r="AQ494" s="426"/>
    </row>
    <row r="495" spans="1:43" s="415" customFormat="1" ht="15" customHeight="1">
      <c r="A495" s="426">
        <v>5</v>
      </c>
      <c r="B495" s="533" t="s">
        <v>6939</v>
      </c>
      <c r="C495" s="534"/>
      <c r="D495" s="534"/>
      <c r="E495" s="426"/>
      <c r="F495" s="426"/>
      <c r="G495" s="534" t="s">
        <v>6940</v>
      </c>
      <c r="H495" s="426" t="s">
        <v>3017</v>
      </c>
      <c r="I495" s="426" t="s">
        <v>35</v>
      </c>
      <c r="J495" s="534" t="s">
        <v>3017</v>
      </c>
      <c r="K495" s="497">
        <v>32522</v>
      </c>
      <c r="L495" s="46" t="s">
        <v>6941</v>
      </c>
      <c r="M495" s="498" t="s">
        <v>84</v>
      </c>
      <c r="N495" s="550" t="s">
        <v>6942</v>
      </c>
      <c r="O495" s="426" t="s">
        <v>4633</v>
      </c>
      <c r="P495" s="535" t="s">
        <v>6943</v>
      </c>
      <c r="Q495" s="426"/>
      <c r="R495" s="590"/>
      <c r="S495" s="496"/>
      <c r="T495" s="426" t="s">
        <v>4314</v>
      </c>
      <c r="U495" s="1553" t="s">
        <v>6944</v>
      </c>
      <c r="V495" s="1701"/>
      <c r="W495" s="426" t="s">
        <v>2455</v>
      </c>
      <c r="X495" s="496" t="s">
        <v>6945</v>
      </c>
      <c r="Y495" s="590" t="s">
        <v>6946</v>
      </c>
      <c r="Z495" s="426" t="s">
        <v>6947</v>
      </c>
      <c r="AA495" s="426" t="s">
        <v>193</v>
      </c>
      <c r="AB495" s="536" t="s">
        <v>6948</v>
      </c>
      <c r="AC495" s="532"/>
      <c r="AD495" s="532"/>
      <c r="AE495" s="532"/>
      <c r="AF495" s="532"/>
      <c r="AG495" s="505"/>
      <c r="AH495" s="505">
        <v>42887</v>
      </c>
      <c r="AI495" s="505">
        <v>42887</v>
      </c>
      <c r="AJ495" s="505">
        <v>42978</v>
      </c>
      <c r="AK495" s="505"/>
      <c r="AL495" s="505"/>
      <c r="AM495" s="426" t="s">
        <v>193</v>
      </c>
      <c r="AN495" s="533" t="s">
        <v>6939</v>
      </c>
      <c r="AO495" s="426"/>
      <c r="AP495" s="426"/>
      <c r="AQ495" s="426"/>
    </row>
    <row r="496" spans="1:43" s="415" customFormat="1" ht="15" customHeight="1">
      <c r="A496" s="426">
        <v>6</v>
      </c>
      <c r="B496" s="533" t="s">
        <v>6949</v>
      </c>
      <c r="C496" s="534"/>
      <c r="D496" s="534"/>
      <c r="E496" s="426"/>
      <c r="F496" s="426"/>
      <c r="G496" s="534" t="s">
        <v>6950</v>
      </c>
      <c r="H496" s="426" t="s">
        <v>3017</v>
      </c>
      <c r="I496" s="426" t="s">
        <v>35</v>
      </c>
      <c r="J496" s="534" t="s">
        <v>3017</v>
      </c>
      <c r="K496" s="497">
        <v>34070</v>
      </c>
      <c r="L496" s="46" t="s">
        <v>6951</v>
      </c>
      <c r="M496" s="498" t="s">
        <v>84</v>
      </c>
      <c r="N496" s="550" t="s">
        <v>6942</v>
      </c>
      <c r="O496" s="426" t="s">
        <v>4633</v>
      </c>
      <c r="P496" s="535" t="s">
        <v>6952</v>
      </c>
      <c r="Q496" s="426"/>
      <c r="R496" s="590"/>
      <c r="S496" s="496"/>
      <c r="T496" s="426" t="s">
        <v>4314</v>
      </c>
      <c r="U496" s="1553" t="s">
        <v>6953</v>
      </c>
      <c r="V496" s="1701"/>
      <c r="W496" s="426" t="s">
        <v>175</v>
      </c>
      <c r="X496" s="496" t="s">
        <v>6954</v>
      </c>
      <c r="Y496" s="590" t="s">
        <v>6955</v>
      </c>
      <c r="Z496" s="426" t="s">
        <v>6956</v>
      </c>
      <c r="AA496" s="426" t="s">
        <v>82</v>
      </c>
      <c r="AB496" s="536"/>
      <c r="AC496" s="532"/>
      <c r="AD496" s="532"/>
      <c r="AE496" s="532"/>
      <c r="AF496" s="532"/>
      <c r="AG496" s="505"/>
      <c r="AH496" s="505">
        <v>42887</v>
      </c>
      <c r="AI496" s="505">
        <v>42887</v>
      </c>
      <c r="AJ496" s="505">
        <v>42978</v>
      </c>
      <c r="AK496" s="505"/>
      <c r="AL496" s="505"/>
      <c r="AM496" s="426" t="s">
        <v>82</v>
      </c>
      <c r="AN496" s="533" t="s">
        <v>6949</v>
      </c>
      <c r="AO496" s="426"/>
      <c r="AP496" s="426"/>
      <c r="AQ496" s="426"/>
    </row>
    <row r="497" spans="1:43" s="415" customFormat="1" ht="15" customHeight="1">
      <c r="A497" s="426">
        <v>7</v>
      </c>
      <c r="B497" s="533" t="s">
        <v>6957</v>
      </c>
      <c r="C497" s="534"/>
      <c r="D497" s="534"/>
      <c r="E497" s="426"/>
      <c r="F497" s="426"/>
      <c r="G497" s="534" t="s">
        <v>6958</v>
      </c>
      <c r="H497" s="426" t="s">
        <v>3017</v>
      </c>
      <c r="I497" s="426" t="s">
        <v>35</v>
      </c>
      <c r="J497" s="534" t="s">
        <v>4706</v>
      </c>
      <c r="K497" s="497">
        <v>26978</v>
      </c>
      <c r="L497" s="46" t="s">
        <v>6959</v>
      </c>
      <c r="M497" s="498" t="s">
        <v>84</v>
      </c>
      <c r="N497" s="550" t="s">
        <v>6942</v>
      </c>
      <c r="O497" s="426" t="s">
        <v>4633</v>
      </c>
      <c r="P497" s="535" t="s">
        <v>6960</v>
      </c>
      <c r="Q497" s="426"/>
      <c r="R497" s="590"/>
      <c r="S497" s="496"/>
      <c r="T497" s="426" t="s">
        <v>4314</v>
      </c>
      <c r="U497" s="1552" t="s">
        <v>6961</v>
      </c>
      <c r="V497" s="1700"/>
      <c r="W497" s="426" t="s">
        <v>175</v>
      </c>
      <c r="X497" s="496" t="s">
        <v>6962</v>
      </c>
      <c r="Y497" s="577" t="s">
        <v>6963</v>
      </c>
      <c r="Z497" s="426"/>
      <c r="AA497" s="426" t="s">
        <v>193</v>
      </c>
      <c r="AB497" s="536" t="s">
        <v>6964</v>
      </c>
      <c r="AC497" s="532"/>
      <c r="AD497" s="532"/>
      <c r="AE497" s="532"/>
      <c r="AF497" s="532"/>
      <c r="AG497" s="505"/>
      <c r="AH497" s="505">
        <v>42887</v>
      </c>
      <c r="AI497" s="505">
        <v>42887</v>
      </c>
      <c r="AJ497" s="505">
        <v>42978</v>
      </c>
      <c r="AK497" s="505"/>
      <c r="AL497" s="505"/>
      <c r="AM497" s="426" t="s">
        <v>193</v>
      </c>
      <c r="AN497" s="533" t="s">
        <v>6957</v>
      </c>
      <c r="AO497" s="426"/>
      <c r="AP497" s="426"/>
      <c r="AQ497" s="426"/>
    </row>
    <row r="498" spans="1:43" s="415" customFormat="1" ht="15" customHeight="1">
      <c r="A498" s="426">
        <v>8</v>
      </c>
      <c r="B498" s="533" t="s">
        <v>6965</v>
      </c>
      <c r="C498" s="534"/>
      <c r="D498" s="534"/>
      <c r="E498" s="426"/>
      <c r="F498" s="426"/>
      <c r="G498" s="534" t="s">
        <v>6966</v>
      </c>
      <c r="H498" s="426" t="s">
        <v>3017</v>
      </c>
      <c r="I498" s="426" t="s">
        <v>35</v>
      </c>
      <c r="J498" s="534" t="s">
        <v>3017</v>
      </c>
      <c r="K498" s="497">
        <v>30740</v>
      </c>
      <c r="L498" s="46" t="s">
        <v>6967</v>
      </c>
      <c r="M498" s="498" t="s">
        <v>84</v>
      </c>
      <c r="N498" s="550" t="s">
        <v>6942</v>
      </c>
      <c r="O498" s="426" t="s">
        <v>4633</v>
      </c>
      <c r="P498" s="535" t="s">
        <v>6968</v>
      </c>
      <c r="Q498" s="426"/>
      <c r="R498" s="590"/>
      <c r="S498" s="496"/>
      <c r="T498" s="426" t="s">
        <v>4314</v>
      </c>
      <c r="U498" s="1552" t="s">
        <v>6969</v>
      </c>
      <c r="V498" s="1700"/>
      <c r="W498" s="426" t="s">
        <v>175</v>
      </c>
      <c r="X498" s="496" t="s">
        <v>6970</v>
      </c>
      <c r="Y498" s="590"/>
      <c r="Z498" s="495" t="s">
        <v>6971</v>
      </c>
      <c r="AA498" s="426" t="s">
        <v>193</v>
      </c>
      <c r="AB498" s="536" t="s">
        <v>6972</v>
      </c>
      <c r="AC498" s="496"/>
      <c r="AD498" s="496"/>
      <c r="AE498" s="496"/>
      <c r="AF498" s="496"/>
      <c r="AG498" s="505"/>
      <c r="AH498" s="505">
        <v>42887</v>
      </c>
      <c r="AI498" s="505">
        <v>42887</v>
      </c>
      <c r="AJ498" s="505">
        <v>42978</v>
      </c>
      <c r="AK498" s="505"/>
      <c r="AL498" s="505"/>
      <c r="AM498" s="426" t="s">
        <v>193</v>
      </c>
      <c r="AN498" s="533" t="s">
        <v>6965</v>
      </c>
      <c r="AO498" s="426"/>
      <c r="AP498" s="426"/>
      <c r="AQ498" s="426"/>
    </row>
    <row r="499" spans="1:43" s="415" customFormat="1" ht="15" customHeight="1">
      <c r="A499" s="426">
        <v>9</v>
      </c>
      <c r="B499" s="533" t="s">
        <v>6973</v>
      </c>
      <c r="C499" s="534"/>
      <c r="D499" s="534"/>
      <c r="E499" s="426"/>
      <c r="F499" s="426"/>
      <c r="G499" s="534" t="s">
        <v>6974</v>
      </c>
      <c r="H499" s="426" t="s">
        <v>3017</v>
      </c>
      <c r="I499" s="426" t="s">
        <v>35</v>
      </c>
      <c r="J499" s="534" t="s">
        <v>2860</v>
      </c>
      <c r="K499" s="497">
        <v>29865</v>
      </c>
      <c r="L499" s="46" t="s">
        <v>6975</v>
      </c>
      <c r="M499" s="498" t="s">
        <v>84</v>
      </c>
      <c r="N499" s="550" t="s">
        <v>6942</v>
      </c>
      <c r="O499" s="426" t="s">
        <v>4633</v>
      </c>
      <c r="P499" s="535" t="s">
        <v>6976</v>
      </c>
      <c r="Q499" s="426"/>
      <c r="R499" s="590"/>
      <c r="S499" s="496"/>
      <c r="T499" s="426" t="s">
        <v>4314</v>
      </c>
      <c r="U499" s="1552" t="s">
        <v>6977</v>
      </c>
      <c r="V499" s="1700"/>
      <c r="W499" s="426" t="s">
        <v>2526</v>
      </c>
      <c r="X499" s="496" t="s">
        <v>6978</v>
      </c>
      <c r="Y499" s="577" t="s">
        <v>6979</v>
      </c>
      <c r="Z499" s="495" t="s">
        <v>6980</v>
      </c>
      <c r="AA499" s="426" t="s">
        <v>193</v>
      </c>
      <c r="AB499" s="536" t="s">
        <v>6981</v>
      </c>
      <c r="AC499" s="532"/>
      <c r="AD499" s="532"/>
      <c r="AE499" s="532"/>
      <c r="AF499" s="532"/>
      <c r="AG499" s="505"/>
      <c r="AH499" s="505">
        <v>42887</v>
      </c>
      <c r="AI499" s="505">
        <v>42887</v>
      </c>
      <c r="AJ499" s="505">
        <v>42978</v>
      </c>
      <c r="AK499" s="505"/>
      <c r="AL499" s="505"/>
      <c r="AM499" s="426" t="s">
        <v>193</v>
      </c>
      <c r="AN499" s="533" t="s">
        <v>6973</v>
      </c>
      <c r="AO499" s="426"/>
      <c r="AP499" s="426"/>
      <c r="AQ499" s="426"/>
    </row>
    <row r="502" spans="1:43" s="726" customFormat="1">
      <c r="A502" s="451">
        <v>42</v>
      </c>
      <c r="B502" s="725"/>
      <c r="C502" s="1110"/>
      <c r="D502" s="1110"/>
      <c r="E502" s="725">
        <v>4098</v>
      </c>
      <c r="F502" s="725"/>
      <c r="G502" s="443" t="s">
        <v>5223</v>
      </c>
      <c r="H502" s="725" t="s">
        <v>3017</v>
      </c>
      <c r="I502" s="725"/>
      <c r="J502" s="1099" t="s">
        <v>3017</v>
      </c>
      <c r="K502" s="723">
        <v>27943</v>
      </c>
      <c r="L502" s="442"/>
      <c r="M502" s="442"/>
      <c r="N502" s="725"/>
      <c r="O502" s="442"/>
      <c r="P502" s="442"/>
      <c r="Q502" s="442"/>
      <c r="R502" s="1289"/>
      <c r="S502" s="442"/>
      <c r="T502" s="442"/>
      <c r="U502" s="1557"/>
      <c r="V502" s="1704"/>
      <c r="W502" s="725"/>
      <c r="X502" s="442" t="s">
        <v>5224</v>
      </c>
      <c r="Y502" s="724" t="s">
        <v>5225</v>
      </c>
      <c r="Z502" s="725" t="s">
        <v>5226</v>
      </c>
      <c r="AA502" s="725"/>
      <c r="AB502" s="442"/>
      <c r="AC502" s="442"/>
      <c r="AD502" s="442"/>
      <c r="AE502" s="442"/>
      <c r="AF502" s="442"/>
      <c r="AG502" s="1058"/>
      <c r="AH502" s="1058"/>
      <c r="AI502" s="442"/>
      <c r="AJ502" s="442"/>
      <c r="AK502" s="442"/>
      <c r="AL502" s="442"/>
      <c r="AM502" s="725"/>
      <c r="AN502" s="442"/>
      <c r="AO502" s="727"/>
      <c r="AP502" s="727"/>
      <c r="AQ502" s="725">
        <v>4098</v>
      </c>
    </row>
    <row r="503" spans="1:43" s="726" customFormat="1">
      <c r="A503" s="451">
        <v>104</v>
      </c>
      <c r="B503" s="725"/>
      <c r="C503" s="1110"/>
      <c r="D503" s="1110"/>
      <c r="E503" s="725">
        <v>4160</v>
      </c>
      <c r="F503" s="725"/>
      <c r="G503" s="450" t="s">
        <v>5433</v>
      </c>
      <c r="H503" s="725" t="s">
        <v>3017</v>
      </c>
      <c r="I503" s="725"/>
      <c r="J503" s="1100" t="s">
        <v>3017</v>
      </c>
      <c r="K503" s="728">
        <v>29206</v>
      </c>
      <c r="L503" s="442"/>
      <c r="M503" s="442"/>
      <c r="N503" s="725"/>
      <c r="O503" s="442"/>
      <c r="P503" s="442"/>
      <c r="Q503" s="442"/>
      <c r="R503" s="1289"/>
      <c r="S503" s="442"/>
      <c r="T503" s="442"/>
      <c r="U503" s="1557"/>
      <c r="V503" s="1704"/>
      <c r="W503" s="725"/>
      <c r="X503" s="442" t="s">
        <v>5434</v>
      </c>
      <c r="Y503" s="724" t="s">
        <v>5435</v>
      </c>
      <c r="Z503" s="725" t="s">
        <v>5436</v>
      </c>
      <c r="AA503" s="725"/>
      <c r="AB503" s="442"/>
      <c r="AC503" s="442"/>
      <c r="AD503" s="442"/>
      <c r="AE503" s="442"/>
      <c r="AF503" s="442"/>
      <c r="AG503" s="1058"/>
      <c r="AH503" s="1058"/>
      <c r="AI503" s="442"/>
      <c r="AJ503" s="442"/>
      <c r="AK503" s="442"/>
      <c r="AL503" s="442"/>
      <c r="AM503" s="725"/>
      <c r="AN503" s="442"/>
      <c r="AO503" s="859"/>
      <c r="AP503" s="859"/>
      <c r="AQ503" s="725">
        <v>4160</v>
      </c>
    </row>
    <row r="504" spans="1:43" s="726" customFormat="1">
      <c r="A504" s="451">
        <v>122</v>
      </c>
      <c r="B504" s="725"/>
      <c r="C504" s="1110"/>
      <c r="D504" s="1110"/>
      <c r="E504" s="725">
        <v>4178</v>
      </c>
      <c r="F504" s="725"/>
      <c r="G504" s="443" t="s">
        <v>5497</v>
      </c>
      <c r="H504" s="725" t="s">
        <v>3017</v>
      </c>
      <c r="I504" s="725"/>
      <c r="J504" s="1100" t="s">
        <v>4706</v>
      </c>
      <c r="K504" s="728">
        <v>30037</v>
      </c>
      <c r="L504" s="442"/>
      <c r="M504" s="442"/>
      <c r="N504" s="725"/>
      <c r="O504" s="442"/>
      <c r="P504" s="442"/>
      <c r="Q504" s="442"/>
      <c r="R504" s="1289"/>
      <c r="S504" s="442"/>
      <c r="T504" s="442"/>
      <c r="U504" s="1557"/>
      <c r="V504" s="1704"/>
      <c r="W504" s="725"/>
      <c r="X504" s="442" t="s">
        <v>5498</v>
      </c>
      <c r="Y504" s="724" t="s">
        <v>5499</v>
      </c>
      <c r="Z504" s="725" t="s">
        <v>5500</v>
      </c>
      <c r="AA504" s="725"/>
      <c r="AB504" s="442"/>
      <c r="AC504" s="442"/>
      <c r="AD504" s="442"/>
      <c r="AE504" s="442"/>
      <c r="AF504" s="442"/>
      <c r="AG504" s="1058"/>
      <c r="AH504" s="1058"/>
      <c r="AI504" s="442"/>
      <c r="AJ504" s="442"/>
      <c r="AK504" s="442"/>
      <c r="AL504" s="442"/>
      <c r="AM504" s="725"/>
      <c r="AN504" s="442"/>
      <c r="AO504" s="727"/>
      <c r="AP504" s="727"/>
      <c r="AQ504" s="725">
        <v>4178</v>
      </c>
    </row>
    <row r="507" spans="1:43">
      <c r="N507" s="398"/>
    </row>
    <row r="508" spans="1:43">
      <c r="N508" s="398"/>
    </row>
    <row r="509" spans="1:43">
      <c r="N509" s="398"/>
    </row>
    <row r="510" spans="1:43">
      <c r="N510" s="398"/>
    </row>
    <row r="511" spans="1:43">
      <c r="N511" s="398"/>
    </row>
    <row r="512" spans="1:43">
      <c r="N512" s="398"/>
    </row>
    <row r="513" spans="14:14">
      <c r="N513" s="398"/>
    </row>
    <row r="514" spans="14:14">
      <c r="N514" s="398"/>
    </row>
    <row r="515" spans="14:14">
      <c r="N515" s="398"/>
    </row>
    <row r="516" spans="14:14">
      <c r="N516" s="398"/>
    </row>
    <row r="517" spans="14:14">
      <c r="N517" s="398"/>
    </row>
    <row r="518" spans="14:14">
      <c r="N518" s="398"/>
    </row>
    <row r="519" spans="14:14">
      <c r="N519" s="398"/>
    </row>
    <row r="520" spans="14:14">
      <c r="N520" s="398"/>
    </row>
    <row r="521" spans="14:14">
      <c r="N521" s="398"/>
    </row>
    <row r="522" spans="14:14">
      <c r="N522" s="398"/>
    </row>
    <row r="523" spans="14:14">
      <c r="N523" s="398"/>
    </row>
    <row r="524" spans="14:14">
      <c r="N524" s="398"/>
    </row>
    <row r="525" spans="14:14">
      <c r="N525" s="398"/>
    </row>
  </sheetData>
  <mergeCells count="33">
    <mergeCell ref="H6:H7"/>
    <mergeCell ref="I6:I7"/>
    <mergeCell ref="J6:J7"/>
    <mergeCell ref="K6:K7"/>
    <mergeCell ref="L6:L7"/>
    <mergeCell ref="A2:G2"/>
    <mergeCell ref="A6:A7"/>
    <mergeCell ref="B6:B7"/>
    <mergeCell ref="E6:E7"/>
    <mergeCell ref="G6:G7"/>
    <mergeCell ref="D6:D7"/>
    <mergeCell ref="AQ6:AQ7"/>
    <mergeCell ref="Y6:Y7"/>
    <mergeCell ref="Z6:Z7"/>
    <mergeCell ref="AN6:AN7"/>
    <mergeCell ref="AC6:AC7"/>
    <mergeCell ref="AD6:AD7"/>
    <mergeCell ref="AE6:AE7"/>
    <mergeCell ref="AF6:AF7"/>
    <mergeCell ref="AB6:AB7"/>
    <mergeCell ref="AO6:AO7"/>
    <mergeCell ref="M6:M7"/>
    <mergeCell ref="N6:N7"/>
    <mergeCell ref="O6:O7"/>
    <mergeCell ref="P6:P7"/>
    <mergeCell ref="AP6:AP7"/>
    <mergeCell ref="Q6:Q7"/>
    <mergeCell ref="R6:R7"/>
    <mergeCell ref="T6:T7"/>
    <mergeCell ref="U6:U7"/>
    <mergeCell ref="W6:W7"/>
    <mergeCell ref="S6:S7"/>
    <mergeCell ref="V6:V7"/>
  </mergeCells>
  <pageMargins left="0" right="0" top="0" bottom="0" header="0.31496062992125984" footer="0.31496062992125984"/>
  <pageSetup paperSize="9" scale="30" orientation="landscape" horizontalDpi="360" verticalDpi="360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AQ856"/>
  <sheetViews>
    <sheetView topLeftCell="N805" workbookViewId="0">
      <selection activeCell="AB812" sqref="AB812"/>
    </sheetView>
  </sheetViews>
  <sheetFormatPr defaultRowHeight="12.75"/>
  <cols>
    <col min="1" max="1" width="4.42578125" style="87" customWidth="1"/>
    <col min="2" max="2" width="9.140625" style="190"/>
    <col min="3" max="4" width="14.28515625" style="87" customWidth="1"/>
    <col min="5" max="5" width="27.7109375" style="87" customWidth="1"/>
    <col min="6" max="6" width="16.85546875" style="190" customWidth="1"/>
    <col min="7" max="7" width="12" style="87" customWidth="1"/>
    <col min="8" max="8" width="14.5703125" style="87" customWidth="1"/>
    <col min="9" max="9" width="17.7109375" style="735" customWidth="1"/>
    <col min="10" max="10" width="23" style="190" customWidth="1"/>
    <col min="11" max="11" width="7.5703125" style="162" customWidth="1"/>
    <col min="12" max="12" width="8.140625" style="190" customWidth="1"/>
    <col min="13" max="13" width="16.28515625" style="1275" customWidth="1"/>
    <col min="14" max="14" width="18.140625" style="190" customWidth="1"/>
    <col min="15" max="15" width="28.140625" style="190" customWidth="1"/>
    <col min="16" max="16" width="21.85546875" style="162" customWidth="1"/>
    <col min="17" max="17" width="18.5703125" style="162" hidden="1" customWidth="1"/>
    <col min="18" max="18" width="16.140625" style="190" hidden="1" customWidth="1"/>
    <col min="19" max="19" width="16.28515625" style="190" hidden="1" customWidth="1"/>
    <col min="20" max="20" width="16.140625" style="1372" hidden="1" customWidth="1"/>
    <col min="21" max="21" width="13.140625" style="190" hidden="1" customWidth="1"/>
    <col min="22" max="22" width="31.7109375" style="816" hidden="1" customWidth="1"/>
    <col min="23" max="23" width="50.42578125" style="190" hidden="1" customWidth="1"/>
    <col min="24" max="25" width="3.5703125" style="190" hidden="1" customWidth="1"/>
    <col min="26" max="26" width="26" style="190" hidden="1" customWidth="1"/>
    <col min="27" max="27" width="17.28515625" style="190" hidden="1" customWidth="1"/>
    <col min="28" max="28" width="18.28515625" style="190" customWidth="1"/>
    <col min="29" max="29" width="27.42578125" style="190" customWidth="1"/>
    <col min="30" max="30" width="17.5703125" style="87" customWidth="1"/>
    <col min="31" max="31" width="25" style="190" customWidth="1"/>
    <col min="32" max="32" width="24.140625" style="87" customWidth="1"/>
    <col min="33" max="33" width="27.5703125" style="87" customWidth="1"/>
    <col min="34" max="34" width="20.85546875" style="87" customWidth="1"/>
    <col min="35" max="35" width="12" style="1372" customWidth="1"/>
    <col min="36" max="36" width="14" style="1372" customWidth="1"/>
    <col min="37" max="37" width="13.85546875" style="1372" customWidth="1"/>
    <col min="38" max="38" width="14.5703125" style="1372" customWidth="1"/>
    <col min="39" max="39" width="15.28515625" style="1372" bestFit="1" customWidth="1"/>
    <col min="40" max="40" width="19.85546875" style="190" bestFit="1" customWidth="1"/>
    <col min="41" max="42" width="9.140625" style="190" customWidth="1"/>
    <col min="43" max="16384" width="9.140625" style="87"/>
  </cols>
  <sheetData>
    <row r="1" spans="1:43" ht="15.75">
      <c r="A1" s="84" t="s">
        <v>260</v>
      </c>
      <c r="B1" s="85"/>
      <c r="C1" s="85"/>
      <c r="D1" s="85"/>
      <c r="E1" s="2305"/>
      <c r="M1" s="190"/>
      <c r="N1" s="1275"/>
      <c r="Q1" s="85"/>
      <c r="R1" s="162"/>
      <c r="T1" s="190"/>
      <c r="U1" s="1372"/>
      <c r="V1" s="190"/>
      <c r="W1" s="816"/>
      <c r="X1" s="816"/>
      <c r="Y1" s="816"/>
      <c r="Z1" s="816"/>
      <c r="AA1" s="816"/>
      <c r="AD1" s="190"/>
      <c r="AI1" s="87"/>
      <c r="AN1" s="1372"/>
      <c r="AQ1" s="190"/>
    </row>
    <row r="2" spans="1:43" ht="15.75">
      <c r="A2" s="2423" t="s">
        <v>19092</v>
      </c>
      <c r="B2" s="2423"/>
      <c r="C2" s="2423"/>
      <c r="D2" s="2423"/>
      <c r="E2" s="2423"/>
      <c r="M2" s="190"/>
      <c r="N2" s="1275"/>
      <c r="Q2" s="190"/>
      <c r="R2" s="162"/>
      <c r="T2" s="190"/>
      <c r="U2" s="1372"/>
      <c r="V2" s="190"/>
      <c r="W2" s="816"/>
      <c r="X2" s="816"/>
      <c r="Y2" s="816"/>
      <c r="Z2" s="816"/>
      <c r="AA2" s="816"/>
      <c r="AD2" s="190"/>
      <c r="AI2" s="87"/>
      <c r="AN2" s="1372"/>
      <c r="AQ2" s="190"/>
    </row>
    <row r="3" spans="1:43" ht="15.75">
      <c r="A3" s="84" t="s">
        <v>19093</v>
      </c>
      <c r="B3" s="85"/>
      <c r="C3" s="85"/>
      <c r="D3" s="85"/>
      <c r="E3" s="2305"/>
      <c r="M3" s="190"/>
      <c r="N3" s="1275"/>
      <c r="Q3" s="85"/>
      <c r="R3" s="162"/>
      <c r="T3" s="190"/>
      <c r="U3" s="1372"/>
      <c r="V3" s="190"/>
      <c r="W3" s="816"/>
      <c r="X3" s="816"/>
      <c r="Y3" s="816"/>
      <c r="Z3" s="816"/>
      <c r="AA3" s="816"/>
      <c r="AD3" s="190"/>
      <c r="AI3" s="87"/>
      <c r="AN3" s="1372"/>
      <c r="AQ3" s="190"/>
    </row>
    <row r="4" spans="1:43">
      <c r="M4" s="190"/>
      <c r="N4" s="1275"/>
      <c r="Q4" s="190"/>
      <c r="R4" s="162"/>
      <c r="T4" s="190"/>
      <c r="U4" s="1372"/>
      <c r="V4" s="190"/>
      <c r="W4" s="816"/>
      <c r="X4" s="816"/>
      <c r="Y4" s="816"/>
      <c r="Z4" s="816"/>
      <c r="AA4" s="816"/>
      <c r="AD4" s="190"/>
      <c r="AI4" s="87"/>
      <c r="AN4" s="1372"/>
      <c r="AQ4" s="190"/>
    </row>
    <row r="5" spans="1:43">
      <c r="M5" s="190"/>
      <c r="N5" s="1275"/>
      <c r="Q5" s="190"/>
      <c r="R5" s="162"/>
      <c r="T5" s="190"/>
      <c r="U5" s="1372"/>
      <c r="V5" s="190"/>
      <c r="W5" s="816"/>
      <c r="X5" s="816"/>
      <c r="Y5" s="816"/>
      <c r="Z5" s="816"/>
      <c r="AA5" s="816"/>
      <c r="AD5" s="190"/>
      <c r="AI5" s="87"/>
      <c r="AN5" s="1372"/>
      <c r="AQ5" s="190"/>
    </row>
    <row r="6" spans="1:43" ht="12.75" customHeight="1">
      <c r="A6" s="2471" t="s">
        <v>2</v>
      </c>
      <c r="B6" s="2472" t="s">
        <v>3</v>
      </c>
      <c r="C6" s="2473" t="s">
        <v>263</v>
      </c>
      <c r="D6" s="2473" t="s">
        <v>17307</v>
      </c>
      <c r="E6" s="2474" t="s">
        <v>4</v>
      </c>
      <c r="F6" s="2475" t="s">
        <v>266</v>
      </c>
      <c r="G6" s="2471" t="s">
        <v>6</v>
      </c>
      <c r="H6" s="2471" t="s">
        <v>8</v>
      </c>
      <c r="I6" s="2476" t="s">
        <v>9</v>
      </c>
      <c r="J6" s="2476" t="s">
        <v>10</v>
      </c>
      <c r="K6" s="2471" t="s">
        <v>11</v>
      </c>
      <c r="L6" s="2471" t="s">
        <v>12</v>
      </c>
      <c r="M6" s="2471" t="s">
        <v>13</v>
      </c>
      <c r="N6" s="2477" t="s">
        <v>14</v>
      </c>
      <c r="O6" s="2475" t="s">
        <v>267</v>
      </c>
      <c r="P6" s="2475" t="s">
        <v>268</v>
      </c>
      <c r="Q6" s="2472" t="s">
        <v>8343</v>
      </c>
      <c r="R6" s="2471" t="s">
        <v>17</v>
      </c>
      <c r="S6" s="2475" t="s">
        <v>269</v>
      </c>
      <c r="T6" s="2471" t="s">
        <v>270</v>
      </c>
      <c r="U6" s="2478" t="s">
        <v>15595</v>
      </c>
      <c r="V6" s="2475" t="s">
        <v>18</v>
      </c>
      <c r="W6" s="2475" t="s">
        <v>19</v>
      </c>
      <c r="X6" s="2479" t="s">
        <v>19094</v>
      </c>
      <c r="Y6" s="2479" t="s">
        <v>19095</v>
      </c>
      <c r="Z6" s="2479" t="s">
        <v>19096</v>
      </c>
      <c r="AA6" s="2479" t="s">
        <v>19097</v>
      </c>
      <c r="AB6" s="2471" t="s">
        <v>20</v>
      </c>
      <c r="AC6" s="2477" t="s">
        <v>21</v>
      </c>
      <c r="AD6" s="2306" t="s">
        <v>7</v>
      </c>
      <c r="AE6" s="2482" t="s">
        <v>271</v>
      </c>
      <c r="AF6" s="2477" t="s">
        <v>272</v>
      </c>
      <c r="AG6" s="2477" t="s">
        <v>273</v>
      </c>
      <c r="AH6" s="2477" t="s">
        <v>274</v>
      </c>
      <c r="AI6" s="2477" t="s">
        <v>4630</v>
      </c>
      <c r="AJ6" s="2307"/>
      <c r="AK6" s="2308" t="s">
        <v>23</v>
      </c>
      <c r="AL6" s="2308"/>
      <c r="AM6" s="2478" t="s">
        <v>13628</v>
      </c>
      <c r="AN6" s="2478" t="s">
        <v>13615</v>
      </c>
      <c r="AO6" s="2481" t="s">
        <v>279</v>
      </c>
      <c r="AP6" s="2481" t="s">
        <v>1380</v>
      </c>
      <c r="AQ6" s="2481" t="s">
        <v>281</v>
      </c>
    </row>
    <row r="7" spans="1:43">
      <c r="A7" s="2471"/>
      <c r="B7" s="2472"/>
      <c r="C7" s="2473"/>
      <c r="D7" s="2473"/>
      <c r="E7" s="2474"/>
      <c r="F7" s="2475"/>
      <c r="G7" s="2471"/>
      <c r="H7" s="2471"/>
      <c r="I7" s="2476"/>
      <c r="J7" s="2476"/>
      <c r="K7" s="2471"/>
      <c r="L7" s="2471"/>
      <c r="M7" s="2471"/>
      <c r="N7" s="2477"/>
      <c r="O7" s="2475"/>
      <c r="P7" s="2475"/>
      <c r="Q7" s="2472"/>
      <c r="R7" s="2471"/>
      <c r="S7" s="2475"/>
      <c r="T7" s="2471"/>
      <c r="U7" s="2478"/>
      <c r="V7" s="2475"/>
      <c r="W7" s="2475"/>
      <c r="X7" s="2480"/>
      <c r="Y7" s="2480"/>
      <c r="Z7" s="2480"/>
      <c r="AA7" s="2480"/>
      <c r="AB7" s="2471"/>
      <c r="AC7" s="2477"/>
      <c r="AD7" s="2306" t="s">
        <v>26</v>
      </c>
      <c r="AE7" s="2482"/>
      <c r="AF7" s="2477"/>
      <c r="AG7" s="2477"/>
      <c r="AH7" s="2477"/>
      <c r="AI7" s="2477"/>
      <c r="AJ7" s="2308" t="s">
        <v>276</v>
      </c>
      <c r="AK7" s="2308" t="s">
        <v>277</v>
      </c>
      <c r="AL7" s="2308" t="s">
        <v>278</v>
      </c>
      <c r="AM7" s="2478"/>
      <c r="AN7" s="2478"/>
      <c r="AO7" s="2481"/>
      <c r="AP7" s="2481"/>
      <c r="AQ7" s="2481"/>
    </row>
    <row r="8" spans="1:43" ht="15.75">
      <c r="A8" s="2309">
        <v>1</v>
      </c>
      <c r="B8" s="2309"/>
      <c r="C8" s="2309"/>
      <c r="D8" s="2310" t="s">
        <v>19098</v>
      </c>
      <c r="E8" s="2311" t="s">
        <v>19099</v>
      </c>
      <c r="F8" s="2309" t="s">
        <v>19100</v>
      </c>
      <c r="G8" s="2309" t="s">
        <v>19039</v>
      </c>
      <c r="H8" s="2312" t="s">
        <v>19101</v>
      </c>
      <c r="I8" s="2313">
        <v>26828</v>
      </c>
      <c r="J8" s="2309"/>
      <c r="K8" s="2312" t="s">
        <v>19102</v>
      </c>
      <c r="L8" s="2309" t="s">
        <v>7265</v>
      </c>
      <c r="M8" s="2309" t="s">
        <v>19103</v>
      </c>
      <c r="N8" s="2314" t="s">
        <v>19104</v>
      </c>
      <c r="O8" s="2315" t="s">
        <v>19105</v>
      </c>
      <c r="P8" s="2315" t="s">
        <v>19106</v>
      </c>
      <c r="Q8" s="2309"/>
      <c r="R8" s="2316"/>
      <c r="S8" s="2312" t="s">
        <v>19107</v>
      </c>
      <c r="T8" s="2317" t="s">
        <v>19108</v>
      </c>
      <c r="U8" s="2313">
        <v>46178</v>
      </c>
      <c r="V8" s="2312" t="s">
        <v>13232</v>
      </c>
      <c r="W8" s="2312" t="s">
        <v>19109</v>
      </c>
      <c r="X8" s="2312">
        <v>6</v>
      </c>
      <c r="Y8" s="2312">
        <v>13</v>
      </c>
      <c r="Z8" s="2312" t="s">
        <v>19110</v>
      </c>
      <c r="AA8" s="2312"/>
      <c r="AB8" s="2318" t="s">
        <v>19111</v>
      </c>
      <c r="AC8" s="2319" t="s">
        <v>19112</v>
      </c>
      <c r="AD8" s="2312" t="s">
        <v>19113</v>
      </c>
      <c r="AE8" s="2309" t="s">
        <v>19114</v>
      </c>
      <c r="AF8" s="2309"/>
      <c r="AG8" s="2309"/>
      <c r="AH8" s="2309"/>
      <c r="AI8" s="2309"/>
      <c r="AJ8" s="2320">
        <v>42795</v>
      </c>
      <c r="AK8" s="2321"/>
      <c r="AL8" s="2321">
        <v>44834</v>
      </c>
      <c r="AM8" s="2320">
        <v>42795</v>
      </c>
      <c r="AN8" s="2322">
        <v>44834</v>
      </c>
      <c r="AO8" s="2312" t="s">
        <v>1502</v>
      </c>
      <c r="AP8" s="2309"/>
      <c r="AQ8" s="2312">
        <v>41</v>
      </c>
    </row>
    <row r="9" spans="1:43" s="126" customFormat="1" ht="15.75">
      <c r="A9" s="2323">
        <v>2</v>
      </c>
      <c r="B9" s="2324"/>
      <c r="C9" s="2324"/>
      <c r="D9" s="2309"/>
      <c r="E9" s="2311" t="s">
        <v>19115</v>
      </c>
      <c r="F9" s="2309" t="s">
        <v>19100</v>
      </c>
      <c r="G9" s="2309" t="s">
        <v>19039</v>
      </c>
      <c r="H9" s="2312" t="s">
        <v>19116</v>
      </c>
      <c r="I9" s="2313">
        <v>26425</v>
      </c>
      <c r="J9" s="2325"/>
      <c r="K9" s="2312" t="s">
        <v>19102</v>
      </c>
      <c r="L9" s="2309" t="s">
        <v>7265</v>
      </c>
      <c r="M9" s="2309" t="s">
        <v>19103</v>
      </c>
      <c r="N9" s="2314" t="s">
        <v>19117</v>
      </c>
      <c r="O9" s="2315" t="s">
        <v>19118</v>
      </c>
      <c r="P9" s="2315" t="s">
        <v>19119</v>
      </c>
      <c r="Q9" s="2324"/>
      <c r="R9" s="2323"/>
      <c r="S9" s="2312" t="s">
        <v>19107</v>
      </c>
      <c r="T9" s="2317" t="s">
        <v>19120</v>
      </c>
      <c r="U9" s="2313">
        <v>45779</v>
      </c>
      <c r="V9" s="2312" t="s">
        <v>13232</v>
      </c>
      <c r="W9" s="2312" t="s">
        <v>19121</v>
      </c>
      <c r="X9" s="2312">
        <v>2</v>
      </c>
      <c r="Y9" s="2312">
        <v>2</v>
      </c>
      <c r="Z9" s="2312" t="s">
        <v>19122</v>
      </c>
      <c r="AA9" s="2312"/>
      <c r="AB9" s="2318" t="s">
        <v>19123</v>
      </c>
      <c r="AC9" s="2319" t="s">
        <v>19124</v>
      </c>
      <c r="AD9" s="2312" t="s">
        <v>19113</v>
      </c>
      <c r="AE9" s="2309" t="s">
        <v>19125</v>
      </c>
      <c r="AF9" s="2325"/>
      <c r="AG9" s="2325"/>
      <c r="AH9" s="2325"/>
      <c r="AI9" s="2325"/>
      <c r="AJ9" s="2320">
        <v>42795</v>
      </c>
      <c r="AK9" s="2326"/>
      <c r="AL9" s="2321">
        <v>44834</v>
      </c>
      <c r="AM9" s="2320">
        <v>42795</v>
      </c>
      <c r="AN9" s="2322">
        <v>44834</v>
      </c>
      <c r="AO9" s="2312"/>
      <c r="AP9" s="2325"/>
      <c r="AQ9" s="2312"/>
    </row>
    <row r="10" spans="1:43" s="126" customFormat="1" ht="15.75">
      <c r="A10" s="2309">
        <v>3</v>
      </c>
      <c r="B10" s="2324"/>
      <c r="C10" s="2324"/>
      <c r="D10" s="2309"/>
      <c r="E10" s="2311" t="s">
        <v>19126</v>
      </c>
      <c r="F10" s="2309" t="s">
        <v>19100</v>
      </c>
      <c r="G10" s="2309" t="s">
        <v>19039</v>
      </c>
      <c r="H10" s="2312" t="s">
        <v>19127</v>
      </c>
      <c r="I10" s="2313">
        <v>24981</v>
      </c>
      <c r="J10" s="2325"/>
      <c r="K10" s="2312" t="s">
        <v>19102</v>
      </c>
      <c r="L10" s="2309" t="s">
        <v>7265</v>
      </c>
      <c r="M10" s="2309" t="s">
        <v>19103</v>
      </c>
      <c r="N10" s="2314" t="s">
        <v>19128</v>
      </c>
      <c r="O10" s="2315" t="s">
        <v>19129</v>
      </c>
      <c r="P10" s="2315" t="s">
        <v>19130</v>
      </c>
      <c r="Q10" s="2324"/>
      <c r="R10" s="2323"/>
      <c r="S10" s="2312" t="s">
        <v>13376</v>
      </c>
      <c r="T10" s="2317" t="s">
        <v>19131</v>
      </c>
      <c r="U10" s="2313">
        <v>45435</v>
      </c>
      <c r="V10" s="2312" t="s">
        <v>126</v>
      </c>
      <c r="W10" s="2312" t="s">
        <v>19132</v>
      </c>
      <c r="X10" s="2312">
        <v>2</v>
      </c>
      <c r="Y10" s="2312">
        <v>3</v>
      </c>
      <c r="Z10" s="2312" t="s">
        <v>19133</v>
      </c>
      <c r="AA10" s="2312"/>
      <c r="AB10" s="2312" t="s">
        <v>19134</v>
      </c>
      <c r="AC10" s="2317" t="s">
        <v>19135</v>
      </c>
      <c r="AD10" s="2312" t="s">
        <v>19113</v>
      </c>
      <c r="AE10" s="2309" t="s">
        <v>19136</v>
      </c>
      <c r="AF10" s="2325"/>
      <c r="AG10" s="2325"/>
      <c r="AH10" s="2325"/>
      <c r="AI10" s="2325"/>
      <c r="AJ10" s="2320">
        <v>42795</v>
      </c>
      <c r="AK10" s="2326"/>
      <c r="AL10" s="2321">
        <v>44834</v>
      </c>
      <c r="AM10" s="2320">
        <v>42795</v>
      </c>
      <c r="AN10" s="2322">
        <v>44834</v>
      </c>
      <c r="AO10" s="2312" t="s">
        <v>2307</v>
      </c>
      <c r="AP10" s="2325"/>
      <c r="AQ10" s="2312">
        <v>42</v>
      </c>
    </row>
    <row r="11" spans="1:43" s="2327" customFormat="1" ht="15.75">
      <c r="A11" s="2323">
        <v>4</v>
      </c>
      <c r="B11" s="2324"/>
      <c r="C11" s="2324"/>
      <c r="D11" s="2309"/>
      <c r="E11" s="2311" t="s">
        <v>19137</v>
      </c>
      <c r="F11" s="2309" t="s">
        <v>19100</v>
      </c>
      <c r="G11" s="2309" t="s">
        <v>19039</v>
      </c>
      <c r="H11" s="2312" t="s">
        <v>9217</v>
      </c>
      <c r="I11" s="2313">
        <v>30376</v>
      </c>
      <c r="J11" s="2325"/>
      <c r="K11" s="2312" t="s">
        <v>19102</v>
      </c>
      <c r="L11" s="2309" t="s">
        <v>7265</v>
      </c>
      <c r="M11" s="2309" t="s">
        <v>19103</v>
      </c>
      <c r="N11" s="2314" t="s">
        <v>19138</v>
      </c>
      <c r="O11" s="2315" t="s">
        <v>19139</v>
      </c>
      <c r="P11" s="2315" t="s">
        <v>19140</v>
      </c>
      <c r="Q11" s="2324"/>
      <c r="R11" s="2323"/>
      <c r="S11" s="2312" t="s">
        <v>19107</v>
      </c>
      <c r="T11" s="2317" t="s">
        <v>19141</v>
      </c>
      <c r="U11" s="2313">
        <v>44986</v>
      </c>
      <c r="V11" s="2312" t="s">
        <v>126</v>
      </c>
      <c r="W11" s="2312" t="s">
        <v>19142</v>
      </c>
      <c r="X11" s="2312">
        <v>3</v>
      </c>
      <c r="Y11" s="2312">
        <v>2</v>
      </c>
      <c r="Z11" s="2312" t="s">
        <v>19143</v>
      </c>
      <c r="AA11" s="2312"/>
      <c r="AB11" s="2318" t="s">
        <v>19144</v>
      </c>
      <c r="AC11" s="2317" t="s">
        <v>19145</v>
      </c>
      <c r="AD11" s="2312" t="s">
        <v>19113</v>
      </c>
      <c r="AE11" s="2309" t="s">
        <v>19146</v>
      </c>
      <c r="AF11" s="2325"/>
      <c r="AG11" s="2325"/>
      <c r="AH11" s="2325"/>
      <c r="AI11" s="2325"/>
      <c r="AJ11" s="2320">
        <v>42795</v>
      </c>
      <c r="AK11" s="2326"/>
      <c r="AL11" s="2321">
        <v>44834</v>
      </c>
      <c r="AM11" s="2320">
        <v>42795</v>
      </c>
      <c r="AN11" s="2322">
        <v>44834</v>
      </c>
      <c r="AO11" s="2312"/>
      <c r="AP11" s="2325"/>
      <c r="AQ11" s="2312"/>
    </row>
    <row r="12" spans="1:43" s="2327" customFormat="1" ht="15.75">
      <c r="A12" s="2309">
        <v>5</v>
      </c>
      <c r="B12" s="2324"/>
      <c r="C12" s="2324"/>
      <c r="D12" s="2310" t="s">
        <v>19098</v>
      </c>
      <c r="E12" s="2311" t="s">
        <v>19147</v>
      </c>
      <c r="F12" s="2309" t="s">
        <v>19100</v>
      </c>
      <c r="G12" s="2309" t="s">
        <v>19039</v>
      </c>
      <c r="H12" s="2312" t="s">
        <v>19127</v>
      </c>
      <c r="I12" s="2313">
        <v>27562</v>
      </c>
      <c r="J12" s="2325"/>
      <c r="K12" s="2312" t="s">
        <v>19102</v>
      </c>
      <c r="L12" s="2309" t="s">
        <v>7265</v>
      </c>
      <c r="M12" s="2309" t="s">
        <v>19103</v>
      </c>
      <c r="N12" s="2314" t="s">
        <v>19148</v>
      </c>
      <c r="O12" s="2315" t="s">
        <v>19149</v>
      </c>
      <c r="P12" s="2315" t="s">
        <v>19150</v>
      </c>
      <c r="Q12" s="2324"/>
      <c r="R12" s="2323"/>
      <c r="S12" s="2312" t="s">
        <v>13376</v>
      </c>
      <c r="T12" s="2317" t="s">
        <v>19151</v>
      </c>
      <c r="U12" s="2313">
        <v>44729</v>
      </c>
      <c r="V12" s="2312" t="s">
        <v>13232</v>
      </c>
      <c r="W12" s="2312" t="s">
        <v>19152</v>
      </c>
      <c r="X12" s="2312">
        <v>2</v>
      </c>
      <c r="Y12" s="2312">
        <v>1</v>
      </c>
      <c r="Z12" s="2312" t="s">
        <v>19153</v>
      </c>
      <c r="AA12" s="2312"/>
      <c r="AB12" s="2317" t="s">
        <v>19154</v>
      </c>
      <c r="AC12" s="2317" t="s">
        <v>19155</v>
      </c>
      <c r="AD12" s="2312" t="s">
        <v>19113</v>
      </c>
      <c r="AE12" s="2309" t="s">
        <v>19156</v>
      </c>
      <c r="AF12" s="2325"/>
      <c r="AG12" s="2325"/>
      <c r="AH12" s="2325"/>
      <c r="AI12" s="2325"/>
      <c r="AJ12" s="2320">
        <v>42795</v>
      </c>
      <c r="AK12" s="2326"/>
      <c r="AL12" s="2321">
        <v>44834</v>
      </c>
      <c r="AM12" s="2320">
        <v>42795</v>
      </c>
      <c r="AN12" s="2322">
        <v>44834</v>
      </c>
      <c r="AO12" s="2312" t="s">
        <v>1460</v>
      </c>
      <c r="AP12" s="2325"/>
      <c r="AQ12" s="2312">
        <v>41</v>
      </c>
    </row>
    <row r="13" spans="1:43" s="126" customFormat="1" ht="15.75">
      <c r="A13" s="2323">
        <v>6</v>
      </c>
      <c r="B13" s="2324"/>
      <c r="C13" s="2324"/>
      <c r="D13" s="2310" t="s">
        <v>19098</v>
      </c>
      <c r="E13" s="2311" t="s">
        <v>19157</v>
      </c>
      <c r="F13" s="2309" t="s">
        <v>19100</v>
      </c>
      <c r="G13" s="2309" t="s">
        <v>19039</v>
      </c>
      <c r="H13" s="2312" t="s">
        <v>9217</v>
      </c>
      <c r="I13" s="2313">
        <v>29956</v>
      </c>
      <c r="J13" s="2325"/>
      <c r="K13" s="2312" t="s">
        <v>19102</v>
      </c>
      <c r="L13" s="2309" t="s">
        <v>7265</v>
      </c>
      <c r="M13" s="2309" t="s">
        <v>19103</v>
      </c>
      <c r="N13" s="2314" t="s">
        <v>19158</v>
      </c>
      <c r="O13" s="2315" t="s">
        <v>19159</v>
      </c>
      <c r="P13" s="2315" t="s">
        <v>19160</v>
      </c>
      <c r="Q13" s="2324"/>
      <c r="R13" s="2323"/>
      <c r="S13" s="2312" t="s">
        <v>19107</v>
      </c>
      <c r="T13" s="2317" t="s">
        <v>19161</v>
      </c>
      <c r="U13" s="2313">
        <v>45660</v>
      </c>
      <c r="V13" s="2312" t="s">
        <v>126</v>
      </c>
      <c r="W13" s="2312" t="s">
        <v>19162</v>
      </c>
      <c r="X13" s="2312">
        <v>6</v>
      </c>
      <c r="Y13" s="2312">
        <v>3</v>
      </c>
      <c r="Z13" s="2312" t="s">
        <v>19163</v>
      </c>
      <c r="AA13" s="2312"/>
      <c r="AB13" s="2312" t="s">
        <v>19164</v>
      </c>
      <c r="AC13" s="2317" t="s">
        <v>19165</v>
      </c>
      <c r="AD13" s="2312" t="s">
        <v>19113</v>
      </c>
      <c r="AE13" s="2309" t="s">
        <v>19166</v>
      </c>
      <c r="AF13" s="2325"/>
      <c r="AG13" s="2325"/>
      <c r="AH13" s="2325"/>
      <c r="AI13" s="2325"/>
      <c r="AJ13" s="2320">
        <v>42795</v>
      </c>
      <c r="AK13" s="2326"/>
      <c r="AL13" s="2321">
        <v>44834</v>
      </c>
      <c r="AM13" s="2320">
        <v>42795</v>
      </c>
      <c r="AN13" s="2322">
        <v>44834</v>
      </c>
      <c r="AO13" s="2312" t="s">
        <v>1395</v>
      </c>
      <c r="AP13" s="2325"/>
      <c r="AQ13" s="2312">
        <v>43</v>
      </c>
    </row>
    <row r="14" spans="1:43" ht="15.75">
      <c r="A14" s="2309">
        <v>7</v>
      </c>
      <c r="B14" s="2324"/>
      <c r="C14" s="2324"/>
      <c r="D14" s="2309"/>
      <c r="E14" s="2328" t="s">
        <v>19167</v>
      </c>
      <c r="F14" s="2309" t="s">
        <v>19100</v>
      </c>
      <c r="G14" s="2309" t="s">
        <v>19039</v>
      </c>
      <c r="H14" s="2312" t="s">
        <v>19168</v>
      </c>
      <c r="I14" s="2313">
        <v>28775</v>
      </c>
      <c r="J14" s="2325"/>
      <c r="K14" s="2312" t="s">
        <v>19102</v>
      </c>
      <c r="L14" s="2309" t="s">
        <v>7265</v>
      </c>
      <c r="M14" s="2309" t="s">
        <v>19103</v>
      </c>
      <c r="N14" s="2314" t="s">
        <v>19169</v>
      </c>
      <c r="O14" s="2315" t="s">
        <v>19170</v>
      </c>
      <c r="P14" s="2315" t="s">
        <v>19171</v>
      </c>
      <c r="Q14" s="2324"/>
      <c r="R14" s="2323"/>
      <c r="S14" s="2312" t="s">
        <v>19107</v>
      </c>
      <c r="T14" s="2317" t="s">
        <v>19172</v>
      </c>
      <c r="U14" s="2313">
        <v>44481</v>
      </c>
      <c r="V14" s="2312" t="s">
        <v>126</v>
      </c>
      <c r="W14" s="2312" t="s">
        <v>19173</v>
      </c>
      <c r="X14" s="2312">
        <v>2</v>
      </c>
      <c r="Y14" s="2312">
        <v>2</v>
      </c>
      <c r="Z14" s="2312" t="s">
        <v>19174</v>
      </c>
      <c r="AA14" s="2312"/>
      <c r="AB14" s="2317" t="s">
        <v>19175</v>
      </c>
      <c r="AC14" s="2317" t="s">
        <v>19176</v>
      </c>
      <c r="AD14" s="2312" t="s">
        <v>19113</v>
      </c>
      <c r="AE14" s="2309" t="s">
        <v>19177</v>
      </c>
      <c r="AF14" s="2325"/>
      <c r="AG14" s="2325"/>
      <c r="AH14" s="2325"/>
      <c r="AI14" s="2325"/>
      <c r="AJ14" s="2320">
        <v>42795</v>
      </c>
      <c r="AK14" s="2326"/>
      <c r="AL14" s="2321">
        <v>44834</v>
      </c>
      <c r="AM14" s="2320">
        <v>42795</v>
      </c>
      <c r="AN14" s="2322">
        <v>44834</v>
      </c>
      <c r="AO14" s="2312" t="s">
        <v>35</v>
      </c>
      <c r="AP14" s="2325"/>
      <c r="AQ14" s="2312">
        <v>41</v>
      </c>
    </row>
    <row r="15" spans="1:43" ht="15.75">
      <c r="A15" s="2323">
        <v>8</v>
      </c>
      <c r="B15" s="2324"/>
      <c r="C15" s="2324"/>
      <c r="D15" s="2309"/>
      <c r="E15" s="2311" t="s">
        <v>4602</v>
      </c>
      <c r="F15" s="2309" t="s">
        <v>19100</v>
      </c>
      <c r="G15" s="2309" t="s">
        <v>19039</v>
      </c>
      <c r="H15" s="2312" t="s">
        <v>19101</v>
      </c>
      <c r="I15" s="2313">
        <v>29934</v>
      </c>
      <c r="J15" s="2325"/>
      <c r="K15" s="2312" t="s">
        <v>84</v>
      </c>
      <c r="L15" s="2309" t="s">
        <v>7265</v>
      </c>
      <c r="M15" s="2309" t="s">
        <v>19103</v>
      </c>
      <c r="N15" s="2314" t="s">
        <v>19178</v>
      </c>
      <c r="O15" s="2315" t="s">
        <v>19179</v>
      </c>
      <c r="P15" s="2315" t="s">
        <v>19180</v>
      </c>
      <c r="Q15" s="2324"/>
      <c r="R15" s="2323"/>
      <c r="S15" s="2312" t="s">
        <v>19107</v>
      </c>
      <c r="T15" s="2317" t="s">
        <v>19181</v>
      </c>
      <c r="U15" s="2313">
        <v>44544</v>
      </c>
      <c r="V15" s="2312" t="s">
        <v>126</v>
      </c>
      <c r="W15" s="2312" t="s">
        <v>19182</v>
      </c>
      <c r="X15" s="2312">
        <v>11</v>
      </c>
      <c r="Y15" s="2312">
        <v>3</v>
      </c>
      <c r="Z15" s="2312" t="s">
        <v>19183</v>
      </c>
      <c r="AA15" s="2312"/>
      <c r="AB15" s="2315" t="s">
        <v>19184</v>
      </c>
      <c r="AC15" s="2317" t="s">
        <v>19185</v>
      </c>
      <c r="AD15" s="2312" t="s">
        <v>19186</v>
      </c>
      <c r="AE15" s="2309" t="s">
        <v>19187</v>
      </c>
      <c r="AF15" s="2325"/>
      <c r="AG15" s="2325"/>
      <c r="AH15" s="2325"/>
      <c r="AI15" s="2325"/>
      <c r="AJ15" s="2320">
        <v>42795</v>
      </c>
      <c r="AK15" s="2326"/>
      <c r="AL15" s="2321">
        <v>44834</v>
      </c>
      <c r="AM15" s="2320">
        <v>42795</v>
      </c>
      <c r="AN15" s="2322">
        <v>44834</v>
      </c>
      <c r="AO15" s="2312" t="s">
        <v>35</v>
      </c>
      <c r="AP15" s="2325"/>
      <c r="AQ15" s="2312">
        <v>38</v>
      </c>
    </row>
    <row r="16" spans="1:43" ht="15.75">
      <c r="A16" s="2309">
        <v>9</v>
      </c>
      <c r="B16" s="2324"/>
      <c r="C16" s="2324"/>
      <c r="D16" s="2310" t="s">
        <v>19098</v>
      </c>
      <c r="E16" s="2328" t="s">
        <v>19188</v>
      </c>
      <c r="F16" s="2309" t="s">
        <v>19100</v>
      </c>
      <c r="G16" s="2309" t="s">
        <v>19039</v>
      </c>
      <c r="H16" s="2312" t="s">
        <v>19189</v>
      </c>
      <c r="I16" s="2313">
        <v>30152</v>
      </c>
      <c r="J16" s="2325"/>
      <c r="K16" s="2312" t="s">
        <v>19102</v>
      </c>
      <c r="L16" s="2309" t="s">
        <v>7265</v>
      </c>
      <c r="M16" s="2309" t="s">
        <v>19103</v>
      </c>
      <c r="N16" s="2314" t="s">
        <v>19190</v>
      </c>
      <c r="O16" s="2315" t="s">
        <v>19191</v>
      </c>
      <c r="P16" s="2315" t="s">
        <v>19192</v>
      </c>
      <c r="Q16" s="2324"/>
      <c r="R16" s="2323"/>
      <c r="S16" s="2312" t="s">
        <v>19107</v>
      </c>
      <c r="T16" s="2317" t="s">
        <v>19193</v>
      </c>
      <c r="U16" s="2313">
        <v>45493</v>
      </c>
      <c r="V16" s="2312" t="s">
        <v>175</v>
      </c>
      <c r="W16" s="2312" t="s">
        <v>19194</v>
      </c>
      <c r="X16" s="2312">
        <v>4</v>
      </c>
      <c r="Y16" s="2312">
        <v>1</v>
      </c>
      <c r="Z16" s="2312" t="s">
        <v>19194</v>
      </c>
      <c r="AA16" s="2312"/>
      <c r="AB16" s="2329" t="s">
        <v>19195</v>
      </c>
      <c r="AC16" s="2317" t="s">
        <v>19196</v>
      </c>
      <c r="AD16" s="2312" t="s">
        <v>19113</v>
      </c>
      <c r="AE16" s="2309" t="s">
        <v>19197</v>
      </c>
      <c r="AF16" s="2325"/>
      <c r="AG16" s="2325"/>
      <c r="AH16" s="2325"/>
      <c r="AI16" s="2325"/>
      <c r="AJ16" s="2320">
        <v>42795</v>
      </c>
      <c r="AK16" s="2326"/>
      <c r="AL16" s="2321">
        <v>44834</v>
      </c>
      <c r="AM16" s="2320">
        <v>42795</v>
      </c>
      <c r="AN16" s="2322">
        <v>44834</v>
      </c>
      <c r="AO16" s="2312" t="s">
        <v>35</v>
      </c>
      <c r="AP16" s="2325"/>
      <c r="AQ16" s="2312">
        <v>41</v>
      </c>
    </row>
    <row r="17" spans="1:43" ht="15.75">
      <c r="A17" s="2323">
        <v>10</v>
      </c>
      <c r="B17" s="2324"/>
      <c r="C17" s="2324"/>
      <c r="D17" s="2309"/>
      <c r="E17" s="2311" t="s">
        <v>19198</v>
      </c>
      <c r="F17" s="2309" t="s">
        <v>19100</v>
      </c>
      <c r="G17" s="2309" t="s">
        <v>19039</v>
      </c>
      <c r="H17" s="2312" t="s">
        <v>19116</v>
      </c>
      <c r="I17" s="2313">
        <v>34136</v>
      </c>
      <c r="J17" s="2325"/>
      <c r="K17" s="2312" t="s">
        <v>19102</v>
      </c>
      <c r="L17" s="2309" t="s">
        <v>7265</v>
      </c>
      <c r="M17" s="2309" t="s">
        <v>19103</v>
      </c>
      <c r="N17" s="2314" t="s">
        <v>19199</v>
      </c>
      <c r="O17" s="2315" t="s">
        <v>19200</v>
      </c>
      <c r="P17" s="2315" t="s">
        <v>19201</v>
      </c>
      <c r="Q17" s="2324"/>
      <c r="R17" s="2323"/>
      <c r="S17" s="2312" t="s">
        <v>19107</v>
      </c>
      <c r="T17" s="2317" t="s">
        <v>19202</v>
      </c>
      <c r="U17" s="2313">
        <v>45123</v>
      </c>
      <c r="V17" s="2312" t="s">
        <v>175</v>
      </c>
      <c r="W17" s="2312" t="s">
        <v>19203</v>
      </c>
      <c r="X17" s="2312">
        <v>1</v>
      </c>
      <c r="Y17" s="2312">
        <v>2</v>
      </c>
      <c r="Z17" s="2312" t="s">
        <v>19204</v>
      </c>
      <c r="AA17" s="2312"/>
      <c r="AB17" s="2317" t="s">
        <v>19205</v>
      </c>
      <c r="AC17" s="2317" t="s">
        <v>19206</v>
      </c>
      <c r="AD17" s="2312" t="s">
        <v>19113</v>
      </c>
      <c r="AE17" s="2309"/>
      <c r="AF17" s="2325"/>
      <c r="AG17" s="2325"/>
      <c r="AH17" s="2325"/>
      <c r="AI17" s="2325"/>
      <c r="AJ17" s="2320">
        <v>42795</v>
      </c>
      <c r="AK17" s="2326"/>
      <c r="AL17" s="2321">
        <v>44834</v>
      </c>
      <c r="AM17" s="2320">
        <v>42795</v>
      </c>
      <c r="AN17" s="2322">
        <v>44834</v>
      </c>
      <c r="AO17" s="2312" t="s">
        <v>1395</v>
      </c>
      <c r="AP17" s="2325"/>
      <c r="AQ17" s="2312">
        <v>43</v>
      </c>
    </row>
    <row r="18" spans="1:43" ht="15.75">
      <c r="A18" s="2309">
        <v>11</v>
      </c>
      <c r="B18" s="2324"/>
      <c r="C18" s="2324"/>
      <c r="D18" s="2309"/>
      <c r="E18" s="2311" t="s">
        <v>19207</v>
      </c>
      <c r="F18" s="2309" t="s">
        <v>19100</v>
      </c>
      <c r="G18" s="2309" t="s">
        <v>19039</v>
      </c>
      <c r="H18" s="2312" t="s">
        <v>19208</v>
      </c>
      <c r="I18" s="2313">
        <v>23536</v>
      </c>
      <c r="J18" s="2325"/>
      <c r="K18" s="2312" t="s">
        <v>19102</v>
      </c>
      <c r="L18" s="2309" t="s">
        <v>7265</v>
      </c>
      <c r="M18" s="2309" t="s">
        <v>19103</v>
      </c>
      <c r="N18" s="2314" t="s">
        <v>19209</v>
      </c>
      <c r="O18" s="2315" t="s">
        <v>19210</v>
      </c>
      <c r="P18" s="2315" t="s">
        <v>19211</v>
      </c>
      <c r="Q18" s="2324"/>
      <c r="R18" s="2323"/>
      <c r="S18" s="2312" t="s">
        <v>19107</v>
      </c>
      <c r="T18" s="2317" t="s">
        <v>19212</v>
      </c>
      <c r="U18" s="2313">
        <v>45837</v>
      </c>
      <c r="V18" s="2312" t="s">
        <v>175</v>
      </c>
      <c r="W18" s="2312" t="s">
        <v>19203</v>
      </c>
      <c r="X18" s="2312">
        <v>1</v>
      </c>
      <c r="Y18" s="2312">
        <v>2</v>
      </c>
      <c r="Z18" s="2312" t="s">
        <v>19213</v>
      </c>
      <c r="AA18" s="2312"/>
      <c r="AB18" s="2315" t="s">
        <v>19214</v>
      </c>
      <c r="AC18" s="2312" t="s">
        <v>19215</v>
      </c>
      <c r="AD18" s="2312" t="s">
        <v>19113</v>
      </c>
      <c r="AE18" s="2309"/>
      <c r="AF18" s="2325"/>
      <c r="AG18" s="2325"/>
      <c r="AH18" s="2325"/>
      <c r="AI18" s="2325"/>
      <c r="AJ18" s="2320">
        <v>42795</v>
      </c>
      <c r="AK18" s="2326"/>
      <c r="AL18" s="2321">
        <v>44834</v>
      </c>
      <c r="AM18" s="2320">
        <v>42795</v>
      </c>
      <c r="AN18" s="2322">
        <v>44834</v>
      </c>
      <c r="AO18" s="2312"/>
      <c r="AP18" s="2325"/>
      <c r="AQ18" s="2312"/>
    </row>
    <row r="19" spans="1:43" ht="15.75">
      <c r="A19" s="2323">
        <v>12</v>
      </c>
      <c r="B19" s="2324"/>
      <c r="C19" s="2324"/>
      <c r="D19" s="2309"/>
      <c r="E19" s="2311" t="s">
        <v>19216</v>
      </c>
      <c r="F19" s="2309" t="s">
        <v>19100</v>
      </c>
      <c r="G19" s="2309" t="s">
        <v>19039</v>
      </c>
      <c r="H19" s="2312" t="s">
        <v>19208</v>
      </c>
      <c r="I19" s="2313">
        <v>27580</v>
      </c>
      <c r="J19" s="2325"/>
      <c r="K19" s="2312" t="s">
        <v>19102</v>
      </c>
      <c r="L19" s="2309" t="s">
        <v>7265</v>
      </c>
      <c r="M19" s="2309" t="s">
        <v>19103</v>
      </c>
      <c r="N19" s="2314" t="s">
        <v>19217</v>
      </c>
      <c r="O19" s="2315" t="s">
        <v>19218</v>
      </c>
      <c r="P19" s="2315" t="s">
        <v>19219</v>
      </c>
      <c r="Q19" s="2324"/>
      <c r="R19" s="2323"/>
      <c r="S19" s="2312" t="s">
        <v>19107</v>
      </c>
      <c r="T19" s="2317" t="s">
        <v>19220</v>
      </c>
      <c r="U19" s="2313">
        <v>44688</v>
      </c>
      <c r="V19" s="2312" t="s">
        <v>126</v>
      </c>
      <c r="W19" s="2312" t="s">
        <v>19221</v>
      </c>
      <c r="X19" s="2312">
        <v>4</v>
      </c>
      <c r="Y19" s="2312">
        <v>4</v>
      </c>
      <c r="Z19" s="2312" t="s">
        <v>19222</v>
      </c>
      <c r="AA19" s="2312"/>
      <c r="AB19" s="2315" t="s">
        <v>19223</v>
      </c>
      <c r="AC19" s="2317" t="s">
        <v>19224</v>
      </c>
      <c r="AD19" s="2312" t="s">
        <v>19113</v>
      </c>
      <c r="AE19" s="2309" t="s">
        <v>19225</v>
      </c>
      <c r="AF19" s="2325"/>
      <c r="AG19" s="2325"/>
      <c r="AH19" s="2325"/>
      <c r="AI19" s="2325"/>
      <c r="AJ19" s="2320">
        <v>42795</v>
      </c>
      <c r="AK19" s="2326"/>
      <c r="AL19" s="2321">
        <v>44834</v>
      </c>
      <c r="AM19" s="2320">
        <v>42795</v>
      </c>
      <c r="AN19" s="2322">
        <v>44834</v>
      </c>
      <c r="AO19" s="2312"/>
      <c r="AP19" s="2325"/>
      <c r="AQ19" s="2312"/>
    </row>
    <row r="20" spans="1:43" ht="15.75">
      <c r="A20" s="2309">
        <v>13</v>
      </c>
      <c r="B20" s="2324"/>
      <c r="C20" s="2324"/>
      <c r="D20" s="2309"/>
      <c r="E20" s="2311" t="s">
        <v>19226</v>
      </c>
      <c r="F20" s="2309" t="s">
        <v>19100</v>
      </c>
      <c r="G20" s="2309" t="s">
        <v>19039</v>
      </c>
      <c r="H20" s="2312" t="s">
        <v>145</v>
      </c>
      <c r="I20" s="2313">
        <v>27744</v>
      </c>
      <c r="J20" s="2325"/>
      <c r="K20" s="2312" t="s">
        <v>19102</v>
      </c>
      <c r="L20" s="2309" t="s">
        <v>7265</v>
      </c>
      <c r="M20" s="2309" t="s">
        <v>19103</v>
      </c>
      <c r="N20" s="2314" t="s">
        <v>19227</v>
      </c>
      <c r="O20" s="2315" t="s">
        <v>19228</v>
      </c>
      <c r="P20" s="2315" t="s">
        <v>19229</v>
      </c>
      <c r="Q20" s="2324"/>
      <c r="R20" s="2323"/>
      <c r="S20" s="2312"/>
      <c r="T20" s="2312"/>
      <c r="U20" s="2313"/>
      <c r="V20" s="2312" t="s">
        <v>86</v>
      </c>
      <c r="W20" s="2312" t="s">
        <v>19230</v>
      </c>
      <c r="X20" s="2312">
        <v>3</v>
      </c>
      <c r="Y20" s="2312">
        <v>2</v>
      </c>
      <c r="Z20" s="2312" t="s">
        <v>19231</v>
      </c>
      <c r="AA20" s="2312"/>
      <c r="AB20" s="2315" t="s">
        <v>19232</v>
      </c>
      <c r="AC20" s="2317" t="s">
        <v>19233</v>
      </c>
      <c r="AD20" s="2312" t="s">
        <v>19113</v>
      </c>
      <c r="AE20" s="2309"/>
      <c r="AF20" s="2325"/>
      <c r="AG20" s="2325"/>
      <c r="AH20" s="2325"/>
      <c r="AI20" s="2325"/>
      <c r="AJ20" s="2320">
        <v>42795</v>
      </c>
      <c r="AK20" s="2326"/>
      <c r="AL20" s="2321">
        <v>44834</v>
      </c>
      <c r="AM20" s="2320">
        <v>42795</v>
      </c>
      <c r="AN20" s="2322">
        <v>44834</v>
      </c>
      <c r="AO20" s="2312"/>
      <c r="AP20" s="2325"/>
      <c r="AQ20" s="2312"/>
    </row>
    <row r="21" spans="1:43" ht="15.75">
      <c r="A21" s="2323">
        <v>14</v>
      </c>
      <c r="B21" s="2324"/>
      <c r="C21" s="2324"/>
      <c r="D21" s="2310" t="s">
        <v>19098</v>
      </c>
      <c r="E21" s="2311" t="s">
        <v>19234</v>
      </c>
      <c r="F21" s="2309" t="s">
        <v>19100</v>
      </c>
      <c r="G21" s="2309" t="s">
        <v>19039</v>
      </c>
      <c r="H21" s="2312" t="s">
        <v>19116</v>
      </c>
      <c r="I21" s="2313">
        <v>26187</v>
      </c>
      <c r="J21" s="2325"/>
      <c r="K21" s="2312" t="s">
        <v>84</v>
      </c>
      <c r="L21" s="2309" t="s">
        <v>7265</v>
      </c>
      <c r="M21" s="2309" t="s">
        <v>19103</v>
      </c>
      <c r="N21" s="2314" t="s">
        <v>19235</v>
      </c>
      <c r="O21" s="2315" t="s">
        <v>19236</v>
      </c>
      <c r="P21" s="2315" t="s">
        <v>19237</v>
      </c>
      <c r="Q21" s="2324"/>
      <c r="R21" s="2323"/>
      <c r="S21" s="2312" t="s">
        <v>19107</v>
      </c>
      <c r="T21" s="2317" t="s">
        <v>19238</v>
      </c>
      <c r="U21" s="2313" t="s">
        <v>19239</v>
      </c>
      <c r="V21" s="2312" t="s">
        <v>86</v>
      </c>
      <c r="W21" s="2312" t="s">
        <v>19240</v>
      </c>
      <c r="X21" s="2312">
        <v>3</v>
      </c>
      <c r="Y21" s="2312">
        <v>2</v>
      </c>
      <c r="Z21" s="2312" t="s">
        <v>19241</v>
      </c>
      <c r="AA21" s="2312"/>
      <c r="AB21" s="2329" t="s">
        <v>19242</v>
      </c>
      <c r="AC21" s="2317" t="s">
        <v>19243</v>
      </c>
      <c r="AD21" s="2312" t="s">
        <v>19113</v>
      </c>
      <c r="AE21" s="2309" t="s">
        <v>19244</v>
      </c>
      <c r="AF21" s="2325"/>
      <c r="AG21" s="2325"/>
      <c r="AH21" s="2325"/>
      <c r="AI21" s="2325"/>
      <c r="AJ21" s="2320">
        <v>42795</v>
      </c>
      <c r="AK21" s="2326"/>
      <c r="AL21" s="2321">
        <v>44834</v>
      </c>
      <c r="AM21" s="2320">
        <v>42795</v>
      </c>
      <c r="AN21" s="2322">
        <v>44834</v>
      </c>
      <c r="AO21" s="2312" t="s">
        <v>1395</v>
      </c>
      <c r="AP21" s="2325"/>
      <c r="AQ21" s="2312">
        <v>42</v>
      </c>
    </row>
    <row r="22" spans="1:43" ht="15.75">
      <c r="A22" s="2309">
        <v>15</v>
      </c>
      <c r="B22" s="2324"/>
      <c r="C22" s="2324"/>
      <c r="D22" s="2309"/>
      <c r="E22" s="2311" t="s">
        <v>19245</v>
      </c>
      <c r="F22" s="2309" t="s">
        <v>19100</v>
      </c>
      <c r="G22" s="2309" t="s">
        <v>19039</v>
      </c>
      <c r="H22" s="2312" t="s">
        <v>19116</v>
      </c>
      <c r="I22" s="2313">
        <v>26323</v>
      </c>
      <c r="J22" s="2325"/>
      <c r="K22" s="2312" t="s">
        <v>84</v>
      </c>
      <c r="L22" s="2309" t="s">
        <v>7265</v>
      </c>
      <c r="M22" s="2309" t="s">
        <v>19103</v>
      </c>
      <c r="N22" s="2314" t="s">
        <v>19246</v>
      </c>
      <c r="O22" s="2315" t="s">
        <v>19247</v>
      </c>
      <c r="P22" s="2315" t="s">
        <v>19248</v>
      </c>
      <c r="Q22" s="2324"/>
      <c r="R22" s="2323"/>
      <c r="S22" s="2312" t="s">
        <v>19107</v>
      </c>
      <c r="T22" s="2317" t="s">
        <v>19249</v>
      </c>
      <c r="U22" s="2313">
        <v>44951</v>
      </c>
      <c r="V22" s="2312" t="s">
        <v>86</v>
      </c>
      <c r="W22" s="2312" t="s">
        <v>19250</v>
      </c>
      <c r="X22" s="2312">
        <v>6</v>
      </c>
      <c r="Y22" s="2312">
        <v>1</v>
      </c>
      <c r="Z22" s="2312" t="s">
        <v>19251</v>
      </c>
      <c r="AA22" s="2312"/>
      <c r="AB22" s="2329" t="s">
        <v>19252</v>
      </c>
      <c r="AC22" s="2317" t="s">
        <v>19253</v>
      </c>
      <c r="AD22" s="2312" t="s">
        <v>19113</v>
      </c>
      <c r="AE22" s="2309"/>
      <c r="AF22" s="2325"/>
      <c r="AG22" s="2325"/>
      <c r="AH22" s="2325"/>
      <c r="AI22" s="2325"/>
      <c r="AJ22" s="2320">
        <v>42795</v>
      </c>
      <c r="AK22" s="2326"/>
      <c r="AL22" s="2321">
        <v>44834</v>
      </c>
      <c r="AM22" s="2320">
        <v>42795</v>
      </c>
      <c r="AN22" s="2322">
        <v>44834</v>
      </c>
      <c r="AO22" s="2312" t="s">
        <v>1395</v>
      </c>
      <c r="AP22" s="2325"/>
      <c r="AQ22" s="2312">
        <v>41</v>
      </c>
    </row>
    <row r="23" spans="1:43" ht="15.75">
      <c r="A23" s="2323">
        <v>16</v>
      </c>
      <c r="B23" s="2324"/>
      <c r="C23" s="2324"/>
      <c r="D23" s="2309"/>
      <c r="E23" s="2311" t="s">
        <v>19254</v>
      </c>
      <c r="F23" s="2309" t="s">
        <v>19100</v>
      </c>
      <c r="G23" s="2309" t="s">
        <v>19039</v>
      </c>
      <c r="H23" s="2312" t="s">
        <v>19255</v>
      </c>
      <c r="I23" s="2313">
        <v>27987</v>
      </c>
      <c r="J23" s="2325"/>
      <c r="K23" s="2312" t="s">
        <v>84</v>
      </c>
      <c r="L23" s="2309" t="s">
        <v>7265</v>
      </c>
      <c r="M23" s="2309" t="s">
        <v>19103</v>
      </c>
      <c r="N23" s="2314" t="s">
        <v>19256</v>
      </c>
      <c r="O23" s="2315" t="s">
        <v>19257</v>
      </c>
      <c r="P23" s="2315" t="s">
        <v>19258</v>
      </c>
      <c r="Q23" s="2324"/>
      <c r="R23" s="2323"/>
      <c r="S23" s="2312" t="s">
        <v>19107</v>
      </c>
      <c r="T23" s="2317" t="s">
        <v>19259</v>
      </c>
      <c r="U23" s="2313">
        <v>45153</v>
      </c>
      <c r="V23" s="2312" t="s">
        <v>86</v>
      </c>
      <c r="W23" s="2312" t="s">
        <v>19260</v>
      </c>
      <c r="X23" s="2312">
        <v>3</v>
      </c>
      <c r="Y23" s="2312">
        <v>3</v>
      </c>
      <c r="Z23" s="2312" t="s">
        <v>19261</v>
      </c>
      <c r="AA23" s="2312"/>
      <c r="AB23" s="2317" t="s">
        <v>19262</v>
      </c>
      <c r="AC23" s="2317" t="s">
        <v>19263</v>
      </c>
      <c r="AD23" s="2312" t="s">
        <v>19264</v>
      </c>
      <c r="AE23" s="2309" t="s">
        <v>19265</v>
      </c>
      <c r="AF23" s="2325"/>
      <c r="AG23" s="2325"/>
      <c r="AH23" s="2325"/>
      <c r="AI23" s="2325"/>
      <c r="AJ23" s="2320">
        <v>42795</v>
      </c>
      <c r="AK23" s="2326"/>
      <c r="AL23" s="2321">
        <v>44834</v>
      </c>
      <c r="AM23" s="2320">
        <v>42795</v>
      </c>
      <c r="AN23" s="2322">
        <v>44834</v>
      </c>
      <c r="AO23" s="2312"/>
      <c r="AP23" s="2325"/>
      <c r="AQ23" s="2312">
        <v>32</v>
      </c>
    </row>
    <row r="24" spans="1:43" s="2327" customFormat="1" ht="15.75">
      <c r="A24" s="2330">
        <v>17</v>
      </c>
      <c r="B24" s="2331"/>
      <c r="C24" s="2331"/>
      <c r="D24" s="2330"/>
      <c r="E24" s="2311" t="s">
        <v>19266</v>
      </c>
      <c r="F24" s="2330" t="s">
        <v>19100</v>
      </c>
      <c r="G24" s="2330" t="s">
        <v>19039</v>
      </c>
      <c r="H24" s="2312" t="s">
        <v>19189</v>
      </c>
      <c r="I24" s="2313">
        <v>28047</v>
      </c>
      <c r="J24" s="2330"/>
      <c r="K24" s="2312" t="s">
        <v>19102</v>
      </c>
      <c r="L24" s="2330" t="s">
        <v>7265</v>
      </c>
      <c r="M24" s="2330" t="s">
        <v>19103</v>
      </c>
      <c r="N24" s="2332" t="s">
        <v>19267</v>
      </c>
      <c r="O24" s="2315" t="s">
        <v>19268</v>
      </c>
      <c r="P24" s="2315" t="s">
        <v>19269</v>
      </c>
      <c r="Q24" s="2331"/>
      <c r="R24" s="2333"/>
      <c r="S24" s="2312" t="s">
        <v>13376</v>
      </c>
      <c r="T24" s="2317" t="s">
        <v>19270</v>
      </c>
      <c r="U24" s="2313">
        <v>45577</v>
      </c>
      <c r="V24" s="2312" t="s">
        <v>126</v>
      </c>
      <c r="W24" s="2312" t="s">
        <v>19271</v>
      </c>
      <c r="X24" s="2312">
        <v>1</v>
      </c>
      <c r="Y24" s="2312">
        <v>3</v>
      </c>
      <c r="Z24" s="2312" t="s">
        <v>19272</v>
      </c>
      <c r="AA24" s="2312"/>
      <c r="AB24" s="2329" t="s">
        <v>19273</v>
      </c>
      <c r="AC24" s="2317" t="s">
        <v>19274</v>
      </c>
      <c r="AD24" s="2312" t="s">
        <v>19113</v>
      </c>
      <c r="AE24" s="2330" t="s">
        <v>19275</v>
      </c>
      <c r="AF24" s="2330"/>
      <c r="AG24" s="2330"/>
      <c r="AH24" s="2330"/>
      <c r="AI24" s="2330"/>
      <c r="AJ24" s="2320">
        <v>42795</v>
      </c>
      <c r="AK24" s="2334"/>
      <c r="AL24" s="2335">
        <v>44834</v>
      </c>
      <c r="AM24" s="2320">
        <v>42795</v>
      </c>
      <c r="AN24" s="2336">
        <v>44834</v>
      </c>
      <c r="AO24" s="2312" t="s">
        <v>1502</v>
      </c>
      <c r="AP24" s="2330"/>
      <c r="AQ24" s="2312">
        <v>42</v>
      </c>
    </row>
    <row r="25" spans="1:43" ht="15.75">
      <c r="A25" s="2323">
        <v>18</v>
      </c>
      <c r="B25" s="2324"/>
      <c r="C25" s="2324"/>
      <c r="D25" s="2309"/>
      <c r="E25" s="2311" t="s">
        <v>19276</v>
      </c>
      <c r="F25" s="2309" t="s">
        <v>19100</v>
      </c>
      <c r="G25" s="2309" t="s">
        <v>19039</v>
      </c>
      <c r="H25" s="2312" t="s">
        <v>19101</v>
      </c>
      <c r="I25" s="2313">
        <v>26270</v>
      </c>
      <c r="J25" s="2325"/>
      <c r="K25" s="2312" t="s">
        <v>19102</v>
      </c>
      <c r="L25" s="2309" t="s">
        <v>7265</v>
      </c>
      <c r="M25" s="2309" t="s">
        <v>19103</v>
      </c>
      <c r="N25" s="2314" t="s">
        <v>19277</v>
      </c>
      <c r="O25" s="2315" t="s">
        <v>19278</v>
      </c>
      <c r="P25" s="2315" t="s">
        <v>19279</v>
      </c>
      <c r="Q25" s="2324"/>
      <c r="R25" s="2323"/>
      <c r="S25" s="2312" t="s">
        <v>19107</v>
      </c>
      <c r="T25" s="2317" t="s">
        <v>19280</v>
      </c>
      <c r="U25" s="2313">
        <v>44898</v>
      </c>
      <c r="V25" s="2312" t="s">
        <v>86</v>
      </c>
      <c r="W25" s="2312" t="s">
        <v>19281</v>
      </c>
      <c r="X25" s="2312">
        <v>7</v>
      </c>
      <c r="Y25" s="2312">
        <v>1</v>
      </c>
      <c r="Z25" s="2312" t="s">
        <v>19281</v>
      </c>
      <c r="AA25" s="2312"/>
      <c r="AB25" s="2315" t="s">
        <v>19282</v>
      </c>
      <c r="AC25" s="2317" t="s">
        <v>19283</v>
      </c>
      <c r="AD25" s="2312" t="s">
        <v>19113</v>
      </c>
      <c r="AE25" s="2309" t="s">
        <v>19284</v>
      </c>
      <c r="AF25" s="2325"/>
      <c r="AG25" s="2325"/>
      <c r="AH25" s="2325"/>
      <c r="AI25" s="2325"/>
      <c r="AJ25" s="2320">
        <v>42795</v>
      </c>
      <c r="AK25" s="2326"/>
      <c r="AL25" s="2321">
        <v>44834</v>
      </c>
      <c r="AM25" s="2320">
        <v>42795</v>
      </c>
      <c r="AN25" s="2322">
        <v>44834</v>
      </c>
      <c r="AO25" s="2312"/>
      <c r="AP25" s="2325"/>
      <c r="AQ25" s="2312"/>
    </row>
    <row r="26" spans="1:43" s="126" customFormat="1" ht="15.75">
      <c r="A26" s="2309">
        <v>19</v>
      </c>
      <c r="B26" s="2324"/>
      <c r="C26" s="2324"/>
      <c r="D26" s="2309"/>
      <c r="E26" s="2311" t="s">
        <v>19285</v>
      </c>
      <c r="F26" s="2309" t="s">
        <v>19100</v>
      </c>
      <c r="G26" s="2309" t="s">
        <v>19039</v>
      </c>
      <c r="H26" s="2312" t="s">
        <v>19116</v>
      </c>
      <c r="I26" s="2313">
        <v>29848</v>
      </c>
      <c r="J26" s="2325"/>
      <c r="K26" s="2312" t="s">
        <v>19102</v>
      </c>
      <c r="L26" s="2309" t="s">
        <v>7265</v>
      </c>
      <c r="M26" s="2309" t="s">
        <v>19103</v>
      </c>
      <c r="N26" s="2314" t="s">
        <v>19286</v>
      </c>
      <c r="O26" s="2315" t="s">
        <v>19287</v>
      </c>
      <c r="P26" s="2315" t="s">
        <v>19288</v>
      </c>
      <c r="Q26" s="2324"/>
      <c r="R26" s="2323"/>
      <c r="S26" s="2312" t="s">
        <v>13376</v>
      </c>
      <c r="T26" s="2317" t="s">
        <v>19289</v>
      </c>
      <c r="U26" s="2313">
        <v>45188</v>
      </c>
      <c r="V26" s="2312" t="s">
        <v>19290</v>
      </c>
      <c r="W26" s="2312" t="s">
        <v>19291</v>
      </c>
      <c r="X26" s="2312">
        <v>7</v>
      </c>
      <c r="Y26" s="2312">
        <v>2</v>
      </c>
      <c r="Z26" s="2312" t="s">
        <v>19292</v>
      </c>
      <c r="AA26" s="2312"/>
      <c r="AB26" s="2329" t="s">
        <v>19293</v>
      </c>
      <c r="AC26" s="2317" t="s">
        <v>19294</v>
      </c>
      <c r="AD26" s="2312" t="s">
        <v>19113</v>
      </c>
      <c r="AE26" s="2309" t="s">
        <v>19295</v>
      </c>
      <c r="AF26" s="2325"/>
      <c r="AG26" s="2325"/>
      <c r="AH26" s="2325"/>
      <c r="AI26" s="2325"/>
      <c r="AJ26" s="2320">
        <v>42795</v>
      </c>
      <c r="AK26" s="2326"/>
      <c r="AL26" s="2321">
        <v>44834</v>
      </c>
      <c r="AM26" s="2320">
        <v>42795</v>
      </c>
      <c r="AN26" s="2322">
        <v>44834</v>
      </c>
      <c r="AO26" s="2312" t="s">
        <v>35</v>
      </c>
      <c r="AP26" s="2325"/>
      <c r="AQ26" s="2312">
        <v>40</v>
      </c>
    </row>
    <row r="27" spans="1:43" s="2327" customFormat="1" ht="15.75">
      <c r="A27" s="2323">
        <v>20</v>
      </c>
      <c r="B27" s="2325"/>
      <c r="C27" s="2325"/>
      <c r="D27" s="2309"/>
      <c r="E27" s="2311" t="s">
        <v>19296</v>
      </c>
      <c r="F27" s="2309" t="s">
        <v>19100</v>
      </c>
      <c r="G27" s="2309" t="s">
        <v>19039</v>
      </c>
      <c r="H27" s="2312" t="s">
        <v>19116</v>
      </c>
      <c r="I27" s="2313">
        <v>26130</v>
      </c>
      <c r="J27" s="2325"/>
      <c r="K27" s="2312" t="s">
        <v>19102</v>
      </c>
      <c r="L27" s="2309" t="s">
        <v>7265</v>
      </c>
      <c r="M27" s="2309" t="s">
        <v>19103</v>
      </c>
      <c r="N27" s="2314" t="s">
        <v>19297</v>
      </c>
      <c r="O27" s="2315" t="s">
        <v>19298</v>
      </c>
      <c r="P27" s="2315" t="s">
        <v>19299</v>
      </c>
      <c r="Q27" s="2325"/>
      <c r="R27" s="2323"/>
      <c r="S27" s="2312" t="s">
        <v>13376</v>
      </c>
      <c r="T27" s="2317" t="s">
        <v>19300</v>
      </c>
      <c r="U27" s="2313" t="s">
        <v>19301</v>
      </c>
      <c r="V27" s="2312" t="s">
        <v>12130</v>
      </c>
      <c r="W27" s="2312" t="s">
        <v>19302</v>
      </c>
      <c r="X27" s="2312">
        <v>5</v>
      </c>
      <c r="Y27" s="2312">
        <v>9</v>
      </c>
      <c r="Z27" s="2312" t="s">
        <v>19303</v>
      </c>
      <c r="AA27" s="2312"/>
      <c r="AB27" s="2329" t="s">
        <v>19304</v>
      </c>
      <c r="AC27" s="2317" t="s">
        <v>19305</v>
      </c>
      <c r="AD27" s="2312" t="s">
        <v>19113</v>
      </c>
      <c r="AE27" s="2309" t="s">
        <v>19306</v>
      </c>
      <c r="AF27" s="2325"/>
      <c r="AG27" s="2325"/>
      <c r="AH27" s="2325"/>
      <c r="AI27" s="2325"/>
      <c r="AJ27" s="2320">
        <v>42795</v>
      </c>
      <c r="AK27" s="2326"/>
      <c r="AL27" s="2321">
        <v>44834</v>
      </c>
      <c r="AM27" s="2320">
        <v>42795</v>
      </c>
      <c r="AN27" s="2322">
        <v>44834</v>
      </c>
      <c r="AO27" s="2312" t="s">
        <v>1395</v>
      </c>
      <c r="AP27" s="2325"/>
      <c r="AQ27" s="2312">
        <v>39</v>
      </c>
    </row>
    <row r="28" spans="1:43" s="2327" customFormat="1" ht="15.75">
      <c r="A28" s="2309">
        <v>21</v>
      </c>
      <c r="B28" s="2325"/>
      <c r="C28" s="2325"/>
      <c r="D28" s="2310" t="s">
        <v>19098</v>
      </c>
      <c r="E28" s="2311" t="s">
        <v>19307</v>
      </c>
      <c r="F28" s="2309" t="s">
        <v>19100</v>
      </c>
      <c r="G28" s="2309" t="s">
        <v>19039</v>
      </c>
      <c r="H28" s="2312" t="s">
        <v>145</v>
      </c>
      <c r="I28" s="2313">
        <v>25419</v>
      </c>
      <c r="J28" s="2325"/>
      <c r="K28" s="2312" t="s">
        <v>19102</v>
      </c>
      <c r="L28" s="2309" t="s">
        <v>7265</v>
      </c>
      <c r="M28" s="2309" t="s">
        <v>19103</v>
      </c>
      <c r="N28" s="2314" t="s">
        <v>19308</v>
      </c>
      <c r="O28" s="2315" t="s">
        <v>19309</v>
      </c>
      <c r="P28" s="2315" t="s">
        <v>19310</v>
      </c>
      <c r="Q28" s="2325"/>
      <c r="R28" s="2323"/>
      <c r="S28" s="2312" t="s">
        <v>13376</v>
      </c>
      <c r="T28" s="2317" t="s">
        <v>19311</v>
      </c>
      <c r="U28" s="2313">
        <v>44412</v>
      </c>
      <c r="V28" s="2312" t="s">
        <v>19290</v>
      </c>
      <c r="W28" s="2312" t="s">
        <v>19312</v>
      </c>
      <c r="X28" s="2312">
        <v>1</v>
      </c>
      <c r="Y28" s="2312">
        <v>3</v>
      </c>
      <c r="Z28" s="2312" t="s">
        <v>19183</v>
      </c>
      <c r="AA28" s="2312"/>
      <c r="AB28" s="2337" t="s">
        <v>19313</v>
      </c>
      <c r="AC28" s="2317" t="s">
        <v>19314</v>
      </c>
      <c r="AD28" s="2312" t="s">
        <v>19113</v>
      </c>
      <c r="AE28" s="2309" t="s">
        <v>19315</v>
      </c>
      <c r="AF28" s="2325"/>
      <c r="AG28" s="2325"/>
      <c r="AH28" s="2325"/>
      <c r="AI28" s="2325"/>
      <c r="AJ28" s="2320">
        <v>42795</v>
      </c>
      <c r="AK28" s="2326"/>
      <c r="AL28" s="2321">
        <v>44834</v>
      </c>
      <c r="AM28" s="2320">
        <v>42795</v>
      </c>
      <c r="AN28" s="2322">
        <v>44834</v>
      </c>
      <c r="AO28" s="2312" t="s">
        <v>1395</v>
      </c>
      <c r="AP28" s="2325"/>
      <c r="AQ28" s="2312">
        <v>42</v>
      </c>
    </row>
    <row r="29" spans="1:43" s="2327" customFormat="1" ht="15.75">
      <c r="A29" s="2323">
        <v>22</v>
      </c>
      <c r="B29" s="2325"/>
      <c r="C29" s="2325"/>
      <c r="D29" s="2309"/>
      <c r="E29" s="2311" t="s">
        <v>19316</v>
      </c>
      <c r="F29" s="2309" t="s">
        <v>19100</v>
      </c>
      <c r="G29" s="2309" t="s">
        <v>19039</v>
      </c>
      <c r="H29" s="2312" t="s">
        <v>180</v>
      </c>
      <c r="I29" s="2313">
        <v>24455</v>
      </c>
      <c r="J29" s="2325"/>
      <c r="K29" s="2312" t="s">
        <v>19102</v>
      </c>
      <c r="L29" s="2309" t="s">
        <v>7265</v>
      </c>
      <c r="M29" s="2309" t="s">
        <v>19103</v>
      </c>
      <c r="N29" s="2314" t="s">
        <v>19317</v>
      </c>
      <c r="O29" s="2315" t="s">
        <v>19318</v>
      </c>
      <c r="P29" s="2315" t="s">
        <v>19319</v>
      </c>
      <c r="Q29" s="2325"/>
      <c r="R29" s="2323"/>
      <c r="S29" s="2312" t="s">
        <v>19107</v>
      </c>
      <c r="T29" s="2317" t="s">
        <v>19320</v>
      </c>
      <c r="U29" s="2313">
        <v>44909</v>
      </c>
      <c r="V29" s="2312" t="s">
        <v>126</v>
      </c>
      <c r="W29" s="2312" t="s">
        <v>19321</v>
      </c>
      <c r="X29" s="2312">
        <v>6</v>
      </c>
      <c r="Y29" s="2312">
        <v>6</v>
      </c>
      <c r="Z29" s="2312" t="s">
        <v>19322</v>
      </c>
      <c r="AA29" s="2312"/>
      <c r="AB29" s="2329" t="s">
        <v>19323</v>
      </c>
      <c r="AC29" s="2317" t="s">
        <v>19324</v>
      </c>
      <c r="AD29" s="2312" t="s">
        <v>19113</v>
      </c>
      <c r="AE29" s="2309" t="s">
        <v>19325</v>
      </c>
      <c r="AF29" s="2325"/>
      <c r="AG29" s="2325"/>
      <c r="AH29" s="2325"/>
      <c r="AI29" s="2325"/>
      <c r="AJ29" s="2320">
        <v>42795</v>
      </c>
      <c r="AK29" s="2326"/>
      <c r="AL29" s="2321">
        <v>44834</v>
      </c>
      <c r="AM29" s="2320">
        <v>42795</v>
      </c>
      <c r="AN29" s="2322">
        <v>44834</v>
      </c>
      <c r="AO29" s="2312" t="s">
        <v>35</v>
      </c>
      <c r="AP29" s="2325"/>
      <c r="AQ29" s="2312">
        <v>40</v>
      </c>
    </row>
    <row r="30" spans="1:43" s="179" customFormat="1" ht="15.75">
      <c r="A30" s="2309">
        <v>23</v>
      </c>
      <c r="B30" s="2325"/>
      <c r="C30" s="2325"/>
      <c r="D30" s="2309"/>
      <c r="E30" s="2311" t="s">
        <v>19326</v>
      </c>
      <c r="F30" s="2309" t="s">
        <v>19100</v>
      </c>
      <c r="G30" s="2309" t="s">
        <v>19039</v>
      </c>
      <c r="H30" s="2312" t="s">
        <v>19327</v>
      </c>
      <c r="I30" s="2313">
        <v>28445</v>
      </c>
      <c r="J30" s="2325"/>
      <c r="K30" s="2312" t="s">
        <v>19102</v>
      </c>
      <c r="L30" s="2309" t="s">
        <v>7265</v>
      </c>
      <c r="M30" s="2309" t="s">
        <v>19103</v>
      </c>
      <c r="N30" s="2314" t="s">
        <v>19328</v>
      </c>
      <c r="O30" s="2315" t="s">
        <v>19329</v>
      </c>
      <c r="P30" s="2315" t="s">
        <v>19330</v>
      </c>
      <c r="Q30" s="2325"/>
      <c r="R30" s="2323"/>
      <c r="S30" s="2312" t="s">
        <v>19107</v>
      </c>
      <c r="T30" s="2317" t="s">
        <v>19331</v>
      </c>
      <c r="U30" s="2313">
        <v>45572</v>
      </c>
      <c r="V30" s="2312" t="s">
        <v>86</v>
      </c>
      <c r="W30" s="2312" t="s">
        <v>19332</v>
      </c>
      <c r="X30" s="2312">
        <v>2</v>
      </c>
      <c r="Y30" s="2312">
        <v>1</v>
      </c>
      <c r="Z30" s="2312" t="s">
        <v>19333</v>
      </c>
      <c r="AA30" s="2312"/>
      <c r="AB30" s="2337" t="s">
        <v>19334</v>
      </c>
      <c r="AC30" s="2317" t="s">
        <v>19335</v>
      </c>
      <c r="AD30" s="2312" t="s">
        <v>19113</v>
      </c>
      <c r="AE30" s="2309" t="s">
        <v>19336</v>
      </c>
      <c r="AF30" s="2325"/>
      <c r="AG30" s="2325"/>
      <c r="AH30" s="2325"/>
      <c r="AI30" s="2325"/>
      <c r="AJ30" s="2320">
        <v>42795</v>
      </c>
      <c r="AK30" s="2326"/>
      <c r="AL30" s="2321">
        <v>44834</v>
      </c>
      <c r="AM30" s="2320">
        <v>42795</v>
      </c>
      <c r="AN30" s="2322">
        <v>44834</v>
      </c>
      <c r="AO30" s="2312" t="s">
        <v>2307</v>
      </c>
      <c r="AP30" s="2325"/>
      <c r="AQ30" s="2312">
        <v>42</v>
      </c>
    </row>
    <row r="31" spans="1:43" s="2327" customFormat="1" ht="15.75">
      <c r="A31" s="2323">
        <v>24</v>
      </c>
      <c r="B31" s="2325"/>
      <c r="C31" s="2325"/>
      <c r="D31" s="2309"/>
      <c r="E31" s="2311" t="s">
        <v>19337</v>
      </c>
      <c r="F31" s="2309" t="s">
        <v>19100</v>
      </c>
      <c r="G31" s="2309" t="s">
        <v>19039</v>
      </c>
      <c r="H31" s="2312" t="s">
        <v>180</v>
      </c>
      <c r="I31" s="2313">
        <v>25798</v>
      </c>
      <c r="J31" s="2325"/>
      <c r="K31" s="2312" t="s">
        <v>19102</v>
      </c>
      <c r="L31" s="2309" t="s">
        <v>7265</v>
      </c>
      <c r="M31" s="2309" t="s">
        <v>19103</v>
      </c>
      <c r="N31" s="2314" t="s">
        <v>19338</v>
      </c>
      <c r="O31" s="2315" t="s">
        <v>19339</v>
      </c>
      <c r="P31" s="2315" t="s">
        <v>19340</v>
      </c>
      <c r="Q31" s="2325"/>
      <c r="R31" s="2323"/>
      <c r="S31" s="2312" t="s">
        <v>19107</v>
      </c>
      <c r="T31" s="2317" t="s">
        <v>19341</v>
      </c>
      <c r="U31" s="2313">
        <v>45938</v>
      </c>
      <c r="V31" s="2312" t="s">
        <v>1347</v>
      </c>
      <c r="W31" s="2312" t="s">
        <v>19342</v>
      </c>
      <c r="X31" s="2312">
        <v>12</v>
      </c>
      <c r="Y31" s="2312">
        <v>2</v>
      </c>
      <c r="Z31" s="2312" t="s">
        <v>19333</v>
      </c>
      <c r="AA31" s="2312"/>
      <c r="AB31" s="2317" t="s">
        <v>19343</v>
      </c>
      <c r="AC31" s="2317" t="s">
        <v>19344</v>
      </c>
      <c r="AD31" s="2312" t="s">
        <v>19113</v>
      </c>
      <c r="AE31" s="2309" t="s">
        <v>19345</v>
      </c>
      <c r="AF31" s="2325"/>
      <c r="AG31" s="2325"/>
      <c r="AH31" s="2325"/>
      <c r="AI31" s="2325"/>
      <c r="AJ31" s="2320">
        <v>42795</v>
      </c>
      <c r="AK31" s="2326"/>
      <c r="AL31" s="2321">
        <v>44834</v>
      </c>
      <c r="AM31" s="2320">
        <v>42795</v>
      </c>
      <c r="AN31" s="2322">
        <v>44834</v>
      </c>
      <c r="AO31" s="2312" t="s">
        <v>35</v>
      </c>
      <c r="AP31" s="2325"/>
      <c r="AQ31" s="2312">
        <v>40</v>
      </c>
    </row>
    <row r="32" spans="1:43" s="2327" customFormat="1" ht="15.75">
      <c r="A32" s="2309">
        <v>25</v>
      </c>
      <c r="B32" s="2325"/>
      <c r="C32" s="2325"/>
      <c r="D32" s="2309"/>
      <c r="E32" s="2311" t="s">
        <v>19346</v>
      </c>
      <c r="F32" s="2309" t="s">
        <v>19100</v>
      </c>
      <c r="G32" s="2309" t="s">
        <v>19039</v>
      </c>
      <c r="H32" s="2312" t="s">
        <v>19101</v>
      </c>
      <c r="I32" s="2313">
        <v>27919</v>
      </c>
      <c r="J32" s="2325"/>
      <c r="K32" s="2312" t="s">
        <v>19102</v>
      </c>
      <c r="L32" s="2309" t="s">
        <v>7265</v>
      </c>
      <c r="M32" s="2309" t="s">
        <v>19103</v>
      </c>
      <c r="N32" s="2314" t="s">
        <v>19347</v>
      </c>
      <c r="O32" s="2315" t="s">
        <v>19348</v>
      </c>
      <c r="P32" s="2315" t="s">
        <v>19349</v>
      </c>
      <c r="Q32" s="2325"/>
      <c r="R32" s="2323"/>
      <c r="S32" s="2312" t="s">
        <v>19107</v>
      </c>
      <c r="T32" s="2317" t="s">
        <v>19350</v>
      </c>
      <c r="U32" s="2313">
        <v>45735</v>
      </c>
      <c r="V32" s="2312" t="s">
        <v>126</v>
      </c>
      <c r="W32" s="2312" t="s">
        <v>19351</v>
      </c>
      <c r="X32" s="2312">
        <v>1</v>
      </c>
      <c r="Y32" s="2312">
        <v>2</v>
      </c>
      <c r="Z32" s="2312" t="s">
        <v>19352</v>
      </c>
      <c r="AA32" s="2312"/>
      <c r="AB32" s="2329" t="s">
        <v>19353</v>
      </c>
      <c r="AC32" s="2317" t="s">
        <v>19354</v>
      </c>
      <c r="AD32" s="2312" t="s">
        <v>19113</v>
      </c>
      <c r="AE32" s="2309" t="s">
        <v>19355</v>
      </c>
      <c r="AF32" s="2325"/>
      <c r="AG32" s="2325"/>
      <c r="AH32" s="2325"/>
      <c r="AI32" s="2325"/>
      <c r="AJ32" s="2320">
        <v>42795</v>
      </c>
      <c r="AK32" s="2326"/>
      <c r="AL32" s="2321">
        <v>44834</v>
      </c>
      <c r="AM32" s="2320">
        <v>42795</v>
      </c>
      <c r="AN32" s="2322">
        <v>44834</v>
      </c>
      <c r="AO32" s="2312" t="s">
        <v>1502</v>
      </c>
      <c r="AP32" s="2325"/>
      <c r="AQ32" s="2312">
        <v>42</v>
      </c>
    </row>
    <row r="33" spans="1:43" s="2327" customFormat="1" ht="15.75">
      <c r="A33" s="2323">
        <v>26</v>
      </c>
      <c r="B33" s="2325"/>
      <c r="C33" s="2325"/>
      <c r="D33" s="2310" t="s">
        <v>19098</v>
      </c>
      <c r="E33" s="2311" t="s">
        <v>19356</v>
      </c>
      <c r="F33" s="2309" t="s">
        <v>19100</v>
      </c>
      <c r="G33" s="2309" t="s">
        <v>19039</v>
      </c>
      <c r="H33" s="2312" t="s">
        <v>180</v>
      </c>
      <c r="I33" s="2313">
        <v>24999</v>
      </c>
      <c r="J33" s="2325"/>
      <c r="K33" s="2312" t="s">
        <v>19102</v>
      </c>
      <c r="L33" s="2309" t="s">
        <v>7265</v>
      </c>
      <c r="M33" s="2309" t="s">
        <v>19103</v>
      </c>
      <c r="N33" s="2314" t="s">
        <v>19357</v>
      </c>
      <c r="O33" s="2315" t="s">
        <v>19358</v>
      </c>
      <c r="P33" s="2315" t="s">
        <v>19359</v>
      </c>
      <c r="Q33" s="2325"/>
      <c r="R33" s="2323"/>
      <c r="S33" s="2312" t="s">
        <v>19107</v>
      </c>
      <c r="T33" s="2317" t="s">
        <v>19360</v>
      </c>
      <c r="U33" s="2313">
        <v>45453</v>
      </c>
      <c r="V33" s="2312" t="s">
        <v>126</v>
      </c>
      <c r="W33" s="2312" t="s">
        <v>19361</v>
      </c>
      <c r="X33" s="2312">
        <v>1</v>
      </c>
      <c r="Y33" s="2312">
        <v>1</v>
      </c>
      <c r="Z33" s="2312" t="s">
        <v>19362</v>
      </c>
      <c r="AA33" s="2312"/>
      <c r="AB33" s="2329" t="s">
        <v>19363</v>
      </c>
      <c r="AC33" s="2317" t="s">
        <v>19364</v>
      </c>
      <c r="AD33" s="2312" t="s">
        <v>19113</v>
      </c>
      <c r="AE33" s="2309" t="s">
        <v>19365</v>
      </c>
      <c r="AF33" s="2325"/>
      <c r="AG33" s="2325"/>
      <c r="AH33" s="2325"/>
      <c r="AI33" s="2325"/>
      <c r="AJ33" s="2320">
        <v>42795</v>
      </c>
      <c r="AK33" s="2326"/>
      <c r="AL33" s="2321">
        <v>44834</v>
      </c>
      <c r="AM33" s="2320">
        <v>42795</v>
      </c>
      <c r="AN33" s="2322">
        <v>44834</v>
      </c>
      <c r="AO33" s="2312" t="s">
        <v>35</v>
      </c>
      <c r="AP33" s="2325"/>
      <c r="AQ33" s="2312">
        <v>41</v>
      </c>
    </row>
    <row r="34" spans="1:43" s="126" customFormat="1" ht="15.75">
      <c r="A34" s="2309">
        <v>27</v>
      </c>
      <c r="B34" s="2325"/>
      <c r="C34" s="2325"/>
      <c r="D34" s="2309"/>
      <c r="E34" s="2311" t="s">
        <v>19366</v>
      </c>
      <c r="F34" s="2309" t="s">
        <v>19100</v>
      </c>
      <c r="G34" s="2309" t="s">
        <v>19039</v>
      </c>
      <c r="H34" s="2312" t="s">
        <v>19101</v>
      </c>
      <c r="I34" s="2313">
        <v>30454</v>
      </c>
      <c r="J34" s="2325"/>
      <c r="K34" s="2312" t="s">
        <v>19102</v>
      </c>
      <c r="L34" s="2309" t="s">
        <v>7265</v>
      </c>
      <c r="M34" s="2309" t="s">
        <v>19103</v>
      </c>
      <c r="N34" s="2314" t="s">
        <v>19367</v>
      </c>
      <c r="O34" s="2315" t="s">
        <v>19368</v>
      </c>
      <c r="P34" s="2315" t="s">
        <v>19369</v>
      </c>
      <c r="Q34" s="2325"/>
      <c r="R34" s="2323"/>
      <c r="S34" s="2312" t="s">
        <v>19107</v>
      </c>
      <c r="T34" s="2317" t="s">
        <v>19370</v>
      </c>
      <c r="U34" s="2313">
        <v>44334</v>
      </c>
      <c r="V34" s="2312" t="s">
        <v>86</v>
      </c>
      <c r="W34" s="2312" t="s">
        <v>19371</v>
      </c>
      <c r="X34" s="2312">
        <v>1</v>
      </c>
      <c r="Y34" s="2312">
        <v>1</v>
      </c>
      <c r="Z34" s="2312" t="s">
        <v>19372</v>
      </c>
      <c r="AA34" s="2312"/>
      <c r="AB34" s="2329" t="s">
        <v>19373</v>
      </c>
      <c r="AC34" s="2317" t="s">
        <v>19374</v>
      </c>
      <c r="AD34" s="2312" t="s">
        <v>19113</v>
      </c>
      <c r="AE34" s="2309"/>
      <c r="AF34" s="2325"/>
      <c r="AG34" s="2325"/>
      <c r="AH34" s="2325"/>
      <c r="AI34" s="2325"/>
      <c r="AJ34" s="2320">
        <v>42795</v>
      </c>
      <c r="AK34" s="2326"/>
      <c r="AL34" s="2321">
        <v>44834</v>
      </c>
      <c r="AM34" s="2320">
        <v>42795</v>
      </c>
      <c r="AN34" s="2322">
        <v>44834</v>
      </c>
      <c r="AO34" s="2312" t="s">
        <v>1395</v>
      </c>
      <c r="AP34" s="2325"/>
      <c r="AQ34" s="2312">
        <v>42</v>
      </c>
    </row>
    <row r="35" spans="1:43" s="126" customFormat="1" ht="15.75">
      <c r="A35" s="2323">
        <v>28</v>
      </c>
      <c r="B35" s="2325"/>
      <c r="C35" s="2325"/>
      <c r="D35" s="2309"/>
      <c r="E35" s="2311" t="s">
        <v>13363</v>
      </c>
      <c r="F35" s="2309" t="s">
        <v>19100</v>
      </c>
      <c r="G35" s="2309" t="s">
        <v>19039</v>
      </c>
      <c r="H35" s="2312" t="s">
        <v>19375</v>
      </c>
      <c r="I35" s="2313">
        <v>27100</v>
      </c>
      <c r="J35" s="2325"/>
      <c r="K35" s="2312" t="s">
        <v>19102</v>
      </c>
      <c r="L35" s="2309" t="s">
        <v>7265</v>
      </c>
      <c r="M35" s="2309" t="s">
        <v>19103</v>
      </c>
      <c r="N35" s="2314" t="s">
        <v>19376</v>
      </c>
      <c r="O35" s="2315" t="s">
        <v>19377</v>
      </c>
      <c r="P35" s="2315" t="s">
        <v>19378</v>
      </c>
      <c r="Q35" s="2325"/>
      <c r="R35" s="2323"/>
      <c r="S35" s="2312" t="s">
        <v>19107</v>
      </c>
      <c r="T35" s="2317" t="s">
        <v>19379</v>
      </c>
      <c r="U35" s="2313">
        <v>45363</v>
      </c>
      <c r="V35" s="2312" t="s">
        <v>19380</v>
      </c>
      <c r="W35" s="2312" t="s">
        <v>19381</v>
      </c>
      <c r="X35" s="2312">
        <v>2</v>
      </c>
      <c r="Y35" s="2312">
        <v>5</v>
      </c>
      <c r="Z35" s="2312" t="s">
        <v>19382</v>
      </c>
      <c r="AA35" s="2312"/>
      <c r="AB35" s="2329" t="s">
        <v>19383</v>
      </c>
      <c r="AC35" s="2317" t="s">
        <v>19384</v>
      </c>
      <c r="AD35" s="2312" t="s">
        <v>19113</v>
      </c>
      <c r="AE35" s="2309" t="s">
        <v>19385</v>
      </c>
      <c r="AF35" s="2325"/>
      <c r="AG35" s="2325"/>
      <c r="AH35" s="2325"/>
      <c r="AI35" s="2325"/>
      <c r="AJ35" s="2320">
        <v>42795</v>
      </c>
      <c r="AK35" s="2338"/>
      <c r="AL35" s="2321">
        <v>44834</v>
      </c>
      <c r="AM35" s="2320">
        <v>42795</v>
      </c>
      <c r="AN35" s="2322">
        <v>44834</v>
      </c>
      <c r="AO35" s="2312" t="s">
        <v>35</v>
      </c>
      <c r="AP35" s="2325"/>
      <c r="AQ35" s="2312">
        <v>41</v>
      </c>
    </row>
    <row r="36" spans="1:43" s="126" customFormat="1" ht="15.75">
      <c r="A36" s="2309">
        <v>29</v>
      </c>
      <c r="B36" s="2325"/>
      <c r="C36" s="2325"/>
      <c r="D36" s="2309"/>
      <c r="E36" s="2311" t="s">
        <v>8388</v>
      </c>
      <c r="F36" s="2309" t="s">
        <v>19100</v>
      </c>
      <c r="G36" s="2309" t="s">
        <v>19039</v>
      </c>
      <c r="H36" s="2312" t="s">
        <v>19386</v>
      </c>
      <c r="I36" s="2313">
        <v>26821</v>
      </c>
      <c r="J36" s="2325"/>
      <c r="K36" s="2312" t="s">
        <v>19102</v>
      </c>
      <c r="L36" s="2309" t="s">
        <v>7265</v>
      </c>
      <c r="M36" s="2309" t="s">
        <v>19103</v>
      </c>
      <c r="N36" s="2314" t="s">
        <v>19387</v>
      </c>
      <c r="O36" s="2315" t="s">
        <v>19388</v>
      </c>
      <c r="P36" s="2315" t="s">
        <v>19389</v>
      </c>
      <c r="Q36" s="2325"/>
      <c r="R36" s="2323"/>
      <c r="S36" s="2312" t="s">
        <v>19107</v>
      </c>
      <c r="T36" s="2317" t="s">
        <v>19390</v>
      </c>
      <c r="U36" s="2313">
        <v>44718</v>
      </c>
      <c r="V36" s="2312" t="s">
        <v>126</v>
      </c>
      <c r="W36" s="2312" t="s">
        <v>19391</v>
      </c>
      <c r="X36" s="2312">
        <v>7</v>
      </c>
      <c r="Y36" s="2312">
        <v>3</v>
      </c>
      <c r="Z36" s="2312" t="s">
        <v>19392</v>
      </c>
      <c r="AA36" s="2312"/>
      <c r="AB36" s="2329" t="s">
        <v>19393</v>
      </c>
      <c r="AC36" s="2318" t="s">
        <v>19394</v>
      </c>
      <c r="AD36" s="2312" t="s">
        <v>19113</v>
      </c>
      <c r="AE36" s="2309" t="s">
        <v>19395</v>
      </c>
      <c r="AF36" s="2325"/>
      <c r="AG36" s="2325"/>
      <c r="AH36" s="2325"/>
      <c r="AI36" s="2325"/>
      <c r="AJ36" s="2320">
        <v>42795</v>
      </c>
      <c r="AK36" s="2338"/>
      <c r="AL36" s="2321">
        <v>44834</v>
      </c>
      <c r="AM36" s="2320">
        <v>42795</v>
      </c>
      <c r="AN36" s="2322">
        <v>44834</v>
      </c>
      <c r="AO36" s="2312" t="s">
        <v>1395</v>
      </c>
      <c r="AP36" s="2325"/>
      <c r="AQ36" s="2312">
        <v>41</v>
      </c>
    </row>
    <row r="37" spans="1:43" s="126" customFormat="1" ht="15.75">
      <c r="A37" s="2323">
        <v>30</v>
      </c>
      <c r="B37" s="2325"/>
      <c r="C37" s="2325"/>
      <c r="D37" s="2309"/>
      <c r="E37" s="2311" t="s">
        <v>19396</v>
      </c>
      <c r="F37" s="2309" t="s">
        <v>19100</v>
      </c>
      <c r="G37" s="2309" t="s">
        <v>19039</v>
      </c>
      <c r="H37" s="2312" t="s">
        <v>2538</v>
      </c>
      <c r="I37" s="2313">
        <v>25180</v>
      </c>
      <c r="J37" s="2325"/>
      <c r="K37" s="2312" t="s">
        <v>19102</v>
      </c>
      <c r="L37" s="2309" t="s">
        <v>7265</v>
      </c>
      <c r="M37" s="2309" t="s">
        <v>19103</v>
      </c>
      <c r="N37" s="2314" t="s">
        <v>19397</v>
      </c>
      <c r="O37" s="2315" t="s">
        <v>19398</v>
      </c>
      <c r="P37" s="2315" t="s">
        <v>19399</v>
      </c>
      <c r="Q37" s="2325"/>
      <c r="R37" s="2323"/>
      <c r="S37" s="2312" t="s">
        <v>19107</v>
      </c>
      <c r="T37" s="2317" t="s">
        <v>19400</v>
      </c>
      <c r="U37" s="2313">
        <v>44173</v>
      </c>
      <c r="V37" s="2312" t="s">
        <v>13232</v>
      </c>
      <c r="W37" s="2312" t="s">
        <v>19401</v>
      </c>
      <c r="X37" s="2312">
        <v>8</v>
      </c>
      <c r="Y37" s="2312">
        <v>1</v>
      </c>
      <c r="Z37" s="2312" t="s">
        <v>19402</v>
      </c>
      <c r="AA37" s="2312"/>
      <c r="AB37" s="2329" t="s">
        <v>19403</v>
      </c>
      <c r="AC37" s="2317" t="s">
        <v>19404</v>
      </c>
      <c r="AD37" s="2312" t="s">
        <v>19113</v>
      </c>
      <c r="AE37" s="2309" t="s">
        <v>19405</v>
      </c>
      <c r="AF37" s="2325"/>
      <c r="AG37" s="2325"/>
      <c r="AH37" s="2325"/>
      <c r="AI37" s="2325"/>
      <c r="AJ37" s="2320">
        <v>42795</v>
      </c>
      <c r="AK37" s="2338"/>
      <c r="AL37" s="2321">
        <v>44834</v>
      </c>
      <c r="AM37" s="2320">
        <v>42795</v>
      </c>
      <c r="AN37" s="2322">
        <v>44834</v>
      </c>
      <c r="AO37" s="2312" t="s">
        <v>1395</v>
      </c>
      <c r="AP37" s="2325"/>
      <c r="AQ37" s="2312">
        <v>40</v>
      </c>
    </row>
    <row r="38" spans="1:43" s="126" customFormat="1" ht="15.75">
      <c r="A38" s="2309">
        <v>31</v>
      </c>
      <c r="B38" s="2325"/>
      <c r="C38" s="2325"/>
      <c r="D38" s="2309"/>
      <c r="E38" s="2311" t="s">
        <v>19406</v>
      </c>
      <c r="F38" s="2309" t="s">
        <v>19100</v>
      </c>
      <c r="G38" s="2309" t="s">
        <v>19039</v>
      </c>
      <c r="H38" s="2312" t="s">
        <v>19327</v>
      </c>
      <c r="I38" s="2313">
        <v>27088</v>
      </c>
      <c r="J38" s="2325"/>
      <c r="K38" s="2312" t="s">
        <v>84</v>
      </c>
      <c r="L38" s="2309" t="s">
        <v>7265</v>
      </c>
      <c r="M38" s="2309" t="s">
        <v>19103</v>
      </c>
      <c r="N38" s="2314" t="s">
        <v>19407</v>
      </c>
      <c r="O38" s="2315" t="s">
        <v>19408</v>
      </c>
      <c r="P38" s="2315" t="s">
        <v>19409</v>
      </c>
      <c r="Q38" s="2325"/>
      <c r="R38" s="2323"/>
      <c r="S38" s="2312" t="s">
        <v>13376</v>
      </c>
      <c r="T38" s="2317" t="s">
        <v>19410</v>
      </c>
      <c r="U38" s="2313" t="s">
        <v>19411</v>
      </c>
      <c r="V38" s="2312" t="s">
        <v>13232</v>
      </c>
      <c r="W38" s="2312" t="s">
        <v>19412</v>
      </c>
      <c r="X38" s="2312">
        <v>1</v>
      </c>
      <c r="Y38" s="2312">
        <v>12</v>
      </c>
      <c r="Z38" s="2312" t="s">
        <v>19413</v>
      </c>
      <c r="AA38" s="2312"/>
      <c r="AB38" s="2315" t="s">
        <v>19414</v>
      </c>
      <c r="AC38" s="2317" t="s">
        <v>19415</v>
      </c>
      <c r="AD38" s="2312" t="s">
        <v>19113</v>
      </c>
      <c r="AE38" s="2309" t="s">
        <v>19416</v>
      </c>
      <c r="AF38" s="2325"/>
      <c r="AG38" s="2325"/>
      <c r="AH38" s="2325"/>
      <c r="AI38" s="2325"/>
      <c r="AJ38" s="2320">
        <v>42795</v>
      </c>
      <c r="AK38" s="2338"/>
      <c r="AL38" s="2321">
        <v>44834</v>
      </c>
      <c r="AM38" s="2320">
        <v>42795</v>
      </c>
      <c r="AN38" s="2322">
        <v>44834</v>
      </c>
      <c r="AO38" s="2312"/>
      <c r="AP38" s="2325"/>
      <c r="AQ38" s="2312"/>
    </row>
    <row r="39" spans="1:43" s="126" customFormat="1" ht="15.75">
      <c r="A39" s="2323">
        <v>32</v>
      </c>
      <c r="B39" s="2325"/>
      <c r="C39" s="2325"/>
      <c r="D39" s="2310" t="s">
        <v>19098</v>
      </c>
      <c r="E39" s="2311" t="s">
        <v>19417</v>
      </c>
      <c r="F39" s="2309" t="s">
        <v>19100</v>
      </c>
      <c r="G39" s="2309" t="s">
        <v>19039</v>
      </c>
      <c r="H39" s="2312" t="s">
        <v>19127</v>
      </c>
      <c r="I39" s="2313">
        <v>29400</v>
      </c>
      <c r="J39" s="2325"/>
      <c r="K39" s="2312" t="s">
        <v>19102</v>
      </c>
      <c r="L39" s="2309" t="s">
        <v>7265</v>
      </c>
      <c r="M39" s="2309" t="s">
        <v>19103</v>
      </c>
      <c r="N39" s="2314" t="s">
        <v>19418</v>
      </c>
      <c r="O39" s="2315" t="s">
        <v>19419</v>
      </c>
      <c r="P39" s="2315" t="s">
        <v>19420</v>
      </c>
      <c r="Q39" s="2325"/>
      <c r="R39" s="2323"/>
      <c r="S39" s="2312" t="s">
        <v>19107</v>
      </c>
      <c r="T39" s="2317" t="s">
        <v>19421</v>
      </c>
      <c r="U39" s="2313">
        <v>46199</v>
      </c>
      <c r="V39" s="2312" t="s">
        <v>13232</v>
      </c>
      <c r="W39" s="2312" t="s">
        <v>19422</v>
      </c>
      <c r="X39" s="2312">
        <v>2</v>
      </c>
      <c r="Y39" s="2312">
        <v>1</v>
      </c>
      <c r="Z39" s="2312" t="s">
        <v>19423</v>
      </c>
      <c r="AA39" s="2312"/>
      <c r="AB39" s="2329" t="s">
        <v>19424</v>
      </c>
      <c r="AC39" s="2317" t="s">
        <v>19425</v>
      </c>
      <c r="AD39" s="2312" t="s">
        <v>19113</v>
      </c>
      <c r="AE39" s="2309" t="s">
        <v>19426</v>
      </c>
      <c r="AF39" s="2325"/>
      <c r="AG39" s="2325"/>
      <c r="AH39" s="2325"/>
      <c r="AI39" s="2325"/>
      <c r="AJ39" s="2320">
        <v>42795</v>
      </c>
      <c r="AK39" s="2338"/>
      <c r="AL39" s="2321">
        <v>44834</v>
      </c>
      <c r="AM39" s="2320">
        <v>42795</v>
      </c>
      <c r="AN39" s="2322">
        <v>44834</v>
      </c>
      <c r="AO39" s="2312" t="s">
        <v>35</v>
      </c>
      <c r="AP39" s="2325"/>
      <c r="AQ39" s="2312">
        <v>40</v>
      </c>
    </row>
    <row r="40" spans="1:43" s="126" customFormat="1" ht="15.75">
      <c r="A40" s="2309">
        <v>33</v>
      </c>
      <c r="B40" s="2325"/>
      <c r="C40" s="2325"/>
      <c r="D40" s="2309"/>
      <c r="E40" s="2311" t="s">
        <v>19427</v>
      </c>
      <c r="F40" s="2309" t="s">
        <v>19100</v>
      </c>
      <c r="G40" s="2309" t="s">
        <v>19039</v>
      </c>
      <c r="H40" s="2312" t="s">
        <v>19127</v>
      </c>
      <c r="I40" s="2313">
        <v>25971</v>
      </c>
      <c r="J40" s="2325"/>
      <c r="K40" s="2312" t="s">
        <v>38</v>
      </c>
      <c r="L40" s="2309" t="s">
        <v>7265</v>
      </c>
      <c r="M40" s="2309" t="s">
        <v>19103</v>
      </c>
      <c r="N40" s="2314" t="s">
        <v>19428</v>
      </c>
      <c r="O40" s="2315" t="s">
        <v>19429</v>
      </c>
      <c r="P40" s="2315" t="s">
        <v>19430</v>
      </c>
      <c r="Q40" s="2325"/>
      <c r="R40" s="2323"/>
      <c r="S40" s="2312" t="s">
        <v>19107</v>
      </c>
      <c r="T40" s="2317" t="s">
        <v>19431</v>
      </c>
      <c r="U40" s="2313">
        <v>44963</v>
      </c>
      <c r="V40" s="2312" t="s">
        <v>126</v>
      </c>
      <c r="W40" s="2312" t="s">
        <v>19432</v>
      </c>
      <c r="X40" s="2312">
        <v>1</v>
      </c>
      <c r="Y40" s="2312">
        <v>2</v>
      </c>
      <c r="Z40" s="2312" t="s">
        <v>19433</v>
      </c>
      <c r="AA40" s="2312"/>
      <c r="AB40" s="2329" t="s">
        <v>19434</v>
      </c>
      <c r="AC40" s="2317" t="s">
        <v>19435</v>
      </c>
      <c r="AD40" s="2312" t="s">
        <v>19113</v>
      </c>
      <c r="AE40" s="2309"/>
      <c r="AF40" s="2325"/>
      <c r="AG40" s="2325"/>
      <c r="AH40" s="2325"/>
      <c r="AI40" s="2325"/>
      <c r="AJ40" s="2320">
        <v>42795</v>
      </c>
      <c r="AK40" s="2338"/>
      <c r="AL40" s="2321">
        <v>44834</v>
      </c>
      <c r="AM40" s="2320">
        <v>42795</v>
      </c>
      <c r="AN40" s="2322">
        <v>44834</v>
      </c>
      <c r="AO40" s="2312" t="s">
        <v>1502</v>
      </c>
      <c r="AP40" s="2325"/>
      <c r="AQ40" s="2312">
        <v>41</v>
      </c>
    </row>
    <row r="41" spans="1:43" s="126" customFormat="1" ht="15.75">
      <c r="A41" s="2323">
        <v>34</v>
      </c>
      <c r="B41" s="2325"/>
      <c r="C41" s="2325"/>
      <c r="D41" s="2309"/>
      <c r="E41" s="2311" t="s">
        <v>19436</v>
      </c>
      <c r="F41" s="2309" t="s">
        <v>19100</v>
      </c>
      <c r="G41" s="2309" t="s">
        <v>19039</v>
      </c>
      <c r="H41" s="2312" t="s">
        <v>19127</v>
      </c>
      <c r="I41" s="2313">
        <v>27276</v>
      </c>
      <c r="J41" s="2325"/>
      <c r="K41" s="2312" t="s">
        <v>19102</v>
      </c>
      <c r="L41" s="2309" t="s">
        <v>7265</v>
      </c>
      <c r="M41" s="2309" t="s">
        <v>19103</v>
      </c>
      <c r="N41" s="2314" t="s">
        <v>19437</v>
      </c>
      <c r="O41" s="2315" t="s">
        <v>19438</v>
      </c>
      <c r="P41" s="2315" t="s">
        <v>19439</v>
      </c>
      <c r="Q41" s="2325"/>
      <c r="R41" s="2323"/>
      <c r="S41" s="2312" t="s">
        <v>19107</v>
      </c>
      <c r="T41" s="2317" t="s">
        <v>19440</v>
      </c>
      <c r="U41" s="2313">
        <v>45258</v>
      </c>
      <c r="V41" s="2312" t="s">
        <v>19290</v>
      </c>
      <c r="W41" s="2312" t="s">
        <v>19441</v>
      </c>
      <c r="X41" s="2312">
        <v>2</v>
      </c>
      <c r="Y41" s="2312">
        <v>1</v>
      </c>
      <c r="Z41" s="2312" t="s">
        <v>19442</v>
      </c>
      <c r="AA41" s="2312"/>
      <c r="AB41" s="2337" t="s">
        <v>19443</v>
      </c>
      <c r="AC41" s="2317" t="s">
        <v>19444</v>
      </c>
      <c r="AD41" s="2312" t="s">
        <v>19113</v>
      </c>
      <c r="AE41" s="2309" t="s">
        <v>3791</v>
      </c>
      <c r="AF41" s="2325"/>
      <c r="AG41" s="2325"/>
      <c r="AH41" s="2325"/>
      <c r="AI41" s="2325"/>
      <c r="AJ41" s="2320">
        <v>42795</v>
      </c>
      <c r="AK41" s="2338"/>
      <c r="AL41" s="2321">
        <v>44834</v>
      </c>
      <c r="AM41" s="2320">
        <v>42795</v>
      </c>
      <c r="AN41" s="2322">
        <v>44834</v>
      </c>
      <c r="AO41" s="2312"/>
      <c r="AP41" s="2325"/>
      <c r="AQ41" s="2312"/>
    </row>
    <row r="42" spans="1:43" s="2327" customFormat="1" ht="15.75">
      <c r="A42" s="2309">
        <v>35</v>
      </c>
      <c r="B42" s="2325"/>
      <c r="C42" s="2325"/>
      <c r="D42" s="2309"/>
      <c r="E42" s="2311" t="s">
        <v>19445</v>
      </c>
      <c r="F42" s="2309" t="s">
        <v>19100</v>
      </c>
      <c r="G42" s="2309" t="s">
        <v>19039</v>
      </c>
      <c r="H42" s="2312" t="s">
        <v>180</v>
      </c>
      <c r="I42" s="2313">
        <v>25415</v>
      </c>
      <c r="J42" s="2325"/>
      <c r="K42" s="2312" t="s">
        <v>19102</v>
      </c>
      <c r="L42" s="2309" t="s">
        <v>7265</v>
      </c>
      <c r="M42" s="2309" t="s">
        <v>19103</v>
      </c>
      <c r="N42" s="2314" t="s">
        <v>19446</v>
      </c>
      <c r="O42" s="2315" t="s">
        <v>19447</v>
      </c>
      <c r="P42" s="2315" t="s">
        <v>19448</v>
      </c>
      <c r="Q42" s="2325"/>
      <c r="R42" s="2323"/>
      <c r="S42" s="2312" t="s">
        <v>19107</v>
      </c>
      <c r="T42" s="2317" t="s">
        <v>19449</v>
      </c>
      <c r="U42" s="2313" t="s">
        <v>19450</v>
      </c>
      <c r="V42" s="2312" t="s">
        <v>126</v>
      </c>
      <c r="W42" s="2312" t="s">
        <v>19451</v>
      </c>
      <c r="X42" s="2312">
        <v>21</v>
      </c>
      <c r="Y42" s="2312">
        <v>4</v>
      </c>
      <c r="Z42" s="2312" t="s">
        <v>19452</v>
      </c>
      <c r="AA42" s="2312"/>
      <c r="AB42" s="2329" t="s">
        <v>19453</v>
      </c>
      <c r="AC42" s="2317" t="s">
        <v>19454</v>
      </c>
      <c r="AD42" s="2312" t="s">
        <v>19113</v>
      </c>
      <c r="AE42" s="2309" t="s">
        <v>19455</v>
      </c>
      <c r="AF42" s="2325"/>
      <c r="AG42" s="2325"/>
      <c r="AH42" s="2325"/>
      <c r="AI42" s="2325"/>
      <c r="AJ42" s="2320">
        <v>42795</v>
      </c>
      <c r="AK42" s="2338"/>
      <c r="AL42" s="2321">
        <v>44834</v>
      </c>
      <c r="AM42" s="2320">
        <v>42795</v>
      </c>
      <c r="AN42" s="2322">
        <v>44834</v>
      </c>
      <c r="AO42" s="2312" t="s">
        <v>1395</v>
      </c>
      <c r="AP42" s="2325"/>
      <c r="AQ42" s="2312">
        <v>42</v>
      </c>
    </row>
    <row r="43" spans="1:43" s="179" customFormat="1" ht="15.75">
      <c r="A43" s="2323">
        <v>36</v>
      </c>
      <c r="B43" s="2324"/>
      <c r="C43" s="2324"/>
      <c r="D43" s="2309"/>
      <c r="E43" s="2311" t="s">
        <v>19456</v>
      </c>
      <c r="F43" s="2309" t="s">
        <v>19100</v>
      </c>
      <c r="G43" s="2309" t="s">
        <v>19039</v>
      </c>
      <c r="H43" s="2312" t="s">
        <v>2538</v>
      </c>
      <c r="I43" s="2313">
        <v>30751</v>
      </c>
      <c r="J43" s="2325"/>
      <c r="K43" s="2312" t="s">
        <v>19102</v>
      </c>
      <c r="L43" s="2309" t="s">
        <v>7265</v>
      </c>
      <c r="M43" s="2309" t="s">
        <v>19103</v>
      </c>
      <c r="N43" s="2314">
        <v>264366518</v>
      </c>
      <c r="O43" s="2315" t="s">
        <v>19457</v>
      </c>
      <c r="P43" s="2315" t="s">
        <v>19458</v>
      </c>
      <c r="Q43" s="2324"/>
      <c r="R43" s="2323"/>
      <c r="S43" s="2312" t="s">
        <v>19107</v>
      </c>
      <c r="T43" s="2317" t="s">
        <v>19459</v>
      </c>
      <c r="U43" s="2313">
        <v>44837</v>
      </c>
      <c r="V43" s="2312" t="s">
        <v>86</v>
      </c>
      <c r="W43" s="2312" t="s">
        <v>19460</v>
      </c>
      <c r="X43" s="2312">
        <v>12</v>
      </c>
      <c r="Y43" s="2312">
        <v>5</v>
      </c>
      <c r="Z43" s="2312" t="s">
        <v>19461</v>
      </c>
      <c r="AA43" s="2312"/>
      <c r="AB43" s="2315" t="s">
        <v>19462</v>
      </c>
      <c r="AC43" s="2317" t="s">
        <v>19463</v>
      </c>
      <c r="AD43" s="2312" t="s">
        <v>19113</v>
      </c>
      <c r="AE43" s="2309" t="s">
        <v>19464</v>
      </c>
      <c r="AF43" s="2325"/>
      <c r="AG43" s="2325"/>
      <c r="AH43" s="2325"/>
      <c r="AI43" s="2326"/>
      <c r="AJ43" s="2320">
        <v>42795</v>
      </c>
      <c r="AK43" s="2326"/>
      <c r="AL43" s="2321">
        <v>44834</v>
      </c>
      <c r="AM43" s="2320">
        <v>42795</v>
      </c>
      <c r="AN43" s="2322">
        <v>44834</v>
      </c>
      <c r="AO43" s="2312"/>
      <c r="AP43" s="2324"/>
      <c r="AQ43" s="2312"/>
    </row>
    <row r="44" spans="1:43" s="179" customFormat="1" ht="15.75">
      <c r="A44" s="2309">
        <v>37</v>
      </c>
      <c r="B44" s="2324"/>
      <c r="C44" s="2324"/>
      <c r="D44" s="2309"/>
      <c r="E44" s="2311" t="s">
        <v>19465</v>
      </c>
      <c r="F44" s="2309" t="s">
        <v>19100</v>
      </c>
      <c r="G44" s="2309" t="s">
        <v>19039</v>
      </c>
      <c r="H44" s="2312" t="s">
        <v>19101</v>
      </c>
      <c r="I44" s="2313">
        <v>26126</v>
      </c>
      <c r="J44" s="2325"/>
      <c r="K44" s="2312" t="s">
        <v>19102</v>
      </c>
      <c r="L44" s="2309" t="s">
        <v>7265</v>
      </c>
      <c r="M44" s="2309" t="s">
        <v>19103</v>
      </c>
      <c r="N44" s="2314" t="s">
        <v>19466</v>
      </c>
      <c r="O44" s="2315" t="s">
        <v>19467</v>
      </c>
      <c r="P44" s="2315" t="s">
        <v>19468</v>
      </c>
      <c r="Q44" s="2324"/>
      <c r="R44" s="2325"/>
      <c r="S44" s="2312" t="s">
        <v>13376</v>
      </c>
      <c r="T44" s="2317" t="s">
        <v>19469</v>
      </c>
      <c r="U44" s="2313">
        <v>45119</v>
      </c>
      <c r="V44" s="2312" t="s">
        <v>86</v>
      </c>
      <c r="W44" s="2312" t="s">
        <v>19470</v>
      </c>
      <c r="X44" s="2312">
        <v>1</v>
      </c>
      <c r="Y44" s="2312">
        <v>1</v>
      </c>
      <c r="Z44" s="2312" t="s">
        <v>19471</v>
      </c>
      <c r="AA44" s="2312"/>
      <c r="AB44" s="2329" t="s">
        <v>19472</v>
      </c>
      <c r="AC44" s="2317" t="s">
        <v>19473</v>
      </c>
      <c r="AD44" s="2312" t="s">
        <v>19113</v>
      </c>
      <c r="AE44" s="2309" t="s">
        <v>19474</v>
      </c>
      <c r="AF44" s="2325"/>
      <c r="AG44" s="2325"/>
      <c r="AH44" s="2325"/>
      <c r="AI44" s="2326"/>
      <c r="AJ44" s="2320">
        <v>42795</v>
      </c>
      <c r="AK44" s="2326"/>
      <c r="AL44" s="2321">
        <v>44834</v>
      </c>
      <c r="AM44" s="2320">
        <v>42795</v>
      </c>
      <c r="AN44" s="2322">
        <v>44834</v>
      </c>
      <c r="AO44" s="2312" t="s">
        <v>35</v>
      </c>
      <c r="AP44" s="2324"/>
      <c r="AQ44" s="2312">
        <v>37</v>
      </c>
    </row>
    <row r="45" spans="1:43" s="179" customFormat="1" ht="15.75">
      <c r="A45" s="2323">
        <v>38</v>
      </c>
      <c r="B45" s="2324"/>
      <c r="C45" s="2324"/>
      <c r="D45" s="2309"/>
      <c r="E45" s="2311" t="s">
        <v>19475</v>
      </c>
      <c r="F45" s="2309" t="s">
        <v>19100</v>
      </c>
      <c r="G45" s="2309" t="s">
        <v>19039</v>
      </c>
      <c r="H45" s="2312" t="s">
        <v>19127</v>
      </c>
      <c r="I45" s="2313">
        <v>26089</v>
      </c>
      <c r="J45" s="2325"/>
      <c r="K45" s="2312" t="s">
        <v>19102</v>
      </c>
      <c r="L45" s="2309" t="s">
        <v>7265</v>
      </c>
      <c r="M45" s="2309" t="s">
        <v>19103</v>
      </c>
      <c r="N45" s="2314" t="s">
        <v>19476</v>
      </c>
      <c r="O45" s="2315" t="s">
        <v>19477</v>
      </c>
      <c r="P45" s="2315" t="s">
        <v>19478</v>
      </c>
      <c r="Q45" s="2324"/>
      <c r="R45" s="2323"/>
      <c r="S45" s="2312" t="s">
        <v>13376</v>
      </c>
      <c r="T45" s="2317" t="s">
        <v>19479</v>
      </c>
      <c r="U45" s="2313">
        <v>44205</v>
      </c>
      <c r="V45" s="2312" t="s">
        <v>86</v>
      </c>
      <c r="W45" s="2312" t="s">
        <v>19480</v>
      </c>
      <c r="X45" s="2312">
        <v>16</v>
      </c>
      <c r="Y45" s="2312">
        <v>6</v>
      </c>
      <c r="Z45" s="2312" t="s">
        <v>19481</v>
      </c>
      <c r="AA45" s="2312"/>
      <c r="AB45" s="2317" t="s">
        <v>19482</v>
      </c>
      <c r="AC45" s="2317" t="s">
        <v>19483</v>
      </c>
      <c r="AD45" s="2312" t="s">
        <v>19113</v>
      </c>
      <c r="AE45" s="2309">
        <v>0</v>
      </c>
      <c r="AF45" s="2325"/>
      <c r="AG45" s="2325"/>
      <c r="AH45" s="2325"/>
      <c r="AI45" s="2326"/>
      <c r="AJ45" s="2320">
        <v>42795</v>
      </c>
      <c r="AK45" s="2326"/>
      <c r="AL45" s="2321">
        <v>44834</v>
      </c>
      <c r="AM45" s="2320">
        <v>42795</v>
      </c>
      <c r="AN45" s="2322">
        <v>44834</v>
      </c>
      <c r="AO45" s="2312" t="s">
        <v>2307</v>
      </c>
      <c r="AP45" s="2324"/>
      <c r="AQ45" s="2312">
        <v>41</v>
      </c>
    </row>
    <row r="46" spans="1:43" s="179" customFormat="1" ht="15.75">
      <c r="A46" s="2309">
        <v>39</v>
      </c>
      <c r="B46" s="2324"/>
      <c r="C46" s="2324"/>
      <c r="D46" s="2310" t="s">
        <v>19098</v>
      </c>
      <c r="E46" s="2311" t="s">
        <v>19484</v>
      </c>
      <c r="F46" s="2309" t="s">
        <v>19100</v>
      </c>
      <c r="G46" s="2309" t="s">
        <v>19039</v>
      </c>
      <c r="H46" s="2312" t="s">
        <v>180</v>
      </c>
      <c r="I46" s="2313">
        <v>29776</v>
      </c>
      <c r="J46" s="2325"/>
      <c r="K46" s="2312" t="s">
        <v>19102</v>
      </c>
      <c r="L46" s="2309" t="s">
        <v>7265</v>
      </c>
      <c r="M46" s="2309" t="s">
        <v>19103</v>
      </c>
      <c r="N46" s="2314" t="s">
        <v>19485</v>
      </c>
      <c r="O46" s="2315" t="s">
        <v>19486</v>
      </c>
      <c r="P46" s="2315" t="s">
        <v>19487</v>
      </c>
      <c r="Q46" s="2324"/>
      <c r="R46" s="2323"/>
      <c r="S46" s="2312" t="s">
        <v>13376</v>
      </c>
      <c r="T46" s="2317" t="s">
        <v>19488</v>
      </c>
      <c r="U46" s="2313">
        <v>44386</v>
      </c>
      <c r="V46" s="2312" t="s">
        <v>126</v>
      </c>
      <c r="W46" s="2312" t="s">
        <v>19489</v>
      </c>
      <c r="X46" s="2312">
        <v>1</v>
      </c>
      <c r="Y46" s="2312">
        <v>7</v>
      </c>
      <c r="Z46" s="2312" t="s">
        <v>19490</v>
      </c>
      <c r="AA46" s="2312"/>
      <c r="AB46" s="2329" t="s">
        <v>19491</v>
      </c>
      <c r="AC46" s="2317" t="s">
        <v>19492</v>
      </c>
      <c r="AD46" s="2312" t="s">
        <v>19113</v>
      </c>
      <c r="AE46" s="2309" t="s">
        <v>19493</v>
      </c>
      <c r="AF46" s="2325"/>
      <c r="AG46" s="2325"/>
      <c r="AH46" s="2325"/>
      <c r="AI46" s="2325"/>
      <c r="AJ46" s="2320">
        <v>42795</v>
      </c>
      <c r="AK46" s="2326"/>
      <c r="AL46" s="2321">
        <v>44834</v>
      </c>
      <c r="AM46" s="2320">
        <v>42795</v>
      </c>
      <c r="AN46" s="2322">
        <v>44834</v>
      </c>
      <c r="AO46" s="2312" t="s">
        <v>35</v>
      </c>
      <c r="AP46" s="2325"/>
      <c r="AQ46" s="2312">
        <v>42</v>
      </c>
    </row>
    <row r="47" spans="1:43" s="760" customFormat="1" ht="15.75">
      <c r="A47" s="2323">
        <v>40</v>
      </c>
      <c r="B47" s="2324"/>
      <c r="C47" s="2324"/>
      <c r="D47" s="2310" t="s">
        <v>19098</v>
      </c>
      <c r="E47" s="2311" t="s">
        <v>19494</v>
      </c>
      <c r="F47" s="2309" t="s">
        <v>19100</v>
      </c>
      <c r="G47" s="2309" t="s">
        <v>19039</v>
      </c>
      <c r="H47" s="2312" t="s">
        <v>19495</v>
      </c>
      <c r="I47" s="2313">
        <v>28199</v>
      </c>
      <c r="J47" s="2325"/>
      <c r="K47" s="2312" t="s">
        <v>19102</v>
      </c>
      <c r="L47" s="2309" t="s">
        <v>7265</v>
      </c>
      <c r="M47" s="2309" t="s">
        <v>19103</v>
      </c>
      <c r="N47" s="2314" t="s">
        <v>19496</v>
      </c>
      <c r="O47" s="2315" t="s">
        <v>19497</v>
      </c>
      <c r="P47" s="2315" t="s">
        <v>19498</v>
      </c>
      <c r="Q47" s="2324"/>
      <c r="R47" s="2323"/>
      <c r="S47" s="2312" t="s">
        <v>13376</v>
      </c>
      <c r="T47" s="2317" t="s">
        <v>19499</v>
      </c>
      <c r="U47" s="2313">
        <v>45366</v>
      </c>
      <c r="V47" s="2312" t="s">
        <v>86</v>
      </c>
      <c r="W47" s="2312" t="s">
        <v>19500</v>
      </c>
      <c r="X47" s="2312">
        <v>4</v>
      </c>
      <c r="Y47" s="2312">
        <v>2</v>
      </c>
      <c r="Z47" s="2312" t="s">
        <v>19501</v>
      </c>
      <c r="AA47" s="2312"/>
      <c r="AB47" s="2329" t="s">
        <v>19502</v>
      </c>
      <c r="AC47" s="2317" t="s">
        <v>19503</v>
      </c>
      <c r="AD47" s="2312" t="s">
        <v>19113</v>
      </c>
      <c r="AE47" s="2309" t="s">
        <v>19504</v>
      </c>
      <c r="AF47" s="2325"/>
      <c r="AG47" s="2325"/>
      <c r="AH47" s="2325"/>
      <c r="AI47" s="2325"/>
      <c r="AJ47" s="2320">
        <v>42795</v>
      </c>
      <c r="AK47" s="2326"/>
      <c r="AL47" s="2321">
        <v>44834</v>
      </c>
      <c r="AM47" s="2320">
        <v>42795</v>
      </c>
      <c r="AN47" s="2322">
        <v>44834</v>
      </c>
      <c r="AO47" s="2312" t="s">
        <v>1395</v>
      </c>
      <c r="AP47" s="2325"/>
      <c r="AQ47" s="2312">
        <v>41</v>
      </c>
    </row>
    <row r="48" spans="1:43" s="758" customFormat="1" ht="15.75">
      <c r="A48" s="2309">
        <v>41</v>
      </c>
      <c r="B48" s="2325"/>
      <c r="C48" s="2325"/>
      <c r="D48" s="2309"/>
      <c r="E48" s="2311" t="s">
        <v>19505</v>
      </c>
      <c r="F48" s="2309" t="s">
        <v>19100</v>
      </c>
      <c r="G48" s="2309" t="s">
        <v>19039</v>
      </c>
      <c r="H48" s="2312" t="s">
        <v>19101</v>
      </c>
      <c r="I48" s="2313">
        <v>26730</v>
      </c>
      <c r="J48" s="2325"/>
      <c r="K48" s="2312" t="s">
        <v>19102</v>
      </c>
      <c r="L48" s="2309" t="s">
        <v>7265</v>
      </c>
      <c r="M48" s="2309" t="s">
        <v>19103</v>
      </c>
      <c r="N48" s="2314" t="s">
        <v>19506</v>
      </c>
      <c r="O48" s="2315" t="s">
        <v>19507</v>
      </c>
      <c r="P48" s="2315" t="s">
        <v>19508</v>
      </c>
      <c r="Q48" s="2325"/>
      <c r="R48" s="2323"/>
      <c r="S48" s="2312" t="s">
        <v>19107</v>
      </c>
      <c r="T48" s="2317" t="s">
        <v>19509</v>
      </c>
      <c r="U48" s="2313">
        <v>44992</v>
      </c>
      <c r="V48" s="2312" t="s">
        <v>126</v>
      </c>
      <c r="W48" s="2312" t="s">
        <v>19510</v>
      </c>
      <c r="X48" s="2312">
        <v>7</v>
      </c>
      <c r="Y48" s="2312">
        <v>3</v>
      </c>
      <c r="Z48" s="2312" t="s">
        <v>19511</v>
      </c>
      <c r="AA48" s="2312"/>
      <c r="AB48" s="2329" t="s">
        <v>19512</v>
      </c>
      <c r="AC48" s="2317" t="s">
        <v>19513</v>
      </c>
      <c r="AD48" s="2312" t="s">
        <v>19113</v>
      </c>
      <c r="AE48" s="2309" t="s">
        <v>19514</v>
      </c>
      <c r="AF48" s="2325"/>
      <c r="AG48" s="2325"/>
      <c r="AH48" s="2325"/>
      <c r="AI48" s="2325"/>
      <c r="AJ48" s="2320">
        <v>42795</v>
      </c>
      <c r="AK48" s="2326"/>
      <c r="AL48" s="2321">
        <v>44834</v>
      </c>
      <c r="AM48" s="2320">
        <v>42795</v>
      </c>
      <c r="AN48" s="2322">
        <v>44834</v>
      </c>
      <c r="AO48" s="2312" t="s">
        <v>1395</v>
      </c>
      <c r="AP48" s="2325"/>
      <c r="AQ48" s="2312">
        <v>42</v>
      </c>
    </row>
    <row r="49" spans="1:43" s="179" customFormat="1" ht="15.75">
      <c r="A49" s="2323">
        <v>42</v>
      </c>
      <c r="B49" s="2325"/>
      <c r="C49" s="2325"/>
      <c r="D49" s="2309"/>
      <c r="E49" s="2311" t="s">
        <v>19515</v>
      </c>
      <c r="F49" s="2309" t="s">
        <v>19100</v>
      </c>
      <c r="G49" s="2309" t="s">
        <v>19039</v>
      </c>
      <c r="H49" s="2312" t="s">
        <v>19189</v>
      </c>
      <c r="I49" s="2313">
        <v>25545</v>
      </c>
      <c r="J49" s="2325"/>
      <c r="K49" s="2312" t="s">
        <v>19102</v>
      </c>
      <c r="L49" s="2309" t="s">
        <v>7265</v>
      </c>
      <c r="M49" s="2309" t="s">
        <v>19103</v>
      </c>
      <c r="N49" s="2314" t="s">
        <v>19516</v>
      </c>
      <c r="O49" s="2315" t="s">
        <v>19517</v>
      </c>
      <c r="P49" s="2315" t="s">
        <v>19518</v>
      </c>
      <c r="Q49" s="2325"/>
      <c r="R49" s="2323"/>
      <c r="S49" s="2317" t="s">
        <v>19107</v>
      </c>
      <c r="T49" s="2317" t="s">
        <v>19519</v>
      </c>
      <c r="U49" s="2313">
        <v>44903</v>
      </c>
      <c r="V49" s="2312" t="s">
        <v>19520</v>
      </c>
      <c r="W49" s="2312" t="s">
        <v>19521</v>
      </c>
      <c r="X49" s="2312">
        <v>4</v>
      </c>
      <c r="Y49" s="2312">
        <v>1</v>
      </c>
      <c r="Z49" s="2312" t="s">
        <v>19522</v>
      </c>
      <c r="AA49" s="2312"/>
      <c r="AB49" s="2329" t="s">
        <v>19523</v>
      </c>
      <c r="AC49" s="2317" t="s">
        <v>19524</v>
      </c>
      <c r="AD49" s="2312" t="s">
        <v>19113</v>
      </c>
      <c r="AE49" s="2309" t="s">
        <v>1239</v>
      </c>
      <c r="AF49" s="2325"/>
      <c r="AG49" s="2325"/>
      <c r="AH49" s="2325"/>
      <c r="AI49" s="2325"/>
      <c r="AJ49" s="2320">
        <v>42795</v>
      </c>
      <c r="AK49" s="2326"/>
      <c r="AL49" s="2321">
        <v>44834</v>
      </c>
      <c r="AM49" s="2320">
        <v>42795</v>
      </c>
      <c r="AN49" s="2322">
        <v>44834</v>
      </c>
      <c r="AO49" s="2312" t="s">
        <v>1395</v>
      </c>
      <c r="AP49" s="2325"/>
      <c r="AQ49" s="2312">
        <v>41</v>
      </c>
    </row>
    <row r="50" spans="1:43" s="179" customFormat="1" ht="15.75">
      <c r="A50" s="2309">
        <v>43</v>
      </c>
      <c r="B50" s="2324"/>
      <c r="C50" s="2324"/>
      <c r="D50" s="2309"/>
      <c r="E50" s="2311" t="s">
        <v>19276</v>
      </c>
      <c r="F50" s="2309" t="s">
        <v>19100</v>
      </c>
      <c r="G50" s="2309" t="s">
        <v>19039</v>
      </c>
      <c r="H50" s="2312" t="s">
        <v>19116</v>
      </c>
      <c r="I50" s="2313">
        <v>25569</v>
      </c>
      <c r="J50" s="2325"/>
      <c r="K50" s="2312" t="s">
        <v>19102</v>
      </c>
      <c r="L50" s="2309" t="s">
        <v>7265</v>
      </c>
      <c r="M50" s="2309" t="s">
        <v>19103</v>
      </c>
      <c r="N50" s="2314" t="s">
        <v>19525</v>
      </c>
      <c r="O50" s="2315" t="s">
        <v>19526</v>
      </c>
      <c r="P50" s="2315" t="s">
        <v>19527</v>
      </c>
      <c r="Q50" s="2324"/>
      <c r="R50" s="2323"/>
      <c r="S50" s="2312" t="s">
        <v>19107</v>
      </c>
      <c r="T50" s="2317" t="s">
        <v>19528</v>
      </c>
      <c r="U50" s="2313" t="s">
        <v>19529</v>
      </c>
      <c r="V50" s="2312" t="s">
        <v>126</v>
      </c>
      <c r="W50" s="2312" t="s">
        <v>19530</v>
      </c>
      <c r="X50" s="2312">
        <v>2</v>
      </c>
      <c r="Y50" s="2312">
        <v>1</v>
      </c>
      <c r="Z50" s="2312" t="s">
        <v>19531</v>
      </c>
      <c r="AA50" s="2312"/>
      <c r="AB50" s="2329" t="s">
        <v>19532</v>
      </c>
      <c r="AC50" s="2317" t="s">
        <v>19533</v>
      </c>
      <c r="AD50" s="2312" t="s">
        <v>19113</v>
      </c>
      <c r="AE50" s="2309" t="s">
        <v>19284</v>
      </c>
      <c r="AF50" s="2325"/>
      <c r="AG50" s="2325"/>
      <c r="AH50" s="2325"/>
      <c r="AI50" s="2325"/>
      <c r="AJ50" s="2320">
        <v>42795</v>
      </c>
      <c r="AK50" s="2326"/>
      <c r="AL50" s="2321">
        <v>44834</v>
      </c>
      <c r="AM50" s="2320">
        <v>42795</v>
      </c>
      <c r="AN50" s="2322">
        <v>44834</v>
      </c>
      <c r="AO50" s="2312" t="s">
        <v>2307</v>
      </c>
      <c r="AP50" s="2325"/>
      <c r="AQ50" s="2312">
        <v>40</v>
      </c>
    </row>
    <row r="51" spans="1:43" s="179" customFormat="1" ht="15.75">
      <c r="A51" s="2323">
        <v>44</v>
      </c>
      <c r="B51" s="2325"/>
      <c r="C51" s="2325"/>
      <c r="D51" s="2309"/>
      <c r="E51" s="2311" t="s">
        <v>19534</v>
      </c>
      <c r="F51" s="2309" t="s">
        <v>19100</v>
      </c>
      <c r="G51" s="2309" t="s">
        <v>19039</v>
      </c>
      <c r="H51" s="2312" t="s">
        <v>19127</v>
      </c>
      <c r="I51" s="2313">
        <v>25503</v>
      </c>
      <c r="J51" s="2325"/>
      <c r="K51" s="2312" t="s">
        <v>19102</v>
      </c>
      <c r="L51" s="2309" t="s">
        <v>7265</v>
      </c>
      <c r="M51" s="2309" t="s">
        <v>19103</v>
      </c>
      <c r="N51" s="2314" t="s">
        <v>19535</v>
      </c>
      <c r="O51" s="2315" t="s">
        <v>19536</v>
      </c>
      <c r="P51" s="2315" t="s">
        <v>19537</v>
      </c>
      <c r="Q51" s="2325"/>
      <c r="R51" s="2323"/>
      <c r="S51" s="2312" t="s">
        <v>19107</v>
      </c>
      <c r="T51" s="2317" t="s">
        <v>19538</v>
      </c>
      <c r="U51" s="2313">
        <v>45938</v>
      </c>
      <c r="V51" s="2312" t="s">
        <v>126</v>
      </c>
      <c r="W51" s="2312" t="s">
        <v>19539</v>
      </c>
      <c r="X51" s="2312">
        <v>1</v>
      </c>
      <c r="Y51" s="2312">
        <v>7</v>
      </c>
      <c r="Z51" s="2312" t="s">
        <v>19540</v>
      </c>
      <c r="AA51" s="2312"/>
      <c r="AB51" s="2337" t="s">
        <v>19541</v>
      </c>
      <c r="AC51" s="2317" t="s">
        <v>19542</v>
      </c>
      <c r="AD51" s="2312" t="s">
        <v>19113</v>
      </c>
      <c r="AE51" s="2309" t="s">
        <v>19543</v>
      </c>
      <c r="AF51" s="2325"/>
      <c r="AG51" s="2325"/>
      <c r="AH51" s="2325"/>
      <c r="AI51" s="2325"/>
      <c r="AJ51" s="2320">
        <v>42795</v>
      </c>
      <c r="AK51" s="2326"/>
      <c r="AL51" s="2321">
        <v>44834</v>
      </c>
      <c r="AM51" s="2320">
        <v>42795</v>
      </c>
      <c r="AN51" s="2322">
        <v>44834</v>
      </c>
      <c r="AO51" s="2312" t="s">
        <v>1502</v>
      </c>
      <c r="AP51" s="2325"/>
      <c r="AQ51" s="2312">
        <v>42</v>
      </c>
    </row>
    <row r="52" spans="1:43" s="179" customFormat="1" ht="15.75">
      <c r="A52" s="2309">
        <v>45</v>
      </c>
      <c r="B52" s="2325"/>
      <c r="C52" s="2325"/>
      <c r="D52" s="2309"/>
      <c r="E52" s="2311" t="s">
        <v>19544</v>
      </c>
      <c r="F52" s="2309" t="s">
        <v>19100</v>
      </c>
      <c r="G52" s="2309" t="s">
        <v>19039</v>
      </c>
      <c r="H52" s="2312" t="s">
        <v>19127</v>
      </c>
      <c r="I52" s="2313">
        <v>29188</v>
      </c>
      <c r="J52" s="2325"/>
      <c r="K52" s="2312" t="s">
        <v>19102</v>
      </c>
      <c r="L52" s="2309" t="s">
        <v>7265</v>
      </c>
      <c r="M52" s="2309" t="s">
        <v>19103</v>
      </c>
      <c r="N52" s="2314" t="s">
        <v>19545</v>
      </c>
      <c r="O52" s="2315" t="s">
        <v>19546</v>
      </c>
      <c r="P52" s="2315" t="s">
        <v>19547</v>
      </c>
      <c r="Q52" s="2325"/>
      <c r="R52" s="2323"/>
      <c r="S52" s="2312" t="s">
        <v>13376</v>
      </c>
      <c r="T52" s="2317" t="s">
        <v>19548</v>
      </c>
      <c r="U52" s="2313">
        <v>44894</v>
      </c>
      <c r="V52" s="2312" t="s">
        <v>126</v>
      </c>
      <c r="W52" s="2312" t="s">
        <v>19549</v>
      </c>
      <c r="X52" s="2312">
        <v>1</v>
      </c>
      <c r="Y52" s="2312">
        <v>1</v>
      </c>
      <c r="Z52" s="2312" t="s">
        <v>19550</v>
      </c>
      <c r="AA52" s="2312"/>
      <c r="AB52" s="2329" t="s">
        <v>19551</v>
      </c>
      <c r="AC52" s="2317" t="s">
        <v>19552</v>
      </c>
      <c r="AD52" s="2312" t="s">
        <v>19113</v>
      </c>
      <c r="AE52" s="2309" t="s">
        <v>19553</v>
      </c>
      <c r="AF52" s="2325"/>
      <c r="AG52" s="2325"/>
      <c r="AH52" s="2325"/>
      <c r="AI52" s="2325"/>
      <c r="AJ52" s="2320">
        <v>42795</v>
      </c>
      <c r="AK52" s="2326"/>
      <c r="AL52" s="2321">
        <v>44834</v>
      </c>
      <c r="AM52" s="2320">
        <v>42795</v>
      </c>
      <c r="AN52" s="2322">
        <v>44834</v>
      </c>
      <c r="AO52" s="2312" t="s">
        <v>1502</v>
      </c>
      <c r="AP52" s="2325"/>
      <c r="AQ52" s="2312">
        <v>42</v>
      </c>
    </row>
    <row r="53" spans="1:43" s="179" customFormat="1" ht="15.75">
      <c r="A53" s="2323">
        <v>46</v>
      </c>
      <c r="B53" s="2325"/>
      <c r="C53" s="2325"/>
      <c r="D53" s="2309"/>
      <c r="E53" s="2311" t="s">
        <v>19554</v>
      </c>
      <c r="F53" s="2309" t="s">
        <v>19100</v>
      </c>
      <c r="G53" s="2309" t="s">
        <v>19039</v>
      </c>
      <c r="H53" s="2312" t="s">
        <v>19127</v>
      </c>
      <c r="I53" s="2313" t="s">
        <v>19555</v>
      </c>
      <c r="J53" s="2325"/>
      <c r="K53" s="2312" t="s">
        <v>84</v>
      </c>
      <c r="L53" s="2309" t="s">
        <v>7265</v>
      </c>
      <c r="M53" s="2309" t="s">
        <v>19103</v>
      </c>
      <c r="N53" s="2314" t="s">
        <v>19556</v>
      </c>
      <c r="O53" s="2315" t="s">
        <v>19557</v>
      </c>
      <c r="P53" s="2315" t="s">
        <v>19558</v>
      </c>
      <c r="Q53" s="2325"/>
      <c r="R53" s="2323"/>
      <c r="S53" s="2312" t="s">
        <v>13376</v>
      </c>
      <c r="T53" s="2317" t="s">
        <v>19559</v>
      </c>
      <c r="U53" s="2313">
        <v>45354</v>
      </c>
      <c r="V53" s="2312" t="s">
        <v>126</v>
      </c>
      <c r="W53" s="2312" t="s">
        <v>19560</v>
      </c>
      <c r="X53" s="2312">
        <v>4</v>
      </c>
      <c r="Y53" s="2312">
        <v>2</v>
      </c>
      <c r="Z53" s="2312" t="s">
        <v>19561</v>
      </c>
      <c r="AA53" s="2312"/>
      <c r="AB53" s="2315" t="s">
        <v>19562</v>
      </c>
      <c r="AC53" s="2317" t="s">
        <v>19563</v>
      </c>
      <c r="AD53" s="2312" t="s">
        <v>15304</v>
      </c>
      <c r="AE53" s="2309" t="s">
        <v>19564</v>
      </c>
      <c r="AF53" s="2325"/>
      <c r="AG53" s="2325"/>
      <c r="AH53" s="2325"/>
      <c r="AI53" s="2325"/>
      <c r="AJ53" s="2320">
        <v>42795</v>
      </c>
      <c r="AK53" s="2326"/>
      <c r="AL53" s="2321">
        <v>44834</v>
      </c>
      <c r="AM53" s="2320">
        <v>42795</v>
      </c>
      <c r="AN53" s="2322">
        <v>44834</v>
      </c>
      <c r="AO53" s="2312"/>
      <c r="AP53" s="2325"/>
      <c r="AQ53" s="2312"/>
    </row>
    <row r="54" spans="1:43" s="179" customFormat="1" ht="15.75">
      <c r="A54" s="2309">
        <v>47</v>
      </c>
      <c r="B54" s="2339"/>
      <c r="C54" s="2339"/>
      <c r="D54" s="2309"/>
      <c r="E54" s="2311" t="s">
        <v>19565</v>
      </c>
      <c r="F54" s="2309" t="s">
        <v>19100</v>
      </c>
      <c r="G54" s="2309" t="s">
        <v>19039</v>
      </c>
      <c r="H54" s="2312" t="s">
        <v>19101</v>
      </c>
      <c r="I54" s="2313">
        <v>26079</v>
      </c>
      <c r="J54" s="2325"/>
      <c r="K54" s="2312" t="s">
        <v>19102</v>
      </c>
      <c r="L54" s="2309" t="s">
        <v>7265</v>
      </c>
      <c r="M54" s="2309" t="s">
        <v>19103</v>
      </c>
      <c r="N54" s="2314" t="s">
        <v>19566</v>
      </c>
      <c r="O54" s="2315" t="s">
        <v>19567</v>
      </c>
      <c r="P54" s="2315" t="s">
        <v>19568</v>
      </c>
      <c r="Q54" s="2325"/>
      <c r="R54" s="2323"/>
      <c r="S54" s="2312" t="s">
        <v>19107</v>
      </c>
      <c r="T54" s="2317" t="s">
        <v>19569</v>
      </c>
      <c r="U54" s="2313">
        <v>45072</v>
      </c>
      <c r="V54" s="2312" t="s">
        <v>1347</v>
      </c>
      <c r="W54" s="2312" t="s">
        <v>19570</v>
      </c>
      <c r="X54" s="2312">
        <v>15</v>
      </c>
      <c r="Y54" s="2312">
        <v>4</v>
      </c>
      <c r="Z54" s="2312" t="s">
        <v>19570</v>
      </c>
      <c r="AA54" s="2312"/>
      <c r="AB54" s="2317" t="s">
        <v>19571</v>
      </c>
      <c r="AC54" s="2317" t="s">
        <v>19572</v>
      </c>
      <c r="AD54" s="2312" t="s">
        <v>19113</v>
      </c>
      <c r="AE54" s="2309" t="s">
        <v>19573</v>
      </c>
      <c r="AF54" s="2325"/>
      <c r="AG54" s="2325"/>
      <c r="AH54" s="2325"/>
      <c r="AI54" s="2325"/>
      <c r="AJ54" s="2320">
        <v>42795</v>
      </c>
      <c r="AK54" s="2326"/>
      <c r="AL54" s="2321">
        <v>44834</v>
      </c>
      <c r="AM54" s="2320">
        <v>42795</v>
      </c>
      <c r="AN54" s="2322">
        <v>44834</v>
      </c>
      <c r="AO54" s="2312" t="s">
        <v>1395</v>
      </c>
      <c r="AP54" s="2325"/>
      <c r="AQ54" s="2312">
        <v>40</v>
      </c>
    </row>
    <row r="55" spans="1:43" s="179" customFormat="1" ht="15.75">
      <c r="A55" s="2323">
        <v>48</v>
      </c>
      <c r="B55" s="2325"/>
      <c r="C55" s="2325"/>
      <c r="D55" s="2309"/>
      <c r="E55" s="2311" t="s">
        <v>19574</v>
      </c>
      <c r="F55" s="2309" t="s">
        <v>19100</v>
      </c>
      <c r="G55" s="2309" t="s">
        <v>19039</v>
      </c>
      <c r="H55" s="2312" t="s">
        <v>180</v>
      </c>
      <c r="I55" s="2313">
        <v>29069</v>
      </c>
      <c r="J55" s="2325"/>
      <c r="K55" s="2312" t="s">
        <v>19102</v>
      </c>
      <c r="L55" s="2309" t="s">
        <v>7265</v>
      </c>
      <c r="M55" s="2309" t="s">
        <v>19103</v>
      </c>
      <c r="N55" s="2314" t="s">
        <v>19575</v>
      </c>
      <c r="O55" s="2315" t="s">
        <v>19576</v>
      </c>
      <c r="P55" s="2331" t="s">
        <v>19577</v>
      </c>
      <c r="Q55" s="2325"/>
      <c r="R55" s="2323"/>
      <c r="S55" s="2312" t="s">
        <v>19107</v>
      </c>
      <c r="T55" s="2317" t="s">
        <v>19578</v>
      </c>
      <c r="U55" s="2313">
        <v>44410</v>
      </c>
      <c r="V55" s="2312" t="s">
        <v>126</v>
      </c>
      <c r="W55" s="2312" t="s">
        <v>19579</v>
      </c>
      <c r="X55" s="2312">
        <v>1</v>
      </c>
      <c r="Y55" s="2312">
        <v>8</v>
      </c>
      <c r="Z55" s="2312" t="s">
        <v>19580</v>
      </c>
      <c r="AA55" s="2312"/>
      <c r="AB55" s="2317" t="s">
        <v>19581</v>
      </c>
      <c r="AC55" s="2317" t="s">
        <v>19582</v>
      </c>
      <c r="AD55" s="2312" t="s">
        <v>19113</v>
      </c>
      <c r="AE55" s="2309" t="s">
        <v>19583</v>
      </c>
      <c r="AF55" s="2325"/>
      <c r="AG55" s="2325"/>
      <c r="AH55" s="2325"/>
      <c r="AI55" s="2325"/>
      <c r="AJ55" s="2320">
        <v>42795</v>
      </c>
      <c r="AK55" s="2326"/>
      <c r="AL55" s="2321">
        <v>44834</v>
      </c>
      <c r="AM55" s="2320">
        <v>42795</v>
      </c>
      <c r="AN55" s="2322">
        <v>44834</v>
      </c>
      <c r="AO55" s="2312" t="s">
        <v>35</v>
      </c>
      <c r="AP55" s="2325"/>
      <c r="AQ55" s="2312">
        <v>41</v>
      </c>
    </row>
    <row r="56" spans="1:43" s="179" customFormat="1" ht="15.75">
      <c r="A56" s="2309">
        <v>49</v>
      </c>
      <c r="B56" s="2324"/>
      <c r="C56" s="2324"/>
      <c r="D56" s="2309"/>
      <c r="E56" s="2311" t="s">
        <v>19584</v>
      </c>
      <c r="F56" s="2309" t="s">
        <v>19100</v>
      </c>
      <c r="G56" s="2309" t="s">
        <v>19039</v>
      </c>
      <c r="H56" s="2312" t="s">
        <v>34</v>
      </c>
      <c r="I56" s="2313">
        <v>29108</v>
      </c>
      <c r="J56" s="2325"/>
      <c r="K56" s="2312" t="s">
        <v>19102</v>
      </c>
      <c r="L56" s="2309" t="s">
        <v>7265</v>
      </c>
      <c r="M56" s="2309" t="s">
        <v>19103</v>
      </c>
      <c r="N56" s="2314" t="s">
        <v>19585</v>
      </c>
      <c r="O56" s="2315" t="s">
        <v>19586</v>
      </c>
      <c r="P56" s="2315" t="s">
        <v>19587</v>
      </c>
      <c r="Q56" s="2324"/>
      <c r="R56" s="2323"/>
      <c r="S56" s="2312" t="s">
        <v>19107</v>
      </c>
      <c r="T56" s="2317" t="s">
        <v>19588</v>
      </c>
      <c r="U56" s="2313">
        <v>46250</v>
      </c>
      <c r="V56" s="2312" t="s">
        <v>86</v>
      </c>
      <c r="W56" s="2312" t="s">
        <v>19589</v>
      </c>
      <c r="X56" s="2312">
        <v>1</v>
      </c>
      <c r="Y56" s="2312">
        <v>2</v>
      </c>
      <c r="Z56" s="2312" t="s">
        <v>19590</v>
      </c>
      <c r="AA56" s="2312"/>
      <c r="AB56" s="2337" t="s">
        <v>19591</v>
      </c>
      <c r="AC56" s="2317" t="s">
        <v>19592</v>
      </c>
      <c r="AD56" s="2312" t="s">
        <v>19113</v>
      </c>
      <c r="AE56" s="2309"/>
      <c r="AF56" s="2325"/>
      <c r="AG56" s="2325"/>
      <c r="AH56" s="2325"/>
      <c r="AI56" s="2325"/>
      <c r="AJ56" s="2320">
        <v>42795</v>
      </c>
      <c r="AK56" s="2326"/>
      <c r="AL56" s="2321">
        <v>44834</v>
      </c>
      <c r="AM56" s="2320">
        <v>42795</v>
      </c>
      <c r="AN56" s="2322">
        <v>44834</v>
      </c>
      <c r="AO56" s="2312" t="s">
        <v>1395</v>
      </c>
      <c r="AP56" s="2325"/>
      <c r="AQ56" s="2312">
        <v>42</v>
      </c>
    </row>
    <row r="57" spans="1:43" s="179" customFormat="1" ht="15.75">
      <c r="A57" s="2323">
        <v>50</v>
      </c>
      <c r="B57" s="2325"/>
      <c r="C57" s="2325"/>
      <c r="D57" s="2310" t="s">
        <v>19098</v>
      </c>
      <c r="E57" s="2311" t="s">
        <v>19593</v>
      </c>
      <c r="F57" s="2309" t="s">
        <v>19100</v>
      </c>
      <c r="G57" s="2309" t="s">
        <v>19039</v>
      </c>
      <c r="H57" s="2312" t="s">
        <v>19101</v>
      </c>
      <c r="I57" s="2313">
        <v>26747</v>
      </c>
      <c r="J57" s="2325"/>
      <c r="K57" s="2312" t="s">
        <v>19102</v>
      </c>
      <c r="L57" s="2309" t="s">
        <v>7265</v>
      </c>
      <c r="M57" s="2309" t="s">
        <v>19103</v>
      </c>
      <c r="N57" s="2314" t="s">
        <v>19594</v>
      </c>
      <c r="O57" s="2315" t="s">
        <v>19595</v>
      </c>
      <c r="P57" s="2315" t="s">
        <v>19596</v>
      </c>
      <c r="Q57" s="2325"/>
      <c r="R57" s="2323"/>
      <c r="S57" s="2312" t="s">
        <v>13376</v>
      </c>
      <c r="T57" s="2317" t="s">
        <v>19597</v>
      </c>
      <c r="U57" s="2313">
        <v>44644</v>
      </c>
      <c r="V57" s="2312" t="s">
        <v>126</v>
      </c>
      <c r="W57" s="2312" t="s">
        <v>19598</v>
      </c>
      <c r="X57" s="2312">
        <v>38</v>
      </c>
      <c r="Y57" s="2312">
        <v>6</v>
      </c>
      <c r="Z57" s="2312" t="s">
        <v>19599</v>
      </c>
      <c r="AA57" s="2312"/>
      <c r="AB57" s="2329" t="s">
        <v>19600</v>
      </c>
      <c r="AC57" s="2317" t="s">
        <v>19601</v>
      </c>
      <c r="AD57" s="2312" t="s">
        <v>19113</v>
      </c>
      <c r="AE57" s="2309">
        <v>0</v>
      </c>
      <c r="AF57" s="2325"/>
      <c r="AG57" s="2325"/>
      <c r="AH57" s="2325"/>
      <c r="AI57" s="2325"/>
      <c r="AJ57" s="2320">
        <v>42795</v>
      </c>
      <c r="AK57" s="2326"/>
      <c r="AL57" s="2321">
        <v>44834</v>
      </c>
      <c r="AM57" s="2320">
        <v>42795</v>
      </c>
      <c r="AN57" s="2322">
        <v>44834</v>
      </c>
      <c r="AO57" s="2312">
        <v>35</v>
      </c>
      <c r="AP57" s="2325"/>
      <c r="AQ57" s="2312">
        <v>42</v>
      </c>
    </row>
    <row r="58" spans="1:43" s="179" customFormat="1" ht="15.75">
      <c r="A58" s="2309">
        <v>51</v>
      </c>
      <c r="B58" s="2325"/>
      <c r="C58" s="2325"/>
      <c r="D58" s="2309"/>
      <c r="E58" s="2311" t="s">
        <v>19602</v>
      </c>
      <c r="F58" s="2309" t="s">
        <v>19100</v>
      </c>
      <c r="G58" s="2309" t="s">
        <v>19039</v>
      </c>
      <c r="H58" s="2312" t="s">
        <v>19208</v>
      </c>
      <c r="I58" s="2313">
        <v>30054</v>
      </c>
      <c r="J58" s="2325"/>
      <c r="K58" s="2312" t="s">
        <v>19102</v>
      </c>
      <c r="L58" s="2309" t="s">
        <v>7265</v>
      </c>
      <c r="M58" s="2309" t="s">
        <v>19103</v>
      </c>
      <c r="N58" s="2314" t="s">
        <v>19603</v>
      </c>
      <c r="O58" s="2315" t="s">
        <v>19604</v>
      </c>
      <c r="P58" s="2315" t="s">
        <v>19605</v>
      </c>
      <c r="Q58" s="2325"/>
      <c r="R58" s="2323"/>
      <c r="S58" s="2312" t="s">
        <v>13376</v>
      </c>
      <c r="T58" s="2317" t="s">
        <v>19606</v>
      </c>
      <c r="U58" s="2313">
        <v>46115</v>
      </c>
      <c r="V58" s="2312" t="s">
        <v>126</v>
      </c>
      <c r="W58" s="2312" t="s">
        <v>19607</v>
      </c>
      <c r="X58" s="2312">
        <v>2</v>
      </c>
      <c r="Y58" s="2312">
        <v>3</v>
      </c>
      <c r="Z58" s="2312" t="s">
        <v>19607</v>
      </c>
      <c r="AA58" s="2312"/>
      <c r="AB58" s="2329" t="s">
        <v>19608</v>
      </c>
      <c r="AC58" s="2317" t="s">
        <v>19609</v>
      </c>
      <c r="AD58" s="2312" t="s">
        <v>19113</v>
      </c>
      <c r="AE58" s="2309"/>
      <c r="AF58" s="2325"/>
      <c r="AG58" s="2325"/>
      <c r="AH58" s="2325"/>
      <c r="AI58" s="2325"/>
      <c r="AJ58" s="2320">
        <v>42795</v>
      </c>
      <c r="AK58" s="2326"/>
      <c r="AL58" s="2321">
        <v>44834</v>
      </c>
      <c r="AM58" s="2320">
        <v>42795</v>
      </c>
      <c r="AN58" s="2322">
        <v>44834</v>
      </c>
      <c r="AO58" s="2312" t="s">
        <v>1502</v>
      </c>
      <c r="AP58" s="2325"/>
      <c r="AQ58" s="2312">
        <v>43</v>
      </c>
    </row>
    <row r="59" spans="1:43" ht="15.75">
      <c r="A59" s="2323">
        <v>52</v>
      </c>
      <c r="B59" s="2309"/>
      <c r="C59" s="2309"/>
      <c r="D59" s="2309"/>
      <c r="E59" s="2311" t="s">
        <v>19610</v>
      </c>
      <c r="F59" s="2309" t="s">
        <v>19100</v>
      </c>
      <c r="G59" s="2309" t="s">
        <v>19039</v>
      </c>
      <c r="H59" s="2312" t="s">
        <v>19375</v>
      </c>
      <c r="I59" s="2313">
        <v>26645</v>
      </c>
      <c r="J59" s="2309"/>
      <c r="K59" s="2312" t="s">
        <v>84</v>
      </c>
      <c r="L59" s="2309" t="s">
        <v>7265</v>
      </c>
      <c r="M59" s="2309" t="s">
        <v>19103</v>
      </c>
      <c r="N59" s="2314" t="s">
        <v>19611</v>
      </c>
      <c r="O59" s="2315" t="s">
        <v>19612</v>
      </c>
      <c r="P59" s="2315" t="s">
        <v>19613</v>
      </c>
      <c r="Q59" s="2309"/>
      <c r="R59" s="2316"/>
      <c r="S59" s="2312" t="s">
        <v>13376</v>
      </c>
      <c r="T59" s="2317" t="s">
        <v>19614</v>
      </c>
      <c r="U59" s="2313">
        <v>44907</v>
      </c>
      <c r="V59" s="2312" t="s">
        <v>126</v>
      </c>
      <c r="W59" s="2312" t="s">
        <v>19615</v>
      </c>
      <c r="X59" s="2312">
        <v>4</v>
      </c>
      <c r="Y59" s="2312">
        <v>3</v>
      </c>
      <c r="Z59" s="2312" t="s">
        <v>19616</v>
      </c>
      <c r="AA59" s="2312"/>
      <c r="AB59" s="2329" t="s">
        <v>19617</v>
      </c>
      <c r="AC59" s="2317" t="s">
        <v>19618</v>
      </c>
      <c r="AD59" s="2312" t="s">
        <v>19113</v>
      </c>
      <c r="AE59" s="2309" t="s">
        <v>19619</v>
      </c>
      <c r="AF59" s="2309"/>
      <c r="AG59" s="2309"/>
      <c r="AH59" s="2309"/>
      <c r="AI59" s="2309"/>
      <c r="AJ59" s="2320">
        <v>42795</v>
      </c>
      <c r="AK59" s="2321"/>
      <c r="AL59" s="2321">
        <v>44834</v>
      </c>
      <c r="AM59" s="2320">
        <v>42795</v>
      </c>
      <c r="AN59" s="2322">
        <v>44834</v>
      </c>
      <c r="AO59" s="2312" t="s">
        <v>1460</v>
      </c>
      <c r="AP59" s="2309"/>
      <c r="AQ59" s="2312">
        <v>40</v>
      </c>
    </row>
    <row r="60" spans="1:43" ht="15.75">
      <c r="A60" s="2309">
        <v>53</v>
      </c>
      <c r="B60" s="2309"/>
      <c r="C60" s="2309"/>
      <c r="D60" s="2309"/>
      <c r="E60" s="2311" t="s">
        <v>4871</v>
      </c>
      <c r="F60" s="2309" t="s">
        <v>19100</v>
      </c>
      <c r="G60" s="2309" t="s">
        <v>19039</v>
      </c>
      <c r="H60" s="2312" t="s">
        <v>19208</v>
      </c>
      <c r="I60" s="2313">
        <v>25399</v>
      </c>
      <c r="J60" s="2309"/>
      <c r="K60" s="2312" t="s">
        <v>19102</v>
      </c>
      <c r="L60" s="2309" t="s">
        <v>7265</v>
      </c>
      <c r="M60" s="2309" t="s">
        <v>19103</v>
      </c>
      <c r="N60" s="2314" t="s">
        <v>19620</v>
      </c>
      <c r="O60" s="2315" t="s">
        <v>19621</v>
      </c>
      <c r="P60" s="2315" t="s">
        <v>19622</v>
      </c>
      <c r="Q60" s="2309"/>
      <c r="R60" s="2316"/>
      <c r="S60" s="2312" t="s">
        <v>19107</v>
      </c>
      <c r="T60" s="2317" t="s">
        <v>19623</v>
      </c>
      <c r="U60" s="2313">
        <v>45701</v>
      </c>
      <c r="V60" s="2312" t="s">
        <v>13232</v>
      </c>
      <c r="W60" s="2312" t="s">
        <v>19624</v>
      </c>
      <c r="X60" s="2312">
        <v>3</v>
      </c>
      <c r="Y60" s="2312">
        <v>1</v>
      </c>
      <c r="Z60" s="2312" t="s">
        <v>19625</v>
      </c>
      <c r="AA60" s="2312"/>
      <c r="AB60" s="2329" t="s">
        <v>19626</v>
      </c>
      <c r="AC60" s="2317" t="s">
        <v>19627</v>
      </c>
      <c r="AD60" s="2312" t="s">
        <v>19113</v>
      </c>
      <c r="AE60" s="2309" t="s">
        <v>19628</v>
      </c>
      <c r="AF60" s="2309"/>
      <c r="AG60" s="2309"/>
      <c r="AH60" s="2309"/>
      <c r="AI60" s="2309"/>
      <c r="AJ60" s="2320">
        <v>42795</v>
      </c>
      <c r="AK60" s="2321"/>
      <c r="AL60" s="2321">
        <v>44834</v>
      </c>
      <c r="AM60" s="2320">
        <v>42795</v>
      </c>
      <c r="AN60" s="2322">
        <v>44834</v>
      </c>
      <c r="AO60" s="2312" t="s">
        <v>1395</v>
      </c>
      <c r="AP60" s="2309"/>
      <c r="AQ60" s="2312">
        <v>39</v>
      </c>
    </row>
    <row r="61" spans="1:43" ht="15.75">
      <c r="A61" s="2323">
        <v>54</v>
      </c>
      <c r="B61" s="2309"/>
      <c r="C61" s="2309"/>
      <c r="D61" s="2310" t="s">
        <v>19098</v>
      </c>
      <c r="E61" s="2311" t="s">
        <v>6554</v>
      </c>
      <c r="F61" s="2309" t="s">
        <v>19100</v>
      </c>
      <c r="G61" s="2309" t="s">
        <v>19039</v>
      </c>
      <c r="H61" s="2312" t="s">
        <v>19208</v>
      </c>
      <c r="I61" s="2313">
        <v>26822</v>
      </c>
      <c r="J61" s="2309"/>
      <c r="K61" s="2312" t="s">
        <v>19102</v>
      </c>
      <c r="L61" s="2309" t="s">
        <v>7265</v>
      </c>
      <c r="M61" s="2309" t="s">
        <v>19103</v>
      </c>
      <c r="N61" s="2314" t="s">
        <v>19629</v>
      </c>
      <c r="O61" s="2315" t="s">
        <v>19630</v>
      </c>
      <c r="P61" s="2315" t="s">
        <v>19631</v>
      </c>
      <c r="Q61" s="2309"/>
      <c r="R61" s="2316"/>
      <c r="S61" s="2312" t="s">
        <v>19107</v>
      </c>
      <c r="T61" s="2317" t="s">
        <v>19632</v>
      </c>
      <c r="U61" s="2313">
        <v>45450</v>
      </c>
      <c r="V61" s="2312" t="s">
        <v>126</v>
      </c>
      <c r="W61" s="2312" t="s">
        <v>19633</v>
      </c>
      <c r="X61" s="2312">
        <v>3</v>
      </c>
      <c r="Y61" s="2312">
        <v>1</v>
      </c>
      <c r="Z61" s="2312" t="s">
        <v>19634</v>
      </c>
      <c r="AA61" s="2312"/>
      <c r="AB61" s="2329" t="s">
        <v>19635</v>
      </c>
      <c r="AC61" s="2317" t="s">
        <v>19636</v>
      </c>
      <c r="AD61" s="2312" t="s">
        <v>19113</v>
      </c>
      <c r="AE61" s="2309" t="s">
        <v>4078</v>
      </c>
      <c r="AF61" s="2309"/>
      <c r="AG61" s="2309"/>
      <c r="AH61" s="2309"/>
      <c r="AI61" s="2309"/>
      <c r="AJ61" s="2320">
        <v>42795</v>
      </c>
      <c r="AK61" s="2321"/>
      <c r="AL61" s="2321">
        <v>44834</v>
      </c>
      <c r="AM61" s="2320">
        <v>42795</v>
      </c>
      <c r="AN61" s="2322">
        <v>44834</v>
      </c>
      <c r="AO61" s="2312"/>
      <c r="AP61" s="2309"/>
      <c r="AQ61" s="2312">
        <v>41</v>
      </c>
    </row>
    <row r="62" spans="1:43" ht="15.75">
      <c r="A62" s="2309">
        <v>55</v>
      </c>
      <c r="B62" s="2309"/>
      <c r="C62" s="2309"/>
      <c r="D62" s="2310" t="s">
        <v>19098</v>
      </c>
      <c r="E62" s="2311" t="s">
        <v>19637</v>
      </c>
      <c r="F62" s="2309" t="s">
        <v>19100</v>
      </c>
      <c r="G62" s="2309" t="s">
        <v>19039</v>
      </c>
      <c r="H62" s="2312" t="s">
        <v>19127</v>
      </c>
      <c r="I62" s="2313">
        <v>28616</v>
      </c>
      <c r="J62" s="2309"/>
      <c r="K62" s="2312" t="s">
        <v>19102</v>
      </c>
      <c r="L62" s="2309" t="s">
        <v>7265</v>
      </c>
      <c r="M62" s="2309" t="s">
        <v>19103</v>
      </c>
      <c r="N62" s="2314" t="s">
        <v>19638</v>
      </c>
      <c r="O62" s="2315" t="s">
        <v>19639</v>
      </c>
      <c r="P62" s="2315" t="s">
        <v>19640</v>
      </c>
      <c r="Q62" s="2309"/>
      <c r="R62" s="2316"/>
      <c r="S62" s="2312" t="s">
        <v>19107</v>
      </c>
      <c r="T62" s="2317" t="s">
        <v>19641</v>
      </c>
      <c r="U62" s="2313">
        <v>45417</v>
      </c>
      <c r="V62" s="2312" t="s">
        <v>1347</v>
      </c>
      <c r="W62" s="2312" t="s">
        <v>19642</v>
      </c>
      <c r="X62" s="2312">
        <v>4</v>
      </c>
      <c r="Y62" s="2312">
        <v>1</v>
      </c>
      <c r="Z62" s="2312" t="s">
        <v>19643</v>
      </c>
      <c r="AA62" s="2312"/>
      <c r="AB62" s="2329" t="s">
        <v>19644</v>
      </c>
      <c r="AC62" s="2317" t="s">
        <v>19645</v>
      </c>
      <c r="AD62" s="2312" t="s">
        <v>19113</v>
      </c>
      <c r="AE62" s="2309"/>
      <c r="AF62" s="2309"/>
      <c r="AG62" s="2309"/>
      <c r="AH62" s="2309"/>
      <c r="AI62" s="2309"/>
      <c r="AJ62" s="2320">
        <v>42795</v>
      </c>
      <c r="AK62" s="2321"/>
      <c r="AL62" s="2321">
        <v>44834</v>
      </c>
      <c r="AM62" s="2320">
        <v>42795</v>
      </c>
      <c r="AN62" s="2322">
        <v>44834</v>
      </c>
      <c r="AO62" s="2312" t="s">
        <v>1395</v>
      </c>
      <c r="AP62" s="2309"/>
      <c r="AQ62" s="2312">
        <v>39</v>
      </c>
    </row>
    <row r="63" spans="1:43" ht="15.75">
      <c r="A63" s="2323">
        <v>56</v>
      </c>
      <c r="B63" s="2309"/>
      <c r="C63" s="2309"/>
      <c r="D63" s="2309"/>
      <c r="E63" s="2311" t="s">
        <v>9071</v>
      </c>
      <c r="F63" s="2309" t="s">
        <v>19100</v>
      </c>
      <c r="G63" s="2309" t="s">
        <v>19039</v>
      </c>
      <c r="H63" s="2312" t="s">
        <v>180</v>
      </c>
      <c r="I63" s="2313">
        <v>29624</v>
      </c>
      <c r="J63" s="2309"/>
      <c r="K63" s="2312"/>
      <c r="L63" s="2309" t="s">
        <v>7265</v>
      </c>
      <c r="M63" s="2309" t="s">
        <v>19103</v>
      </c>
      <c r="N63" s="2314" t="s">
        <v>19646</v>
      </c>
      <c r="O63" s="2315" t="s">
        <v>19647</v>
      </c>
      <c r="P63" s="2315" t="s">
        <v>19648</v>
      </c>
      <c r="Q63" s="2309"/>
      <c r="R63" s="2316"/>
      <c r="S63" s="2312"/>
      <c r="T63" s="2312"/>
      <c r="U63" s="2313"/>
      <c r="V63" s="2312" t="s">
        <v>1347</v>
      </c>
      <c r="W63" s="2312"/>
      <c r="X63" s="2312"/>
      <c r="Y63" s="2312"/>
      <c r="Z63" s="2312"/>
      <c r="AA63" s="2312"/>
      <c r="AB63" s="2315" t="s">
        <v>19649</v>
      </c>
      <c r="AC63" s="2317" t="s">
        <v>19650</v>
      </c>
      <c r="AD63" s="2312"/>
      <c r="AE63" s="2309" t="s">
        <v>19651</v>
      </c>
      <c r="AF63" s="2309"/>
      <c r="AG63" s="2309"/>
      <c r="AH63" s="2309"/>
      <c r="AI63" s="2309"/>
      <c r="AJ63" s="2320">
        <v>42795</v>
      </c>
      <c r="AK63" s="2321"/>
      <c r="AL63" s="2321">
        <v>44834</v>
      </c>
      <c r="AM63" s="2320">
        <v>42795</v>
      </c>
      <c r="AN63" s="2322">
        <v>44834</v>
      </c>
      <c r="AO63" s="2312"/>
      <c r="AP63" s="2309"/>
      <c r="AQ63" s="2312"/>
    </row>
    <row r="64" spans="1:43" ht="15.75">
      <c r="A64" s="2309">
        <v>57</v>
      </c>
      <c r="B64" s="2309"/>
      <c r="C64" s="2309"/>
      <c r="D64" s="2309"/>
      <c r="E64" s="2311" t="s">
        <v>18727</v>
      </c>
      <c r="F64" s="2309" t="s">
        <v>19100</v>
      </c>
      <c r="G64" s="2309" t="s">
        <v>19039</v>
      </c>
      <c r="H64" s="2312" t="s">
        <v>180</v>
      </c>
      <c r="I64" s="2313">
        <v>29657</v>
      </c>
      <c r="J64" s="2309"/>
      <c r="K64" s="2312" t="s">
        <v>19102</v>
      </c>
      <c r="L64" s="2309" t="s">
        <v>7265</v>
      </c>
      <c r="M64" s="2309" t="s">
        <v>19103</v>
      </c>
      <c r="N64" s="2314" t="s">
        <v>19652</v>
      </c>
      <c r="O64" s="2315" t="s">
        <v>19653</v>
      </c>
      <c r="P64" s="2315" t="s">
        <v>19654</v>
      </c>
      <c r="Q64" s="2309"/>
      <c r="R64" s="2316"/>
      <c r="S64" s="2312" t="s">
        <v>19107</v>
      </c>
      <c r="T64" s="2317" t="s">
        <v>19655</v>
      </c>
      <c r="U64" s="2313">
        <v>44997</v>
      </c>
      <c r="V64" s="2312" t="s">
        <v>49</v>
      </c>
      <c r="W64" s="2312" t="s">
        <v>19656</v>
      </c>
      <c r="X64" s="2312">
        <v>4</v>
      </c>
      <c r="Y64" s="2312">
        <v>6</v>
      </c>
      <c r="Z64" s="2312" t="s">
        <v>19657</v>
      </c>
      <c r="AA64" s="2312"/>
      <c r="AB64" s="2329" t="s">
        <v>19658</v>
      </c>
      <c r="AC64" s="2317" t="s">
        <v>19659</v>
      </c>
      <c r="AD64" s="2312" t="s">
        <v>19113</v>
      </c>
      <c r="AE64" s="2309" t="s">
        <v>19660</v>
      </c>
      <c r="AF64" s="2309"/>
      <c r="AG64" s="2309"/>
      <c r="AH64" s="2309"/>
      <c r="AI64" s="2309"/>
      <c r="AJ64" s="2320">
        <v>42795</v>
      </c>
      <c r="AK64" s="2321"/>
      <c r="AL64" s="2321">
        <v>44834</v>
      </c>
      <c r="AM64" s="2320">
        <v>42795</v>
      </c>
      <c r="AN64" s="2322">
        <v>44834</v>
      </c>
      <c r="AO64" s="2312" t="s">
        <v>1395</v>
      </c>
      <c r="AP64" s="2309"/>
      <c r="AQ64" s="2312">
        <v>40</v>
      </c>
    </row>
    <row r="65" spans="1:43" ht="15.75">
      <c r="A65" s="2323">
        <v>58</v>
      </c>
      <c r="B65" s="2309"/>
      <c r="C65" s="2309"/>
      <c r="D65" s="2309"/>
      <c r="E65" s="2311" t="s">
        <v>19661</v>
      </c>
      <c r="F65" s="2309" t="s">
        <v>19100</v>
      </c>
      <c r="G65" s="2309" t="s">
        <v>19039</v>
      </c>
      <c r="H65" s="2312" t="s">
        <v>17558</v>
      </c>
      <c r="I65" s="2313">
        <v>27092</v>
      </c>
      <c r="J65" s="2309"/>
      <c r="K65" s="2312" t="s">
        <v>19102</v>
      </c>
      <c r="L65" s="2309" t="s">
        <v>7265</v>
      </c>
      <c r="M65" s="2309" t="s">
        <v>19103</v>
      </c>
      <c r="N65" s="2314" t="s">
        <v>19662</v>
      </c>
      <c r="O65" s="2315" t="s">
        <v>19663</v>
      </c>
      <c r="P65" s="2315" t="s">
        <v>19664</v>
      </c>
      <c r="Q65" s="2309"/>
      <c r="R65" s="2316"/>
      <c r="S65" s="2312" t="s">
        <v>19107</v>
      </c>
      <c r="T65" s="2317" t="s">
        <v>19665</v>
      </c>
      <c r="U65" s="2313" t="s">
        <v>19666</v>
      </c>
      <c r="V65" s="2312" t="s">
        <v>13232</v>
      </c>
      <c r="W65" s="2312" t="s">
        <v>19667</v>
      </c>
      <c r="X65" s="2312">
        <v>1</v>
      </c>
      <c r="Y65" s="2312">
        <v>9</v>
      </c>
      <c r="Z65" s="2312" t="s">
        <v>19668</v>
      </c>
      <c r="AA65" s="2312"/>
      <c r="AB65" s="2315" t="s">
        <v>19669</v>
      </c>
      <c r="AC65" s="2317" t="s">
        <v>19670</v>
      </c>
      <c r="AD65" s="2312" t="s">
        <v>19113</v>
      </c>
      <c r="AE65" s="2309" t="s">
        <v>19671</v>
      </c>
      <c r="AF65" s="2309"/>
      <c r="AG65" s="2309"/>
      <c r="AH65" s="2309"/>
      <c r="AI65" s="2309"/>
      <c r="AJ65" s="2320">
        <v>42795</v>
      </c>
      <c r="AK65" s="2321"/>
      <c r="AL65" s="2321">
        <v>44834</v>
      </c>
      <c r="AM65" s="2320">
        <v>42795</v>
      </c>
      <c r="AN65" s="2322">
        <v>44834</v>
      </c>
      <c r="AO65" s="2312"/>
      <c r="AP65" s="2309"/>
      <c r="AQ65" s="2312"/>
    </row>
    <row r="66" spans="1:43" ht="15.75">
      <c r="A66" s="2309">
        <v>59</v>
      </c>
      <c r="B66" s="2309"/>
      <c r="C66" s="2309"/>
      <c r="D66" s="2309"/>
      <c r="E66" s="2311" t="s">
        <v>19672</v>
      </c>
      <c r="F66" s="2309" t="s">
        <v>19100</v>
      </c>
      <c r="G66" s="2309" t="s">
        <v>19039</v>
      </c>
      <c r="H66" s="2312" t="s">
        <v>19673</v>
      </c>
      <c r="I66" s="2313">
        <v>30208</v>
      </c>
      <c r="J66" s="2309"/>
      <c r="K66" s="2312" t="s">
        <v>19102</v>
      </c>
      <c r="L66" s="2309" t="s">
        <v>7265</v>
      </c>
      <c r="M66" s="2309" t="s">
        <v>19103</v>
      </c>
      <c r="N66" s="2314" t="s">
        <v>19674</v>
      </c>
      <c r="O66" s="2315" t="s">
        <v>19675</v>
      </c>
      <c r="P66" s="2315" t="s">
        <v>19676</v>
      </c>
      <c r="Q66" s="2309"/>
      <c r="R66" s="2316"/>
      <c r="S66" s="2312" t="s">
        <v>19107</v>
      </c>
      <c r="T66" s="2317" t="s">
        <v>19677</v>
      </c>
      <c r="U66" s="2313">
        <v>44453</v>
      </c>
      <c r="V66" s="2312" t="s">
        <v>86</v>
      </c>
      <c r="W66" s="2312" t="s">
        <v>19678</v>
      </c>
      <c r="X66" s="2312">
        <v>53</v>
      </c>
      <c r="Y66" s="2312">
        <v>15</v>
      </c>
      <c r="Z66" s="2312" t="s">
        <v>19679</v>
      </c>
      <c r="AA66" s="2312"/>
      <c r="AB66" s="2329" t="s">
        <v>19680</v>
      </c>
      <c r="AC66" s="2317" t="s">
        <v>19681</v>
      </c>
      <c r="AD66" s="2312" t="s">
        <v>19113</v>
      </c>
      <c r="AE66" s="2309"/>
      <c r="AF66" s="2309"/>
      <c r="AG66" s="2309"/>
      <c r="AH66" s="2309"/>
      <c r="AI66" s="2309"/>
      <c r="AJ66" s="2320">
        <v>42795</v>
      </c>
      <c r="AK66" s="2321"/>
      <c r="AL66" s="2321">
        <v>44834</v>
      </c>
      <c r="AM66" s="2320">
        <v>42795</v>
      </c>
      <c r="AN66" s="2322">
        <v>44834</v>
      </c>
      <c r="AO66" s="2312" t="s">
        <v>1395</v>
      </c>
      <c r="AP66" s="2309"/>
      <c r="AQ66" s="2312">
        <v>41</v>
      </c>
    </row>
    <row r="67" spans="1:43" ht="15.75">
      <c r="A67" s="2323">
        <v>60</v>
      </c>
      <c r="B67" s="2309"/>
      <c r="C67" s="2309"/>
      <c r="D67" s="2309"/>
      <c r="E67" s="2311" t="s">
        <v>19682</v>
      </c>
      <c r="F67" s="2309" t="s">
        <v>19100</v>
      </c>
      <c r="G67" s="2309" t="s">
        <v>19039</v>
      </c>
      <c r="H67" s="2312" t="s">
        <v>19189</v>
      </c>
      <c r="I67" s="2313">
        <v>27139</v>
      </c>
      <c r="J67" s="2309"/>
      <c r="K67" s="2312" t="s">
        <v>19102</v>
      </c>
      <c r="L67" s="2309" t="s">
        <v>7265</v>
      </c>
      <c r="M67" s="2309" t="s">
        <v>19103</v>
      </c>
      <c r="N67" s="2314" t="s">
        <v>19683</v>
      </c>
      <c r="O67" s="2315" t="s">
        <v>19684</v>
      </c>
      <c r="P67" s="2315" t="s">
        <v>19685</v>
      </c>
      <c r="Q67" s="2309"/>
      <c r="R67" s="2316"/>
      <c r="S67" s="2312" t="s">
        <v>19107</v>
      </c>
      <c r="T67" s="2317" t="s">
        <v>19686</v>
      </c>
      <c r="U67" s="2313">
        <v>44671</v>
      </c>
      <c r="V67" s="2312" t="s">
        <v>49</v>
      </c>
      <c r="W67" s="2312" t="s">
        <v>19362</v>
      </c>
      <c r="X67" s="2312">
        <v>1</v>
      </c>
      <c r="Y67" s="2312">
        <v>2</v>
      </c>
      <c r="Z67" s="2312" t="s">
        <v>19362</v>
      </c>
      <c r="AA67" s="2312"/>
      <c r="AB67" s="2317" t="s">
        <v>19687</v>
      </c>
      <c r="AC67" s="2317" t="s">
        <v>19688</v>
      </c>
      <c r="AD67" s="2312" t="s">
        <v>19689</v>
      </c>
      <c r="AE67" s="2309"/>
      <c r="AF67" s="2309"/>
      <c r="AG67" s="2309"/>
      <c r="AH67" s="2309"/>
      <c r="AI67" s="2309"/>
      <c r="AJ67" s="2320">
        <v>42795</v>
      </c>
      <c r="AK67" s="2321"/>
      <c r="AL67" s="2321">
        <v>44834</v>
      </c>
      <c r="AM67" s="2320">
        <v>42795</v>
      </c>
      <c r="AN67" s="2322">
        <v>44834</v>
      </c>
      <c r="AO67" s="2312" t="s">
        <v>1395</v>
      </c>
      <c r="AP67" s="2309"/>
      <c r="AQ67" s="2312">
        <v>42</v>
      </c>
    </row>
    <row r="68" spans="1:43" ht="15.75">
      <c r="A68" s="2309">
        <v>61</v>
      </c>
      <c r="B68" s="2309"/>
      <c r="C68" s="2309"/>
      <c r="D68" s="2310" t="s">
        <v>19098</v>
      </c>
      <c r="E68" s="2311" t="s">
        <v>19690</v>
      </c>
      <c r="F68" s="2309" t="s">
        <v>19100</v>
      </c>
      <c r="G68" s="2309" t="s">
        <v>19039</v>
      </c>
      <c r="H68" s="2312" t="s">
        <v>19691</v>
      </c>
      <c r="I68" s="2313">
        <v>25703</v>
      </c>
      <c r="J68" s="2309"/>
      <c r="K68" s="2312" t="s">
        <v>19102</v>
      </c>
      <c r="L68" s="2309" t="s">
        <v>7265</v>
      </c>
      <c r="M68" s="2309" t="s">
        <v>19103</v>
      </c>
      <c r="N68" s="2314" t="s">
        <v>19692</v>
      </c>
      <c r="O68" s="2315" t="s">
        <v>19693</v>
      </c>
      <c r="P68" s="2315" t="s">
        <v>19694</v>
      </c>
      <c r="Q68" s="2309"/>
      <c r="R68" s="2316"/>
      <c r="S68" s="2312" t="s">
        <v>19107</v>
      </c>
      <c r="T68" s="2317" t="s">
        <v>19695</v>
      </c>
      <c r="U68" s="2313">
        <v>45437</v>
      </c>
      <c r="V68" s="2312" t="s">
        <v>126</v>
      </c>
      <c r="W68" s="2312" t="s">
        <v>19696</v>
      </c>
      <c r="X68" s="2312">
        <v>10</v>
      </c>
      <c r="Y68" s="2312">
        <v>5</v>
      </c>
      <c r="Z68" s="2312" t="s">
        <v>19697</v>
      </c>
      <c r="AA68" s="2312"/>
      <c r="AB68" s="2329" t="s">
        <v>19698</v>
      </c>
      <c r="AC68" s="2317" t="s">
        <v>19699</v>
      </c>
      <c r="AD68" s="2312" t="s">
        <v>19113</v>
      </c>
      <c r="AE68" s="2309" t="s">
        <v>19700</v>
      </c>
      <c r="AF68" s="2309"/>
      <c r="AG68" s="2309"/>
      <c r="AH68" s="2309"/>
      <c r="AI68" s="2309"/>
      <c r="AJ68" s="2320">
        <v>42795</v>
      </c>
      <c r="AK68" s="2321"/>
      <c r="AL68" s="2321">
        <v>44834</v>
      </c>
      <c r="AM68" s="2320">
        <v>42795</v>
      </c>
      <c r="AN68" s="2322">
        <v>44834</v>
      </c>
      <c r="AO68" s="2312" t="s">
        <v>1395</v>
      </c>
      <c r="AP68" s="2309"/>
      <c r="AQ68" s="2312">
        <v>40</v>
      </c>
    </row>
    <row r="69" spans="1:43" ht="15.75">
      <c r="A69" s="2323">
        <v>62</v>
      </c>
      <c r="B69" s="2309"/>
      <c r="C69" s="2309"/>
      <c r="D69" s="2309"/>
      <c r="E69" s="2311" t="s">
        <v>19701</v>
      </c>
      <c r="F69" s="2309" t="s">
        <v>19100</v>
      </c>
      <c r="G69" s="2309" t="s">
        <v>19039</v>
      </c>
      <c r="H69" s="2312" t="s">
        <v>19101</v>
      </c>
      <c r="I69" s="2313">
        <v>26258</v>
      </c>
      <c r="J69" s="2309"/>
      <c r="K69" s="2312" t="s">
        <v>19102</v>
      </c>
      <c r="L69" s="2309" t="s">
        <v>7265</v>
      </c>
      <c r="M69" s="2309" t="s">
        <v>19103</v>
      </c>
      <c r="N69" s="2314" t="s">
        <v>19702</v>
      </c>
      <c r="O69" s="2315" t="s">
        <v>19703</v>
      </c>
      <c r="P69" s="2155" t="s">
        <v>19704</v>
      </c>
      <c r="Q69" s="2309"/>
      <c r="R69" s="2316"/>
      <c r="S69" s="2312" t="s">
        <v>19107</v>
      </c>
      <c r="T69" s="2317" t="s">
        <v>19705</v>
      </c>
      <c r="U69" s="2313">
        <v>45251</v>
      </c>
      <c r="V69" s="2312" t="s">
        <v>4730</v>
      </c>
      <c r="W69" s="2312" t="s">
        <v>19706</v>
      </c>
      <c r="X69" s="2312">
        <v>3</v>
      </c>
      <c r="Y69" s="2312">
        <v>2</v>
      </c>
      <c r="Z69" s="2312" t="s">
        <v>19706</v>
      </c>
      <c r="AA69" s="2312"/>
      <c r="AB69" s="2317" t="s">
        <v>19707</v>
      </c>
      <c r="AC69" s="2317" t="s">
        <v>19708</v>
      </c>
      <c r="AD69" s="2312" t="s">
        <v>19113</v>
      </c>
      <c r="AE69" s="2309"/>
      <c r="AF69" s="2309"/>
      <c r="AG69" s="2309"/>
      <c r="AH69" s="2309"/>
      <c r="AI69" s="2309"/>
      <c r="AJ69" s="2320">
        <v>42795</v>
      </c>
      <c r="AK69" s="2321"/>
      <c r="AL69" s="2321">
        <v>44834</v>
      </c>
      <c r="AM69" s="2320">
        <v>42795</v>
      </c>
      <c r="AN69" s="2322">
        <v>44834</v>
      </c>
      <c r="AO69" s="2312" t="s">
        <v>1395</v>
      </c>
      <c r="AP69" s="2309"/>
      <c r="AQ69" s="2312">
        <v>42</v>
      </c>
    </row>
    <row r="70" spans="1:43" ht="15.75">
      <c r="A70" s="2309">
        <v>63</v>
      </c>
      <c r="B70" s="2309"/>
      <c r="C70" s="2309"/>
      <c r="D70" s="2309"/>
      <c r="E70" s="2311" t="s">
        <v>19709</v>
      </c>
      <c r="F70" s="2309" t="s">
        <v>19100</v>
      </c>
      <c r="G70" s="2309" t="s">
        <v>19039</v>
      </c>
      <c r="H70" s="2312" t="s">
        <v>180</v>
      </c>
      <c r="I70" s="2313">
        <v>27142</v>
      </c>
      <c r="J70" s="2309"/>
      <c r="K70" s="2312" t="s">
        <v>19102</v>
      </c>
      <c r="L70" s="2309" t="s">
        <v>7265</v>
      </c>
      <c r="M70" s="2309" t="s">
        <v>19103</v>
      </c>
      <c r="N70" s="2314" t="s">
        <v>19710</v>
      </c>
      <c r="O70" s="2315" t="s">
        <v>19711</v>
      </c>
      <c r="P70" s="2315" t="s">
        <v>19712</v>
      </c>
      <c r="Q70" s="2309"/>
      <c r="R70" s="2316"/>
      <c r="S70" s="2312" t="s">
        <v>19107</v>
      </c>
      <c r="T70" s="2317" t="s">
        <v>19713</v>
      </c>
      <c r="U70" s="2313">
        <v>45039</v>
      </c>
      <c r="V70" s="2312" t="s">
        <v>126</v>
      </c>
      <c r="W70" s="2312" t="s">
        <v>19714</v>
      </c>
      <c r="X70" s="2312">
        <v>3</v>
      </c>
      <c r="Y70" s="2312">
        <v>6</v>
      </c>
      <c r="Z70" s="2312" t="s">
        <v>19715</v>
      </c>
      <c r="AA70" s="2312"/>
      <c r="AB70" s="2329" t="s">
        <v>19716</v>
      </c>
      <c r="AC70" s="2317" t="s">
        <v>19717</v>
      </c>
      <c r="AD70" s="2312" t="s">
        <v>19113</v>
      </c>
      <c r="AE70" s="2309"/>
      <c r="AF70" s="2309"/>
      <c r="AG70" s="2309"/>
      <c r="AH70" s="2309"/>
      <c r="AI70" s="2309"/>
      <c r="AJ70" s="2320">
        <v>42795</v>
      </c>
      <c r="AK70" s="2321"/>
      <c r="AL70" s="2321">
        <v>44834</v>
      </c>
      <c r="AM70" s="2320">
        <v>42795</v>
      </c>
      <c r="AN70" s="2322">
        <v>44834</v>
      </c>
      <c r="AO70" s="2312" t="s">
        <v>1395</v>
      </c>
      <c r="AP70" s="2309"/>
      <c r="AQ70" s="2312">
        <v>44</v>
      </c>
    </row>
    <row r="71" spans="1:43" ht="15.75">
      <c r="A71" s="2323">
        <v>64</v>
      </c>
      <c r="B71" s="2309"/>
      <c r="C71" s="2309"/>
      <c r="D71" s="2309"/>
      <c r="E71" s="2311" t="s">
        <v>19718</v>
      </c>
      <c r="F71" s="2309" t="s">
        <v>19100</v>
      </c>
      <c r="G71" s="2309" t="s">
        <v>19039</v>
      </c>
      <c r="H71" s="2312" t="s">
        <v>19375</v>
      </c>
      <c r="I71" s="2313">
        <v>30473</v>
      </c>
      <c r="J71" s="2309"/>
      <c r="K71" s="2312" t="s">
        <v>84</v>
      </c>
      <c r="L71" s="2309" t="s">
        <v>7265</v>
      </c>
      <c r="M71" s="2309" t="s">
        <v>19103</v>
      </c>
      <c r="N71" s="2314" t="s">
        <v>19719</v>
      </c>
      <c r="O71" s="2315" t="s">
        <v>19720</v>
      </c>
      <c r="P71" s="2315" t="s">
        <v>19721</v>
      </c>
      <c r="Q71" s="2309"/>
      <c r="R71" s="2316"/>
      <c r="S71" s="2312" t="s">
        <v>13376</v>
      </c>
      <c r="T71" s="2317" t="s">
        <v>19722</v>
      </c>
      <c r="U71" s="2313">
        <v>46240</v>
      </c>
      <c r="V71" s="2312" t="s">
        <v>126</v>
      </c>
      <c r="W71" s="2312" t="s">
        <v>19723</v>
      </c>
      <c r="X71" s="2312">
        <v>8</v>
      </c>
      <c r="Y71" s="2312">
        <v>3</v>
      </c>
      <c r="Z71" s="2312" t="s">
        <v>19110</v>
      </c>
      <c r="AA71" s="2312"/>
      <c r="AB71" s="2315" t="s">
        <v>19724</v>
      </c>
      <c r="AC71" s="2317" t="s">
        <v>19725</v>
      </c>
      <c r="AD71" s="2312" t="s">
        <v>15304</v>
      </c>
      <c r="AE71" s="2309"/>
      <c r="AF71" s="2309"/>
      <c r="AG71" s="2309"/>
      <c r="AH71" s="2309"/>
      <c r="AI71" s="2309"/>
      <c r="AJ71" s="2320">
        <v>42795</v>
      </c>
      <c r="AK71" s="2321"/>
      <c r="AL71" s="2321">
        <v>44834</v>
      </c>
      <c r="AM71" s="2320">
        <v>42795</v>
      </c>
      <c r="AN71" s="2322">
        <v>44834</v>
      </c>
      <c r="AO71" s="2312"/>
      <c r="AP71" s="2309"/>
      <c r="AQ71" s="2312"/>
    </row>
    <row r="72" spans="1:43" ht="15.75">
      <c r="A72" s="2309">
        <v>65</v>
      </c>
      <c r="B72" s="2309"/>
      <c r="C72" s="2309"/>
      <c r="D72" s="2310" t="s">
        <v>19098</v>
      </c>
      <c r="E72" s="2311" t="s">
        <v>19726</v>
      </c>
      <c r="F72" s="2309" t="s">
        <v>19100</v>
      </c>
      <c r="G72" s="2309" t="s">
        <v>19039</v>
      </c>
      <c r="H72" s="2312" t="s">
        <v>180</v>
      </c>
      <c r="I72" s="2313">
        <v>26497</v>
      </c>
      <c r="J72" s="2309"/>
      <c r="K72" s="2312" t="s">
        <v>19102</v>
      </c>
      <c r="L72" s="2309" t="s">
        <v>7265</v>
      </c>
      <c r="M72" s="2309" t="s">
        <v>19103</v>
      </c>
      <c r="N72" s="2314" t="s">
        <v>19727</v>
      </c>
      <c r="O72" s="2315" t="s">
        <v>19728</v>
      </c>
      <c r="P72" s="2315" t="s">
        <v>19729</v>
      </c>
      <c r="Q72" s="2309"/>
      <c r="R72" s="2316"/>
      <c r="S72" s="2312" t="s">
        <v>19107</v>
      </c>
      <c r="T72" s="2317" t="s">
        <v>19730</v>
      </c>
      <c r="U72" s="2313">
        <v>44759</v>
      </c>
      <c r="V72" s="2312" t="s">
        <v>126</v>
      </c>
      <c r="W72" s="2312" t="s">
        <v>19731</v>
      </c>
      <c r="X72" s="2312">
        <v>7</v>
      </c>
      <c r="Y72" s="2312">
        <v>1</v>
      </c>
      <c r="Z72" s="2312" t="s">
        <v>19732</v>
      </c>
      <c r="AA72" s="2312"/>
      <c r="AB72" s="2315" t="s">
        <v>19733</v>
      </c>
      <c r="AC72" s="2317" t="s">
        <v>19734</v>
      </c>
      <c r="AD72" s="2312" t="s">
        <v>15304</v>
      </c>
      <c r="AE72" s="2309" t="s">
        <v>19735</v>
      </c>
      <c r="AF72" s="2309"/>
      <c r="AG72" s="2309"/>
      <c r="AH72" s="2309"/>
      <c r="AI72" s="2309"/>
      <c r="AJ72" s="2320">
        <v>42795</v>
      </c>
      <c r="AK72" s="2321"/>
      <c r="AL72" s="2321">
        <v>44834</v>
      </c>
      <c r="AM72" s="2320">
        <v>42795</v>
      </c>
      <c r="AN72" s="2322">
        <v>44834</v>
      </c>
      <c r="AO72" s="2312"/>
      <c r="AP72" s="2309"/>
      <c r="AQ72" s="2312"/>
    </row>
    <row r="73" spans="1:43" ht="15.75">
      <c r="A73" s="2323">
        <v>66</v>
      </c>
      <c r="B73" s="2309"/>
      <c r="C73" s="2309"/>
      <c r="D73" s="2309"/>
      <c r="E73" s="2311" t="s">
        <v>19736</v>
      </c>
      <c r="F73" s="2309" t="s">
        <v>19100</v>
      </c>
      <c r="G73" s="2309" t="s">
        <v>19039</v>
      </c>
      <c r="H73" s="2312" t="s">
        <v>19127</v>
      </c>
      <c r="I73" s="2313">
        <v>30944</v>
      </c>
      <c r="J73" s="2309"/>
      <c r="K73" s="2312" t="s">
        <v>19102</v>
      </c>
      <c r="L73" s="2309" t="s">
        <v>7265</v>
      </c>
      <c r="M73" s="2309" t="s">
        <v>19103</v>
      </c>
      <c r="N73" s="2314" t="s">
        <v>19737</v>
      </c>
      <c r="O73" s="2315" t="s">
        <v>19738</v>
      </c>
      <c r="P73" s="2315" t="s">
        <v>19739</v>
      </c>
      <c r="Q73" s="2309"/>
      <c r="R73" s="2316"/>
      <c r="S73" s="2312" t="s">
        <v>13376</v>
      </c>
      <c r="T73" s="2317" t="s">
        <v>19740</v>
      </c>
      <c r="U73" s="2313">
        <v>45544</v>
      </c>
      <c r="V73" s="2312" t="s">
        <v>16328</v>
      </c>
      <c r="W73" s="2312" t="s">
        <v>19741</v>
      </c>
      <c r="X73" s="2312">
        <v>1</v>
      </c>
      <c r="Y73" s="2312">
        <v>6</v>
      </c>
      <c r="Z73" s="2312" t="s">
        <v>19715</v>
      </c>
      <c r="AA73" s="2312"/>
      <c r="AB73" s="2329" t="s">
        <v>19742</v>
      </c>
      <c r="AC73" s="2317" t="s">
        <v>19743</v>
      </c>
      <c r="AD73" s="2312" t="s">
        <v>19113</v>
      </c>
      <c r="AE73" s="2309" t="s">
        <v>19744</v>
      </c>
      <c r="AF73" s="2309"/>
      <c r="AG73" s="2309"/>
      <c r="AH73" s="2309"/>
      <c r="AI73" s="2309"/>
      <c r="AJ73" s="2320">
        <v>42795</v>
      </c>
      <c r="AK73" s="2321"/>
      <c r="AL73" s="2321">
        <v>44834</v>
      </c>
      <c r="AM73" s="2320">
        <v>42795</v>
      </c>
      <c r="AN73" s="2322">
        <v>44834</v>
      </c>
      <c r="AO73" s="2312" t="s">
        <v>19745</v>
      </c>
      <c r="AP73" s="2309"/>
      <c r="AQ73" s="2312">
        <v>43</v>
      </c>
    </row>
    <row r="74" spans="1:43" ht="15.75">
      <c r="A74" s="2309">
        <v>67</v>
      </c>
      <c r="B74" s="2309"/>
      <c r="C74" s="2309"/>
      <c r="D74" s="2309"/>
      <c r="E74" s="2311" t="s">
        <v>19746</v>
      </c>
      <c r="F74" s="2309" t="s">
        <v>19100</v>
      </c>
      <c r="G74" s="2309" t="s">
        <v>19039</v>
      </c>
      <c r="H74" s="2312" t="s">
        <v>180</v>
      </c>
      <c r="I74" s="2313">
        <v>25437</v>
      </c>
      <c r="J74" s="2309"/>
      <c r="K74" s="2312" t="s">
        <v>19102</v>
      </c>
      <c r="L74" s="2309" t="s">
        <v>7265</v>
      </c>
      <c r="M74" s="2309" t="s">
        <v>19103</v>
      </c>
      <c r="N74" s="2314" t="s">
        <v>19747</v>
      </c>
      <c r="O74" s="2315" t="s">
        <v>19748</v>
      </c>
      <c r="P74" s="2315" t="s">
        <v>19749</v>
      </c>
      <c r="Q74" s="2309"/>
      <c r="R74" s="2316"/>
      <c r="S74" s="2312"/>
      <c r="T74" s="2312"/>
      <c r="U74" s="2313"/>
      <c r="V74" s="2312" t="s">
        <v>126</v>
      </c>
      <c r="W74" s="2312" t="s">
        <v>19750</v>
      </c>
      <c r="X74" s="2312">
        <v>4</v>
      </c>
      <c r="Y74" s="2312">
        <v>11</v>
      </c>
      <c r="Z74" s="2312" t="s">
        <v>19751</v>
      </c>
      <c r="AA74" s="2312"/>
      <c r="AB74" s="2317" t="s">
        <v>19752</v>
      </c>
      <c r="AC74" s="2317" t="s">
        <v>19753</v>
      </c>
      <c r="AD74" s="2312" t="s">
        <v>19113</v>
      </c>
      <c r="AE74" s="2309"/>
      <c r="AF74" s="2309"/>
      <c r="AG74" s="2309"/>
      <c r="AH74" s="2309"/>
      <c r="AI74" s="2309"/>
      <c r="AJ74" s="2320">
        <v>42795</v>
      </c>
      <c r="AK74" s="2321"/>
      <c r="AL74" s="2321">
        <v>44834</v>
      </c>
      <c r="AM74" s="2320">
        <v>42795</v>
      </c>
      <c r="AN74" s="2322">
        <v>44834</v>
      </c>
      <c r="AO74" s="2312"/>
      <c r="AP74" s="2309"/>
      <c r="AQ74" s="2312"/>
    </row>
    <row r="75" spans="1:43" ht="15.75">
      <c r="A75" s="2323">
        <v>68</v>
      </c>
      <c r="B75" s="2309"/>
      <c r="C75" s="2309"/>
      <c r="D75" s="2309"/>
      <c r="E75" s="2311" t="s">
        <v>19754</v>
      </c>
      <c r="F75" s="2309" t="s">
        <v>19100</v>
      </c>
      <c r="G75" s="2309" t="s">
        <v>19039</v>
      </c>
      <c r="H75" s="2312" t="s">
        <v>180</v>
      </c>
      <c r="I75" s="2313">
        <v>26668</v>
      </c>
      <c r="J75" s="2309"/>
      <c r="K75" s="2312" t="s">
        <v>19102</v>
      </c>
      <c r="L75" s="2309" t="s">
        <v>7265</v>
      </c>
      <c r="M75" s="2309" t="s">
        <v>19103</v>
      </c>
      <c r="N75" s="2314" t="s">
        <v>19755</v>
      </c>
      <c r="O75" s="2315" t="s">
        <v>19756</v>
      </c>
      <c r="P75" s="2315" t="s">
        <v>19757</v>
      </c>
      <c r="Q75" s="2309"/>
      <c r="R75" s="2316"/>
      <c r="S75" s="2312" t="s">
        <v>19107</v>
      </c>
      <c r="T75" s="2317" t="s">
        <v>19758</v>
      </c>
      <c r="U75" s="2313">
        <v>46113</v>
      </c>
      <c r="V75" s="2312" t="s">
        <v>1347</v>
      </c>
      <c r="W75" s="2312" t="s">
        <v>19152</v>
      </c>
      <c r="X75" s="2312">
        <v>2</v>
      </c>
      <c r="Y75" s="2312">
        <v>1</v>
      </c>
      <c r="Z75" s="2312" t="s">
        <v>19153</v>
      </c>
      <c r="AA75" s="2312"/>
      <c r="AB75" s="2337" t="s">
        <v>19759</v>
      </c>
      <c r="AC75" s="2317" t="s">
        <v>19760</v>
      </c>
      <c r="AD75" s="2312" t="s">
        <v>19113</v>
      </c>
      <c r="AE75" s="2309" t="s">
        <v>19761</v>
      </c>
      <c r="AF75" s="2309"/>
      <c r="AG75" s="2309"/>
      <c r="AH75" s="2309"/>
      <c r="AI75" s="2309"/>
      <c r="AJ75" s="2320">
        <v>42795</v>
      </c>
      <c r="AK75" s="2321"/>
      <c r="AL75" s="2321">
        <v>44834</v>
      </c>
      <c r="AM75" s="2320">
        <v>42795</v>
      </c>
      <c r="AN75" s="2322">
        <v>44834</v>
      </c>
      <c r="AO75" s="2312" t="s">
        <v>19762</v>
      </c>
      <c r="AP75" s="2309"/>
      <c r="AQ75" s="2312">
        <v>41</v>
      </c>
    </row>
    <row r="76" spans="1:43" ht="15.75">
      <c r="A76" s="2309">
        <v>69</v>
      </c>
      <c r="B76" s="2309"/>
      <c r="C76" s="2309"/>
      <c r="D76" s="2309"/>
      <c r="E76" s="2311" t="s">
        <v>19763</v>
      </c>
      <c r="F76" s="2309" t="s">
        <v>19100</v>
      </c>
      <c r="G76" s="2309" t="s">
        <v>19039</v>
      </c>
      <c r="H76" s="2312" t="s">
        <v>18005</v>
      </c>
      <c r="I76" s="2313">
        <v>29524</v>
      </c>
      <c r="J76" s="2309"/>
      <c r="K76" s="2312" t="s">
        <v>19102</v>
      </c>
      <c r="L76" s="2309" t="s">
        <v>7265</v>
      </c>
      <c r="M76" s="2309" t="s">
        <v>19103</v>
      </c>
      <c r="N76" s="2314" t="s">
        <v>19764</v>
      </c>
      <c r="O76" s="2315" t="s">
        <v>19765</v>
      </c>
      <c r="P76" s="2315" t="s">
        <v>19766</v>
      </c>
      <c r="Q76" s="2309"/>
      <c r="R76" s="2316"/>
      <c r="S76" s="2312" t="s">
        <v>19107</v>
      </c>
      <c r="T76" s="2317" t="s">
        <v>19767</v>
      </c>
      <c r="U76" s="2313">
        <v>44864</v>
      </c>
      <c r="V76" s="2312" t="s">
        <v>126</v>
      </c>
      <c r="W76" s="2312" t="s">
        <v>19768</v>
      </c>
      <c r="X76" s="2312">
        <v>11</v>
      </c>
      <c r="Y76" s="2312">
        <v>5</v>
      </c>
      <c r="Z76" s="2312" t="s">
        <v>19769</v>
      </c>
      <c r="AA76" s="2312"/>
      <c r="AB76" s="2329" t="s">
        <v>19770</v>
      </c>
      <c r="AC76" s="2317" t="s">
        <v>19771</v>
      </c>
      <c r="AD76" s="2312" t="s">
        <v>19113</v>
      </c>
      <c r="AE76" s="2309"/>
      <c r="AF76" s="2309"/>
      <c r="AG76" s="2309"/>
      <c r="AH76" s="2309"/>
      <c r="AI76" s="2309"/>
      <c r="AJ76" s="2320">
        <v>42795</v>
      </c>
      <c r="AK76" s="2321"/>
      <c r="AL76" s="2321">
        <v>44834</v>
      </c>
      <c r="AM76" s="2320">
        <v>42795</v>
      </c>
      <c r="AN76" s="2322">
        <v>44834</v>
      </c>
      <c r="AO76" s="2312" t="s">
        <v>2307</v>
      </c>
      <c r="AP76" s="2309"/>
      <c r="AQ76" s="2312">
        <v>42</v>
      </c>
    </row>
    <row r="77" spans="1:43" ht="15.75">
      <c r="A77" s="2323">
        <v>70</v>
      </c>
      <c r="B77" s="2309"/>
      <c r="C77" s="2309"/>
      <c r="D77" s="2309"/>
      <c r="E77" s="2311" t="s">
        <v>19772</v>
      </c>
      <c r="F77" s="2309" t="s">
        <v>19100</v>
      </c>
      <c r="G77" s="2309" t="s">
        <v>19039</v>
      </c>
      <c r="H77" s="2312" t="s">
        <v>9217</v>
      </c>
      <c r="I77" s="2313">
        <v>29376</v>
      </c>
      <c r="J77" s="2309"/>
      <c r="K77" s="2312" t="s">
        <v>84</v>
      </c>
      <c r="L77" s="2309" t="s">
        <v>7265</v>
      </c>
      <c r="M77" s="2309" t="s">
        <v>19103</v>
      </c>
      <c r="N77" s="2314" t="s">
        <v>19773</v>
      </c>
      <c r="O77" s="2315" t="s">
        <v>19774</v>
      </c>
      <c r="P77" s="2315" t="s">
        <v>19775</v>
      </c>
      <c r="Q77" s="2309"/>
      <c r="R77" s="2316"/>
      <c r="S77" s="2312" t="s">
        <v>19107</v>
      </c>
      <c r="T77" s="2317" t="s">
        <v>19776</v>
      </c>
      <c r="U77" s="2313" t="s">
        <v>19777</v>
      </c>
      <c r="V77" s="2312" t="s">
        <v>126</v>
      </c>
      <c r="W77" s="2312" t="s">
        <v>19778</v>
      </c>
      <c r="X77" s="2312">
        <v>3</v>
      </c>
      <c r="Y77" s="2312">
        <v>2</v>
      </c>
      <c r="Z77" s="2312" t="s">
        <v>19779</v>
      </c>
      <c r="AA77" s="2312"/>
      <c r="AB77" s="2312" t="s">
        <v>19780</v>
      </c>
      <c r="AC77" s="2317" t="s">
        <v>19781</v>
      </c>
      <c r="AD77" s="2312" t="s">
        <v>19264</v>
      </c>
      <c r="AE77" s="2309"/>
      <c r="AF77" s="2309"/>
      <c r="AG77" s="2309"/>
      <c r="AH77" s="2309"/>
      <c r="AI77" s="2309"/>
      <c r="AJ77" s="2320">
        <v>42795</v>
      </c>
      <c r="AK77" s="2321"/>
      <c r="AL77" s="2321">
        <v>44834</v>
      </c>
      <c r="AM77" s="2320">
        <v>42795</v>
      </c>
      <c r="AN77" s="2322">
        <v>44834</v>
      </c>
      <c r="AO77" s="2312"/>
      <c r="AP77" s="2309"/>
      <c r="AQ77" s="2312"/>
    </row>
    <row r="78" spans="1:43" ht="15.75">
      <c r="A78" s="2309">
        <v>71</v>
      </c>
      <c r="B78" s="2309"/>
      <c r="C78" s="2309"/>
      <c r="D78" s="2309"/>
      <c r="E78" s="2311" t="s">
        <v>19782</v>
      </c>
      <c r="F78" s="2309" t="s">
        <v>19100</v>
      </c>
      <c r="G78" s="2309" t="s">
        <v>19039</v>
      </c>
      <c r="H78" s="2312" t="s">
        <v>19127</v>
      </c>
      <c r="I78" s="2313">
        <v>25257</v>
      </c>
      <c r="J78" s="2309"/>
      <c r="K78" s="2312" t="s">
        <v>19102</v>
      </c>
      <c r="L78" s="2309" t="s">
        <v>7265</v>
      </c>
      <c r="M78" s="2309" t="s">
        <v>19103</v>
      </c>
      <c r="N78" s="2314" t="s">
        <v>19783</v>
      </c>
      <c r="O78" s="2315" t="s">
        <v>19784</v>
      </c>
      <c r="P78" s="2315" t="s">
        <v>19785</v>
      </c>
      <c r="Q78" s="2309"/>
      <c r="R78" s="2316"/>
      <c r="S78" s="2312" t="s">
        <v>19107</v>
      </c>
      <c r="T78" s="2317" t="s">
        <v>19786</v>
      </c>
      <c r="U78" s="2313">
        <v>44780</v>
      </c>
      <c r="V78" s="2312" t="s">
        <v>19290</v>
      </c>
      <c r="W78" s="2312" t="s">
        <v>19787</v>
      </c>
      <c r="X78" s="2312">
        <v>1</v>
      </c>
      <c r="Y78" s="2312">
        <v>7</v>
      </c>
      <c r="Z78" s="2312" t="s">
        <v>19732</v>
      </c>
      <c r="AA78" s="2312"/>
      <c r="AB78" s="2329" t="s">
        <v>19788</v>
      </c>
      <c r="AC78" s="2317" t="s">
        <v>19789</v>
      </c>
      <c r="AD78" s="2312" t="s">
        <v>19113</v>
      </c>
      <c r="AE78" s="2309"/>
      <c r="AF78" s="2309"/>
      <c r="AG78" s="2309"/>
      <c r="AH78" s="2309"/>
      <c r="AI78" s="2309"/>
      <c r="AJ78" s="2320">
        <v>42795</v>
      </c>
      <c r="AK78" s="2321"/>
      <c r="AL78" s="2321">
        <v>44834</v>
      </c>
      <c r="AM78" s="2320">
        <v>42795</v>
      </c>
      <c r="AN78" s="2322">
        <v>44834</v>
      </c>
      <c r="AO78" s="2312" t="s">
        <v>1395</v>
      </c>
      <c r="AP78" s="2309"/>
      <c r="AQ78" s="2312">
        <v>42</v>
      </c>
    </row>
    <row r="79" spans="1:43" ht="15.75">
      <c r="A79" s="2323">
        <v>72</v>
      </c>
      <c r="B79" s="2309"/>
      <c r="C79" s="2309"/>
      <c r="D79" s="2310" t="s">
        <v>19098</v>
      </c>
      <c r="E79" s="2311" t="s">
        <v>19790</v>
      </c>
      <c r="F79" s="2309" t="s">
        <v>19100</v>
      </c>
      <c r="G79" s="2309" t="s">
        <v>19039</v>
      </c>
      <c r="H79" s="2312" t="s">
        <v>19189</v>
      </c>
      <c r="I79" s="2313">
        <v>30441</v>
      </c>
      <c r="J79" s="2309"/>
      <c r="K79" s="2312" t="s">
        <v>19102</v>
      </c>
      <c r="L79" s="2309" t="s">
        <v>7265</v>
      </c>
      <c r="M79" s="2309" t="s">
        <v>19103</v>
      </c>
      <c r="N79" s="2314">
        <v>264363748</v>
      </c>
      <c r="O79" s="2315" t="s">
        <v>19791</v>
      </c>
      <c r="P79" s="2315" t="s">
        <v>19792</v>
      </c>
      <c r="Q79" s="2309"/>
      <c r="R79" s="2316"/>
      <c r="S79" s="2312" t="s">
        <v>19107</v>
      </c>
      <c r="T79" s="2317" t="s">
        <v>19793</v>
      </c>
      <c r="U79" s="2313">
        <v>45779</v>
      </c>
      <c r="V79" s="2312" t="s">
        <v>126</v>
      </c>
      <c r="W79" s="2312" t="s">
        <v>19794</v>
      </c>
      <c r="X79" s="2312">
        <v>10</v>
      </c>
      <c r="Y79" s="2312">
        <v>5</v>
      </c>
      <c r="Z79" s="2312" t="s">
        <v>19795</v>
      </c>
      <c r="AA79" s="2312"/>
      <c r="AB79" s="2329" t="s">
        <v>19796</v>
      </c>
      <c r="AC79" s="2317" t="s">
        <v>19797</v>
      </c>
      <c r="AD79" s="2312" t="s">
        <v>19113</v>
      </c>
      <c r="AE79" s="2309"/>
      <c r="AF79" s="2309"/>
      <c r="AG79" s="2309"/>
      <c r="AH79" s="2309"/>
      <c r="AI79" s="2309"/>
      <c r="AJ79" s="2320">
        <v>42795</v>
      </c>
      <c r="AK79" s="2321"/>
      <c r="AL79" s="2321">
        <v>44834</v>
      </c>
      <c r="AM79" s="2320">
        <v>42795</v>
      </c>
      <c r="AN79" s="2322">
        <v>44834</v>
      </c>
      <c r="AO79" s="2312" t="s">
        <v>2307</v>
      </c>
      <c r="AP79" s="2309"/>
      <c r="AQ79" s="2312">
        <v>43</v>
      </c>
    </row>
    <row r="80" spans="1:43" ht="15.75">
      <c r="A80" s="2309">
        <v>73</v>
      </c>
      <c r="B80" s="2309"/>
      <c r="C80" s="2309"/>
      <c r="D80" s="2310" t="s">
        <v>19098</v>
      </c>
      <c r="E80" s="2311" t="s">
        <v>19798</v>
      </c>
      <c r="F80" s="2309" t="s">
        <v>19100</v>
      </c>
      <c r="G80" s="2309" t="s">
        <v>19039</v>
      </c>
      <c r="H80" s="2312" t="s">
        <v>19101</v>
      </c>
      <c r="I80" s="2313">
        <v>26482</v>
      </c>
      <c r="J80" s="2309"/>
      <c r="K80" s="2312" t="s">
        <v>19102</v>
      </c>
      <c r="L80" s="2309" t="s">
        <v>7265</v>
      </c>
      <c r="M80" s="2309" t="s">
        <v>19103</v>
      </c>
      <c r="N80" s="2314" t="s">
        <v>19799</v>
      </c>
      <c r="O80" s="2315" t="s">
        <v>19800</v>
      </c>
      <c r="P80" s="2315" t="s">
        <v>19801</v>
      </c>
      <c r="Q80" s="2309"/>
      <c r="R80" s="2316"/>
      <c r="S80" s="2312" t="s">
        <v>13376</v>
      </c>
      <c r="T80" s="2317" t="s">
        <v>19802</v>
      </c>
      <c r="U80" s="2313">
        <v>45475</v>
      </c>
      <c r="V80" s="2312" t="s">
        <v>126</v>
      </c>
      <c r="W80" s="2312" t="s">
        <v>19803</v>
      </c>
      <c r="X80" s="2312">
        <v>10</v>
      </c>
      <c r="Y80" s="2312">
        <v>5</v>
      </c>
      <c r="Z80" s="2312" t="s">
        <v>19804</v>
      </c>
      <c r="AA80" s="2312"/>
      <c r="AB80" s="2329" t="s">
        <v>19805</v>
      </c>
      <c r="AC80" s="2317" t="s">
        <v>19806</v>
      </c>
      <c r="AD80" s="2312" t="s">
        <v>19113</v>
      </c>
      <c r="AE80" s="2309"/>
      <c r="AF80" s="2309"/>
      <c r="AG80" s="2309"/>
      <c r="AH80" s="2309"/>
      <c r="AI80" s="2309"/>
      <c r="AJ80" s="2320">
        <v>42795</v>
      </c>
      <c r="AK80" s="2321"/>
      <c r="AL80" s="2321">
        <v>44834</v>
      </c>
      <c r="AM80" s="2320">
        <v>42795</v>
      </c>
      <c r="AN80" s="2322">
        <v>44834</v>
      </c>
      <c r="AO80" s="2312" t="s">
        <v>1395</v>
      </c>
      <c r="AP80" s="2309"/>
      <c r="AQ80" s="2312">
        <v>41</v>
      </c>
    </row>
    <row r="81" spans="1:43" ht="15.75">
      <c r="A81" s="2323">
        <v>74</v>
      </c>
      <c r="B81" s="2309"/>
      <c r="C81" s="2309"/>
      <c r="D81" s="2309"/>
      <c r="E81" s="2311" t="s">
        <v>19807</v>
      </c>
      <c r="F81" s="2309" t="s">
        <v>19100</v>
      </c>
      <c r="G81" s="2309" t="s">
        <v>19039</v>
      </c>
      <c r="H81" s="2312" t="s">
        <v>9217</v>
      </c>
      <c r="I81" s="2313">
        <v>25284</v>
      </c>
      <c r="J81" s="2309"/>
      <c r="K81" s="2312" t="s">
        <v>84</v>
      </c>
      <c r="L81" s="2309" t="s">
        <v>7265</v>
      </c>
      <c r="M81" s="2309" t="s">
        <v>19103</v>
      </c>
      <c r="N81" s="2314" t="s">
        <v>19808</v>
      </c>
      <c r="O81" s="2315" t="s">
        <v>19809</v>
      </c>
      <c r="P81" s="2315" t="s">
        <v>19810</v>
      </c>
      <c r="Q81" s="2309"/>
      <c r="R81" s="2316"/>
      <c r="S81" s="2312" t="s">
        <v>19107</v>
      </c>
      <c r="T81" s="2317" t="s">
        <v>19811</v>
      </c>
      <c r="U81" s="2313">
        <v>45373</v>
      </c>
      <c r="V81" s="2312" t="s">
        <v>19290</v>
      </c>
      <c r="W81" s="2312" t="s">
        <v>19812</v>
      </c>
      <c r="X81" s="2312">
        <v>10</v>
      </c>
      <c r="Y81" s="2312">
        <v>5</v>
      </c>
      <c r="Z81" s="2312" t="s">
        <v>19813</v>
      </c>
      <c r="AA81" s="2312"/>
      <c r="AB81" s="2329" t="s">
        <v>19814</v>
      </c>
      <c r="AC81" s="2317" t="s">
        <v>19815</v>
      </c>
      <c r="AD81" s="2312" t="s">
        <v>19113</v>
      </c>
      <c r="AE81" s="2309" t="s">
        <v>19816</v>
      </c>
      <c r="AF81" s="2309"/>
      <c r="AG81" s="2309"/>
      <c r="AH81" s="2309"/>
      <c r="AI81" s="2309"/>
      <c r="AJ81" s="2320">
        <v>42795</v>
      </c>
      <c r="AK81" s="2321"/>
      <c r="AL81" s="2321">
        <v>44834</v>
      </c>
      <c r="AM81" s="2320">
        <v>42795</v>
      </c>
      <c r="AN81" s="2322">
        <v>44834</v>
      </c>
      <c r="AO81" s="2312" t="s">
        <v>1460</v>
      </c>
      <c r="AP81" s="2309"/>
      <c r="AQ81" s="2312">
        <v>34</v>
      </c>
    </row>
    <row r="82" spans="1:43" ht="15.75">
      <c r="A82" s="2309">
        <v>75</v>
      </c>
      <c r="B82" s="2309"/>
      <c r="C82" s="2309"/>
      <c r="D82" s="2309"/>
      <c r="E82" s="2311" t="s">
        <v>18398</v>
      </c>
      <c r="F82" s="2309" t="s">
        <v>19100</v>
      </c>
      <c r="G82" s="2309" t="s">
        <v>19039</v>
      </c>
      <c r="H82" s="2312" t="s">
        <v>18005</v>
      </c>
      <c r="I82" s="2313">
        <v>25781</v>
      </c>
      <c r="J82" s="2309"/>
      <c r="K82" s="2312" t="s">
        <v>19102</v>
      </c>
      <c r="L82" s="2309" t="s">
        <v>7265</v>
      </c>
      <c r="M82" s="2309" t="s">
        <v>19103</v>
      </c>
      <c r="N82" s="2314" t="s">
        <v>19817</v>
      </c>
      <c r="O82" s="2315" t="s">
        <v>19818</v>
      </c>
      <c r="P82" s="2315" t="s">
        <v>19819</v>
      </c>
      <c r="Q82" s="2309"/>
      <c r="R82" s="2316"/>
      <c r="S82" s="2312" t="s">
        <v>19107</v>
      </c>
      <c r="T82" s="2340" t="s">
        <v>19820</v>
      </c>
      <c r="U82" s="2313">
        <v>44774</v>
      </c>
      <c r="V82" s="2312" t="s">
        <v>126</v>
      </c>
      <c r="W82" s="2312" t="s">
        <v>19821</v>
      </c>
      <c r="X82" s="2312">
        <v>2</v>
      </c>
      <c r="Y82" s="2312">
        <v>1</v>
      </c>
      <c r="Z82" s="2312" t="s">
        <v>19822</v>
      </c>
      <c r="AA82" s="2312"/>
      <c r="AB82" s="2329" t="s">
        <v>19823</v>
      </c>
      <c r="AC82" s="2317" t="s">
        <v>19824</v>
      </c>
      <c r="AD82" s="2312" t="s">
        <v>19113</v>
      </c>
      <c r="AE82" s="2309" t="s">
        <v>19825</v>
      </c>
      <c r="AF82" s="2309"/>
      <c r="AG82" s="2309"/>
      <c r="AH82" s="2309"/>
      <c r="AI82" s="2309"/>
      <c r="AJ82" s="2320">
        <v>42795</v>
      </c>
      <c r="AK82" s="2321"/>
      <c r="AL82" s="2321">
        <v>44834</v>
      </c>
      <c r="AM82" s="2320">
        <v>42795</v>
      </c>
      <c r="AN82" s="2322">
        <v>44834</v>
      </c>
      <c r="AO82" s="2312" t="s">
        <v>1395</v>
      </c>
      <c r="AP82" s="2309"/>
      <c r="AQ82" s="2312">
        <v>41</v>
      </c>
    </row>
    <row r="83" spans="1:43" ht="15.75">
      <c r="A83" s="2323">
        <v>76</v>
      </c>
      <c r="B83" s="2309"/>
      <c r="C83" s="2309"/>
      <c r="D83" s="2309"/>
      <c r="E83" s="2311" t="s">
        <v>19826</v>
      </c>
      <c r="F83" s="2309" t="s">
        <v>19100</v>
      </c>
      <c r="G83" s="2309" t="s">
        <v>19039</v>
      </c>
      <c r="H83" s="2312" t="s">
        <v>19827</v>
      </c>
      <c r="I83" s="2313">
        <v>28972</v>
      </c>
      <c r="J83" s="2309"/>
      <c r="K83" s="2312" t="s">
        <v>19102</v>
      </c>
      <c r="L83" s="2309" t="s">
        <v>7265</v>
      </c>
      <c r="M83" s="2309" t="s">
        <v>19103</v>
      </c>
      <c r="N83" s="2314" t="s">
        <v>19828</v>
      </c>
      <c r="O83" s="2315" t="s">
        <v>19829</v>
      </c>
      <c r="P83" s="2315" t="s">
        <v>19830</v>
      </c>
      <c r="Q83" s="2309"/>
      <c r="R83" s="2316"/>
      <c r="S83" s="2312" t="s">
        <v>19107</v>
      </c>
      <c r="T83" s="2317" t="s">
        <v>19831</v>
      </c>
      <c r="U83" s="2313">
        <v>45064</v>
      </c>
      <c r="V83" s="2312" t="s">
        <v>16328</v>
      </c>
      <c r="W83" s="2312" t="s">
        <v>19832</v>
      </c>
      <c r="X83" s="2312">
        <v>7</v>
      </c>
      <c r="Y83" s="2312">
        <v>2</v>
      </c>
      <c r="Z83" s="2312" t="s">
        <v>19833</v>
      </c>
      <c r="AA83" s="2312"/>
      <c r="AB83" s="2329" t="s">
        <v>19834</v>
      </c>
      <c r="AC83" s="2317" t="s">
        <v>19835</v>
      </c>
      <c r="AD83" s="2312" t="s">
        <v>19113</v>
      </c>
      <c r="AE83" s="2309" t="s">
        <v>19836</v>
      </c>
      <c r="AF83" s="2309"/>
      <c r="AG83" s="2309"/>
      <c r="AH83" s="2309"/>
      <c r="AI83" s="2309"/>
      <c r="AJ83" s="2320">
        <v>42795</v>
      </c>
      <c r="AK83" s="2321"/>
      <c r="AL83" s="2321">
        <v>44834</v>
      </c>
      <c r="AM83" s="2320">
        <v>42795</v>
      </c>
      <c r="AN83" s="2322">
        <v>44834</v>
      </c>
      <c r="AO83" s="2312" t="s">
        <v>1502</v>
      </c>
      <c r="AP83" s="2309"/>
      <c r="AQ83" s="2312">
        <v>43</v>
      </c>
    </row>
    <row r="84" spans="1:43" ht="15.75">
      <c r="A84" s="2309">
        <v>77</v>
      </c>
      <c r="B84" s="2309"/>
      <c r="C84" s="2309"/>
      <c r="D84" s="2309"/>
      <c r="E84" s="2311" t="s">
        <v>19837</v>
      </c>
      <c r="F84" s="2309" t="s">
        <v>19100</v>
      </c>
      <c r="G84" s="2309" t="s">
        <v>19039</v>
      </c>
      <c r="H84" s="2312" t="s">
        <v>19189</v>
      </c>
      <c r="I84" s="2313">
        <v>25083</v>
      </c>
      <c r="J84" s="2309"/>
      <c r="K84" s="2312" t="s">
        <v>19102</v>
      </c>
      <c r="L84" s="2309" t="s">
        <v>7265</v>
      </c>
      <c r="M84" s="2309" t="s">
        <v>19103</v>
      </c>
      <c r="N84" s="2314" t="s">
        <v>19838</v>
      </c>
      <c r="O84" s="2315" t="s">
        <v>19839</v>
      </c>
      <c r="P84" s="2315" t="s">
        <v>19840</v>
      </c>
      <c r="Q84" s="2309"/>
      <c r="R84" s="2316"/>
      <c r="S84" s="2312" t="s">
        <v>13376</v>
      </c>
      <c r="T84" s="2317" t="s">
        <v>19841</v>
      </c>
      <c r="U84" s="2313">
        <v>45514</v>
      </c>
      <c r="V84" s="2312" t="s">
        <v>19290</v>
      </c>
      <c r="W84" s="2312" t="s">
        <v>19842</v>
      </c>
      <c r="X84" s="2312">
        <v>1</v>
      </c>
      <c r="Y84" s="2312">
        <v>1</v>
      </c>
      <c r="Z84" s="2312" t="s">
        <v>19842</v>
      </c>
      <c r="AA84" s="2312"/>
      <c r="AB84" s="2337" t="s">
        <v>19843</v>
      </c>
      <c r="AC84" s="2317" t="s">
        <v>19844</v>
      </c>
      <c r="AD84" s="2312" t="s">
        <v>19113</v>
      </c>
      <c r="AE84" s="2309"/>
      <c r="AF84" s="2309"/>
      <c r="AG84" s="2309"/>
      <c r="AH84" s="2309"/>
      <c r="AI84" s="2309"/>
      <c r="AJ84" s="2320">
        <v>42795</v>
      </c>
      <c r="AK84" s="2321"/>
      <c r="AL84" s="2321">
        <v>44834</v>
      </c>
      <c r="AM84" s="2320">
        <v>42795</v>
      </c>
      <c r="AN84" s="2322">
        <v>44834</v>
      </c>
      <c r="AO84" s="2312" t="s">
        <v>1502</v>
      </c>
      <c r="AP84" s="2309"/>
      <c r="AQ84" s="2312">
        <v>42</v>
      </c>
    </row>
    <row r="85" spans="1:43" ht="15.75">
      <c r="A85" s="2323">
        <v>78</v>
      </c>
      <c r="B85" s="2309"/>
      <c r="C85" s="2309"/>
      <c r="D85" s="2309"/>
      <c r="E85" s="2311" t="s">
        <v>19845</v>
      </c>
      <c r="F85" s="2309" t="s">
        <v>19100</v>
      </c>
      <c r="G85" s="2309" t="s">
        <v>19039</v>
      </c>
      <c r="H85" s="2312" t="s">
        <v>19101</v>
      </c>
      <c r="I85" s="2313">
        <v>29136</v>
      </c>
      <c r="J85" s="2309"/>
      <c r="K85" s="2312" t="s">
        <v>19102</v>
      </c>
      <c r="L85" s="2309" t="s">
        <v>7265</v>
      </c>
      <c r="M85" s="2309" t="s">
        <v>19103</v>
      </c>
      <c r="N85" s="2314" t="s">
        <v>19846</v>
      </c>
      <c r="O85" s="2315" t="s">
        <v>19847</v>
      </c>
      <c r="P85" s="2315" t="s">
        <v>19848</v>
      </c>
      <c r="Q85" s="2309"/>
      <c r="R85" s="2316"/>
      <c r="S85" s="2312" t="s">
        <v>19107</v>
      </c>
      <c r="T85" s="2317" t="s">
        <v>19849</v>
      </c>
      <c r="U85" s="2313">
        <v>44842</v>
      </c>
      <c r="V85" s="2312" t="s">
        <v>16328</v>
      </c>
      <c r="W85" s="2312" t="s">
        <v>19706</v>
      </c>
      <c r="X85" s="2312">
        <v>4</v>
      </c>
      <c r="Y85" s="2312">
        <v>2</v>
      </c>
      <c r="Z85" s="2312" t="s">
        <v>19706</v>
      </c>
      <c r="AA85" s="2312"/>
      <c r="AB85" s="2329" t="s">
        <v>19850</v>
      </c>
      <c r="AC85" s="2317" t="s">
        <v>19851</v>
      </c>
      <c r="AD85" s="2312" t="s">
        <v>19113</v>
      </c>
      <c r="AE85" s="2309"/>
      <c r="AF85" s="2309"/>
      <c r="AG85" s="2309"/>
      <c r="AH85" s="2309"/>
      <c r="AI85" s="2309"/>
      <c r="AJ85" s="2320">
        <v>42795</v>
      </c>
      <c r="AK85" s="2321"/>
      <c r="AL85" s="2321">
        <v>44834</v>
      </c>
      <c r="AM85" s="2320">
        <v>42795</v>
      </c>
      <c r="AN85" s="2322">
        <v>44834</v>
      </c>
      <c r="AO85" s="2312" t="s">
        <v>19852</v>
      </c>
      <c r="AP85" s="2309"/>
      <c r="AQ85" s="2312" t="s">
        <v>19853</v>
      </c>
    </row>
    <row r="86" spans="1:43" ht="15.75">
      <c r="A86" s="2309">
        <v>79</v>
      </c>
      <c r="B86" s="2309"/>
      <c r="C86" s="2309"/>
      <c r="D86" s="2309"/>
      <c r="E86" s="2311" t="s">
        <v>10872</v>
      </c>
      <c r="F86" s="2309" t="s">
        <v>19100</v>
      </c>
      <c r="G86" s="2309" t="s">
        <v>19039</v>
      </c>
      <c r="H86" s="2312" t="s">
        <v>19208</v>
      </c>
      <c r="I86" s="2313">
        <v>27415</v>
      </c>
      <c r="J86" s="2309"/>
      <c r="K86" s="2312" t="s">
        <v>19102</v>
      </c>
      <c r="L86" s="2309" t="s">
        <v>7265</v>
      </c>
      <c r="M86" s="2309" t="s">
        <v>19103</v>
      </c>
      <c r="N86" s="2314" t="s">
        <v>19854</v>
      </c>
      <c r="O86" s="2315" t="s">
        <v>19855</v>
      </c>
      <c r="P86" s="2315" t="s">
        <v>19856</v>
      </c>
      <c r="Q86" s="2309"/>
      <c r="R86" s="2316"/>
      <c r="S86" s="2312" t="s">
        <v>19107</v>
      </c>
      <c r="T86" s="2317" t="s">
        <v>19857</v>
      </c>
      <c r="U86" s="2313">
        <v>46040</v>
      </c>
      <c r="V86" s="2312" t="s">
        <v>126</v>
      </c>
      <c r="W86" s="2312" t="s">
        <v>19858</v>
      </c>
      <c r="X86" s="2312">
        <v>8</v>
      </c>
      <c r="Y86" s="2312">
        <v>2</v>
      </c>
      <c r="Z86" s="2312" t="s">
        <v>19859</v>
      </c>
      <c r="AA86" s="2312"/>
      <c r="AB86" s="2329" t="s">
        <v>19860</v>
      </c>
      <c r="AC86" s="2317" t="s">
        <v>19861</v>
      </c>
      <c r="AD86" s="2312" t="s">
        <v>19113</v>
      </c>
      <c r="AE86" s="2309" t="s">
        <v>19862</v>
      </c>
      <c r="AF86" s="2309"/>
      <c r="AG86" s="2309"/>
      <c r="AH86" s="2309"/>
      <c r="AI86" s="2309"/>
      <c r="AJ86" s="2320">
        <v>42795</v>
      </c>
      <c r="AK86" s="2321"/>
      <c r="AL86" s="2321">
        <v>44834</v>
      </c>
      <c r="AM86" s="2320">
        <v>42795</v>
      </c>
      <c r="AN86" s="2322">
        <v>44834</v>
      </c>
      <c r="AO86" s="2312" t="s">
        <v>1502</v>
      </c>
      <c r="AP86" s="2309"/>
      <c r="AQ86" s="2312">
        <v>39</v>
      </c>
    </row>
    <row r="87" spans="1:43" ht="15.75">
      <c r="A87" s="2323">
        <v>80</v>
      </c>
      <c r="B87" s="2309"/>
      <c r="C87" s="2309"/>
      <c r="D87" s="2309"/>
      <c r="E87" s="2311" t="s">
        <v>19863</v>
      </c>
      <c r="F87" s="2309" t="s">
        <v>19100</v>
      </c>
      <c r="G87" s="2309" t="s">
        <v>19039</v>
      </c>
      <c r="H87" s="2312" t="s">
        <v>19127</v>
      </c>
      <c r="I87" s="2313">
        <v>28258</v>
      </c>
      <c r="J87" s="2309"/>
      <c r="K87" s="2312" t="s">
        <v>19102</v>
      </c>
      <c r="L87" s="2309" t="s">
        <v>7265</v>
      </c>
      <c r="M87" s="2309" t="s">
        <v>19103</v>
      </c>
      <c r="N87" s="2314" t="s">
        <v>19864</v>
      </c>
      <c r="O87" s="2315" t="s">
        <v>19865</v>
      </c>
      <c r="P87" s="2315" t="s">
        <v>19866</v>
      </c>
      <c r="Q87" s="2309"/>
      <c r="R87" s="2316"/>
      <c r="S87" s="2312" t="s">
        <v>19107</v>
      </c>
      <c r="T87" s="2317" t="s">
        <v>19867</v>
      </c>
      <c r="U87" s="2313">
        <v>46128</v>
      </c>
      <c r="V87" s="2312" t="s">
        <v>126</v>
      </c>
      <c r="W87" s="2312" t="s">
        <v>19868</v>
      </c>
      <c r="X87" s="2312">
        <v>12</v>
      </c>
      <c r="Y87" s="2312">
        <v>4</v>
      </c>
      <c r="Z87" s="2312" t="s">
        <v>19869</v>
      </c>
      <c r="AA87" s="2312"/>
      <c r="AB87" s="2329" t="s">
        <v>19870</v>
      </c>
      <c r="AC87" s="2317" t="s">
        <v>19871</v>
      </c>
      <c r="AD87" s="2312" t="s">
        <v>19113</v>
      </c>
      <c r="AE87" s="2309" t="s">
        <v>19872</v>
      </c>
      <c r="AF87" s="2309"/>
      <c r="AG87" s="2309"/>
      <c r="AH87" s="2309"/>
      <c r="AI87" s="2309"/>
      <c r="AJ87" s="2320">
        <v>42795</v>
      </c>
      <c r="AK87" s="2321"/>
      <c r="AL87" s="2321">
        <v>44834</v>
      </c>
      <c r="AM87" s="2320">
        <v>42795</v>
      </c>
      <c r="AN87" s="2322">
        <v>44834</v>
      </c>
      <c r="AO87" s="2312" t="s">
        <v>2307</v>
      </c>
      <c r="AP87" s="2309"/>
      <c r="AQ87" s="2312">
        <v>42</v>
      </c>
    </row>
    <row r="88" spans="1:43" ht="15.75">
      <c r="A88" s="2309">
        <v>81</v>
      </c>
      <c r="B88" s="2309"/>
      <c r="C88" s="2309"/>
      <c r="D88" s="2309"/>
      <c r="E88" s="2311" t="s">
        <v>19873</v>
      </c>
      <c r="F88" s="2309" t="s">
        <v>19100</v>
      </c>
      <c r="G88" s="2309" t="s">
        <v>19039</v>
      </c>
      <c r="H88" s="2312" t="s">
        <v>19874</v>
      </c>
      <c r="I88" s="2313">
        <v>26198</v>
      </c>
      <c r="J88" s="2309"/>
      <c r="K88" s="2312" t="s">
        <v>19102</v>
      </c>
      <c r="L88" s="2309" t="s">
        <v>7265</v>
      </c>
      <c r="M88" s="2309" t="s">
        <v>19103</v>
      </c>
      <c r="N88" s="2314" t="s">
        <v>19875</v>
      </c>
      <c r="O88" s="2315" t="s">
        <v>19876</v>
      </c>
      <c r="P88" s="2315" t="s">
        <v>19877</v>
      </c>
      <c r="Q88" s="2309"/>
      <c r="R88" s="2316"/>
      <c r="S88" s="2312" t="s">
        <v>19107</v>
      </c>
      <c r="T88" s="2317" t="s">
        <v>19878</v>
      </c>
      <c r="U88" s="2313">
        <v>44461</v>
      </c>
      <c r="V88" s="2312" t="s">
        <v>126</v>
      </c>
      <c r="W88" s="2312" t="s">
        <v>19879</v>
      </c>
      <c r="X88" s="2312">
        <v>12</v>
      </c>
      <c r="Y88" s="2312">
        <v>2</v>
      </c>
      <c r="Z88" s="2312" t="s">
        <v>19333</v>
      </c>
      <c r="AA88" s="2312"/>
      <c r="AB88" s="2329" t="s">
        <v>19880</v>
      </c>
      <c r="AC88" s="2317" t="s">
        <v>19881</v>
      </c>
      <c r="AD88" s="2312" t="s">
        <v>19113</v>
      </c>
      <c r="AE88" s="2309" t="s">
        <v>19882</v>
      </c>
      <c r="AF88" s="2309"/>
      <c r="AG88" s="2309"/>
      <c r="AH88" s="2309"/>
      <c r="AI88" s="2309"/>
      <c r="AJ88" s="2320">
        <v>42795</v>
      </c>
      <c r="AK88" s="2321"/>
      <c r="AL88" s="2321">
        <v>44834</v>
      </c>
      <c r="AM88" s="2320">
        <v>42795</v>
      </c>
      <c r="AN88" s="2322">
        <v>44834</v>
      </c>
      <c r="AO88" s="2312" t="s">
        <v>1395</v>
      </c>
      <c r="AP88" s="2309"/>
      <c r="AQ88" s="2312">
        <v>42</v>
      </c>
    </row>
    <row r="89" spans="1:43" ht="15.75">
      <c r="A89" s="2323">
        <v>82</v>
      </c>
      <c r="B89" s="2309"/>
      <c r="C89" s="2309"/>
      <c r="D89" s="2310" t="s">
        <v>19098</v>
      </c>
      <c r="E89" s="2311" t="s">
        <v>19883</v>
      </c>
      <c r="F89" s="2309" t="s">
        <v>19100</v>
      </c>
      <c r="G89" s="2309" t="s">
        <v>19039</v>
      </c>
      <c r="H89" s="2312" t="s">
        <v>18005</v>
      </c>
      <c r="I89" s="2313">
        <v>26665</v>
      </c>
      <c r="J89" s="2309"/>
      <c r="K89" s="2312" t="s">
        <v>19102</v>
      </c>
      <c r="L89" s="2309" t="s">
        <v>7265</v>
      </c>
      <c r="M89" s="2309" t="s">
        <v>19103</v>
      </c>
      <c r="N89" s="2314" t="s">
        <v>19884</v>
      </c>
      <c r="O89" s="2315" t="s">
        <v>19885</v>
      </c>
      <c r="P89" s="2315" t="s">
        <v>19886</v>
      </c>
      <c r="Q89" s="2309"/>
      <c r="R89" s="2316"/>
      <c r="S89" s="2312" t="s">
        <v>19107</v>
      </c>
      <c r="T89" s="2317" t="s">
        <v>19887</v>
      </c>
      <c r="U89" s="2313">
        <v>45638</v>
      </c>
      <c r="V89" s="2312" t="s">
        <v>19290</v>
      </c>
      <c r="W89" s="2312" t="s">
        <v>19888</v>
      </c>
      <c r="X89" s="2312">
        <v>2</v>
      </c>
      <c r="Y89" s="2312">
        <v>1</v>
      </c>
      <c r="Z89" s="2312" t="s">
        <v>19888</v>
      </c>
      <c r="AA89" s="2312"/>
      <c r="AB89" s="2329" t="s">
        <v>19889</v>
      </c>
      <c r="AC89" s="2317" t="s">
        <v>19890</v>
      </c>
      <c r="AD89" s="2312" t="s">
        <v>19113</v>
      </c>
      <c r="AE89" s="2309" t="s">
        <v>19891</v>
      </c>
      <c r="AF89" s="2309"/>
      <c r="AG89" s="2309"/>
      <c r="AH89" s="2309"/>
      <c r="AI89" s="2309"/>
      <c r="AJ89" s="2320">
        <v>42795</v>
      </c>
      <c r="AK89" s="2321"/>
      <c r="AL89" s="2321">
        <v>44834</v>
      </c>
      <c r="AM89" s="2320">
        <v>42795</v>
      </c>
      <c r="AN89" s="2322">
        <v>44834</v>
      </c>
      <c r="AO89" s="2312" t="s">
        <v>35</v>
      </c>
      <c r="AP89" s="2309"/>
      <c r="AQ89" s="2312">
        <v>41</v>
      </c>
    </row>
    <row r="90" spans="1:43" ht="15.75">
      <c r="A90" s="2309">
        <v>83</v>
      </c>
      <c r="B90" s="2309"/>
      <c r="C90" s="2309"/>
      <c r="D90" s="2309"/>
      <c r="E90" s="2311" t="s">
        <v>19892</v>
      </c>
      <c r="F90" s="2309" t="s">
        <v>19100</v>
      </c>
      <c r="G90" s="2309" t="s">
        <v>19039</v>
      </c>
      <c r="H90" s="2312" t="s">
        <v>18005</v>
      </c>
      <c r="I90" s="2313">
        <v>30989</v>
      </c>
      <c r="J90" s="2309"/>
      <c r="K90" s="2312"/>
      <c r="L90" s="2309" t="s">
        <v>7265</v>
      </c>
      <c r="M90" s="2309" t="s">
        <v>19103</v>
      </c>
      <c r="N90" s="2314" t="s">
        <v>19893</v>
      </c>
      <c r="O90" s="2315" t="s">
        <v>19894</v>
      </c>
      <c r="P90" s="2315" t="s">
        <v>19895</v>
      </c>
      <c r="Q90" s="2309"/>
      <c r="R90" s="2316"/>
      <c r="S90" s="2312"/>
      <c r="T90" s="2312"/>
      <c r="U90" s="2313"/>
      <c r="V90" s="2312" t="s">
        <v>19290</v>
      </c>
      <c r="W90" s="2312"/>
      <c r="X90" s="2312"/>
      <c r="Y90" s="2312"/>
      <c r="Z90" s="2312"/>
      <c r="AA90" s="2312"/>
      <c r="AB90" s="2315" t="s">
        <v>19896</v>
      </c>
      <c r="AC90" s="2312" t="s">
        <v>19897</v>
      </c>
      <c r="AD90" s="2312"/>
      <c r="AE90" s="2309" t="s">
        <v>19898</v>
      </c>
      <c r="AF90" s="2309"/>
      <c r="AG90" s="2309"/>
      <c r="AH90" s="2309"/>
      <c r="AI90" s="2309"/>
      <c r="AJ90" s="2320">
        <v>42795</v>
      </c>
      <c r="AK90" s="2321"/>
      <c r="AL90" s="2321">
        <v>44834</v>
      </c>
      <c r="AM90" s="2320">
        <v>42795</v>
      </c>
      <c r="AN90" s="2322">
        <v>44834</v>
      </c>
      <c r="AO90" s="2312"/>
      <c r="AP90" s="2309"/>
      <c r="AQ90" s="2312"/>
    </row>
    <row r="91" spans="1:43" ht="15.75">
      <c r="A91" s="2323">
        <v>84</v>
      </c>
      <c r="B91" s="2309"/>
      <c r="C91" s="2309"/>
      <c r="D91" s="2309"/>
      <c r="E91" s="2311" t="s">
        <v>19899</v>
      </c>
      <c r="F91" s="2309" t="s">
        <v>19100</v>
      </c>
      <c r="G91" s="2309" t="s">
        <v>19039</v>
      </c>
      <c r="H91" s="2312" t="s">
        <v>19189</v>
      </c>
      <c r="I91" s="2313">
        <v>24991</v>
      </c>
      <c r="J91" s="2309"/>
      <c r="K91" s="2312" t="s">
        <v>19102</v>
      </c>
      <c r="L91" s="2309" t="s">
        <v>7265</v>
      </c>
      <c r="M91" s="2309" t="s">
        <v>19103</v>
      </c>
      <c r="N91" s="2314" t="s">
        <v>19900</v>
      </c>
      <c r="O91" s="2315" t="s">
        <v>19901</v>
      </c>
      <c r="P91" s="2315" t="s">
        <v>19902</v>
      </c>
      <c r="Q91" s="2309"/>
      <c r="R91" s="2316"/>
      <c r="S91" s="2312" t="s">
        <v>19107</v>
      </c>
      <c r="T91" s="2317" t="s">
        <v>19903</v>
      </c>
      <c r="U91" s="2313">
        <v>44715</v>
      </c>
      <c r="V91" s="2312" t="s">
        <v>13232</v>
      </c>
      <c r="W91" s="2312" t="s">
        <v>19904</v>
      </c>
      <c r="X91" s="2312">
        <v>2</v>
      </c>
      <c r="Y91" s="2312">
        <v>1</v>
      </c>
      <c r="Z91" s="2312" t="s">
        <v>19905</v>
      </c>
      <c r="AA91" s="2312"/>
      <c r="AB91" s="2329" t="s">
        <v>19906</v>
      </c>
      <c r="AC91" s="2317" t="s">
        <v>19907</v>
      </c>
      <c r="AD91" s="2312" t="s">
        <v>19113</v>
      </c>
      <c r="AE91" s="2309"/>
      <c r="AF91" s="2309"/>
      <c r="AG91" s="2309"/>
      <c r="AH91" s="2309"/>
      <c r="AI91" s="2309"/>
      <c r="AJ91" s="2320">
        <v>42795</v>
      </c>
      <c r="AK91" s="2321"/>
      <c r="AL91" s="2321">
        <v>44834</v>
      </c>
      <c r="AM91" s="2320">
        <v>42795</v>
      </c>
      <c r="AN91" s="2322">
        <v>44834</v>
      </c>
      <c r="AO91" s="2312" t="s">
        <v>35</v>
      </c>
      <c r="AP91" s="2309"/>
      <c r="AQ91" s="2312">
        <v>40</v>
      </c>
    </row>
    <row r="92" spans="1:43" ht="15.75">
      <c r="A92" s="2309">
        <v>85</v>
      </c>
      <c r="B92" s="2309"/>
      <c r="C92" s="2309"/>
      <c r="D92" s="2309"/>
      <c r="E92" s="2311" t="s">
        <v>19908</v>
      </c>
      <c r="F92" s="2309" t="s">
        <v>19100</v>
      </c>
      <c r="G92" s="2309" t="s">
        <v>19039</v>
      </c>
      <c r="H92" s="2312" t="s">
        <v>19127</v>
      </c>
      <c r="I92" s="2313">
        <v>25201</v>
      </c>
      <c r="J92" s="2309"/>
      <c r="K92" s="2312" t="s">
        <v>19102</v>
      </c>
      <c r="L92" s="2309" t="s">
        <v>7265</v>
      </c>
      <c r="M92" s="2309" t="s">
        <v>19103</v>
      </c>
      <c r="N92" s="2314" t="s">
        <v>19909</v>
      </c>
      <c r="O92" s="2315" t="s">
        <v>19910</v>
      </c>
      <c r="P92" s="2315" t="s">
        <v>19911</v>
      </c>
      <c r="Q92" s="2309"/>
      <c r="R92" s="2316"/>
      <c r="S92" s="2312" t="s">
        <v>19107</v>
      </c>
      <c r="T92" s="2317" t="s">
        <v>19912</v>
      </c>
      <c r="U92" s="2313">
        <v>44924</v>
      </c>
      <c r="V92" s="2312" t="s">
        <v>126</v>
      </c>
      <c r="W92" s="2312" t="s">
        <v>19913</v>
      </c>
      <c r="X92" s="2312">
        <v>2</v>
      </c>
      <c r="Y92" s="2312">
        <v>2</v>
      </c>
      <c r="Z92" s="2312" t="s">
        <v>19351</v>
      </c>
      <c r="AA92" s="2312"/>
      <c r="AB92" s="2317" t="s">
        <v>19914</v>
      </c>
      <c r="AC92" s="2317" t="s">
        <v>19915</v>
      </c>
      <c r="AD92" s="2312" t="s">
        <v>19113</v>
      </c>
      <c r="AE92" s="2309" t="s">
        <v>19916</v>
      </c>
      <c r="AF92" s="2309"/>
      <c r="AG92" s="2309"/>
      <c r="AH92" s="2309"/>
      <c r="AI92" s="2309"/>
      <c r="AJ92" s="2320">
        <v>42795</v>
      </c>
      <c r="AK92" s="2321"/>
      <c r="AL92" s="2321">
        <v>44834</v>
      </c>
      <c r="AM92" s="2320">
        <v>42795</v>
      </c>
      <c r="AN92" s="2322">
        <v>44834</v>
      </c>
      <c r="AO92" s="2312"/>
      <c r="AP92" s="2309"/>
      <c r="AQ92" s="2312">
        <v>40</v>
      </c>
    </row>
    <row r="93" spans="1:43" ht="15.75">
      <c r="A93" s="2323">
        <v>86</v>
      </c>
      <c r="B93" s="2309"/>
      <c r="C93" s="2309"/>
      <c r="D93" s="2310" t="s">
        <v>19098</v>
      </c>
      <c r="E93" s="2311" t="s">
        <v>19307</v>
      </c>
      <c r="F93" s="2309" t="s">
        <v>19100</v>
      </c>
      <c r="G93" s="2309" t="s">
        <v>19039</v>
      </c>
      <c r="H93" s="2312" t="s">
        <v>19327</v>
      </c>
      <c r="I93" s="2313">
        <v>27214</v>
      </c>
      <c r="J93" s="2309"/>
      <c r="K93" s="2312" t="s">
        <v>19102</v>
      </c>
      <c r="L93" s="2309" t="s">
        <v>7265</v>
      </c>
      <c r="M93" s="2309" t="s">
        <v>19103</v>
      </c>
      <c r="N93" s="2314" t="s">
        <v>19917</v>
      </c>
      <c r="O93" s="2315" t="s">
        <v>19918</v>
      </c>
      <c r="P93" s="2315" t="s">
        <v>19919</v>
      </c>
      <c r="Q93" s="2309"/>
      <c r="R93" s="2316"/>
      <c r="S93" s="2312" t="s">
        <v>19107</v>
      </c>
      <c r="T93" s="2317" t="s">
        <v>19920</v>
      </c>
      <c r="U93" s="2313">
        <v>44746</v>
      </c>
      <c r="V93" s="2312" t="s">
        <v>126</v>
      </c>
      <c r="W93" s="2312" t="s">
        <v>19921</v>
      </c>
      <c r="X93" s="2312">
        <v>2</v>
      </c>
      <c r="Y93" s="2312">
        <v>7</v>
      </c>
      <c r="Z93" s="2312" t="s">
        <v>19922</v>
      </c>
      <c r="AA93" s="2312"/>
      <c r="AB93" s="2329" t="s">
        <v>19923</v>
      </c>
      <c r="AC93" s="2317" t="s">
        <v>19924</v>
      </c>
      <c r="AD93" s="2312" t="s">
        <v>19113</v>
      </c>
      <c r="AE93" s="2309" t="s">
        <v>19315</v>
      </c>
      <c r="AF93" s="2309"/>
      <c r="AG93" s="2309"/>
      <c r="AH93" s="2309"/>
      <c r="AI93" s="2309"/>
      <c r="AJ93" s="2320">
        <v>42795</v>
      </c>
      <c r="AK93" s="2321"/>
      <c r="AL93" s="2321">
        <v>44834</v>
      </c>
      <c r="AM93" s="2320">
        <v>42795</v>
      </c>
      <c r="AN93" s="2322">
        <v>44834</v>
      </c>
      <c r="AO93" s="2312" t="s">
        <v>1395</v>
      </c>
      <c r="AP93" s="2309"/>
      <c r="AQ93" s="2312">
        <v>41</v>
      </c>
    </row>
    <row r="94" spans="1:43" ht="15.75">
      <c r="A94" s="2309">
        <v>87</v>
      </c>
      <c r="B94" s="2309"/>
      <c r="C94" s="2309"/>
      <c r="D94" s="2309"/>
      <c r="E94" s="2311" t="s">
        <v>19925</v>
      </c>
      <c r="F94" s="2309" t="s">
        <v>19100</v>
      </c>
      <c r="G94" s="2309" t="s">
        <v>19039</v>
      </c>
      <c r="H94" s="2312" t="s">
        <v>19127</v>
      </c>
      <c r="I94" s="2313">
        <v>24785</v>
      </c>
      <c r="J94" s="2309"/>
      <c r="K94" s="2312" t="s">
        <v>19102</v>
      </c>
      <c r="L94" s="2309" t="s">
        <v>7265</v>
      </c>
      <c r="M94" s="2309" t="s">
        <v>19103</v>
      </c>
      <c r="N94" s="2314" t="s">
        <v>19926</v>
      </c>
      <c r="O94" s="2315" t="s">
        <v>19927</v>
      </c>
      <c r="P94" s="2315" t="s">
        <v>19928</v>
      </c>
      <c r="Q94" s="2309"/>
      <c r="R94" s="2316"/>
      <c r="S94" s="2312" t="s">
        <v>13376</v>
      </c>
      <c r="T94" s="2317" t="s">
        <v>19929</v>
      </c>
      <c r="U94" s="2313">
        <v>44874</v>
      </c>
      <c r="V94" s="2312" t="s">
        <v>126</v>
      </c>
      <c r="W94" s="2312" t="s">
        <v>19930</v>
      </c>
      <c r="X94" s="2312">
        <v>3</v>
      </c>
      <c r="Y94" s="2312">
        <v>3</v>
      </c>
      <c r="Z94" s="2312" t="s">
        <v>19931</v>
      </c>
      <c r="AA94" s="2312"/>
      <c r="AB94" s="2329" t="s">
        <v>19932</v>
      </c>
      <c r="AC94" s="2317" t="s">
        <v>19933</v>
      </c>
      <c r="AD94" s="2312" t="s">
        <v>19113</v>
      </c>
      <c r="AE94" s="2309"/>
      <c r="AF94" s="2309"/>
      <c r="AG94" s="2309"/>
      <c r="AH94" s="2309"/>
      <c r="AI94" s="2309"/>
      <c r="AJ94" s="2320">
        <v>42795</v>
      </c>
      <c r="AK94" s="2321"/>
      <c r="AL94" s="2321">
        <v>44834</v>
      </c>
      <c r="AM94" s="2320">
        <v>42795</v>
      </c>
      <c r="AN94" s="2322">
        <v>44834</v>
      </c>
      <c r="AO94" s="2312" t="s">
        <v>1395</v>
      </c>
      <c r="AP94" s="2309"/>
      <c r="AQ94" s="2312">
        <v>41</v>
      </c>
    </row>
    <row r="95" spans="1:43" ht="15.75">
      <c r="A95" s="2323">
        <v>88</v>
      </c>
      <c r="B95" s="2309"/>
      <c r="C95" s="2309"/>
      <c r="D95" s="2309"/>
      <c r="E95" s="2311" t="s">
        <v>19934</v>
      </c>
      <c r="F95" s="2309" t="s">
        <v>19100</v>
      </c>
      <c r="G95" s="2309" t="s">
        <v>19039</v>
      </c>
      <c r="H95" s="2312" t="s">
        <v>180</v>
      </c>
      <c r="I95" s="2313">
        <v>29454</v>
      </c>
      <c r="J95" s="2309"/>
      <c r="K95" s="2312" t="s">
        <v>19102</v>
      </c>
      <c r="L95" s="2309" t="s">
        <v>7265</v>
      </c>
      <c r="M95" s="2309" t="s">
        <v>19103</v>
      </c>
      <c r="N95" s="2314" t="s">
        <v>19935</v>
      </c>
      <c r="O95" s="2315" t="s">
        <v>19936</v>
      </c>
      <c r="P95" s="2315" t="s">
        <v>19937</v>
      </c>
      <c r="Q95" s="2309"/>
      <c r="R95" s="2316"/>
      <c r="S95" s="2312" t="s">
        <v>19107</v>
      </c>
      <c r="T95" s="2317" t="s">
        <v>19938</v>
      </c>
      <c r="U95" s="2313">
        <v>44429</v>
      </c>
      <c r="V95" s="2312" t="s">
        <v>126</v>
      </c>
      <c r="W95" s="2312" t="s">
        <v>19939</v>
      </c>
      <c r="X95" s="2312">
        <v>3</v>
      </c>
      <c r="Y95" s="2312">
        <v>5</v>
      </c>
      <c r="Z95" s="2312" t="s">
        <v>19940</v>
      </c>
      <c r="AA95" s="2312"/>
      <c r="AB95" s="2329" t="s">
        <v>19941</v>
      </c>
      <c r="AC95" s="2317" t="s">
        <v>19942</v>
      </c>
      <c r="AD95" s="2312" t="s">
        <v>19113</v>
      </c>
      <c r="AE95" s="2309"/>
      <c r="AF95" s="2309"/>
      <c r="AG95" s="2309"/>
      <c r="AH95" s="2309"/>
      <c r="AI95" s="2309"/>
      <c r="AJ95" s="2320">
        <v>42795</v>
      </c>
      <c r="AK95" s="2321"/>
      <c r="AL95" s="2321">
        <v>44834</v>
      </c>
      <c r="AM95" s="2320">
        <v>42795</v>
      </c>
      <c r="AN95" s="2322">
        <v>44834</v>
      </c>
      <c r="AO95" s="2312" t="s">
        <v>1502</v>
      </c>
      <c r="AP95" s="2309"/>
      <c r="AQ95" s="2312">
        <v>43</v>
      </c>
    </row>
    <row r="96" spans="1:43" ht="15.75">
      <c r="A96" s="2309">
        <v>89</v>
      </c>
      <c r="B96" s="2309"/>
      <c r="C96" s="2309"/>
      <c r="D96" s="2309"/>
      <c r="E96" s="2311" t="s">
        <v>19943</v>
      </c>
      <c r="F96" s="2309" t="s">
        <v>19100</v>
      </c>
      <c r="G96" s="2309" t="s">
        <v>19039</v>
      </c>
      <c r="H96" s="2312" t="s">
        <v>19944</v>
      </c>
      <c r="I96" s="2313">
        <v>30345</v>
      </c>
      <c r="J96" s="2309"/>
      <c r="K96" s="2312" t="s">
        <v>19102</v>
      </c>
      <c r="L96" s="2309" t="s">
        <v>7265</v>
      </c>
      <c r="M96" s="2309" t="s">
        <v>19103</v>
      </c>
      <c r="N96" s="2314" t="s">
        <v>19945</v>
      </c>
      <c r="O96" s="2315" t="s">
        <v>19946</v>
      </c>
      <c r="P96" s="2315" t="s">
        <v>19947</v>
      </c>
      <c r="Q96" s="2309"/>
      <c r="R96" s="2316"/>
      <c r="S96" s="2312" t="s">
        <v>19107</v>
      </c>
      <c r="T96" s="2317" t="s">
        <v>19948</v>
      </c>
      <c r="U96" s="2313">
        <v>45616</v>
      </c>
      <c r="V96" s="2312" t="s">
        <v>86</v>
      </c>
      <c r="W96" s="2312" t="s">
        <v>19949</v>
      </c>
      <c r="X96" s="2312">
        <v>5</v>
      </c>
      <c r="Y96" s="2312">
        <v>1</v>
      </c>
      <c r="Z96" s="2312" t="s">
        <v>19950</v>
      </c>
      <c r="AA96" s="2312"/>
      <c r="AB96" s="2329" t="s">
        <v>19951</v>
      </c>
      <c r="AC96" s="2317" t="s">
        <v>19952</v>
      </c>
      <c r="AD96" s="2312" t="s">
        <v>19113</v>
      </c>
      <c r="AE96" s="2309" t="s">
        <v>19953</v>
      </c>
      <c r="AF96" s="2309"/>
      <c r="AG96" s="2309"/>
      <c r="AH96" s="2309"/>
      <c r="AI96" s="2309"/>
      <c r="AJ96" s="2320">
        <v>42795</v>
      </c>
      <c r="AK96" s="2321"/>
      <c r="AL96" s="2321">
        <v>44834</v>
      </c>
      <c r="AM96" s="2320">
        <v>42795</v>
      </c>
      <c r="AN96" s="2322">
        <v>44834</v>
      </c>
      <c r="AO96" s="2312" t="s">
        <v>1395</v>
      </c>
      <c r="AP96" s="2309"/>
      <c r="AQ96" s="2312">
        <v>42</v>
      </c>
    </row>
    <row r="97" spans="1:43" ht="15.75">
      <c r="A97" s="2323">
        <v>90</v>
      </c>
      <c r="B97" s="2309"/>
      <c r="C97" s="2309"/>
      <c r="D97" s="2309"/>
      <c r="E97" s="2311" t="s">
        <v>19954</v>
      </c>
      <c r="F97" s="2309" t="s">
        <v>19100</v>
      </c>
      <c r="G97" s="2309" t="s">
        <v>19039</v>
      </c>
      <c r="H97" s="2312" t="s">
        <v>145</v>
      </c>
      <c r="I97" s="2313">
        <v>25532</v>
      </c>
      <c r="J97" s="2309"/>
      <c r="K97" s="2312" t="s">
        <v>19102</v>
      </c>
      <c r="L97" s="2309" t="s">
        <v>7265</v>
      </c>
      <c r="M97" s="2309" t="s">
        <v>19103</v>
      </c>
      <c r="N97" s="2314" t="s">
        <v>19955</v>
      </c>
      <c r="O97" s="2315" t="s">
        <v>19956</v>
      </c>
      <c r="P97" s="2315" t="s">
        <v>19957</v>
      </c>
      <c r="Q97" s="2309"/>
      <c r="R97" s="2316"/>
      <c r="S97" s="2312" t="s">
        <v>19107</v>
      </c>
      <c r="T97" s="2317" t="s">
        <v>19958</v>
      </c>
      <c r="U97" s="2313">
        <v>45710</v>
      </c>
      <c r="V97" s="2312" t="s">
        <v>86</v>
      </c>
      <c r="W97" s="2312" t="s">
        <v>19959</v>
      </c>
      <c r="X97" s="2312">
        <v>2</v>
      </c>
      <c r="Y97" s="2312">
        <v>1</v>
      </c>
      <c r="Z97" s="2312" t="s">
        <v>19960</v>
      </c>
      <c r="AA97" s="2312"/>
      <c r="AB97" s="2315" t="s">
        <v>19961</v>
      </c>
      <c r="AC97" s="2317" t="s">
        <v>19962</v>
      </c>
      <c r="AD97" s="2312" t="s">
        <v>19113</v>
      </c>
      <c r="AE97" s="2309">
        <v>0</v>
      </c>
      <c r="AF97" s="2309"/>
      <c r="AG97" s="2309"/>
      <c r="AH97" s="2309"/>
      <c r="AI97" s="2309"/>
      <c r="AJ97" s="2320">
        <v>42795</v>
      </c>
      <c r="AK97" s="2321"/>
      <c r="AL97" s="2321">
        <v>44834</v>
      </c>
      <c r="AM97" s="2320">
        <v>42795</v>
      </c>
      <c r="AN97" s="2322">
        <v>44834</v>
      </c>
      <c r="AO97" s="2312"/>
      <c r="AP97" s="2309"/>
      <c r="AQ97" s="2312"/>
    </row>
    <row r="98" spans="1:43" ht="15.75">
      <c r="A98" s="2309">
        <v>91</v>
      </c>
      <c r="B98" s="2309"/>
      <c r="C98" s="2309"/>
      <c r="D98" s="2309"/>
      <c r="E98" s="2311" t="s">
        <v>19963</v>
      </c>
      <c r="F98" s="2309" t="s">
        <v>19100</v>
      </c>
      <c r="G98" s="2309" t="s">
        <v>19039</v>
      </c>
      <c r="H98" s="2312" t="s">
        <v>19189</v>
      </c>
      <c r="I98" s="2313">
        <v>30027</v>
      </c>
      <c r="J98" s="2309"/>
      <c r="K98" s="2312" t="s">
        <v>19102</v>
      </c>
      <c r="L98" s="2309" t="s">
        <v>7265</v>
      </c>
      <c r="M98" s="2309" t="s">
        <v>19103</v>
      </c>
      <c r="N98" s="2314" t="s">
        <v>19964</v>
      </c>
      <c r="O98" s="2315" t="s">
        <v>19965</v>
      </c>
      <c r="P98" s="2315" t="s">
        <v>19966</v>
      </c>
      <c r="Q98" s="2309"/>
      <c r="R98" s="2316"/>
      <c r="S98" s="2312" t="s">
        <v>13376</v>
      </c>
      <c r="T98" s="2317" t="s">
        <v>19967</v>
      </c>
      <c r="U98" s="2313">
        <v>44637</v>
      </c>
      <c r="V98" s="2312" t="s">
        <v>126</v>
      </c>
      <c r="W98" s="2312" t="s">
        <v>19968</v>
      </c>
      <c r="X98" s="2312">
        <v>1</v>
      </c>
      <c r="Y98" s="2312">
        <v>3</v>
      </c>
      <c r="Z98" s="2312" t="s">
        <v>19969</v>
      </c>
      <c r="AA98" s="2312"/>
      <c r="AB98" s="2329" t="s">
        <v>19970</v>
      </c>
      <c r="AC98" s="2317" t="s">
        <v>19971</v>
      </c>
      <c r="AD98" s="2312" t="s">
        <v>19113</v>
      </c>
      <c r="AE98" s="2309" t="s">
        <v>19972</v>
      </c>
      <c r="AF98" s="2309"/>
      <c r="AG98" s="2309"/>
      <c r="AH98" s="2309"/>
      <c r="AI98" s="2309"/>
      <c r="AJ98" s="2320">
        <v>42795</v>
      </c>
      <c r="AK98" s="2321"/>
      <c r="AL98" s="2321">
        <v>44834</v>
      </c>
      <c r="AM98" s="2320">
        <v>42795</v>
      </c>
      <c r="AN98" s="2322">
        <v>44834</v>
      </c>
      <c r="AO98" s="2312" t="s">
        <v>35</v>
      </c>
      <c r="AP98" s="2309"/>
      <c r="AQ98" s="2312">
        <v>40</v>
      </c>
    </row>
    <row r="99" spans="1:43" ht="15.75">
      <c r="A99" s="2323">
        <v>92</v>
      </c>
      <c r="B99" s="2309"/>
      <c r="C99" s="2309"/>
      <c r="D99" s="2309"/>
      <c r="E99" s="2311" t="s">
        <v>19973</v>
      </c>
      <c r="F99" s="2309" t="s">
        <v>19100</v>
      </c>
      <c r="G99" s="2309" t="s">
        <v>19039</v>
      </c>
      <c r="H99" s="2312" t="s">
        <v>19101</v>
      </c>
      <c r="I99" s="2313">
        <v>29904</v>
      </c>
      <c r="J99" s="2309"/>
      <c r="K99" s="2312"/>
      <c r="L99" s="2309" t="s">
        <v>7265</v>
      </c>
      <c r="M99" s="2309" t="s">
        <v>19103</v>
      </c>
      <c r="N99" s="2314" t="s">
        <v>19974</v>
      </c>
      <c r="O99" s="2315" t="s">
        <v>19975</v>
      </c>
      <c r="P99" s="2315" t="s">
        <v>19976</v>
      </c>
      <c r="Q99" s="2309"/>
      <c r="R99" s="2316"/>
      <c r="S99" s="2312"/>
      <c r="T99" s="2312"/>
      <c r="U99" s="2313"/>
      <c r="V99" s="2312" t="s">
        <v>126</v>
      </c>
      <c r="W99" s="2312"/>
      <c r="X99" s="2312"/>
      <c r="Y99" s="2312"/>
      <c r="Z99" s="2312"/>
      <c r="AA99" s="2312"/>
      <c r="AB99" s="2315" t="s">
        <v>19977</v>
      </c>
      <c r="AC99" s="2317" t="s">
        <v>19978</v>
      </c>
      <c r="AD99" s="2312"/>
      <c r="AE99" s="2309" t="s">
        <v>19979</v>
      </c>
      <c r="AF99" s="2309"/>
      <c r="AG99" s="2309"/>
      <c r="AH99" s="2309"/>
      <c r="AI99" s="2309"/>
      <c r="AJ99" s="2320">
        <v>42795</v>
      </c>
      <c r="AK99" s="2321"/>
      <c r="AL99" s="2321">
        <v>44834</v>
      </c>
      <c r="AM99" s="2320">
        <v>42795</v>
      </c>
      <c r="AN99" s="2322">
        <v>44834</v>
      </c>
      <c r="AO99" s="2312"/>
      <c r="AP99" s="2309"/>
      <c r="AQ99" s="2312"/>
    </row>
    <row r="100" spans="1:43" ht="15.75">
      <c r="A100" s="2309">
        <v>93</v>
      </c>
      <c r="B100" s="2309"/>
      <c r="C100" s="2309"/>
      <c r="D100" s="2310" t="s">
        <v>19098</v>
      </c>
      <c r="E100" s="2311" t="s">
        <v>12677</v>
      </c>
      <c r="F100" s="2309" t="s">
        <v>19100</v>
      </c>
      <c r="G100" s="2309" t="s">
        <v>19039</v>
      </c>
      <c r="H100" s="2312" t="s">
        <v>19327</v>
      </c>
      <c r="I100" s="2313">
        <v>27515</v>
      </c>
      <c r="J100" s="2309"/>
      <c r="K100" s="2312" t="s">
        <v>19102</v>
      </c>
      <c r="L100" s="2309" t="s">
        <v>7265</v>
      </c>
      <c r="M100" s="2309" t="s">
        <v>19103</v>
      </c>
      <c r="N100" s="2314" t="s">
        <v>19980</v>
      </c>
      <c r="O100" s="2315" t="s">
        <v>19981</v>
      </c>
      <c r="P100" s="2315" t="s">
        <v>19982</v>
      </c>
      <c r="Q100" s="2309"/>
      <c r="R100" s="2316"/>
      <c r="S100" s="2312" t="s">
        <v>19107</v>
      </c>
      <c r="T100" s="2317" t="s">
        <v>19983</v>
      </c>
      <c r="U100" s="2313">
        <v>45413</v>
      </c>
      <c r="V100" s="2312" t="s">
        <v>19290</v>
      </c>
      <c r="W100" s="2312" t="s">
        <v>19984</v>
      </c>
      <c r="X100" s="2312">
        <v>2</v>
      </c>
      <c r="Y100" s="2312">
        <v>11</v>
      </c>
      <c r="Z100" s="2312" t="s">
        <v>19985</v>
      </c>
      <c r="AA100" s="2312"/>
      <c r="AB100" s="2317" t="s">
        <v>19986</v>
      </c>
      <c r="AC100" s="2317" t="s">
        <v>19987</v>
      </c>
      <c r="AD100" s="2312" t="s">
        <v>19113</v>
      </c>
      <c r="AE100" s="2309" t="s">
        <v>19988</v>
      </c>
      <c r="AF100" s="2309"/>
      <c r="AG100" s="2309"/>
      <c r="AH100" s="2309"/>
      <c r="AI100" s="2309"/>
      <c r="AJ100" s="2320">
        <v>42795</v>
      </c>
      <c r="AK100" s="2321"/>
      <c r="AL100" s="2321">
        <v>44834</v>
      </c>
      <c r="AM100" s="2320">
        <v>42795</v>
      </c>
      <c r="AN100" s="2322">
        <v>44834</v>
      </c>
      <c r="AO100" s="2312" t="s">
        <v>1395</v>
      </c>
      <c r="AP100" s="2309"/>
      <c r="AQ100" s="2312">
        <v>41</v>
      </c>
    </row>
    <row r="101" spans="1:43" ht="15.75">
      <c r="A101" s="2323">
        <v>94</v>
      </c>
      <c r="B101" s="2309"/>
      <c r="C101" s="2309"/>
      <c r="D101" s="2309"/>
      <c r="E101" s="2311" t="s">
        <v>19989</v>
      </c>
      <c r="F101" s="2309" t="s">
        <v>19100</v>
      </c>
      <c r="G101" s="2309" t="s">
        <v>19039</v>
      </c>
      <c r="H101" s="2312" t="s">
        <v>9217</v>
      </c>
      <c r="I101" s="2313">
        <v>30893</v>
      </c>
      <c r="J101" s="2309"/>
      <c r="K101" s="2312" t="s">
        <v>19102</v>
      </c>
      <c r="L101" s="2309" t="s">
        <v>7265</v>
      </c>
      <c r="M101" s="2309" t="s">
        <v>19103</v>
      </c>
      <c r="N101" s="2314" t="s">
        <v>19990</v>
      </c>
      <c r="O101" s="2315" t="s">
        <v>19991</v>
      </c>
      <c r="P101" s="2315" t="s">
        <v>19992</v>
      </c>
      <c r="Q101" s="2309"/>
      <c r="R101" s="2316"/>
      <c r="S101" s="2312" t="s">
        <v>13376</v>
      </c>
      <c r="T101" s="2317" t="s">
        <v>19993</v>
      </c>
      <c r="U101" s="2313">
        <v>45503</v>
      </c>
      <c r="V101" s="2312" t="s">
        <v>2580</v>
      </c>
      <c r="W101" s="2312" t="s">
        <v>9217</v>
      </c>
      <c r="X101" s="2312">
        <v>3</v>
      </c>
      <c r="Y101" s="2312">
        <v>9</v>
      </c>
      <c r="Z101" s="2312" t="s">
        <v>19994</v>
      </c>
      <c r="AA101" s="2312"/>
      <c r="AB101" s="2329" t="s">
        <v>19995</v>
      </c>
      <c r="AC101" s="2317" t="s">
        <v>19996</v>
      </c>
      <c r="AD101" s="2312" t="s">
        <v>19113</v>
      </c>
      <c r="AE101" s="2309" t="s">
        <v>19997</v>
      </c>
      <c r="AF101" s="2309"/>
      <c r="AG101" s="2309"/>
      <c r="AH101" s="2309"/>
      <c r="AI101" s="2309"/>
      <c r="AJ101" s="2320">
        <v>42795</v>
      </c>
      <c r="AK101" s="2321"/>
      <c r="AL101" s="2321">
        <v>44834</v>
      </c>
      <c r="AM101" s="2320">
        <v>42795</v>
      </c>
      <c r="AN101" s="2322">
        <v>44834</v>
      </c>
      <c r="AO101" s="2312" t="s">
        <v>2307</v>
      </c>
      <c r="AP101" s="2309"/>
      <c r="AQ101" s="2312">
        <v>42</v>
      </c>
    </row>
    <row r="102" spans="1:43" ht="15.75">
      <c r="A102" s="2309">
        <v>95</v>
      </c>
      <c r="B102" s="2309"/>
      <c r="C102" s="2309"/>
      <c r="D102" s="2309"/>
      <c r="E102" s="2311" t="s">
        <v>19998</v>
      </c>
      <c r="F102" s="2309" t="s">
        <v>19100</v>
      </c>
      <c r="G102" s="2309" t="s">
        <v>19039</v>
      </c>
      <c r="H102" s="2312" t="s">
        <v>9217</v>
      </c>
      <c r="I102" s="2313">
        <v>29648</v>
      </c>
      <c r="J102" s="2309"/>
      <c r="K102" s="2312"/>
      <c r="L102" s="2309" t="s">
        <v>7265</v>
      </c>
      <c r="M102" s="2309" t="s">
        <v>19103</v>
      </c>
      <c r="N102" s="2314" t="s">
        <v>19999</v>
      </c>
      <c r="O102" s="2315" t="s">
        <v>20000</v>
      </c>
      <c r="P102" s="2315" t="s">
        <v>20001</v>
      </c>
      <c r="Q102" s="2309"/>
      <c r="R102" s="2316"/>
      <c r="S102" s="2312"/>
      <c r="T102" s="2312"/>
      <c r="U102" s="2313"/>
      <c r="V102" s="2312" t="s">
        <v>126</v>
      </c>
      <c r="W102" s="2312"/>
      <c r="X102" s="2312"/>
      <c r="Y102" s="2312"/>
      <c r="Z102" s="2312"/>
      <c r="AA102" s="2312"/>
      <c r="AB102" s="2315" t="s">
        <v>20002</v>
      </c>
      <c r="AC102" s="2317" t="s">
        <v>20003</v>
      </c>
      <c r="AD102" s="2312"/>
      <c r="AE102" s="2309" t="s">
        <v>20004</v>
      </c>
      <c r="AF102" s="2309"/>
      <c r="AG102" s="2309"/>
      <c r="AH102" s="2309"/>
      <c r="AI102" s="2309"/>
      <c r="AJ102" s="2320">
        <v>42795</v>
      </c>
      <c r="AK102" s="2321"/>
      <c r="AL102" s="2321">
        <v>44834</v>
      </c>
      <c r="AM102" s="2320">
        <v>42795</v>
      </c>
      <c r="AN102" s="2322">
        <v>44834</v>
      </c>
      <c r="AO102" s="2312"/>
      <c r="AP102" s="2309"/>
      <c r="AQ102" s="2312"/>
    </row>
    <row r="103" spans="1:43" ht="15.75">
      <c r="A103" s="2323">
        <v>96</v>
      </c>
      <c r="B103" s="2309"/>
      <c r="C103" s="2309"/>
      <c r="D103" s="2309"/>
      <c r="E103" s="2311" t="s">
        <v>20005</v>
      </c>
      <c r="F103" s="2309" t="s">
        <v>19100</v>
      </c>
      <c r="G103" s="2309" t="s">
        <v>19039</v>
      </c>
      <c r="H103" s="2312" t="s">
        <v>19327</v>
      </c>
      <c r="I103" s="2313">
        <v>27693</v>
      </c>
      <c r="J103" s="2309"/>
      <c r="K103" s="2312" t="s">
        <v>19102</v>
      </c>
      <c r="L103" s="2309" t="s">
        <v>7265</v>
      </c>
      <c r="M103" s="2309" t="s">
        <v>19103</v>
      </c>
      <c r="N103" s="2314" t="s">
        <v>20006</v>
      </c>
      <c r="O103" s="2315" t="s">
        <v>20007</v>
      </c>
      <c r="P103" s="2315" t="s">
        <v>20008</v>
      </c>
      <c r="Q103" s="2309"/>
      <c r="R103" s="2316"/>
      <c r="S103" s="2312" t="s">
        <v>19107</v>
      </c>
      <c r="T103" s="2317" t="s">
        <v>20009</v>
      </c>
      <c r="U103" s="2313">
        <v>44495</v>
      </c>
      <c r="V103" s="2312" t="s">
        <v>126</v>
      </c>
      <c r="W103" s="2312" t="s">
        <v>20010</v>
      </c>
      <c r="X103" s="2312">
        <v>2</v>
      </c>
      <c r="Y103" s="2312">
        <v>3</v>
      </c>
      <c r="Z103" s="2312" t="s">
        <v>20011</v>
      </c>
      <c r="AA103" s="2312"/>
      <c r="AB103" s="2317" t="s">
        <v>20012</v>
      </c>
      <c r="AC103" s="2317" t="s">
        <v>20013</v>
      </c>
      <c r="AD103" s="2312" t="s">
        <v>19113</v>
      </c>
      <c r="AE103" s="2309" t="s">
        <v>20014</v>
      </c>
      <c r="AF103" s="2309"/>
      <c r="AG103" s="2309"/>
      <c r="AH103" s="2309"/>
      <c r="AI103" s="2309"/>
      <c r="AJ103" s="2320">
        <v>42795</v>
      </c>
      <c r="AK103" s="2321"/>
      <c r="AL103" s="2321">
        <v>44834</v>
      </c>
      <c r="AM103" s="2320">
        <v>42795</v>
      </c>
      <c r="AN103" s="2322">
        <v>44834</v>
      </c>
      <c r="AO103" s="2312" t="s">
        <v>1395</v>
      </c>
      <c r="AP103" s="2309"/>
      <c r="AQ103" s="2312">
        <v>39</v>
      </c>
    </row>
    <row r="104" spans="1:43" ht="15.75">
      <c r="A104" s="2309">
        <v>97</v>
      </c>
      <c r="B104" s="2309"/>
      <c r="C104" s="2309"/>
      <c r="D104" s="2309"/>
      <c r="E104" s="2311" t="s">
        <v>20015</v>
      </c>
      <c r="F104" s="2309" t="s">
        <v>19100</v>
      </c>
      <c r="G104" s="2309" t="s">
        <v>19039</v>
      </c>
      <c r="H104" s="2312" t="s">
        <v>19327</v>
      </c>
      <c r="I104" s="2313">
        <v>31805</v>
      </c>
      <c r="J104" s="2309"/>
      <c r="K104" s="2312" t="s">
        <v>19102</v>
      </c>
      <c r="L104" s="2309" t="s">
        <v>7265</v>
      </c>
      <c r="M104" s="2309" t="s">
        <v>19103</v>
      </c>
      <c r="N104" s="2314" t="s">
        <v>20016</v>
      </c>
      <c r="O104" s="2315" t="s">
        <v>20017</v>
      </c>
      <c r="P104" s="2315" t="s">
        <v>20018</v>
      </c>
      <c r="Q104" s="2309"/>
      <c r="R104" s="2316"/>
      <c r="S104" s="2312" t="s">
        <v>19107</v>
      </c>
      <c r="T104" s="2317" t="s">
        <v>20019</v>
      </c>
      <c r="U104" s="2313">
        <v>44589</v>
      </c>
      <c r="V104" s="2312" t="s">
        <v>13232</v>
      </c>
      <c r="W104" s="2312" t="s">
        <v>19812</v>
      </c>
      <c r="X104" s="2312">
        <v>4</v>
      </c>
      <c r="Y104" s="2312">
        <v>3</v>
      </c>
      <c r="Z104" s="2312" t="s">
        <v>20020</v>
      </c>
      <c r="AA104" s="2312"/>
      <c r="AB104" s="2317" t="s">
        <v>20021</v>
      </c>
      <c r="AC104" s="2317" t="s">
        <v>20022</v>
      </c>
      <c r="AD104" s="2312" t="s">
        <v>19113</v>
      </c>
      <c r="AE104" s="2309"/>
      <c r="AF104" s="2309"/>
      <c r="AG104" s="2309"/>
      <c r="AH104" s="2309"/>
      <c r="AI104" s="2309"/>
      <c r="AJ104" s="2320">
        <v>42795</v>
      </c>
      <c r="AK104" s="2321"/>
      <c r="AL104" s="2321">
        <v>44834</v>
      </c>
      <c r="AM104" s="2320">
        <v>42795</v>
      </c>
      <c r="AN104" s="2322">
        <v>44834</v>
      </c>
      <c r="AO104" s="2312" t="s">
        <v>35</v>
      </c>
      <c r="AP104" s="2309"/>
      <c r="AQ104" s="2312">
        <v>42</v>
      </c>
    </row>
    <row r="105" spans="1:43" ht="15.75">
      <c r="A105" s="2323">
        <v>98</v>
      </c>
      <c r="B105" s="2309"/>
      <c r="C105" s="2309"/>
      <c r="D105" s="2309"/>
      <c r="E105" s="2311" t="s">
        <v>20023</v>
      </c>
      <c r="F105" s="2309" t="s">
        <v>19100</v>
      </c>
      <c r="G105" s="2309" t="s">
        <v>19039</v>
      </c>
      <c r="H105" s="2312" t="s">
        <v>180</v>
      </c>
      <c r="I105" s="2313">
        <v>25034</v>
      </c>
      <c r="J105" s="2309"/>
      <c r="K105" s="2312" t="s">
        <v>19102</v>
      </c>
      <c r="L105" s="2309" t="s">
        <v>7265</v>
      </c>
      <c r="M105" s="2309" t="s">
        <v>19103</v>
      </c>
      <c r="N105" s="2314" t="s">
        <v>20024</v>
      </c>
      <c r="O105" s="2315" t="s">
        <v>20025</v>
      </c>
      <c r="P105" s="2315" t="s">
        <v>20026</v>
      </c>
      <c r="Q105" s="2309"/>
      <c r="R105" s="2316"/>
      <c r="S105" s="2312" t="s">
        <v>19107</v>
      </c>
      <c r="T105" s="2317" t="s">
        <v>20027</v>
      </c>
      <c r="U105" s="2313">
        <v>44757</v>
      </c>
      <c r="V105" s="2312" t="s">
        <v>126</v>
      </c>
      <c r="W105" s="2312" t="s">
        <v>20028</v>
      </c>
      <c r="X105" s="2312">
        <v>7</v>
      </c>
      <c r="Y105" s="2312">
        <v>1</v>
      </c>
      <c r="Z105" s="2312" t="s">
        <v>20029</v>
      </c>
      <c r="AA105" s="2312"/>
      <c r="AB105" s="2317" t="s">
        <v>20030</v>
      </c>
      <c r="AC105" s="2317" t="s">
        <v>20031</v>
      </c>
      <c r="AD105" s="2312" t="s">
        <v>19113</v>
      </c>
      <c r="AE105" s="2309" t="s">
        <v>20032</v>
      </c>
      <c r="AF105" s="2309"/>
      <c r="AG105" s="2309"/>
      <c r="AH105" s="2309"/>
      <c r="AI105" s="2309"/>
      <c r="AJ105" s="2320">
        <v>42795</v>
      </c>
      <c r="AK105" s="2321"/>
      <c r="AL105" s="2321">
        <v>44834</v>
      </c>
      <c r="AM105" s="2320">
        <v>42795</v>
      </c>
      <c r="AN105" s="2322">
        <v>44834</v>
      </c>
      <c r="AO105" s="2312" t="s">
        <v>1460</v>
      </c>
      <c r="AP105" s="2309"/>
      <c r="AQ105" s="2312">
        <v>38</v>
      </c>
    </row>
    <row r="106" spans="1:43" ht="15.75">
      <c r="A106" s="2309">
        <v>99</v>
      </c>
      <c r="B106" s="2309"/>
      <c r="C106" s="2309"/>
      <c r="D106" s="2310" t="s">
        <v>19098</v>
      </c>
      <c r="E106" s="2311" t="s">
        <v>20033</v>
      </c>
      <c r="F106" s="2309" t="s">
        <v>19100</v>
      </c>
      <c r="G106" s="2309" t="s">
        <v>19039</v>
      </c>
      <c r="H106" s="2312" t="s">
        <v>180</v>
      </c>
      <c r="I106" s="2313">
        <v>27236</v>
      </c>
      <c r="J106" s="2309"/>
      <c r="K106" s="2312" t="s">
        <v>19102</v>
      </c>
      <c r="L106" s="2309" t="s">
        <v>7265</v>
      </c>
      <c r="M106" s="2309" t="s">
        <v>19103</v>
      </c>
      <c r="N106" s="2314" t="s">
        <v>20034</v>
      </c>
      <c r="O106" s="2315" t="s">
        <v>20035</v>
      </c>
      <c r="P106" s="2315" t="s">
        <v>20036</v>
      </c>
      <c r="Q106" s="2309"/>
      <c r="R106" s="2316"/>
      <c r="S106" s="2312" t="s">
        <v>19107</v>
      </c>
      <c r="T106" s="2317" t="s">
        <v>20037</v>
      </c>
      <c r="U106" s="2313">
        <v>46227</v>
      </c>
      <c r="V106" s="2312" t="s">
        <v>126</v>
      </c>
      <c r="W106" s="2312" t="s">
        <v>20038</v>
      </c>
      <c r="X106" s="2312"/>
      <c r="Y106" s="2312"/>
      <c r="Z106" s="2312" t="s">
        <v>20039</v>
      </c>
      <c r="AA106" s="2312"/>
      <c r="AB106" s="2329" t="s">
        <v>20040</v>
      </c>
      <c r="AC106" s="2317" t="s">
        <v>20041</v>
      </c>
      <c r="AD106" s="2312" t="s">
        <v>19113</v>
      </c>
      <c r="AE106" s="2309"/>
      <c r="AF106" s="2309"/>
      <c r="AG106" s="2309"/>
      <c r="AH106" s="2309"/>
      <c r="AI106" s="2309"/>
      <c r="AJ106" s="2320">
        <v>42795</v>
      </c>
      <c r="AK106" s="2321"/>
      <c r="AL106" s="2321">
        <v>44834</v>
      </c>
      <c r="AM106" s="2320">
        <v>42795</v>
      </c>
      <c r="AN106" s="2322">
        <v>44834</v>
      </c>
      <c r="AO106" s="2312" t="s">
        <v>35</v>
      </c>
      <c r="AP106" s="2309"/>
      <c r="AQ106" s="2312">
        <v>40</v>
      </c>
    </row>
    <row r="107" spans="1:43" ht="15.75">
      <c r="A107" s="2323">
        <v>100</v>
      </c>
      <c r="B107" s="2309"/>
      <c r="C107" s="2309"/>
      <c r="D107" s="2309"/>
      <c r="E107" s="2311" t="s">
        <v>20042</v>
      </c>
      <c r="F107" s="2309" t="s">
        <v>19100</v>
      </c>
      <c r="G107" s="2309" t="s">
        <v>19039</v>
      </c>
      <c r="H107" s="2312" t="s">
        <v>20043</v>
      </c>
      <c r="I107" s="2313">
        <v>25726</v>
      </c>
      <c r="J107" s="2309"/>
      <c r="K107" s="2312" t="s">
        <v>38</v>
      </c>
      <c r="L107" s="2309" t="s">
        <v>7265</v>
      </c>
      <c r="M107" s="2309" t="s">
        <v>19103</v>
      </c>
      <c r="N107" s="2314" t="s">
        <v>20044</v>
      </c>
      <c r="O107" s="2315" t="s">
        <v>20045</v>
      </c>
      <c r="P107" s="2315" t="s">
        <v>20046</v>
      </c>
      <c r="Q107" s="2309"/>
      <c r="R107" s="2316"/>
      <c r="S107" s="2312" t="s">
        <v>19107</v>
      </c>
      <c r="T107" s="2317" t="s">
        <v>20047</v>
      </c>
      <c r="U107" s="2313">
        <v>46177</v>
      </c>
      <c r="V107" s="2312" t="s">
        <v>126</v>
      </c>
      <c r="W107" s="2312" t="s">
        <v>20048</v>
      </c>
      <c r="X107" s="2312">
        <v>27</v>
      </c>
      <c r="Y107" s="2312">
        <v>12</v>
      </c>
      <c r="Z107" s="2312" t="s">
        <v>20049</v>
      </c>
      <c r="AA107" s="2312"/>
      <c r="AB107" s="2329" t="s">
        <v>20050</v>
      </c>
      <c r="AC107" s="2317" t="s">
        <v>20051</v>
      </c>
      <c r="AD107" s="2312" t="s">
        <v>19113</v>
      </c>
      <c r="AE107" s="2309"/>
      <c r="AF107" s="2309"/>
      <c r="AG107" s="2309"/>
      <c r="AH107" s="2309"/>
      <c r="AI107" s="2309"/>
      <c r="AJ107" s="2320">
        <v>42795</v>
      </c>
      <c r="AK107" s="2321"/>
      <c r="AL107" s="2321">
        <v>44834</v>
      </c>
      <c r="AM107" s="2320">
        <v>42795</v>
      </c>
      <c r="AN107" s="2322">
        <v>44834</v>
      </c>
      <c r="AO107" s="2312" t="s">
        <v>35</v>
      </c>
      <c r="AP107" s="2309"/>
      <c r="AQ107" s="2312">
        <v>40</v>
      </c>
    </row>
    <row r="108" spans="1:43" ht="15.75">
      <c r="A108" s="2309">
        <v>101</v>
      </c>
      <c r="B108" s="2309"/>
      <c r="C108" s="2309"/>
      <c r="D108" s="2310" t="s">
        <v>19098</v>
      </c>
      <c r="E108" s="2311" t="s">
        <v>6554</v>
      </c>
      <c r="F108" s="2309" t="s">
        <v>19100</v>
      </c>
      <c r="G108" s="2309" t="s">
        <v>19039</v>
      </c>
      <c r="H108" s="2312" t="s">
        <v>20052</v>
      </c>
      <c r="I108" s="2313">
        <v>25627</v>
      </c>
      <c r="J108" s="2309"/>
      <c r="K108" s="2312" t="s">
        <v>19102</v>
      </c>
      <c r="L108" s="2309" t="s">
        <v>7265</v>
      </c>
      <c r="M108" s="2309" t="s">
        <v>19103</v>
      </c>
      <c r="N108" s="2314" t="s">
        <v>20053</v>
      </c>
      <c r="O108" s="2315" t="s">
        <v>20054</v>
      </c>
      <c r="P108" s="2315" t="s">
        <v>20055</v>
      </c>
      <c r="Q108" s="2309"/>
      <c r="R108" s="2316"/>
      <c r="S108" s="2312" t="s">
        <v>19107</v>
      </c>
      <c r="T108" s="2317" t="s">
        <v>20056</v>
      </c>
      <c r="U108" s="2313">
        <v>45702</v>
      </c>
      <c r="V108" s="2312" t="s">
        <v>13232</v>
      </c>
      <c r="W108" s="2312" t="s">
        <v>20057</v>
      </c>
      <c r="X108" s="2312">
        <v>1</v>
      </c>
      <c r="Y108" s="2312">
        <v>2</v>
      </c>
      <c r="Z108" s="2312" t="s">
        <v>20057</v>
      </c>
      <c r="AA108" s="2312"/>
      <c r="AB108" s="2337" t="s">
        <v>20058</v>
      </c>
      <c r="AC108" s="2317" t="s">
        <v>20059</v>
      </c>
      <c r="AD108" s="2312" t="s">
        <v>19113</v>
      </c>
      <c r="AE108" s="2309" t="s">
        <v>4078</v>
      </c>
      <c r="AF108" s="2309"/>
      <c r="AG108" s="2309"/>
      <c r="AH108" s="2309"/>
      <c r="AI108" s="2309"/>
      <c r="AJ108" s="2320">
        <v>42795</v>
      </c>
      <c r="AK108" s="2321"/>
      <c r="AL108" s="2321">
        <v>44834</v>
      </c>
      <c r="AM108" s="2320">
        <v>42795</v>
      </c>
      <c r="AN108" s="2322">
        <v>44834</v>
      </c>
      <c r="AO108" s="2312" t="s">
        <v>1502</v>
      </c>
      <c r="AP108" s="2309"/>
      <c r="AQ108" s="2312">
        <v>40</v>
      </c>
    </row>
    <row r="109" spans="1:43" ht="15.75">
      <c r="A109" s="2323">
        <v>102</v>
      </c>
      <c r="B109" s="2309"/>
      <c r="C109" s="2309"/>
      <c r="D109" s="2309"/>
      <c r="E109" s="2311" t="s">
        <v>20060</v>
      </c>
      <c r="F109" s="2309" t="s">
        <v>19100</v>
      </c>
      <c r="G109" s="2309" t="s">
        <v>19039</v>
      </c>
      <c r="H109" s="2312" t="s">
        <v>19375</v>
      </c>
      <c r="I109" s="2313">
        <v>27640</v>
      </c>
      <c r="J109" s="2309"/>
      <c r="K109" s="2312" t="s">
        <v>19102</v>
      </c>
      <c r="L109" s="2309" t="s">
        <v>7265</v>
      </c>
      <c r="M109" s="2309" t="s">
        <v>19103</v>
      </c>
      <c r="N109" s="2314" t="s">
        <v>20061</v>
      </c>
      <c r="O109" s="2315" t="s">
        <v>20062</v>
      </c>
      <c r="P109" s="2315" t="s">
        <v>20063</v>
      </c>
      <c r="Q109" s="2309"/>
      <c r="R109" s="2316"/>
      <c r="S109" s="2312" t="s">
        <v>13376</v>
      </c>
      <c r="T109" s="2317" t="s">
        <v>20064</v>
      </c>
      <c r="U109" s="2313">
        <v>44442</v>
      </c>
      <c r="V109" s="2312" t="s">
        <v>13232</v>
      </c>
      <c r="W109" s="2312" t="s">
        <v>20065</v>
      </c>
      <c r="X109" s="2312">
        <v>3</v>
      </c>
      <c r="Y109" s="2312">
        <v>3</v>
      </c>
      <c r="Z109" s="2312" t="s">
        <v>20066</v>
      </c>
      <c r="AA109" s="2312"/>
      <c r="AB109" s="2329" t="s">
        <v>20067</v>
      </c>
      <c r="AC109" s="2317" t="s">
        <v>20068</v>
      </c>
      <c r="AD109" s="2312" t="s">
        <v>19113</v>
      </c>
      <c r="AE109" s="2309"/>
      <c r="AF109" s="2309"/>
      <c r="AG109" s="2309"/>
      <c r="AH109" s="2309"/>
      <c r="AI109" s="2309"/>
      <c r="AJ109" s="2320">
        <v>42795</v>
      </c>
      <c r="AK109" s="2321"/>
      <c r="AL109" s="2321">
        <v>44834</v>
      </c>
      <c r="AM109" s="2320">
        <v>42795</v>
      </c>
      <c r="AN109" s="2322">
        <v>44834</v>
      </c>
      <c r="AO109" s="2312" t="s">
        <v>2307</v>
      </c>
      <c r="AP109" s="2309"/>
      <c r="AQ109" s="2312">
        <v>43</v>
      </c>
    </row>
    <row r="110" spans="1:43" ht="15.75">
      <c r="A110" s="2309">
        <v>103</v>
      </c>
      <c r="B110" s="2309"/>
      <c r="C110" s="2309"/>
      <c r="D110" s="2309"/>
      <c r="E110" s="2311" t="s">
        <v>20069</v>
      </c>
      <c r="F110" s="2309" t="s">
        <v>19100</v>
      </c>
      <c r="G110" s="2309" t="s">
        <v>19039</v>
      </c>
      <c r="H110" s="2312" t="s">
        <v>19189</v>
      </c>
      <c r="I110" s="2313">
        <v>29295</v>
      </c>
      <c r="J110" s="2309"/>
      <c r="K110" s="2312" t="s">
        <v>19102</v>
      </c>
      <c r="L110" s="2309" t="s">
        <v>7265</v>
      </c>
      <c r="M110" s="2309" t="s">
        <v>19103</v>
      </c>
      <c r="N110" s="2314" t="s">
        <v>20070</v>
      </c>
      <c r="O110" s="2315" t="s">
        <v>20071</v>
      </c>
      <c r="P110" s="2315" t="s">
        <v>20072</v>
      </c>
      <c r="Q110" s="2309"/>
      <c r="R110" s="2316"/>
      <c r="S110" s="2312" t="s">
        <v>19107</v>
      </c>
      <c r="T110" s="2317" t="s">
        <v>20073</v>
      </c>
      <c r="U110" s="2313">
        <v>44270</v>
      </c>
      <c r="V110" s="2312" t="s">
        <v>126</v>
      </c>
      <c r="W110" s="2312" t="s">
        <v>20074</v>
      </c>
      <c r="X110" s="2312">
        <v>8</v>
      </c>
      <c r="Y110" s="2312">
        <v>2</v>
      </c>
      <c r="Z110" s="2312" t="s">
        <v>20074</v>
      </c>
      <c r="AA110" s="2312"/>
      <c r="AB110" s="2317" t="s">
        <v>20075</v>
      </c>
      <c r="AC110" s="2317" t="s">
        <v>20076</v>
      </c>
      <c r="AD110" s="2312" t="s">
        <v>19113</v>
      </c>
      <c r="AE110" s="2309" t="s">
        <v>20077</v>
      </c>
      <c r="AF110" s="2309"/>
      <c r="AG110" s="2309"/>
      <c r="AH110" s="2309"/>
      <c r="AI110" s="2309"/>
      <c r="AJ110" s="2320">
        <v>42795</v>
      </c>
      <c r="AK110" s="2321"/>
      <c r="AL110" s="2321">
        <v>44834</v>
      </c>
      <c r="AM110" s="2320">
        <v>42795</v>
      </c>
      <c r="AN110" s="2322">
        <v>44834</v>
      </c>
      <c r="AO110" s="2312"/>
      <c r="AP110" s="2309"/>
      <c r="AQ110" s="2312"/>
    </row>
    <row r="111" spans="1:43" ht="15.75">
      <c r="A111" s="2323">
        <v>104</v>
      </c>
      <c r="B111" s="2309"/>
      <c r="C111" s="2309"/>
      <c r="D111" s="2309"/>
      <c r="E111" s="2311" t="s">
        <v>20078</v>
      </c>
      <c r="F111" s="2309" t="s">
        <v>19100</v>
      </c>
      <c r="G111" s="2309" t="s">
        <v>19039</v>
      </c>
      <c r="H111" s="2312" t="s">
        <v>9217</v>
      </c>
      <c r="I111" s="2313">
        <v>30141</v>
      </c>
      <c r="J111" s="2309"/>
      <c r="K111" s="2312" t="s">
        <v>19102</v>
      </c>
      <c r="L111" s="2309" t="s">
        <v>7265</v>
      </c>
      <c r="M111" s="2309" t="s">
        <v>19103</v>
      </c>
      <c r="N111" s="2314" t="s">
        <v>20079</v>
      </c>
      <c r="O111" s="2315" t="s">
        <v>20080</v>
      </c>
      <c r="P111" s="2315" t="s">
        <v>20081</v>
      </c>
      <c r="Q111" s="2309"/>
      <c r="R111" s="2316"/>
      <c r="S111" s="2312" t="s">
        <v>13376</v>
      </c>
      <c r="T111" s="2317" t="s">
        <v>20082</v>
      </c>
      <c r="U111" s="2313">
        <v>46272</v>
      </c>
      <c r="V111" s="2312" t="s">
        <v>126</v>
      </c>
      <c r="W111" s="2312" t="s">
        <v>20083</v>
      </c>
      <c r="X111" s="2312">
        <v>4</v>
      </c>
      <c r="Y111" s="2312">
        <v>2</v>
      </c>
      <c r="Z111" s="2312" t="s">
        <v>20084</v>
      </c>
      <c r="AA111" s="2312"/>
      <c r="AB111" s="2329" t="s">
        <v>20085</v>
      </c>
      <c r="AC111" s="2317" t="s">
        <v>20086</v>
      </c>
      <c r="AD111" s="2312" t="s">
        <v>19113</v>
      </c>
      <c r="AE111" s="2309"/>
      <c r="AF111" s="2309"/>
      <c r="AG111" s="2309"/>
      <c r="AH111" s="2309"/>
      <c r="AI111" s="2309"/>
      <c r="AJ111" s="2320">
        <v>42795</v>
      </c>
      <c r="AK111" s="2321"/>
      <c r="AL111" s="2321">
        <v>44834</v>
      </c>
      <c r="AM111" s="2320">
        <v>42795</v>
      </c>
      <c r="AN111" s="2322">
        <v>44834</v>
      </c>
      <c r="AO111" s="2312" t="s">
        <v>1502</v>
      </c>
      <c r="AP111" s="2309"/>
      <c r="AQ111" s="2312">
        <v>43</v>
      </c>
    </row>
    <row r="112" spans="1:43" ht="15.75">
      <c r="A112" s="2309">
        <v>105</v>
      </c>
      <c r="B112" s="2309"/>
      <c r="C112" s="2309"/>
      <c r="D112" s="2309"/>
      <c r="E112" s="2311" t="s">
        <v>20087</v>
      </c>
      <c r="F112" s="2309" t="s">
        <v>19100</v>
      </c>
      <c r="G112" s="2309" t="s">
        <v>19039</v>
      </c>
      <c r="H112" s="2312" t="s">
        <v>20088</v>
      </c>
      <c r="I112" s="2313">
        <v>27324</v>
      </c>
      <c r="J112" s="2309"/>
      <c r="K112" s="2312" t="s">
        <v>19102</v>
      </c>
      <c r="L112" s="2309" t="s">
        <v>7265</v>
      </c>
      <c r="M112" s="2309" t="s">
        <v>19103</v>
      </c>
      <c r="N112" s="2314" t="s">
        <v>20089</v>
      </c>
      <c r="O112" s="2315" t="s">
        <v>20090</v>
      </c>
      <c r="P112" s="2315" t="s">
        <v>20091</v>
      </c>
      <c r="Q112" s="2309"/>
      <c r="R112" s="2316"/>
      <c r="S112" s="2312" t="s">
        <v>13376</v>
      </c>
      <c r="T112" s="2317" t="s">
        <v>20092</v>
      </c>
      <c r="U112" s="2313">
        <v>44856</v>
      </c>
      <c r="V112" s="2312" t="s">
        <v>126</v>
      </c>
      <c r="W112" s="2312" t="s">
        <v>20093</v>
      </c>
      <c r="X112" s="2312">
        <v>1</v>
      </c>
      <c r="Y112" s="2312">
        <v>5</v>
      </c>
      <c r="Z112" s="2312" t="s">
        <v>20094</v>
      </c>
      <c r="AA112" s="2312"/>
      <c r="AB112" s="2317" t="s">
        <v>20095</v>
      </c>
      <c r="AC112" s="2317" t="s">
        <v>20096</v>
      </c>
      <c r="AD112" s="2312" t="s">
        <v>19113</v>
      </c>
      <c r="AE112" s="2309" t="s">
        <v>20097</v>
      </c>
      <c r="AF112" s="2309"/>
      <c r="AG112" s="2309"/>
      <c r="AH112" s="2309"/>
      <c r="AI112" s="2309"/>
      <c r="AJ112" s="2320">
        <v>42795</v>
      </c>
      <c r="AK112" s="2321"/>
      <c r="AL112" s="2321">
        <v>44834</v>
      </c>
      <c r="AM112" s="2320">
        <v>42795</v>
      </c>
      <c r="AN112" s="2322">
        <v>44834</v>
      </c>
      <c r="AO112" s="2312" t="s">
        <v>1395</v>
      </c>
      <c r="AP112" s="2309"/>
      <c r="AQ112" s="2312">
        <v>39</v>
      </c>
    </row>
    <row r="113" spans="1:43" ht="15.75">
      <c r="A113" s="2323">
        <v>106</v>
      </c>
      <c r="B113" s="2309"/>
      <c r="C113" s="2309"/>
      <c r="D113" s="2309"/>
      <c r="E113" s="2311" t="s">
        <v>20098</v>
      </c>
      <c r="F113" s="2309" t="s">
        <v>19100</v>
      </c>
      <c r="G113" s="2309" t="s">
        <v>19039</v>
      </c>
      <c r="H113" s="2312" t="s">
        <v>19127</v>
      </c>
      <c r="I113" s="2313">
        <v>26115</v>
      </c>
      <c r="J113" s="2309"/>
      <c r="K113" s="2312" t="s">
        <v>19102</v>
      </c>
      <c r="L113" s="2309" t="s">
        <v>7265</v>
      </c>
      <c r="M113" s="2309" t="s">
        <v>19103</v>
      </c>
      <c r="N113" s="2314" t="s">
        <v>20099</v>
      </c>
      <c r="O113" s="2315" t="s">
        <v>20100</v>
      </c>
      <c r="P113" s="2315" t="s">
        <v>20101</v>
      </c>
      <c r="Q113" s="2309"/>
      <c r="R113" s="2316"/>
      <c r="S113" s="2312" t="s">
        <v>13376</v>
      </c>
      <c r="T113" s="2317" t="s">
        <v>20102</v>
      </c>
      <c r="U113" s="2313">
        <v>44789</v>
      </c>
      <c r="V113" s="2312" t="s">
        <v>126</v>
      </c>
      <c r="W113" s="2312" t="s">
        <v>20103</v>
      </c>
      <c r="X113" s="2312">
        <v>1</v>
      </c>
      <c r="Y113" s="2312">
        <v>2</v>
      </c>
      <c r="Z113" s="2312" t="s">
        <v>20104</v>
      </c>
      <c r="AA113" s="2312"/>
      <c r="AB113" s="2329" t="s">
        <v>20105</v>
      </c>
      <c r="AC113" s="2317" t="s">
        <v>20106</v>
      </c>
      <c r="AD113" s="2312" t="s">
        <v>19113</v>
      </c>
      <c r="AE113" s="2309" t="s">
        <v>20107</v>
      </c>
      <c r="AF113" s="2309"/>
      <c r="AG113" s="2309"/>
      <c r="AH113" s="2309"/>
      <c r="AI113" s="2309"/>
      <c r="AJ113" s="2320">
        <v>42795</v>
      </c>
      <c r="AK113" s="2321"/>
      <c r="AL113" s="2321">
        <v>44834</v>
      </c>
      <c r="AM113" s="2320">
        <v>42795</v>
      </c>
      <c r="AN113" s="2322">
        <v>44834</v>
      </c>
      <c r="AO113" s="2312" t="s">
        <v>1395</v>
      </c>
      <c r="AP113" s="2309"/>
      <c r="AQ113" s="2312">
        <v>42</v>
      </c>
    </row>
    <row r="114" spans="1:43" ht="15.75">
      <c r="A114" s="2309">
        <v>107</v>
      </c>
      <c r="B114" s="2309"/>
      <c r="C114" s="2309"/>
      <c r="D114" s="2309"/>
      <c r="E114" s="2311" t="s">
        <v>20108</v>
      </c>
      <c r="F114" s="2309" t="s">
        <v>19100</v>
      </c>
      <c r="G114" s="2309" t="s">
        <v>19039</v>
      </c>
      <c r="H114" s="2312" t="s">
        <v>19127</v>
      </c>
      <c r="I114" s="2313">
        <v>27519</v>
      </c>
      <c r="J114" s="2309"/>
      <c r="K114" s="2312" t="s">
        <v>19102</v>
      </c>
      <c r="L114" s="2309" t="s">
        <v>7265</v>
      </c>
      <c r="M114" s="2309" t="s">
        <v>19103</v>
      </c>
      <c r="N114" s="2314" t="s">
        <v>20109</v>
      </c>
      <c r="O114" s="2315" t="s">
        <v>20110</v>
      </c>
      <c r="P114" s="2315" t="s">
        <v>20111</v>
      </c>
      <c r="Q114" s="2309"/>
      <c r="R114" s="2316"/>
      <c r="S114" s="2312" t="s">
        <v>19107</v>
      </c>
      <c r="T114" s="2317" t="s">
        <v>20112</v>
      </c>
      <c r="U114" s="2313">
        <v>46146</v>
      </c>
      <c r="V114" s="2312" t="s">
        <v>13232</v>
      </c>
      <c r="W114" s="2312" t="s">
        <v>20113</v>
      </c>
      <c r="X114" s="2312">
        <v>3</v>
      </c>
      <c r="Y114" s="2312">
        <v>1</v>
      </c>
      <c r="Z114" s="2312" t="s">
        <v>20114</v>
      </c>
      <c r="AA114" s="2312"/>
      <c r="AB114" s="2315" t="s">
        <v>20115</v>
      </c>
      <c r="AC114" s="2317" t="s">
        <v>20116</v>
      </c>
      <c r="AD114" s="2312" t="s">
        <v>19264</v>
      </c>
      <c r="AE114" s="2309"/>
      <c r="AF114" s="2309"/>
      <c r="AG114" s="2309"/>
      <c r="AH114" s="2309"/>
      <c r="AI114" s="2309"/>
      <c r="AJ114" s="2320">
        <v>42795</v>
      </c>
      <c r="AK114" s="2321"/>
      <c r="AL114" s="2321">
        <v>44834</v>
      </c>
      <c r="AM114" s="2320">
        <v>42795</v>
      </c>
      <c r="AN114" s="2322">
        <v>44834</v>
      </c>
      <c r="AO114" s="2312"/>
      <c r="AP114" s="2309"/>
      <c r="AQ114" s="2312"/>
    </row>
    <row r="115" spans="1:43" ht="15.75">
      <c r="A115" s="2323">
        <v>108</v>
      </c>
      <c r="B115" s="2309"/>
      <c r="C115" s="2309"/>
      <c r="D115" s="2309"/>
      <c r="E115" s="2311" t="s">
        <v>20117</v>
      </c>
      <c r="F115" s="2309" t="s">
        <v>19100</v>
      </c>
      <c r="G115" s="2309" t="s">
        <v>19039</v>
      </c>
      <c r="H115" s="2312" t="s">
        <v>19189</v>
      </c>
      <c r="I115" s="2313">
        <v>29772</v>
      </c>
      <c r="J115" s="2309"/>
      <c r="K115" s="2312" t="s">
        <v>19189</v>
      </c>
      <c r="L115" s="2309" t="s">
        <v>7265</v>
      </c>
      <c r="M115" s="2309" t="s">
        <v>19103</v>
      </c>
      <c r="N115" s="2314" t="s">
        <v>20118</v>
      </c>
      <c r="O115" s="2315" t="s">
        <v>20119</v>
      </c>
      <c r="P115" s="2315" t="s">
        <v>20120</v>
      </c>
      <c r="Q115" s="2309"/>
      <c r="R115" s="2316"/>
      <c r="S115" s="2312" t="s">
        <v>19107</v>
      </c>
      <c r="T115" s="2317" t="s">
        <v>20121</v>
      </c>
      <c r="U115" s="2313">
        <v>44747</v>
      </c>
      <c r="V115" s="2312" t="s">
        <v>126</v>
      </c>
      <c r="W115" s="2312" t="s">
        <v>20122</v>
      </c>
      <c r="X115" s="2312">
        <v>2</v>
      </c>
      <c r="Y115" s="2312">
        <v>1</v>
      </c>
      <c r="Z115" s="2312" t="s">
        <v>20123</v>
      </c>
      <c r="AA115" s="2312"/>
      <c r="AB115" s="2329" t="s">
        <v>20124</v>
      </c>
      <c r="AC115" s="2317" t="s">
        <v>20125</v>
      </c>
      <c r="AD115" s="2312" t="s">
        <v>19113</v>
      </c>
      <c r="AE115" s="2309" t="s">
        <v>20126</v>
      </c>
      <c r="AF115" s="2309"/>
      <c r="AG115" s="2309"/>
      <c r="AH115" s="2309"/>
      <c r="AI115" s="2309"/>
      <c r="AJ115" s="2320">
        <v>42795</v>
      </c>
      <c r="AK115" s="2321"/>
      <c r="AL115" s="2321">
        <v>44834</v>
      </c>
      <c r="AM115" s="2320">
        <v>42795</v>
      </c>
      <c r="AN115" s="2322">
        <v>44834</v>
      </c>
      <c r="AO115" s="2312" t="s">
        <v>1502</v>
      </c>
      <c r="AP115" s="2309"/>
      <c r="AQ115" s="2312">
        <v>42</v>
      </c>
    </row>
    <row r="116" spans="1:43" ht="15.75">
      <c r="A116" s="2309">
        <v>109</v>
      </c>
      <c r="B116" s="2309"/>
      <c r="C116" s="2309"/>
      <c r="D116" s="2309"/>
      <c r="E116" s="2311" t="s">
        <v>20127</v>
      </c>
      <c r="F116" s="2309" t="s">
        <v>19100</v>
      </c>
      <c r="G116" s="2309" t="s">
        <v>19039</v>
      </c>
      <c r="H116" s="2312" t="s">
        <v>19116</v>
      </c>
      <c r="I116" s="2313">
        <v>26481</v>
      </c>
      <c r="J116" s="2309"/>
      <c r="K116" s="2312" t="s">
        <v>145</v>
      </c>
      <c r="L116" s="2309" t="s">
        <v>7265</v>
      </c>
      <c r="M116" s="2309" t="s">
        <v>19103</v>
      </c>
      <c r="N116" s="2314" t="s">
        <v>20128</v>
      </c>
      <c r="O116" s="2315" t="s">
        <v>20129</v>
      </c>
      <c r="P116" s="2315" t="s">
        <v>20130</v>
      </c>
      <c r="Q116" s="2309"/>
      <c r="R116" s="2316"/>
      <c r="S116" s="2312" t="s">
        <v>19107</v>
      </c>
      <c r="T116" s="2317" t="s">
        <v>20131</v>
      </c>
      <c r="U116" s="2313">
        <v>45474</v>
      </c>
      <c r="V116" s="2312" t="s">
        <v>126</v>
      </c>
      <c r="W116" s="2312" t="s">
        <v>20132</v>
      </c>
      <c r="X116" s="2312">
        <v>67</v>
      </c>
      <c r="Y116" s="2312">
        <v>14</v>
      </c>
      <c r="Z116" s="2312" t="s">
        <v>20133</v>
      </c>
      <c r="AA116" s="2312"/>
      <c r="AB116" s="2315" t="s">
        <v>20134</v>
      </c>
      <c r="AC116" s="2317" t="s">
        <v>20135</v>
      </c>
      <c r="AD116" s="2312" t="s">
        <v>20136</v>
      </c>
      <c r="AE116" s="2309"/>
      <c r="AF116" s="2309"/>
      <c r="AG116" s="2309"/>
      <c r="AH116" s="2309"/>
      <c r="AI116" s="2309"/>
      <c r="AJ116" s="2320">
        <v>42795</v>
      </c>
      <c r="AK116" s="2321"/>
      <c r="AL116" s="2321">
        <v>44834</v>
      </c>
      <c r="AM116" s="2320">
        <v>42795</v>
      </c>
      <c r="AN116" s="2322">
        <v>44834</v>
      </c>
      <c r="AO116" s="2312"/>
      <c r="AP116" s="2309"/>
      <c r="AQ116" s="2312"/>
    </row>
    <row r="117" spans="1:43" ht="15.75">
      <c r="A117" s="2323">
        <v>110</v>
      </c>
      <c r="B117" s="2309"/>
      <c r="C117" s="2309"/>
      <c r="D117" s="2309"/>
      <c r="E117" s="2311" t="s">
        <v>20137</v>
      </c>
      <c r="F117" s="2309" t="s">
        <v>19100</v>
      </c>
      <c r="G117" s="2309" t="s">
        <v>19039</v>
      </c>
      <c r="H117" s="2312" t="s">
        <v>20138</v>
      </c>
      <c r="I117" s="2313">
        <v>24983</v>
      </c>
      <c r="J117" s="2309"/>
      <c r="K117" s="2312" t="s">
        <v>19102</v>
      </c>
      <c r="L117" s="2309" t="s">
        <v>7265</v>
      </c>
      <c r="M117" s="2309" t="s">
        <v>19103</v>
      </c>
      <c r="N117" s="2314" t="s">
        <v>20139</v>
      </c>
      <c r="O117" s="2315" t="s">
        <v>20140</v>
      </c>
      <c r="P117" s="2315" t="s">
        <v>20141</v>
      </c>
      <c r="Q117" s="2309"/>
      <c r="R117" s="2316"/>
      <c r="S117" s="2312" t="s">
        <v>13376</v>
      </c>
      <c r="T117" s="2317" t="s">
        <v>20142</v>
      </c>
      <c r="U117" s="2313">
        <v>45437</v>
      </c>
      <c r="V117" s="2312" t="s">
        <v>126</v>
      </c>
      <c r="W117" s="2312" t="s">
        <v>20143</v>
      </c>
      <c r="X117" s="2312">
        <v>1</v>
      </c>
      <c r="Y117" s="2312">
        <v>3</v>
      </c>
      <c r="Z117" s="2312" t="s">
        <v>20144</v>
      </c>
      <c r="AA117" s="2312"/>
      <c r="AB117" s="2317" t="s">
        <v>20145</v>
      </c>
      <c r="AC117" s="2317" t="s">
        <v>20146</v>
      </c>
      <c r="AD117" s="2312" t="s">
        <v>19113</v>
      </c>
      <c r="AE117" s="2309">
        <v>0</v>
      </c>
      <c r="AF117" s="2309"/>
      <c r="AG117" s="2309"/>
      <c r="AH117" s="2309"/>
      <c r="AI117" s="2309"/>
      <c r="AJ117" s="2320">
        <v>42795</v>
      </c>
      <c r="AK117" s="2321"/>
      <c r="AL117" s="2321">
        <v>44834</v>
      </c>
      <c r="AM117" s="2320">
        <v>42795</v>
      </c>
      <c r="AN117" s="2322">
        <v>44834</v>
      </c>
      <c r="AO117" s="2312" t="s">
        <v>35</v>
      </c>
      <c r="AP117" s="2309"/>
      <c r="AQ117" s="2312">
        <v>39</v>
      </c>
    </row>
    <row r="118" spans="1:43" ht="15.75">
      <c r="A118" s="2309">
        <v>111</v>
      </c>
      <c r="B118" s="2309"/>
      <c r="C118" s="2309"/>
      <c r="D118" s="2310" t="s">
        <v>19098</v>
      </c>
      <c r="E118" s="2311" t="s">
        <v>20147</v>
      </c>
      <c r="F118" s="2309" t="s">
        <v>19100</v>
      </c>
      <c r="G118" s="2309" t="s">
        <v>19039</v>
      </c>
      <c r="H118" s="2312" t="s">
        <v>19116</v>
      </c>
      <c r="I118" s="2313">
        <v>25852</v>
      </c>
      <c r="J118" s="2309"/>
      <c r="K118" s="2312" t="s">
        <v>19102</v>
      </c>
      <c r="L118" s="2309" t="s">
        <v>7265</v>
      </c>
      <c r="M118" s="2309" t="s">
        <v>19103</v>
      </c>
      <c r="N118" s="2314" t="s">
        <v>20148</v>
      </c>
      <c r="O118" s="2315" t="s">
        <v>20149</v>
      </c>
      <c r="P118" s="2315" t="s">
        <v>20150</v>
      </c>
      <c r="Q118" s="2309"/>
      <c r="R118" s="2316"/>
      <c r="S118" s="2312" t="s">
        <v>19107</v>
      </c>
      <c r="T118" s="2317" t="s">
        <v>20151</v>
      </c>
      <c r="U118" s="2313">
        <v>45563</v>
      </c>
      <c r="V118" s="2312" t="s">
        <v>126</v>
      </c>
      <c r="W118" s="2312" t="s">
        <v>20152</v>
      </c>
      <c r="X118" s="2312">
        <v>4</v>
      </c>
      <c r="Y118" s="2312">
        <v>3</v>
      </c>
      <c r="Z118" s="2312" t="s">
        <v>20153</v>
      </c>
      <c r="AA118" s="2312"/>
      <c r="AB118" s="2317" t="s">
        <v>20154</v>
      </c>
      <c r="AC118" s="2317" t="s">
        <v>20155</v>
      </c>
      <c r="AD118" s="2312" t="s">
        <v>19113</v>
      </c>
      <c r="AE118" s="2309" t="s">
        <v>20156</v>
      </c>
      <c r="AF118" s="2309"/>
      <c r="AG118" s="2309"/>
      <c r="AH118" s="2309"/>
      <c r="AI118" s="2309"/>
      <c r="AJ118" s="2320">
        <v>42795</v>
      </c>
      <c r="AK118" s="2321"/>
      <c r="AL118" s="2321">
        <v>44834</v>
      </c>
      <c r="AM118" s="2320">
        <v>42795</v>
      </c>
      <c r="AN118" s="2322">
        <v>44834</v>
      </c>
      <c r="AO118" s="2312" t="s">
        <v>35</v>
      </c>
      <c r="AP118" s="2309"/>
      <c r="AQ118" s="2312">
        <v>40</v>
      </c>
    </row>
    <row r="119" spans="1:43" ht="15.75">
      <c r="A119" s="2323">
        <v>112</v>
      </c>
      <c r="B119" s="2309"/>
      <c r="C119" s="2309"/>
      <c r="D119" s="2310" t="s">
        <v>19098</v>
      </c>
      <c r="E119" s="2311" t="s">
        <v>20157</v>
      </c>
      <c r="F119" s="2309" t="s">
        <v>19100</v>
      </c>
      <c r="G119" s="2309" t="s">
        <v>19039</v>
      </c>
      <c r="H119" s="2312" t="s">
        <v>19101</v>
      </c>
      <c r="I119" s="2313">
        <v>28222</v>
      </c>
      <c r="J119" s="2309"/>
      <c r="K119" s="2312" t="s">
        <v>19102</v>
      </c>
      <c r="L119" s="2309" t="s">
        <v>7265</v>
      </c>
      <c r="M119" s="2309" t="s">
        <v>19103</v>
      </c>
      <c r="N119" s="2314" t="s">
        <v>20158</v>
      </c>
      <c r="O119" s="2315" t="s">
        <v>20159</v>
      </c>
      <c r="P119" s="2315" t="s">
        <v>20160</v>
      </c>
      <c r="Q119" s="2309"/>
      <c r="R119" s="2316"/>
      <c r="S119" s="2312" t="s">
        <v>19107</v>
      </c>
      <c r="T119" s="2317" t="s">
        <v>20161</v>
      </c>
      <c r="U119" s="2313">
        <v>45023</v>
      </c>
      <c r="V119" s="2312" t="s">
        <v>19520</v>
      </c>
      <c r="W119" s="2312" t="s">
        <v>20162</v>
      </c>
      <c r="X119" s="2312">
        <v>7</v>
      </c>
      <c r="Y119" s="2312">
        <v>1</v>
      </c>
      <c r="Z119" s="2312" t="s">
        <v>20163</v>
      </c>
      <c r="AA119" s="2312"/>
      <c r="AB119" s="2329" t="s">
        <v>20164</v>
      </c>
      <c r="AC119" s="2317" t="s">
        <v>20165</v>
      </c>
      <c r="AD119" s="2312" t="s">
        <v>19113</v>
      </c>
      <c r="AE119" s="2309" t="s">
        <v>20166</v>
      </c>
      <c r="AF119" s="2309"/>
      <c r="AG119" s="2309"/>
      <c r="AH119" s="2309"/>
      <c r="AI119" s="2309"/>
      <c r="AJ119" s="2320">
        <v>42795</v>
      </c>
      <c r="AK119" s="2321"/>
      <c r="AL119" s="2321">
        <v>44834</v>
      </c>
      <c r="AM119" s="2320">
        <v>42795</v>
      </c>
      <c r="AN119" s="2322">
        <v>44834</v>
      </c>
      <c r="AO119" s="2312" t="s">
        <v>2307</v>
      </c>
      <c r="AP119" s="2309"/>
      <c r="AQ119" s="2312">
        <v>42</v>
      </c>
    </row>
    <row r="120" spans="1:43" ht="15.75">
      <c r="A120" s="2309">
        <v>113</v>
      </c>
      <c r="B120" s="2309"/>
      <c r="C120" s="2309"/>
      <c r="D120" s="2310" t="s">
        <v>19098</v>
      </c>
      <c r="E120" s="2311" t="s">
        <v>20167</v>
      </c>
      <c r="F120" s="2309" t="s">
        <v>19100</v>
      </c>
      <c r="G120" s="2309" t="s">
        <v>19039</v>
      </c>
      <c r="H120" s="2312" t="s">
        <v>145</v>
      </c>
      <c r="I120" s="2313">
        <v>27765</v>
      </c>
      <c r="J120" s="2309"/>
      <c r="K120" s="2312"/>
      <c r="L120" s="2309" t="s">
        <v>7265</v>
      </c>
      <c r="M120" s="2309" t="s">
        <v>19103</v>
      </c>
      <c r="N120" s="2314" t="s">
        <v>20168</v>
      </c>
      <c r="O120" s="2315" t="s">
        <v>20169</v>
      </c>
      <c r="P120" s="2315" t="s">
        <v>20170</v>
      </c>
      <c r="Q120" s="2309"/>
      <c r="R120" s="2316"/>
      <c r="S120" s="2312"/>
      <c r="T120" s="2312"/>
      <c r="U120" s="2313"/>
      <c r="V120" s="2312" t="s">
        <v>86</v>
      </c>
      <c r="W120" s="2312"/>
      <c r="X120" s="2312"/>
      <c r="Y120" s="2312"/>
      <c r="Z120" s="2312"/>
      <c r="AA120" s="2312"/>
      <c r="AB120" s="2315" t="s">
        <v>20171</v>
      </c>
      <c r="AC120" s="2317" t="s">
        <v>20172</v>
      </c>
      <c r="AD120" s="2312"/>
      <c r="AE120" s="2309" t="s">
        <v>20173</v>
      </c>
      <c r="AF120" s="2309"/>
      <c r="AG120" s="2309"/>
      <c r="AH120" s="2309"/>
      <c r="AI120" s="2309"/>
      <c r="AJ120" s="2320">
        <v>42795</v>
      </c>
      <c r="AK120" s="2321"/>
      <c r="AL120" s="2321">
        <v>44834</v>
      </c>
      <c r="AM120" s="2320">
        <v>42795</v>
      </c>
      <c r="AN120" s="2322">
        <v>44834</v>
      </c>
      <c r="AO120" s="2312"/>
      <c r="AP120" s="2309"/>
      <c r="AQ120" s="2312"/>
    </row>
    <row r="121" spans="1:43" ht="15.75">
      <c r="A121" s="2323">
        <v>114</v>
      </c>
      <c r="B121" s="2309"/>
      <c r="C121" s="2309"/>
      <c r="D121" s="2310" t="s">
        <v>19098</v>
      </c>
      <c r="E121" s="2311" t="s">
        <v>20174</v>
      </c>
      <c r="F121" s="2309" t="s">
        <v>19100</v>
      </c>
      <c r="G121" s="2309" t="s">
        <v>19039</v>
      </c>
      <c r="H121" s="2312" t="s">
        <v>19189</v>
      </c>
      <c r="I121" s="2313">
        <v>27244</v>
      </c>
      <c r="J121" s="2309"/>
      <c r="K121" s="2312" t="s">
        <v>19102</v>
      </c>
      <c r="L121" s="2309" t="s">
        <v>7265</v>
      </c>
      <c r="M121" s="2309" t="s">
        <v>19103</v>
      </c>
      <c r="N121" s="2314" t="s">
        <v>20175</v>
      </c>
      <c r="O121" s="2315" t="s">
        <v>20176</v>
      </c>
      <c r="P121" s="2315" t="s">
        <v>20177</v>
      </c>
      <c r="Q121" s="2309"/>
      <c r="R121" s="2316"/>
      <c r="S121" s="2312" t="s">
        <v>19107</v>
      </c>
      <c r="T121" s="2317" t="s">
        <v>20178</v>
      </c>
      <c r="U121" s="2313">
        <v>45141</v>
      </c>
      <c r="V121" s="2312" t="s">
        <v>126</v>
      </c>
      <c r="W121" s="2312" t="s">
        <v>20179</v>
      </c>
      <c r="X121" s="2312">
        <v>6</v>
      </c>
      <c r="Y121" s="2312">
        <v>3</v>
      </c>
      <c r="Z121" s="2312" t="s">
        <v>20179</v>
      </c>
      <c r="AA121" s="2312"/>
      <c r="AB121" s="2329" t="s">
        <v>20180</v>
      </c>
      <c r="AC121" s="2317" t="s">
        <v>20181</v>
      </c>
      <c r="AD121" s="2312" t="s">
        <v>19113</v>
      </c>
      <c r="AE121" s="2309" t="s">
        <v>20182</v>
      </c>
      <c r="AF121" s="2309"/>
      <c r="AG121" s="2309"/>
      <c r="AH121" s="2309"/>
      <c r="AI121" s="2309"/>
      <c r="AJ121" s="2320">
        <v>42795</v>
      </c>
      <c r="AK121" s="2321"/>
      <c r="AL121" s="2321">
        <v>44834</v>
      </c>
      <c r="AM121" s="2320">
        <v>42795</v>
      </c>
      <c r="AN121" s="2322">
        <v>44834</v>
      </c>
      <c r="AO121" s="2312" t="s">
        <v>35</v>
      </c>
      <c r="AP121" s="2309"/>
      <c r="AQ121" s="2312">
        <v>40</v>
      </c>
    </row>
    <row r="122" spans="1:43" ht="15.75">
      <c r="A122" s="2309">
        <v>115</v>
      </c>
      <c r="B122" s="2309"/>
      <c r="C122" s="2309"/>
      <c r="D122" s="2309"/>
      <c r="E122" s="2311" t="s">
        <v>20183</v>
      </c>
      <c r="F122" s="2309" t="s">
        <v>19100</v>
      </c>
      <c r="G122" s="2309" t="s">
        <v>19039</v>
      </c>
      <c r="H122" s="2312" t="s">
        <v>19101</v>
      </c>
      <c r="I122" s="2313">
        <v>24870</v>
      </c>
      <c r="J122" s="2309"/>
      <c r="K122" s="2312" t="s">
        <v>19102</v>
      </c>
      <c r="L122" s="2309" t="s">
        <v>7265</v>
      </c>
      <c r="M122" s="2309" t="s">
        <v>19103</v>
      </c>
      <c r="N122" s="2314" t="s">
        <v>20184</v>
      </c>
      <c r="O122" s="2315" t="s">
        <v>20185</v>
      </c>
      <c r="P122" s="2315" t="s">
        <v>20186</v>
      </c>
      <c r="Q122" s="2309"/>
      <c r="R122" s="2316"/>
      <c r="S122" s="2312" t="s">
        <v>19107</v>
      </c>
      <c r="T122" s="2317" t="s">
        <v>20187</v>
      </c>
      <c r="U122" s="2313">
        <v>45324</v>
      </c>
      <c r="V122" s="2312" t="s">
        <v>1347</v>
      </c>
      <c r="W122" s="2312" t="s">
        <v>20188</v>
      </c>
      <c r="X122" s="2312">
        <v>17</v>
      </c>
      <c r="Y122" s="2312">
        <v>5</v>
      </c>
      <c r="Z122" s="2312" t="s">
        <v>20189</v>
      </c>
      <c r="AA122" s="2312"/>
      <c r="AB122" s="2329" t="s">
        <v>20190</v>
      </c>
      <c r="AC122" s="2317" t="s">
        <v>20191</v>
      </c>
      <c r="AD122" s="2312" t="s">
        <v>19113</v>
      </c>
      <c r="AE122" s="2309" t="s">
        <v>20192</v>
      </c>
      <c r="AF122" s="2309"/>
      <c r="AG122" s="2309"/>
      <c r="AH122" s="2309"/>
      <c r="AI122" s="2309"/>
      <c r="AJ122" s="2320">
        <v>42795</v>
      </c>
      <c r="AK122" s="2321"/>
      <c r="AL122" s="2321">
        <v>44834</v>
      </c>
      <c r="AM122" s="2320">
        <v>42795</v>
      </c>
      <c r="AN122" s="2322">
        <v>44834</v>
      </c>
      <c r="AO122" s="2312" t="s">
        <v>1395</v>
      </c>
      <c r="AP122" s="2309"/>
      <c r="AQ122" s="2312">
        <v>42</v>
      </c>
    </row>
    <row r="123" spans="1:43" ht="15.75">
      <c r="A123" s="2323">
        <v>116</v>
      </c>
      <c r="B123" s="2309"/>
      <c r="C123" s="2309"/>
      <c r="D123" s="2309"/>
      <c r="E123" s="2311" t="s">
        <v>20193</v>
      </c>
      <c r="F123" s="2309" t="s">
        <v>19100</v>
      </c>
      <c r="G123" s="2309" t="s">
        <v>19039</v>
      </c>
      <c r="H123" s="2312" t="s">
        <v>20194</v>
      </c>
      <c r="I123" s="2313">
        <v>24920</v>
      </c>
      <c r="J123" s="2309"/>
      <c r="K123" s="2312" t="s">
        <v>84</v>
      </c>
      <c r="L123" s="2309" t="s">
        <v>7265</v>
      </c>
      <c r="M123" s="2309" t="s">
        <v>19103</v>
      </c>
      <c r="N123" s="2314" t="s">
        <v>20195</v>
      </c>
      <c r="O123" s="2315" t="s">
        <v>20196</v>
      </c>
      <c r="P123" s="2315" t="s">
        <v>20197</v>
      </c>
      <c r="Q123" s="2309"/>
      <c r="R123" s="2316"/>
      <c r="S123" s="2312" t="s">
        <v>19107</v>
      </c>
      <c r="T123" s="2317" t="s">
        <v>20198</v>
      </c>
      <c r="U123" s="2313">
        <v>46104</v>
      </c>
      <c r="V123" s="2312" t="s">
        <v>126</v>
      </c>
      <c r="W123" s="2312" t="s">
        <v>20199</v>
      </c>
      <c r="X123" s="2312">
        <v>6</v>
      </c>
      <c r="Y123" s="2312">
        <v>2</v>
      </c>
      <c r="Z123" s="2312" t="s">
        <v>20200</v>
      </c>
      <c r="AA123" s="2312"/>
      <c r="AB123" s="2329" t="s">
        <v>20201</v>
      </c>
      <c r="AC123" s="2317" t="s">
        <v>20202</v>
      </c>
      <c r="AD123" s="2312" t="s">
        <v>19113</v>
      </c>
      <c r="AE123" s="2309" t="s">
        <v>20203</v>
      </c>
      <c r="AF123" s="2309"/>
      <c r="AG123" s="2309"/>
      <c r="AH123" s="2309"/>
      <c r="AI123" s="2309"/>
      <c r="AJ123" s="2320">
        <v>42795</v>
      </c>
      <c r="AK123" s="2321"/>
      <c r="AL123" s="2321">
        <v>44834</v>
      </c>
      <c r="AM123" s="2320">
        <v>42795</v>
      </c>
      <c r="AN123" s="2322">
        <v>44834</v>
      </c>
      <c r="AO123" s="2312" t="s">
        <v>1395</v>
      </c>
      <c r="AP123" s="2309"/>
      <c r="AQ123" s="2312">
        <v>39</v>
      </c>
    </row>
    <row r="124" spans="1:43" ht="15.75">
      <c r="A124" s="2309">
        <v>117</v>
      </c>
      <c r="B124" s="2309"/>
      <c r="C124" s="2309"/>
      <c r="D124" s="2309"/>
      <c r="E124" s="2328" t="s">
        <v>20204</v>
      </c>
      <c r="F124" s="2309" t="s">
        <v>19100</v>
      </c>
      <c r="G124" s="2309" t="s">
        <v>19039</v>
      </c>
      <c r="H124" s="2312" t="s">
        <v>20205</v>
      </c>
      <c r="I124" s="2313">
        <v>29451</v>
      </c>
      <c r="J124" s="2309"/>
      <c r="K124" s="2312" t="s">
        <v>19102</v>
      </c>
      <c r="L124" s="2309" t="s">
        <v>7265</v>
      </c>
      <c r="M124" s="2309" t="s">
        <v>19103</v>
      </c>
      <c r="N124" s="2314" t="s">
        <v>20206</v>
      </c>
      <c r="O124" s="2315" t="s">
        <v>20207</v>
      </c>
      <c r="P124" s="2315" t="s">
        <v>20208</v>
      </c>
      <c r="Q124" s="2309"/>
      <c r="R124" s="2316"/>
      <c r="S124" s="2312" t="s">
        <v>19107</v>
      </c>
      <c r="T124" s="2317" t="s">
        <v>20209</v>
      </c>
      <c r="U124" s="2313">
        <v>44426</v>
      </c>
      <c r="V124" s="2312" t="s">
        <v>126</v>
      </c>
      <c r="W124" s="2312" t="s">
        <v>20210</v>
      </c>
      <c r="X124" s="2312">
        <v>4</v>
      </c>
      <c r="Y124" s="2312">
        <v>14</v>
      </c>
      <c r="Z124" s="2312" t="s">
        <v>20211</v>
      </c>
      <c r="AA124" s="2312"/>
      <c r="AB124" s="2317" t="s">
        <v>20212</v>
      </c>
      <c r="AC124" s="2317" t="s">
        <v>20213</v>
      </c>
      <c r="AD124" s="2312" t="s">
        <v>19113</v>
      </c>
      <c r="AE124" s="2309"/>
      <c r="AF124" s="2309"/>
      <c r="AG124" s="2309"/>
      <c r="AH124" s="2309"/>
      <c r="AI124" s="2309"/>
      <c r="AJ124" s="2320">
        <v>42795</v>
      </c>
      <c r="AK124" s="2321"/>
      <c r="AL124" s="2321">
        <v>44834</v>
      </c>
      <c r="AM124" s="2320">
        <v>42795</v>
      </c>
      <c r="AN124" s="2322">
        <v>44834</v>
      </c>
      <c r="AO124" s="2312" t="s">
        <v>20214</v>
      </c>
      <c r="AP124" s="2309"/>
      <c r="AQ124" s="2312">
        <v>45</v>
      </c>
    </row>
    <row r="125" spans="1:43" ht="15.75">
      <c r="A125" s="2323">
        <v>118</v>
      </c>
      <c r="B125" s="2309"/>
      <c r="C125" s="2309"/>
      <c r="D125" s="2310" t="s">
        <v>19098</v>
      </c>
      <c r="E125" s="2311" t="s">
        <v>20215</v>
      </c>
      <c r="F125" s="2309" t="s">
        <v>19100</v>
      </c>
      <c r="G125" s="2309" t="s">
        <v>19039</v>
      </c>
      <c r="H125" s="2312" t="s">
        <v>2538</v>
      </c>
      <c r="I125" s="2313">
        <v>26356</v>
      </c>
      <c r="J125" s="2309"/>
      <c r="K125" s="2312" t="s">
        <v>19102</v>
      </c>
      <c r="L125" s="2309" t="s">
        <v>7265</v>
      </c>
      <c r="M125" s="2309" t="s">
        <v>19103</v>
      </c>
      <c r="N125" s="2314" t="s">
        <v>20216</v>
      </c>
      <c r="O125" s="2315" t="s">
        <v>20217</v>
      </c>
      <c r="P125" s="2315" t="s">
        <v>20218</v>
      </c>
      <c r="Q125" s="2309"/>
      <c r="R125" s="2316"/>
      <c r="S125" s="2312" t="s">
        <v>19107</v>
      </c>
      <c r="T125" s="2317" t="s">
        <v>20219</v>
      </c>
      <c r="U125" s="2313">
        <v>46070</v>
      </c>
      <c r="V125" s="2312" t="s">
        <v>126</v>
      </c>
      <c r="W125" s="2312" t="s">
        <v>20220</v>
      </c>
      <c r="X125" s="2312">
        <v>8</v>
      </c>
      <c r="Y125" s="2312">
        <v>3</v>
      </c>
      <c r="Z125" s="2312" t="s">
        <v>20221</v>
      </c>
      <c r="AA125" s="2312"/>
      <c r="AB125" s="2317" t="s">
        <v>20222</v>
      </c>
      <c r="AC125" s="2317" t="s">
        <v>20223</v>
      </c>
      <c r="AD125" s="2312" t="s">
        <v>19113</v>
      </c>
      <c r="AE125" s="2309"/>
      <c r="AF125" s="2309"/>
      <c r="AG125" s="2309"/>
      <c r="AH125" s="2309"/>
      <c r="AI125" s="2309"/>
      <c r="AJ125" s="2320">
        <v>42795</v>
      </c>
      <c r="AK125" s="2321"/>
      <c r="AL125" s="2321">
        <v>44834</v>
      </c>
      <c r="AM125" s="2320">
        <v>42795</v>
      </c>
      <c r="AN125" s="2322">
        <v>44834</v>
      </c>
      <c r="AO125" s="2312" t="s">
        <v>1395</v>
      </c>
      <c r="AP125" s="2309"/>
      <c r="AQ125" s="2312">
        <v>40</v>
      </c>
    </row>
    <row r="126" spans="1:43" ht="15.75">
      <c r="A126" s="2309">
        <v>119</v>
      </c>
      <c r="B126" s="2309"/>
      <c r="C126" s="2309"/>
      <c r="D126" s="2310" t="s">
        <v>19098</v>
      </c>
      <c r="E126" s="2311" t="s">
        <v>20224</v>
      </c>
      <c r="F126" s="2309" t="s">
        <v>19100</v>
      </c>
      <c r="G126" s="2309" t="s">
        <v>19039</v>
      </c>
      <c r="H126" s="2312" t="s">
        <v>18005</v>
      </c>
      <c r="I126" s="2313" t="s">
        <v>20225</v>
      </c>
      <c r="J126" s="2309"/>
      <c r="K126" s="2312" t="s">
        <v>19102</v>
      </c>
      <c r="L126" s="2309" t="s">
        <v>7265</v>
      </c>
      <c r="M126" s="2309" t="s">
        <v>19103</v>
      </c>
      <c r="N126" s="2314" t="s">
        <v>20226</v>
      </c>
      <c r="O126" s="2315" t="s">
        <v>20227</v>
      </c>
      <c r="P126" s="2315" t="s">
        <v>20228</v>
      </c>
      <c r="Q126" s="2309"/>
      <c r="R126" s="2316"/>
      <c r="S126" s="2312" t="s">
        <v>19107</v>
      </c>
      <c r="T126" s="2317" t="s">
        <v>20229</v>
      </c>
      <c r="U126" s="2313">
        <v>45087</v>
      </c>
      <c r="V126" s="2312" t="s">
        <v>126</v>
      </c>
      <c r="W126" s="2312" t="s">
        <v>20230</v>
      </c>
      <c r="X126" s="2312">
        <v>1</v>
      </c>
      <c r="Y126" s="2312">
        <v>1</v>
      </c>
      <c r="Z126" s="2312" t="s">
        <v>20231</v>
      </c>
      <c r="AA126" s="2312"/>
      <c r="AB126" s="2317" t="s">
        <v>20232</v>
      </c>
      <c r="AC126" s="2317" t="s">
        <v>20233</v>
      </c>
      <c r="AD126" s="2312" t="s">
        <v>19113</v>
      </c>
      <c r="AE126" s="2309" t="s">
        <v>20234</v>
      </c>
      <c r="AF126" s="2309"/>
      <c r="AG126" s="2309"/>
      <c r="AH126" s="2309"/>
      <c r="AI126" s="2309"/>
      <c r="AJ126" s="2320">
        <v>42795</v>
      </c>
      <c r="AK126" s="2321"/>
      <c r="AL126" s="2321">
        <v>44834</v>
      </c>
      <c r="AM126" s="2320">
        <v>42795</v>
      </c>
      <c r="AN126" s="2322">
        <v>44834</v>
      </c>
      <c r="AO126" s="2312" t="s">
        <v>1395</v>
      </c>
      <c r="AP126" s="2309"/>
      <c r="AQ126" s="2312">
        <v>42</v>
      </c>
    </row>
    <row r="127" spans="1:43" ht="15.75">
      <c r="A127" s="2323">
        <v>120</v>
      </c>
      <c r="B127" s="2309"/>
      <c r="C127" s="2309"/>
      <c r="D127" s="2310" t="s">
        <v>19098</v>
      </c>
      <c r="E127" s="2311" t="s">
        <v>20235</v>
      </c>
      <c r="F127" s="2309" t="s">
        <v>19100</v>
      </c>
      <c r="G127" s="2309" t="s">
        <v>19039</v>
      </c>
      <c r="H127" s="2312" t="s">
        <v>18005</v>
      </c>
      <c r="I127" s="2313">
        <v>28038</v>
      </c>
      <c r="J127" s="2309"/>
      <c r="K127" s="2312" t="s">
        <v>19102</v>
      </c>
      <c r="L127" s="2309" t="s">
        <v>7265</v>
      </c>
      <c r="M127" s="2309" t="s">
        <v>19103</v>
      </c>
      <c r="N127" s="2314" t="s">
        <v>20236</v>
      </c>
      <c r="O127" s="2315" t="s">
        <v>20237</v>
      </c>
      <c r="P127" s="2315" t="s">
        <v>20238</v>
      </c>
      <c r="Q127" s="2309"/>
      <c r="R127" s="2316"/>
      <c r="S127" s="2312" t="s">
        <v>13376</v>
      </c>
      <c r="T127" s="2317" t="s">
        <v>20239</v>
      </c>
      <c r="U127" s="2313">
        <v>44474</v>
      </c>
      <c r="V127" s="2312" t="s">
        <v>126</v>
      </c>
      <c r="W127" s="2312" t="s">
        <v>20240</v>
      </c>
      <c r="X127" s="2312"/>
      <c r="Y127" s="2312"/>
      <c r="Z127" s="2312" t="s">
        <v>20241</v>
      </c>
      <c r="AA127" s="2312"/>
      <c r="AB127" s="2315" t="s">
        <v>20242</v>
      </c>
      <c r="AC127" s="2341" t="s">
        <v>20243</v>
      </c>
      <c r="AD127" s="2312" t="s">
        <v>15304</v>
      </c>
      <c r="AE127" s="2309" t="s">
        <v>20244</v>
      </c>
      <c r="AF127" s="2309"/>
      <c r="AG127" s="2309"/>
      <c r="AH127" s="2309"/>
      <c r="AI127" s="2309"/>
      <c r="AJ127" s="2320">
        <v>42795</v>
      </c>
      <c r="AK127" s="2321"/>
      <c r="AL127" s="2321">
        <v>44834</v>
      </c>
      <c r="AM127" s="2320">
        <v>42795</v>
      </c>
      <c r="AN127" s="2322">
        <v>44834</v>
      </c>
      <c r="AO127" s="2312"/>
      <c r="AP127" s="2309"/>
      <c r="AQ127" s="2312"/>
    </row>
    <row r="128" spans="1:43" ht="15.75">
      <c r="A128" s="2309">
        <v>121</v>
      </c>
      <c r="B128" s="2309"/>
      <c r="C128" s="2309"/>
      <c r="D128" s="2309"/>
      <c r="E128" s="2311" t="s">
        <v>5760</v>
      </c>
      <c r="F128" s="2309" t="s">
        <v>19100</v>
      </c>
      <c r="G128" s="2309" t="s">
        <v>19039</v>
      </c>
      <c r="H128" s="2312" t="s">
        <v>145</v>
      </c>
      <c r="I128" s="2313">
        <v>30466</v>
      </c>
      <c r="J128" s="2309"/>
      <c r="K128" s="2312" t="s">
        <v>19102</v>
      </c>
      <c r="L128" s="2309" t="s">
        <v>7265</v>
      </c>
      <c r="M128" s="2309" t="s">
        <v>19103</v>
      </c>
      <c r="N128" s="2314" t="s">
        <v>20245</v>
      </c>
      <c r="O128" s="2315" t="s">
        <v>20246</v>
      </c>
      <c r="P128" s="2315" t="s">
        <v>20247</v>
      </c>
      <c r="Q128" s="2309"/>
      <c r="R128" s="2316"/>
      <c r="S128" s="2312" t="s">
        <v>13376</v>
      </c>
      <c r="T128" s="2317" t="s">
        <v>20248</v>
      </c>
      <c r="U128" s="2313">
        <v>45788</v>
      </c>
      <c r="V128" s="2312" t="s">
        <v>126</v>
      </c>
      <c r="W128" s="2312" t="s">
        <v>20249</v>
      </c>
      <c r="X128" s="2312">
        <v>2</v>
      </c>
      <c r="Y128" s="2312">
        <v>5</v>
      </c>
      <c r="Z128" s="2312" t="s">
        <v>20250</v>
      </c>
      <c r="AA128" s="2312"/>
      <c r="AB128" s="2317" t="s">
        <v>20251</v>
      </c>
      <c r="AC128" s="2317" t="s">
        <v>20252</v>
      </c>
      <c r="AD128" s="2312" t="s">
        <v>19113</v>
      </c>
      <c r="AE128" s="2309" t="s">
        <v>20253</v>
      </c>
      <c r="AF128" s="2309"/>
      <c r="AG128" s="2309"/>
      <c r="AH128" s="2309"/>
      <c r="AI128" s="2309"/>
      <c r="AJ128" s="2320">
        <v>42795</v>
      </c>
      <c r="AK128" s="2321"/>
      <c r="AL128" s="2321">
        <v>44834</v>
      </c>
      <c r="AM128" s="2320">
        <v>42795</v>
      </c>
      <c r="AN128" s="2322">
        <v>44834</v>
      </c>
      <c r="AO128" s="2312" t="s">
        <v>1395</v>
      </c>
      <c r="AP128" s="2309"/>
      <c r="AQ128" s="2312">
        <v>42</v>
      </c>
    </row>
    <row r="129" spans="1:43" ht="15.75">
      <c r="A129" s="2323">
        <v>122</v>
      </c>
      <c r="B129" s="2309"/>
      <c r="C129" s="2309"/>
      <c r="D129" s="2310" t="s">
        <v>19098</v>
      </c>
      <c r="E129" s="2311" t="s">
        <v>20254</v>
      </c>
      <c r="F129" s="2309" t="s">
        <v>19100</v>
      </c>
      <c r="G129" s="2309" t="s">
        <v>19039</v>
      </c>
      <c r="H129" s="2312" t="s">
        <v>19208</v>
      </c>
      <c r="I129" s="2313">
        <v>26568</v>
      </c>
      <c r="J129" s="2309"/>
      <c r="K129" s="2312" t="s">
        <v>19102</v>
      </c>
      <c r="L129" s="2309" t="s">
        <v>7265</v>
      </c>
      <c r="M129" s="2309" t="s">
        <v>19103</v>
      </c>
      <c r="N129" s="2314" t="s">
        <v>20255</v>
      </c>
      <c r="O129" s="2315" t="s">
        <v>20256</v>
      </c>
      <c r="P129" s="2315" t="s">
        <v>20257</v>
      </c>
      <c r="Q129" s="2309"/>
      <c r="R129" s="2316"/>
      <c r="S129" s="2312" t="s">
        <v>13376</v>
      </c>
      <c r="T129" s="2317" t="s">
        <v>20258</v>
      </c>
      <c r="U129" s="2313">
        <v>45195</v>
      </c>
      <c r="V129" s="2312" t="s">
        <v>13232</v>
      </c>
      <c r="W129" s="2312" t="s">
        <v>20259</v>
      </c>
      <c r="X129" s="2312">
        <v>3</v>
      </c>
      <c r="Y129" s="2312">
        <v>8</v>
      </c>
      <c r="Z129" s="2312" t="s">
        <v>20260</v>
      </c>
      <c r="AA129" s="2312"/>
      <c r="AB129" s="2329" t="s">
        <v>20261</v>
      </c>
      <c r="AC129" s="2317" t="s">
        <v>20262</v>
      </c>
      <c r="AD129" s="2312" t="s">
        <v>19113</v>
      </c>
      <c r="AE129" s="2309">
        <v>0</v>
      </c>
      <c r="AF129" s="2309"/>
      <c r="AG129" s="2309"/>
      <c r="AH129" s="2309"/>
      <c r="AI129" s="2309"/>
      <c r="AJ129" s="2320">
        <v>42795</v>
      </c>
      <c r="AK129" s="2321"/>
      <c r="AL129" s="2321">
        <v>44834</v>
      </c>
      <c r="AM129" s="2320">
        <v>42795</v>
      </c>
      <c r="AN129" s="2322">
        <v>44834</v>
      </c>
      <c r="AO129" s="2312" t="s">
        <v>1395</v>
      </c>
      <c r="AP129" s="2309"/>
      <c r="AQ129" s="2312">
        <v>42</v>
      </c>
    </row>
    <row r="130" spans="1:43" ht="15.75">
      <c r="A130" s="2309">
        <v>123</v>
      </c>
      <c r="B130" s="2309"/>
      <c r="C130" s="2309"/>
      <c r="D130" s="2309"/>
      <c r="E130" s="2311" t="s">
        <v>20263</v>
      </c>
      <c r="F130" s="2309" t="s">
        <v>19100</v>
      </c>
      <c r="G130" s="2309" t="s">
        <v>19039</v>
      </c>
      <c r="H130" s="2312" t="s">
        <v>19874</v>
      </c>
      <c r="I130" s="2313">
        <v>27892</v>
      </c>
      <c r="J130" s="2309"/>
      <c r="K130" s="2312" t="s">
        <v>19102</v>
      </c>
      <c r="L130" s="2309" t="s">
        <v>7265</v>
      </c>
      <c r="M130" s="2309" t="s">
        <v>19103</v>
      </c>
      <c r="N130" s="2314" t="s">
        <v>20264</v>
      </c>
      <c r="O130" s="2315" t="s">
        <v>20265</v>
      </c>
      <c r="P130" s="2315" t="s">
        <v>20266</v>
      </c>
      <c r="Q130" s="2309"/>
      <c r="R130" s="2316"/>
      <c r="S130" s="2312" t="s">
        <v>19107</v>
      </c>
      <c r="T130" s="2317" t="s">
        <v>20267</v>
      </c>
      <c r="U130" s="2313" t="s">
        <v>20268</v>
      </c>
      <c r="V130" s="2312" t="s">
        <v>13232</v>
      </c>
      <c r="W130" s="2312" t="s">
        <v>20269</v>
      </c>
      <c r="X130" s="2312">
        <v>3</v>
      </c>
      <c r="Y130" s="2312">
        <v>1</v>
      </c>
      <c r="Z130" s="2312" t="s">
        <v>19668</v>
      </c>
      <c r="AA130" s="2312"/>
      <c r="AB130" s="2317" t="s">
        <v>20270</v>
      </c>
      <c r="AC130" s="2317" t="s">
        <v>20271</v>
      </c>
      <c r="AD130" s="2312" t="s">
        <v>19113</v>
      </c>
      <c r="AE130" s="2309">
        <v>0</v>
      </c>
      <c r="AF130" s="2309"/>
      <c r="AG130" s="2309"/>
      <c r="AH130" s="2309"/>
      <c r="AI130" s="2309"/>
      <c r="AJ130" s="2320">
        <v>42795</v>
      </c>
      <c r="AK130" s="2321"/>
      <c r="AL130" s="2321">
        <v>44834</v>
      </c>
      <c r="AM130" s="2320">
        <v>42795</v>
      </c>
      <c r="AN130" s="2322">
        <v>44834</v>
      </c>
      <c r="AO130" s="2312"/>
      <c r="AP130" s="2309"/>
      <c r="AQ130" s="2312"/>
    </row>
    <row r="131" spans="1:43" ht="15.75">
      <c r="A131" s="2323">
        <v>124</v>
      </c>
      <c r="B131" s="2309"/>
      <c r="C131" s="2309"/>
      <c r="D131" s="2309"/>
      <c r="E131" s="2311" t="s">
        <v>20272</v>
      </c>
      <c r="F131" s="2309" t="s">
        <v>19100</v>
      </c>
      <c r="G131" s="2309" t="s">
        <v>19039</v>
      </c>
      <c r="H131" s="2312" t="s">
        <v>19375</v>
      </c>
      <c r="I131" s="2313">
        <v>31067</v>
      </c>
      <c r="J131" s="2309"/>
      <c r="K131" s="2312" t="s">
        <v>19102</v>
      </c>
      <c r="L131" s="2309" t="s">
        <v>7265</v>
      </c>
      <c r="M131" s="2309" t="s">
        <v>19103</v>
      </c>
      <c r="N131" s="2314" t="s">
        <v>20273</v>
      </c>
      <c r="O131" s="2315" t="s">
        <v>20274</v>
      </c>
      <c r="P131" s="2315" t="s">
        <v>20275</v>
      </c>
      <c r="Q131" s="2309"/>
      <c r="R131" s="2316"/>
      <c r="S131" s="2312" t="s">
        <v>19107</v>
      </c>
      <c r="T131" s="2317" t="s">
        <v>20276</v>
      </c>
      <c r="U131" s="2313">
        <v>44581</v>
      </c>
      <c r="V131" s="2312" t="s">
        <v>19520</v>
      </c>
      <c r="W131" s="2312" t="s">
        <v>20277</v>
      </c>
      <c r="X131" s="2312">
        <v>3</v>
      </c>
      <c r="Y131" s="2312">
        <v>1</v>
      </c>
      <c r="Z131" s="2312" t="s">
        <v>20278</v>
      </c>
      <c r="AA131" s="2312"/>
      <c r="AB131" s="2337" t="s">
        <v>20279</v>
      </c>
      <c r="AC131" s="2317" t="s">
        <v>20280</v>
      </c>
      <c r="AD131" s="2312" t="s">
        <v>19113</v>
      </c>
      <c r="AE131" s="2309" t="s">
        <v>20281</v>
      </c>
      <c r="AF131" s="2309"/>
      <c r="AG131" s="2309"/>
      <c r="AH131" s="2309"/>
      <c r="AI131" s="2309"/>
      <c r="AJ131" s="2320">
        <v>42795</v>
      </c>
      <c r="AK131" s="2321"/>
      <c r="AL131" s="2321">
        <v>44834</v>
      </c>
      <c r="AM131" s="2320">
        <v>42795</v>
      </c>
      <c r="AN131" s="2322">
        <v>44834</v>
      </c>
      <c r="AO131" s="2312"/>
      <c r="AP131" s="2309"/>
      <c r="AQ131" s="2312">
        <v>42</v>
      </c>
    </row>
    <row r="132" spans="1:43" ht="15.75">
      <c r="A132" s="2309">
        <v>125</v>
      </c>
      <c r="B132" s="2309"/>
      <c r="C132" s="2309"/>
      <c r="D132" s="2310" t="s">
        <v>19098</v>
      </c>
      <c r="E132" s="2311" t="s">
        <v>20282</v>
      </c>
      <c r="F132" s="2309" t="s">
        <v>19100</v>
      </c>
      <c r="G132" s="2309" t="s">
        <v>19039</v>
      </c>
      <c r="H132" s="2312" t="s">
        <v>20138</v>
      </c>
      <c r="I132" s="2313">
        <v>28950</v>
      </c>
      <c r="J132" s="2309"/>
      <c r="K132" s="2312" t="s">
        <v>19102</v>
      </c>
      <c r="L132" s="2309" t="s">
        <v>7265</v>
      </c>
      <c r="M132" s="2309" t="s">
        <v>19103</v>
      </c>
      <c r="N132" s="2314" t="s">
        <v>20283</v>
      </c>
      <c r="O132" s="2315" t="s">
        <v>20284</v>
      </c>
      <c r="P132" s="2315" t="s">
        <v>20285</v>
      </c>
      <c r="Q132" s="2309"/>
      <c r="R132" s="2316"/>
      <c r="S132" s="2312" t="s">
        <v>19107</v>
      </c>
      <c r="T132" s="2317" t="s">
        <v>20286</v>
      </c>
      <c r="U132" s="2313">
        <v>44291</v>
      </c>
      <c r="V132" s="2312" t="s">
        <v>126</v>
      </c>
      <c r="W132" s="2312" t="s">
        <v>20143</v>
      </c>
      <c r="X132" s="2312">
        <v>1</v>
      </c>
      <c r="Y132" s="2312">
        <v>3</v>
      </c>
      <c r="Z132" s="2312" t="s">
        <v>20287</v>
      </c>
      <c r="AA132" s="2312"/>
      <c r="AB132" s="2329" t="s">
        <v>20145</v>
      </c>
      <c r="AC132" s="2317" t="s">
        <v>20288</v>
      </c>
      <c r="AD132" s="2312" t="s">
        <v>19113</v>
      </c>
      <c r="AE132" s="2309" t="s">
        <v>20289</v>
      </c>
      <c r="AF132" s="2309"/>
      <c r="AG132" s="2309"/>
      <c r="AH132" s="2309"/>
      <c r="AI132" s="2309"/>
      <c r="AJ132" s="2320">
        <v>42795</v>
      </c>
      <c r="AK132" s="2321"/>
      <c r="AL132" s="2321">
        <v>44834</v>
      </c>
      <c r="AM132" s="2320">
        <v>42795</v>
      </c>
      <c r="AN132" s="2322">
        <v>44834</v>
      </c>
      <c r="AO132" s="2312" t="s">
        <v>1395</v>
      </c>
      <c r="AP132" s="2309"/>
      <c r="AQ132" s="2312">
        <v>43</v>
      </c>
    </row>
    <row r="133" spans="1:43" ht="15.75">
      <c r="A133" s="2323">
        <v>126</v>
      </c>
      <c r="B133" s="2309"/>
      <c r="C133" s="2309"/>
      <c r="D133" s="2309"/>
      <c r="E133" s="2311" t="s">
        <v>20290</v>
      </c>
      <c r="F133" s="2309" t="s">
        <v>19100</v>
      </c>
      <c r="G133" s="2309" t="s">
        <v>19039</v>
      </c>
      <c r="H133" s="2312" t="s">
        <v>180</v>
      </c>
      <c r="I133" s="2313">
        <v>25733</v>
      </c>
      <c r="J133" s="2309"/>
      <c r="K133" s="2312" t="s">
        <v>19102</v>
      </c>
      <c r="L133" s="2309" t="s">
        <v>7265</v>
      </c>
      <c r="M133" s="2309" t="s">
        <v>19103</v>
      </c>
      <c r="N133" s="2314" t="s">
        <v>20291</v>
      </c>
      <c r="O133" s="2315" t="s">
        <v>20292</v>
      </c>
      <c r="P133" s="2315" t="s">
        <v>20293</v>
      </c>
      <c r="Q133" s="2309"/>
      <c r="R133" s="2316"/>
      <c r="S133" s="2312" t="s">
        <v>13376</v>
      </c>
      <c r="T133" s="2317" t="s">
        <v>20294</v>
      </c>
      <c r="U133" s="2313">
        <v>45091</v>
      </c>
      <c r="V133" s="2312" t="s">
        <v>126</v>
      </c>
      <c r="W133" s="2312" t="s">
        <v>20295</v>
      </c>
      <c r="X133" s="2312">
        <v>6</v>
      </c>
      <c r="Y133" s="2312">
        <v>8</v>
      </c>
      <c r="Z133" s="2312" t="s">
        <v>20296</v>
      </c>
      <c r="AA133" s="2312"/>
      <c r="AB133" s="2329" t="s">
        <v>20297</v>
      </c>
      <c r="AC133" s="2317" t="s">
        <v>20298</v>
      </c>
      <c r="AD133" s="2312" t="s">
        <v>20299</v>
      </c>
      <c r="AE133" s="2309"/>
      <c r="AF133" s="2309"/>
      <c r="AG133" s="2309"/>
      <c r="AH133" s="2309"/>
      <c r="AI133" s="2309"/>
      <c r="AJ133" s="2320">
        <v>42795</v>
      </c>
      <c r="AK133" s="2321"/>
      <c r="AL133" s="2321">
        <v>44834</v>
      </c>
      <c r="AM133" s="2320">
        <v>42795</v>
      </c>
      <c r="AN133" s="2322">
        <v>44834</v>
      </c>
      <c r="AO133" s="2312" t="s">
        <v>1502</v>
      </c>
      <c r="AP133" s="2309"/>
      <c r="AQ133" s="2312">
        <v>40</v>
      </c>
    </row>
    <row r="134" spans="1:43" ht="15.75">
      <c r="A134" s="2309">
        <v>127</v>
      </c>
      <c r="B134" s="2309"/>
      <c r="C134" s="2309"/>
      <c r="D134" s="2309"/>
      <c r="E134" s="2311" t="s">
        <v>20300</v>
      </c>
      <c r="F134" s="2309" t="s">
        <v>19100</v>
      </c>
      <c r="G134" s="2309" t="s">
        <v>19039</v>
      </c>
      <c r="H134" s="2312" t="s">
        <v>180</v>
      </c>
      <c r="I134" s="2313">
        <v>26364</v>
      </c>
      <c r="J134" s="2309"/>
      <c r="K134" s="2312" t="s">
        <v>19102</v>
      </c>
      <c r="L134" s="2309" t="s">
        <v>7265</v>
      </c>
      <c r="M134" s="2309" t="s">
        <v>19103</v>
      </c>
      <c r="N134" s="2314" t="s">
        <v>20301</v>
      </c>
      <c r="O134" s="2315" t="s">
        <v>20302</v>
      </c>
      <c r="P134" s="2315" t="s">
        <v>20303</v>
      </c>
      <c r="Q134" s="2309"/>
      <c r="R134" s="2316"/>
      <c r="S134" s="2312" t="s">
        <v>19107</v>
      </c>
      <c r="T134" s="2317" t="s">
        <v>20304</v>
      </c>
      <c r="U134" s="2313">
        <v>44626</v>
      </c>
      <c r="V134" s="2312" t="s">
        <v>126</v>
      </c>
      <c r="W134" s="2312" t="s">
        <v>20305</v>
      </c>
      <c r="X134" s="2312">
        <v>7</v>
      </c>
      <c r="Y134" s="2312">
        <v>1</v>
      </c>
      <c r="Z134" s="2312" t="s">
        <v>20306</v>
      </c>
      <c r="AA134" s="2312"/>
      <c r="AB134" s="2329" t="s">
        <v>20307</v>
      </c>
      <c r="AC134" s="2317" t="s">
        <v>20308</v>
      </c>
      <c r="AD134" s="2312" t="s">
        <v>19113</v>
      </c>
      <c r="AE134" s="2309" t="s">
        <v>20309</v>
      </c>
      <c r="AF134" s="2309"/>
      <c r="AG134" s="2309"/>
      <c r="AH134" s="2309"/>
      <c r="AI134" s="2309"/>
      <c r="AJ134" s="2320">
        <v>42795</v>
      </c>
      <c r="AK134" s="2321"/>
      <c r="AL134" s="2321">
        <v>44834</v>
      </c>
      <c r="AM134" s="2320">
        <v>42795</v>
      </c>
      <c r="AN134" s="2322">
        <v>44834</v>
      </c>
      <c r="AO134" s="2312" t="s">
        <v>1395</v>
      </c>
      <c r="AP134" s="2309"/>
      <c r="AQ134" s="2312">
        <v>41</v>
      </c>
    </row>
    <row r="135" spans="1:43" ht="15.75">
      <c r="A135" s="2323">
        <v>128</v>
      </c>
      <c r="B135" s="2309"/>
      <c r="C135" s="2309"/>
      <c r="D135" s="2309"/>
      <c r="E135" s="2311" t="s">
        <v>20310</v>
      </c>
      <c r="F135" s="2309" t="s">
        <v>19100</v>
      </c>
      <c r="G135" s="2309" t="s">
        <v>19039</v>
      </c>
      <c r="H135" s="2312" t="s">
        <v>19189</v>
      </c>
      <c r="I135" s="2313">
        <v>28151</v>
      </c>
      <c r="J135" s="2309"/>
      <c r="K135" s="2312" t="s">
        <v>19102</v>
      </c>
      <c r="L135" s="2309" t="s">
        <v>7265</v>
      </c>
      <c r="M135" s="2309" t="s">
        <v>19103</v>
      </c>
      <c r="N135" s="2314" t="s">
        <v>20311</v>
      </c>
      <c r="O135" s="2315" t="s">
        <v>20312</v>
      </c>
      <c r="P135" s="2315" t="s">
        <v>20313</v>
      </c>
      <c r="Q135" s="2309"/>
      <c r="R135" s="2316"/>
      <c r="S135" s="2312" t="s">
        <v>19107</v>
      </c>
      <c r="T135" s="2317" t="s">
        <v>20314</v>
      </c>
      <c r="U135" s="2313">
        <v>44587</v>
      </c>
      <c r="V135" s="2312" t="s">
        <v>19290</v>
      </c>
      <c r="W135" s="2312" t="s">
        <v>20315</v>
      </c>
      <c r="X135" s="2312">
        <v>11</v>
      </c>
      <c r="Y135" s="2312">
        <v>3</v>
      </c>
      <c r="Z135" s="2312" t="s">
        <v>20316</v>
      </c>
      <c r="AA135" s="2312"/>
      <c r="AB135" s="2317" t="s">
        <v>20317</v>
      </c>
      <c r="AC135" s="2317" t="s">
        <v>20318</v>
      </c>
      <c r="AD135" s="2312" t="s">
        <v>19113</v>
      </c>
      <c r="AE135" s="2309" t="s">
        <v>20319</v>
      </c>
      <c r="AF135" s="2309"/>
      <c r="AG135" s="2309"/>
      <c r="AH135" s="2309"/>
      <c r="AI135" s="2309"/>
      <c r="AJ135" s="2320">
        <v>42795</v>
      </c>
      <c r="AK135" s="2321"/>
      <c r="AL135" s="2321">
        <v>44834</v>
      </c>
      <c r="AM135" s="2320">
        <v>42795</v>
      </c>
      <c r="AN135" s="2322">
        <v>44834</v>
      </c>
      <c r="AO135" s="2312" t="s">
        <v>35</v>
      </c>
      <c r="AP135" s="2309"/>
      <c r="AQ135" s="2312">
        <v>40</v>
      </c>
    </row>
    <row r="136" spans="1:43" ht="15.75">
      <c r="A136" s="2309">
        <v>129</v>
      </c>
      <c r="B136" s="2309"/>
      <c r="C136" s="2309"/>
      <c r="D136" s="2309"/>
      <c r="E136" s="2311" t="s">
        <v>20320</v>
      </c>
      <c r="F136" s="2309" t="s">
        <v>19100</v>
      </c>
      <c r="G136" s="2309" t="s">
        <v>19039</v>
      </c>
      <c r="H136" s="2312" t="s">
        <v>2538</v>
      </c>
      <c r="I136" s="2313">
        <v>25058</v>
      </c>
      <c r="J136" s="2309"/>
      <c r="K136" s="2312" t="s">
        <v>19102</v>
      </c>
      <c r="L136" s="2309" t="s">
        <v>7265</v>
      </c>
      <c r="M136" s="2309" t="s">
        <v>19103</v>
      </c>
      <c r="N136" s="2314" t="s">
        <v>20321</v>
      </c>
      <c r="O136" s="2315" t="s">
        <v>20322</v>
      </c>
      <c r="P136" s="2315" t="s">
        <v>20323</v>
      </c>
      <c r="Q136" s="2309"/>
      <c r="R136" s="2316"/>
      <c r="S136" s="2312" t="s">
        <v>19107</v>
      </c>
      <c r="T136" s="2317" t="s">
        <v>20324</v>
      </c>
      <c r="U136" s="2313">
        <v>45147</v>
      </c>
      <c r="V136" s="2312" t="s">
        <v>126</v>
      </c>
      <c r="W136" s="2312" t="s">
        <v>20325</v>
      </c>
      <c r="X136" s="2312">
        <v>2</v>
      </c>
      <c r="Y136" s="2312">
        <v>6</v>
      </c>
      <c r="Z136" s="2312" t="s">
        <v>20326</v>
      </c>
      <c r="AA136" s="2312"/>
      <c r="AB136" s="2317" t="s">
        <v>20327</v>
      </c>
      <c r="AC136" s="2317" t="s">
        <v>20328</v>
      </c>
      <c r="AD136" s="2312" t="s">
        <v>19113</v>
      </c>
      <c r="AE136" s="2309">
        <v>0</v>
      </c>
      <c r="AF136" s="2309"/>
      <c r="AG136" s="2309"/>
      <c r="AH136" s="2309"/>
      <c r="AI136" s="2309"/>
      <c r="AJ136" s="2320">
        <v>42795</v>
      </c>
      <c r="AK136" s="2321"/>
      <c r="AL136" s="2321">
        <v>44834</v>
      </c>
      <c r="AM136" s="2320">
        <v>42795</v>
      </c>
      <c r="AN136" s="2322">
        <v>44834</v>
      </c>
      <c r="AO136" s="2312" t="s">
        <v>1395</v>
      </c>
      <c r="AP136" s="2309"/>
      <c r="AQ136" s="2312">
        <v>42</v>
      </c>
    </row>
    <row r="137" spans="1:43" ht="15.75">
      <c r="A137" s="2323">
        <v>130</v>
      </c>
      <c r="B137" s="2309"/>
      <c r="C137" s="2309"/>
      <c r="D137" s="2309"/>
      <c r="E137" s="2311" t="s">
        <v>20329</v>
      </c>
      <c r="F137" s="2309" t="s">
        <v>19100</v>
      </c>
      <c r="G137" s="2309" t="s">
        <v>19039</v>
      </c>
      <c r="H137" s="2312" t="s">
        <v>19101</v>
      </c>
      <c r="I137" s="2313">
        <v>32587</v>
      </c>
      <c r="J137" s="2309"/>
      <c r="K137" s="2312" t="s">
        <v>19102</v>
      </c>
      <c r="L137" s="2309" t="s">
        <v>7265</v>
      </c>
      <c r="M137" s="2309" t="s">
        <v>19103</v>
      </c>
      <c r="N137" s="2314" t="s">
        <v>20330</v>
      </c>
      <c r="O137" s="2315" t="s">
        <v>20331</v>
      </c>
      <c r="P137" s="2315" t="s">
        <v>20332</v>
      </c>
      <c r="Q137" s="2309"/>
      <c r="R137" s="2316"/>
      <c r="S137" s="2312" t="s">
        <v>19107</v>
      </c>
      <c r="T137" s="2317" t="s">
        <v>20333</v>
      </c>
      <c r="U137" s="2313">
        <v>44275</v>
      </c>
      <c r="V137" s="2312" t="s">
        <v>2580</v>
      </c>
      <c r="W137" s="2312" t="s">
        <v>20334</v>
      </c>
      <c r="X137" s="2312">
        <v>13</v>
      </c>
      <c r="Y137" s="2312">
        <v>3</v>
      </c>
      <c r="Z137" s="2312" t="s">
        <v>20334</v>
      </c>
      <c r="AA137" s="2312"/>
      <c r="AB137" s="2329" t="s">
        <v>20335</v>
      </c>
      <c r="AC137" s="2317" t="s">
        <v>20336</v>
      </c>
      <c r="AD137" s="2312" t="s">
        <v>19113</v>
      </c>
      <c r="AE137" s="2309"/>
      <c r="AF137" s="2309"/>
      <c r="AG137" s="2309"/>
      <c r="AH137" s="2309"/>
      <c r="AI137" s="2309"/>
      <c r="AJ137" s="2320">
        <v>42795</v>
      </c>
      <c r="AK137" s="2321"/>
      <c r="AL137" s="2321">
        <v>44834</v>
      </c>
      <c r="AM137" s="2320">
        <v>42795</v>
      </c>
      <c r="AN137" s="2322">
        <v>44834</v>
      </c>
      <c r="AO137" s="2312" t="s">
        <v>1460</v>
      </c>
      <c r="AP137" s="2309"/>
      <c r="AQ137" s="2312">
        <v>39</v>
      </c>
    </row>
    <row r="138" spans="1:43" ht="15.75">
      <c r="A138" s="2309">
        <v>131</v>
      </c>
      <c r="B138" s="2309"/>
      <c r="C138" s="2309"/>
      <c r="D138" s="2309"/>
      <c r="E138" s="2311" t="s">
        <v>20337</v>
      </c>
      <c r="F138" s="2309" t="s">
        <v>19100</v>
      </c>
      <c r="G138" s="2309" t="s">
        <v>19039</v>
      </c>
      <c r="H138" s="2312" t="s">
        <v>19531</v>
      </c>
      <c r="I138" s="2313">
        <v>28017</v>
      </c>
      <c r="J138" s="2309"/>
      <c r="K138" s="2312" t="s">
        <v>38</v>
      </c>
      <c r="L138" s="2309" t="s">
        <v>7265</v>
      </c>
      <c r="M138" s="2309" t="s">
        <v>19103</v>
      </c>
      <c r="N138" s="2314" t="s">
        <v>20338</v>
      </c>
      <c r="O138" s="2315" t="s">
        <v>20339</v>
      </c>
      <c r="P138" s="2315" t="s">
        <v>20340</v>
      </c>
      <c r="Q138" s="2309"/>
      <c r="R138" s="2316"/>
      <c r="S138" s="2312" t="s">
        <v>19107</v>
      </c>
      <c r="T138" s="2317" t="s">
        <v>20341</v>
      </c>
      <c r="U138" s="2313">
        <v>44453</v>
      </c>
      <c r="V138" s="2312" t="s">
        <v>126</v>
      </c>
      <c r="W138" s="2312" t="s">
        <v>20342</v>
      </c>
      <c r="X138" s="2312">
        <v>2</v>
      </c>
      <c r="Y138" s="2312">
        <v>6</v>
      </c>
      <c r="Z138" s="2312" t="s">
        <v>20343</v>
      </c>
      <c r="AA138" s="2312"/>
      <c r="AB138" s="2331" t="s">
        <v>20344</v>
      </c>
      <c r="AC138" s="2341" t="s">
        <v>20345</v>
      </c>
      <c r="AD138" s="2312" t="s">
        <v>20136</v>
      </c>
      <c r="AE138" s="2309" t="s">
        <v>20346</v>
      </c>
      <c r="AF138" s="2309"/>
      <c r="AG138" s="2309"/>
      <c r="AH138" s="2309"/>
      <c r="AI138" s="2309"/>
      <c r="AJ138" s="2320">
        <v>42795</v>
      </c>
      <c r="AK138" s="2321"/>
      <c r="AL138" s="2321">
        <v>44834</v>
      </c>
      <c r="AM138" s="2320">
        <v>42795</v>
      </c>
      <c r="AN138" s="2322">
        <v>44834</v>
      </c>
      <c r="AO138" s="2312"/>
      <c r="AP138" s="2309"/>
      <c r="AQ138" s="2312"/>
    </row>
    <row r="139" spans="1:43" ht="15.75">
      <c r="A139" s="2323">
        <v>132</v>
      </c>
      <c r="B139" s="2309"/>
      <c r="C139" s="2309"/>
      <c r="D139" s="2309"/>
      <c r="E139" s="2311" t="s">
        <v>20347</v>
      </c>
      <c r="F139" s="2309" t="s">
        <v>19100</v>
      </c>
      <c r="G139" s="2309" t="s">
        <v>19039</v>
      </c>
      <c r="H139" s="2312" t="s">
        <v>2538</v>
      </c>
      <c r="I139" s="2313">
        <v>27140</v>
      </c>
      <c r="J139" s="2309"/>
      <c r="K139" s="2312" t="s">
        <v>19102</v>
      </c>
      <c r="L139" s="2309" t="s">
        <v>7265</v>
      </c>
      <c r="M139" s="2309" t="s">
        <v>19103</v>
      </c>
      <c r="N139" s="2314" t="s">
        <v>20348</v>
      </c>
      <c r="O139" s="2315" t="s">
        <v>20349</v>
      </c>
      <c r="P139" s="2315" t="s">
        <v>20350</v>
      </c>
      <c r="Q139" s="2309"/>
      <c r="R139" s="2316"/>
      <c r="S139" s="2312" t="s">
        <v>19107</v>
      </c>
      <c r="T139" s="2317" t="s">
        <v>20351</v>
      </c>
      <c r="U139" s="2313">
        <v>46127</v>
      </c>
      <c r="V139" s="2312" t="s">
        <v>126</v>
      </c>
      <c r="W139" s="2312" t="s">
        <v>20352</v>
      </c>
      <c r="X139" s="2312">
        <v>7</v>
      </c>
      <c r="Y139" s="2312">
        <v>2</v>
      </c>
      <c r="Z139" s="2312" t="s">
        <v>20353</v>
      </c>
      <c r="AA139" s="2312"/>
      <c r="AB139" s="2317" t="s">
        <v>20354</v>
      </c>
      <c r="AC139" s="2317" t="s">
        <v>20355</v>
      </c>
      <c r="AD139" s="2312" t="s">
        <v>19113</v>
      </c>
      <c r="AE139" s="2309" t="s">
        <v>20356</v>
      </c>
      <c r="AF139" s="2309"/>
      <c r="AG139" s="2309"/>
      <c r="AH139" s="2309"/>
      <c r="AI139" s="2309"/>
      <c r="AJ139" s="2320">
        <v>42795</v>
      </c>
      <c r="AK139" s="2321"/>
      <c r="AL139" s="2321">
        <v>44834</v>
      </c>
      <c r="AM139" s="2320">
        <v>42795</v>
      </c>
      <c r="AN139" s="2322">
        <v>44834</v>
      </c>
      <c r="AO139" s="2312" t="s">
        <v>2307</v>
      </c>
      <c r="AP139" s="2309"/>
      <c r="AQ139" s="2312">
        <v>41</v>
      </c>
    </row>
    <row r="140" spans="1:43" ht="15.75">
      <c r="A140" s="2309">
        <v>133</v>
      </c>
      <c r="B140" s="2309"/>
      <c r="C140" s="2309"/>
      <c r="D140" s="2309"/>
      <c r="E140" s="2311" t="s">
        <v>20357</v>
      </c>
      <c r="F140" s="2309" t="s">
        <v>19100</v>
      </c>
      <c r="G140" s="2309" t="s">
        <v>19039</v>
      </c>
      <c r="H140" s="2312" t="s">
        <v>19208</v>
      </c>
      <c r="I140" s="2313">
        <v>25070</v>
      </c>
      <c r="J140" s="2309"/>
      <c r="K140" s="2312" t="s">
        <v>84</v>
      </c>
      <c r="L140" s="2309" t="s">
        <v>7265</v>
      </c>
      <c r="M140" s="2309" t="s">
        <v>19103</v>
      </c>
      <c r="N140" s="2314" t="s">
        <v>20358</v>
      </c>
      <c r="O140" s="2315" t="s">
        <v>20359</v>
      </c>
      <c r="P140" s="2315" t="s">
        <v>20360</v>
      </c>
      <c r="Q140" s="2309"/>
      <c r="R140" s="2316"/>
      <c r="S140" s="2312" t="s">
        <v>19107</v>
      </c>
      <c r="T140" s="2317" t="s">
        <v>20361</v>
      </c>
      <c r="U140" s="2313">
        <v>44377</v>
      </c>
      <c r="V140" s="2312" t="s">
        <v>126</v>
      </c>
      <c r="W140" s="2312" t="s">
        <v>20362</v>
      </c>
      <c r="X140" s="2312">
        <v>9</v>
      </c>
      <c r="Y140" s="2312">
        <v>3</v>
      </c>
      <c r="Z140" s="2312" t="s">
        <v>20363</v>
      </c>
      <c r="AA140" s="2312"/>
      <c r="AB140" s="2329" t="s">
        <v>20364</v>
      </c>
      <c r="AC140" s="2317" t="s">
        <v>20365</v>
      </c>
      <c r="AD140" s="2312" t="s">
        <v>19113</v>
      </c>
      <c r="AE140" s="2309"/>
      <c r="AF140" s="2309"/>
      <c r="AG140" s="2309"/>
      <c r="AH140" s="2309"/>
      <c r="AI140" s="2309"/>
      <c r="AJ140" s="2320">
        <v>42795</v>
      </c>
      <c r="AK140" s="2321"/>
      <c r="AL140" s="2321">
        <v>44834</v>
      </c>
      <c r="AM140" s="2320">
        <v>42795</v>
      </c>
      <c r="AN140" s="2322">
        <v>44834</v>
      </c>
      <c r="AO140" s="2312" t="s">
        <v>1395</v>
      </c>
      <c r="AP140" s="2309"/>
      <c r="AQ140" s="2312">
        <v>40</v>
      </c>
    </row>
    <row r="141" spans="1:43" ht="15.75">
      <c r="A141" s="2323">
        <v>134</v>
      </c>
      <c r="B141" s="2309"/>
      <c r="C141" s="2309"/>
      <c r="D141" s="2310" t="s">
        <v>19098</v>
      </c>
      <c r="E141" s="2311" t="s">
        <v>20366</v>
      </c>
      <c r="F141" s="2309" t="s">
        <v>19100</v>
      </c>
      <c r="G141" s="2309" t="s">
        <v>19039</v>
      </c>
      <c r="H141" s="2312" t="s">
        <v>19101</v>
      </c>
      <c r="I141" s="2313">
        <v>26417</v>
      </c>
      <c r="J141" s="2309"/>
      <c r="K141" s="2312" t="s">
        <v>19102</v>
      </c>
      <c r="L141" s="2309" t="s">
        <v>7265</v>
      </c>
      <c r="M141" s="2309" t="s">
        <v>19103</v>
      </c>
      <c r="N141" s="2314" t="s">
        <v>20367</v>
      </c>
      <c r="O141" s="2315" t="s">
        <v>20368</v>
      </c>
      <c r="P141" s="2315" t="s">
        <v>20369</v>
      </c>
      <c r="Q141" s="2309"/>
      <c r="R141" s="2316"/>
      <c r="S141" s="2312" t="s">
        <v>19107</v>
      </c>
      <c r="T141" s="2317" t="s">
        <v>20370</v>
      </c>
      <c r="U141" s="2313">
        <v>44844</v>
      </c>
      <c r="V141" s="2312" t="s">
        <v>126</v>
      </c>
      <c r="W141" s="2312" t="s">
        <v>20371</v>
      </c>
      <c r="X141" s="2312">
        <v>21</v>
      </c>
      <c r="Y141" s="2312">
        <v>6</v>
      </c>
      <c r="Z141" s="2312" t="s">
        <v>20372</v>
      </c>
      <c r="AA141" s="2312"/>
      <c r="AB141" s="2329" t="s">
        <v>20373</v>
      </c>
      <c r="AC141" s="2317" t="s">
        <v>20374</v>
      </c>
      <c r="AD141" s="2312" t="s">
        <v>19113</v>
      </c>
      <c r="AE141" s="2309" t="s">
        <v>20375</v>
      </c>
      <c r="AF141" s="2309"/>
      <c r="AG141" s="2309"/>
      <c r="AH141" s="2309"/>
      <c r="AI141" s="2309"/>
      <c r="AJ141" s="2320">
        <v>42795</v>
      </c>
      <c r="AK141" s="2321"/>
      <c r="AL141" s="2321">
        <v>44834</v>
      </c>
      <c r="AM141" s="2320">
        <v>42795</v>
      </c>
      <c r="AN141" s="2322">
        <v>44834</v>
      </c>
      <c r="AO141" s="2312" t="s">
        <v>1395</v>
      </c>
      <c r="AP141" s="2309"/>
      <c r="AQ141" s="2312">
        <v>40</v>
      </c>
    </row>
    <row r="142" spans="1:43" ht="15.75">
      <c r="A142" s="2309">
        <v>135</v>
      </c>
      <c r="B142" s="2309"/>
      <c r="C142" s="2309"/>
      <c r="D142" s="2309"/>
      <c r="E142" s="2311" t="s">
        <v>20376</v>
      </c>
      <c r="F142" s="2309" t="s">
        <v>19100</v>
      </c>
      <c r="G142" s="2309" t="s">
        <v>19039</v>
      </c>
      <c r="H142" s="2312" t="s">
        <v>9217</v>
      </c>
      <c r="I142" s="2313">
        <v>27420</v>
      </c>
      <c r="J142" s="2309"/>
      <c r="K142" s="2312" t="s">
        <v>19102</v>
      </c>
      <c r="L142" s="2309" t="s">
        <v>7265</v>
      </c>
      <c r="M142" s="2309" t="s">
        <v>19103</v>
      </c>
      <c r="N142" s="2314" t="s">
        <v>20377</v>
      </c>
      <c r="O142" s="2315" t="s">
        <v>20378</v>
      </c>
      <c r="P142" s="2315" t="s">
        <v>20379</v>
      </c>
      <c r="Q142" s="2309"/>
      <c r="R142" s="2316"/>
      <c r="S142" s="2312" t="s">
        <v>19107</v>
      </c>
      <c r="T142" s="2317" t="s">
        <v>20380</v>
      </c>
      <c r="U142" s="2313">
        <v>45667</v>
      </c>
      <c r="V142" s="2312" t="s">
        <v>126</v>
      </c>
      <c r="W142" s="2312" t="s">
        <v>20381</v>
      </c>
      <c r="X142" s="2312">
        <v>2</v>
      </c>
      <c r="Y142" s="2312">
        <v>3</v>
      </c>
      <c r="Z142" s="2312" t="s">
        <v>20382</v>
      </c>
      <c r="AA142" s="2312"/>
      <c r="AB142" s="2317" t="s">
        <v>20383</v>
      </c>
      <c r="AC142" s="2317" t="s">
        <v>20384</v>
      </c>
      <c r="AD142" s="2312" t="s">
        <v>19113</v>
      </c>
      <c r="AE142" s="2309" t="s">
        <v>20385</v>
      </c>
      <c r="AF142" s="2309"/>
      <c r="AG142" s="2309"/>
      <c r="AH142" s="2309"/>
      <c r="AI142" s="2309"/>
      <c r="AJ142" s="2320">
        <v>42795</v>
      </c>
      <c r="AK142" s="2321"/>
      <c r="AL142" s="2321">
        <v>44834</v>
      </c>
      <c r="AM142" s="2320">
        <v>42795</v>
      </c>
      <c r="AN142" s="2322">
        <v>44834</v>
      </c>
      <c r="AO142" s="2312" t="s">
        <v>1395</v>
      </c>
      <c r="AP142" s="2309"/>
      <c r="AQ142" s="2312">
        <v>41</v>
      </c>
    </row>
    <row r="143" spans="1:43" ht="15.75">
      <c r="A143" s="2323">
        <v>136</v>
      </c>
      <c r="B143" s="2309"/>
      <c r="C143" s="2309"/>
      <c r="D143" s="2309"/>
      <c r="E143" s="2311" t="s">
        <v>20386</v>
      </c>
      <c r="F143" s="2309" t="s">
        <v>19100</v>
      </c>
      <c r="G143" s="2309" t="s">
        <v>19039</v>
      </c>
      <c r="H143" s="2312" t="s">
        <v>180</v>
      </c>
      <c r="I143" s="2313">
        <v>25204</v>
      </c>
      <c r="J143" s="2309"/>
      <c r="K143" s="2312" t="s">
        <v>19102</v>
      </c>
      <c r="L143" s="2309" t="s">
        <v>7265</v>
      </c>
      <c r="M143" s="2309" t="s">
        <v>19103</v>
      </c>
      <c r="N143" s="2314" t="s">
        <v>20387</v>
      </c>
      <c r="O143" s="2315" t="s">
        <v>20388</v>
      </c>
      <c r="P143" s="2315" t="s">
        <v>20389</v>
      </c>
      <c r="Q143" s="2309"/>
      <c r="R143" s="2316"/>
      <c r="S143" s="2312" t="s">
        <v>13376</v>
      </c>
      <c r="T143" s="2317" t="s">
        <v>20390</v>
      </c>
      <c r="U143" s="2313">
        <v>44927</v>
      </c>
      <c r="V143" s="2312" t="s">
        <v>86</v>
      </c>
      <c r="W143" s="2312" t="s">
        <v>20391</v>
      </c>
      <c r="X143" s="2312">
        <v>3</v>
      </c>
      <c r="Y143" s="2312">
        <v>3</v>
      </c>
      <c r="Z143" s="2312" t="s">
        <v>20392</v>
      </c>
      <c r="AA143" s="2312"/>
      <c r="AB143" s="2317" t="s">
        <v>20393</v>
      </c>
      <c r="AC143" s="2317" t="s">
        <v>20394</v>
      </c>
      <c r="AD143" s="2312" t="s">
        <v>19113</v>
      </c>
      <c r="AE143" s="2309" t="s">
        <v>20395</v>
      </c>
      <c r="AF143" s="2309"/>
      <c r="AG143" s="2309"/>
      <c r="AH143" s="2309"/>
      <c r="AI143" s="2309"/>
      <c r="AJ143" s="2320">
        <v>42795</v>
      </c>
      <c r="AK143" s="2321"/>
      <c r="AL143" s="2321">
        <v>44834</v>
      </c>
      <c r="AM143" s="2320">
        <v>42795</v>
      </c>
      <c r="AN143" s="2322">
        <v>44834</v>
      </c>
      <c r="AO143" s="2312" t="s">
        <v>1395</v>
      </c>
      <c r="AP143" s="2309"/>
      <c r="AQ143" s="2312">
        <v>41</v>
      </c>
    </row>
    <row r="144" spans="1:43" ht="15.75">
      <c r="A144" s="2309">
        <v>137</v>
      </c>
      <c r="B144" s="2309"/>
      <c r="C144" s="2309"/>
      <c r="D144" s="2309"/>
      <c r="E144" s="2311" t="s">
        <v>20396</v>
      </c>
      <c r="F144" s="2309" t="s">
        <v>19100</v>
      </c>
      <c r="G144" s="2309" t="s">
        <v>19039</v>
      </c>
      <c r="H144" s="2312" t="s">
        <v>19386</v>
      </c>
      <c r="I144" s="2313">
        <v>29729</v>
      </c>
      <c r="J144" s="2309"/>
      <c r="K144" s="2312" t="s">
        <v>19102</v>
      </c>
      <c r="L144" s="2309" t="s">
        <v>7265</v>
      </c>
      <c r="M144" s="2309" t="s">
        <v>19103</v>
      </c>
      <c r="N144" s="2314" t="s">
        <v>20397</v>
      </c>
      <c r="O144" s="2315" t="s">
        <v>20398</v>
      </c>
      <c r="P144" s="2315" t="s">
        <v>20399</v>
      </c>
      <c r="Q144" s="2309"/>
      <c r="R144" s="2316"/>
      <c r="S144" s="2312" t="s">
        <v>19107</v>
      </c>
      <c r="T144" s="2317" t="s">
        <v>20400</v>
      </c>
      <c r="U144" s="2313">
        <v>45069</v>
      </c>
      <c r="V144" s="2312" t="s">
        <v>16328</v>
      </c>
      <c r="W144" s="2312" t="s">
        <v>20401</v>
      </c>
      <c r="X144" s="2312">
        <v>5</v>
      </c>
      <c r="Y144" s="2312">
        <v>2</v>
      </c>
      <c r="Z144" s="2312" t="s">
        <v>20402</v>
      </c>
      <c r="AA144" s="2312"/>
      <c r="AB144" s="2337" t="s">
        <v>20403</v>
      </c>
      <c r="AC144" s="2317" t="s">
        <v>20404</v>
      </c>
      <c r="AD144" s="2312" t="s">
        <v>19113</v>
      </c>
      <c r="AE144" s="2309" t="s">
        <v>20405</v>
      </c>
      <c r="AF144" s="2309"/>
      <c r="AG144" s="2309"/>
      <c r="AH144" s="2309"/>
      <c r="AI144" s="2309"/>
      <c r="AJ144" s="2320">
        <v>42795</v>
      </c>
      <c r="AK144" s="2321"/>
      <c r="AL144" s="2321">
        <v>44834</v>
      </c>
      <c r="AM144" s="2320">
        <v>42795</v>
      </c>
      <c r="AN144" s="2322">
        <v>44834</v>
      </c>
      <c r="AO144" s="2312" t="s">
        <v>35</v>
      </c>
      <c r="AP144" s="2309"/>
      <c r="AQ144" s="2312">
        <v>41</v>
      </c>
    </row>
    <row r="145" spans="1:43" ht="15.75">
      <c r="A145" s="2323">
        <v>138</v>
      </c>
      <c r="B145" s="2309"/>
      <c r="C145" s="2309"/>
      <c r="D145" s="2310" t="s">
        <v>19098</v>
      </c>
      <c r="E145" s="2311" t="s">
        <v>5469</v>
      </c>
      <c r="F145" s="2309" t="s">
        <v>19100</v>
      </c>
      <c r="G145" s="2309" t="s">
        <v>19039</v>
      </c>
      <c r="H145" s="2312" t="s">
        <v>19874</v>
      </c>
      <c r="I145" s="2313">
        <v>28550</v>
      </c>
      <c r="J145" s="2309"/>
      <c r="K145" s="2312"/>
      <c r="L145" s="2309" t="s">
        <v>7265</v>
      </c>
      <c r="M145" s="2309" t="s">
        <v>19103</v>
      </c>
      <c r="N145" s="2314" t="s">
        <v>20406</v>
      </c>
      <c r="O145" s="2315" t="s">
        <v>20407</v>
      </c>
      <c r="P145" s="2315" t="s">
        <v>20408</v>
      </c>
      <c r="Q145" s="2309"/>
      <c r="R145" s="2316"/>
      <c r="S145" s="2312"/>
      <c r="T145" s="2312"/>
      <c r="U145" s="2313"/>
      <c r="V145" s="2312" t="s">
        <v>126</v>
      </c>
      <c r="W145" s="2312"/>
      <c r="X145" s="2312"/>
      <c r="Y145" s="2312"/>
      <c r="Z145" s="2312"/>
      <c r="AA145" s="2312"/>
      <c r="AB145" s="2315" t="s">
        <v>20409</v>
      </c>
      <c r="AC145" s="2317" t="s">
        <v>20410</v>
      </c>
      <c r="AD145" s="2312"/>
      <c r="AE145" s="2309">
        <v>0</v>
      </c>
      <c r="AF145" s="2309"/>
      <c r="AG145" s="2309"/>
      <c r="AH145" s="2309"/>
      <c r="AI145" s="2309"/>
      <c r="AJ145" s="2320">
        <v>42795</v>
      </c>
      <c r="AK145" s="2321"/>
      <c r="AL145" s="2321">
        <v>44834</v>
      </c>
      <c r="AM145" s="2320">
        <v>42795</v>
      </c>
      <c r="AN145" s="2322">
        <v>44834</v>
      </c>
      <c r="AO145" s="2312"/>
      <c r="AP145" s="2309"/>
      <c r="AQ145" s="2312"/>
    </row>
    <row r="146" spans="1:43" ht="15.75">
      <c r="A146" s="2309">
        <v>139</v>
      </c>
      <c r="B146" s="2309"/>
      <c r="C146" s="2309"/>
      <c r="D146" s="2309"/>
      <c r="E146" s="2311" t="s">
        <v>20411</v>
      </c>
      <c r="F146" s="2309" t="s">
        <v>19100</v>
      </c>
      <c r="G146" s="2309" t="s">
        <v>19039</v>
      </c>
      <c r="H146" s="2312" t="s">
        <v>145</v>
      </c>
      <c r="I146" s="2313">
        <v>29974</v>
      </c>
      <c r="J146" s="2309"/>
      <c r="K146" s="2312" t="s">
        <v>19102</v>
      </c>
      <c r="L146" s="2309" t="s">
        <v>7265</v>
      </c>
      <c r="M146" s="2309" t="s">
        <v>19103</v>
      </c>
      <c r="N146" s="2314" t="s">
        <v>20412</v>
      </c>
      <c r="O146" s="2315" t="s">
        <v>20413</v>
      </c>
      <c r="P146" s="2315" t="s">
        <v>20414</v>
      </c>
      <c r="Q146" s="2309"/>
      <c r="R146" s="2316"/>
      <c r="S146" s="2312" t="s">
        <v>13376</v>
      </c>
      <c r="T146" s="2317" t="s">
        <v>20415</v>
      </c>
      <c r="U146" s="2313">
        <v>45665</v>
      </c>
      <c r="V146" s="2312" t="s">
        <v>86</v>
      </c>
      <c r="W146" s="2312" t="s">
        <v>20416</v>
      </c>
      <c r="X146" s="2312">
        <v>22</v>
      </c>
      <c r="Y146" s="2312">
        <v>5</v>
      </c>
      <c r="Z146" s="2312" t="s">
        <v>20417</v>
      </c>
      <c r="AA146" s="2312"/>
      <c r="AB146" s="2329" t="s">
        <v>20418</v>
      </c>
      <c r="AC146" s="2317" t="s">
        <v>20419</v>
      </c>
      <c r="AD146" s="2312" t="s">
        <v>19113</v>
      </c>
      <c r="AE146" s="2309">
        <v>0</v>
      </c>
      <c r="AF146" s="2309"/>
      <c r="AG146" s="2309"/>
      <c r="AH146" s="2309"/>
      <c r="AI146" s="2309"/>
      <c r="AJ146" s="2320">
        <v>42795</v>
      </c>
      <c r="AK146" s="2321"/>
      <c r="AL146" s="2321">
        <v>44834</v>
      </c>
      <c r="AM146" s="2320">
        <v>42795</v>
      </c>
      <c r="AN146" s="2322">
        <v>44834</v>
      </c>
      <c r="AO146" s="2312" t="s">
        <v>35</v>
      </c>
      <c r="AP146" s="2309"/>
      <c r="AQ146" s="2312">
        <v>42</v>
      </c>
    </row>
    <row r="147" spans="1:43" ht="15.75">
      <c r="A147" s="2323">
        <v>140</v>
      </c>
      <c r="B147" s="2309"/>
      <c r="C147" s="2309"/>
      <c r="D147" s="2309"/>
      <c r="E147" s="2311" t="s">
        <v>20420</v>
      </c>
      <c r="F147" s="2309" t="s">
        <v>19100</v>
      </c>
      <c r="G147" s="2309" t="s">
        <v>19039</v>
      </c>
      <c r="H147" s="2312" t="s">
        <v>9217</v>
      </c>
      <c r="I147" s="2313">
        <v>27685</v>
      </c>
      <c r="J147" s="2309"/>
      <c r="K147" s="2312" t="s">
        <v>19102</v>
      </c>
      <c r="L147" s="2309" t="s">
        <v>7265</v>
      </c>
      <c r="M147" s="2309" t="s">
        <v>19103</v>
      </c>
      <c r="N147" s="2314" t="s">
        <v>20421</v>
      </c>
      <c r="O147" s="2315" t="s">
        <v>20422</v>
      </c>
      <c r="P147" s="2315" t="s">
        <v>20423</v>
      </c>
      <c r="Q147" s="2309"/>
      <c r="R147" s="2316"/>
      <c r="S147" s="2312" t="s">
        <v>19107</v>
      </c>
      <c r="T147" s="2317" t="s">
        <v>20424</v>
      </c>
      <c r="U147" s="2313">
        <v>45831</v>
      </c>
      <c r="V147" s="2312" t="s">
        <v>86</v>
      </c>
      <c r="W147" s="2312" t="s">
        <v>20425</v>
      </c>
      <c r="X147" s="2312">
        <v>5</v>
      </c>
      <c r="Y147" s="2312">
        <v>1</v>
      </c>
      <c r="Z147" s="2312" t="s">
        <v>20426</v>
      </c>
      <c r="AA147" s="2312"/>
      <c r="AB147" s="2317" t="s">
        <v>20427</v>
      </c>
      <c r="AC147" s="2317" t="s">
        <v>20428</v>
      </c>
      <c r="AD147" s="2312" t="s">
        <v>19113</v>
      </c>
      <c r="AE147" s="2309" t="s">
        <v>20429</v>
      </c>
      <c r="AF147" s="2309"/>
      <c r="AG147" s="2309"/>
      <c r="AH147" s="2309"/>
      <c r="AI147" s="2309"/>
      <c r="AJ147" s="2320">
        <v>42795</v>
      </c>
      <c r="AK147" s="2321"/>
      <c r="AL147" s="2321">
        <v>44834</v>
      </c>
      <c r="AM147" s="2320">
        <v>42795</v>
      </c>
      <c r="AN147" s="2322">
        <v>44834</v>
      </c>
      <c r="AO147" s="2312" t="s">
        <v>1395</v>
      </c>
      <c r="AP147" s="2309"/>
      <c r="AQ147" s="2312">
        <v>40</v>
      </c>
    </row>
    <row r="148" spans="1:43" ht="15.75">
      <c r="A148" s="2309">
        <v>141</v>
      </c>
      <c r="B148" s="2309"/>
      <c r="C148" s="2309"/>
      <c r="D148" s="2309"/>
      <c r="E148" s="2311" t="s">
        <v>20430</v>
      </c>
      <c r="F148" s="2309" t="s">
        <v>19100</v>
      </c>
      <c r="G148" s="2309" t="s">
        <v>19039</v>
      </c>
      <c r="H148" s="2312" t="s">
        <v>20205</v>
      </c>
      <c r="I148" s="2313">
        <v>27252</v>
      </c>
      <c r="J148" s="2309"/>
      <c r="K148" s="2312" t="s">
        <v>19102</v>
      </c>
      <c r="L148" s="2309" t="s">
        <v>7265</v>
      </c>
      <c r="M148" s="2309" t="s">
        <v>19103</v>
      </c>
      <c r="N148" s="2314" t="s">
        <v>20431</v>
      </c>
      <c r="O148" s="2315" t="s">
        <v>20432</v>
      </c>
      <c r="P148" s="2315" t="s">
        <v>20433</v>
      </c>
      <c r="Q148" s="2309"/>
      <c r="R148" s="2316"/>
      <c r="S148" s="2312" t="s">
        <v>13376</v>
      </c>
      <c r="T148" s="2317" t="s">
        <v>20434</v>
      </c>
      <c r="U148" s="2313">
        <v>45149</v>
      </c>
      <c r="V148" s="2312" t="s">
        <v>86</v>
      </c>
      <c r="W148" s="2312" t="s">
        <v>20435</v>
      </c>
      <c r="X148" s="2312">
        <v>1</v>
      </c>
      <c r="Y148" s="2312">
        <v>9</v>
      </c>
      <c r="Z148" s="2312" t="s">
        <v>20436</v>
      </c>
      <c r="AA148" s="2312"/>
      <c r="AB148" s="2317" t="s">
        <v>20437</v>
      </c>
      <c r="AC148" s="2317" t="s">
        <v>20438</v>
      </c>
      <c r="AD148" s="2312" t="s">
        <v>19113</v>
      </c>
      <c r="AE148" s="2309" t="s">
        <v>20439</v>
      </c>
      <c r="AF148" s="2309"/>
      <c r="AG148" s="2309"/>
      <c r="AH148" s="2309"/>
      <c r="AI148" s="2309"/>
      <c r="AJ148" s="2320">
        <v>42795</v>
      </c>
      <c r="AK148" s="2321"/>
      <c r="AL148" s="2321">
        <v>44834</v>
      </c>
      <c r="AM148" s="2320">
        <v>42795</v>
      </c>
      <c r="AN148" s="2322">
        <v>44834</v>
      </c>
      <c r="AO148" s="2312" t="s">
        <v>1395</v>
      </c>
      <c r="AP148" s="2309"/>
      <c r="AQ148" s="2312">
        <v>42</v>
      </c>
    </row>
    <row r="149" spans="1:43" ht="15.75">
      <c r="A149" s="2323">
        <v>142</v>
      </c>
      <c r="B149" s="2309"/>
      <c r="C149" s="2309"/>
      <c r="D149" s="2309"/>
      <c r="E149" s="2311" t="s">
        <v>20440</v>
      </c>
      <c r="F149" s="2309" t="s">
        <v>19100</v>
      </c>
      <c r="G149" s="2309" t="s">
        <v>19039</v>
      </c>
      <c r="H149" s="2312" t="s">
        <v>19327</v>
      </c>
      <c r="I149" s="2313">
        <v>28866</v>
      </c>
      <c r="J149" s="2309"/>
      <c r="K149" s="2312" t="s">
        <v>19102</v>
      </c>
      <c r="L149" s="2309" t="s">
        <v>7265</v>
      </c>
      <c r="M149" s="2309" t="s">
        <v>19103</v>
      </c>
      <c r="N149" s="2314" t="s">
        <v>20441</v>
      </c>
      <c r="O149" s="2315" t="s">
        <v>20442</v>
      </c>
      <c r="P149" s="2315" t="s">
        <v>20443</v>
      </c>
      <c r="Q149" s="2309"/>
      <c r="R149" s="2316"/>
      <c r="S149" s="2312" t="s">
        <v>13376</v>
      </c>
      <c r="T149" s="2317" t="s">
        <v>20444</v>
      </c>
      <c r="U149" s="2313">
        <v>44572</v>
      </c>
      <c r="V149" s="2312" t="s">
        <v>20445</v>
      </c>
      <c r="W149" s="2312" t="s">
        <v>20446</v>
      </c>
      <c r="X149" s="2312">
        <v>2</v>
      </c>
      <c r="Y149" s="2312">
        <v>3</v>
      </c>
      <c r="Z149" s="2312" t="s">
        <v>20447</v>
      </c>
      <c r="AA149" s="2312"/>
      <c r="AB149" s="2329" t="s">
        <v>20448</v>
      </c>
      <c r="AC149" s="2317" t="s">
        <v>20449</v>
      </c>
      <c r="AD149" s="2312" t="s">
        <v>19113</v>
      </c>
      <c r="AE149" s="2309" t="s">
        <v>20450</v>
      </c>
      <c r="AF149" s="2309"/>
      <c r="AG149" s="2309"/>
      <c r="AH149" s="2309"/>
      <c r="AI149" s="2309"/>
      <c r="AJ149" s="2320">
        <v>42795</v>
      </c>
      <c r="AK149" s="2321"/>
      <c r="AL149" s="2321">
        <v>44834</v>
      </c>
      <c r="AM149" s="2320">
        <v>42795</v>
      </c>
      <c r="AN149" s="2322">
        <v>44834</v>
      </c>
      <c r="AO149" s="2312" t="s">
        <v>1395</v>
      </c>
      <c r="AP149" s="2309"/>
      <c r="AQ149" s="2312">
        <v>39</v>
      </c>
    </row>
    <row r="150" spans="1:43" ht="15.75">
      <c r="A150" s="2309">
        <v>143</v>
      </c>
      <c r="B150" s="2309"/>
      <c r="C150" s="2309"/>
      <c r="D150" s="2309"/>
      <c r="E150" s="2311" t="s">
        <v>20451</v>
      </c>
      <c r="F150" s="2309" t="s">
        <v>19100</v>
      </c>
      <c r="G150" s="2309" t="s">
        <v>19039</v>
      </c>
      <c r="H150" s="2312" t="s">
        <v>180</v>
      </c>
      <c r="I150" s="2313">
        <v>28227</v>
      </c>
      <c r="J150" s="2309"/>
      <c r="K150" s="2312" t="s">
        <v>19102</v>
      </c>
      <c r="L150" s="2309" t="s">
        <v>7265</v>
      </c>
      <c r="M150" s="2309" t="s">
        <v>19103</v>
      </c>
      <c r="N150" s="2314" t="s">
        <v>20452</v>
      </c>
      <c r="O150" s="2315" t="s">
        <v>20453</v>
      </c>
      <c r="P150" s="2315" t="s">
        <v>20454</v>
      </c>
      <c r="Q150" s="2309"/>
      <c r="R150" s="2316"/>
      <c r="S150" s="2312" t="s">
        <v>13376</v>
      </c>
      <c r="T150" s="2317" t="s">
        <v>20455</v>
      </c>
      <c r="U150" s="2313">
        <v>44663</v>
      </c>
      <c r="V150" s="2312" t="s">
        <v>126</v>
      </c>
      <c r="W150" s="2312" t="s">
        <v>20456</v>
      </c>
      <c r="X150" s="2312">
        <v>1</v>
      </c>
      <c r="Y150" s="2312">
        <v>7</v>
      </c>
      <c r="Z150" s="2312" t="s">
        <v>20457</v>
      </c>
      <c r="AA150" s="2312"/>
      <c r="AB150" s="2329" t="s">
        <v>20458</v>
      </c>
      <c r="AC150" s="2317" t="s">
        <v>20459</v>
      </c>
      <c r="AD150" s="2312" t="s">
        <v>19113</v>
      </c>
      <c r="AE150" s="2309" t="s">
        <v>20460</v>
      </c>
      <c r="AF150" s="2309"/>
      <c r="AG150" s="2309"/>
      <c r="AH150" s="2309"/>
      <c r="AI150" s="2309"/>
      <c r="AJ150" s="2320">
        <v>42795</v>
      </c>
      <c r="AK150" s="2321"/>
      <c r="AL150" s="2321">
        <v>44834</v>
      </c>
      <c r="AM150" s="2320">
        <v>42795</v>
      </c>
      <c r="AN150" s="2322">
        <v>44834</v>
      </c>
      <c r="AO150" s="2312" t="s">
        <v>1395</v>
      </c>
      <c r="AP150" s="2309"/>
      <c r="AQ150" s="2312">
        <v>40</v>
      </c>
    </row>
    <row r="151" spans="1:43" ht="15.75">
      <c r="A151" s="2323">
        <v>144</v>
      </c>
      <c r="B151" s="2309"/>
      <c r="C151" s="2309"/>
      <c r="D151" s="2309"/>
      <c r="E151" s="2311" t="s">
        <v>20461</v>
      </c>
      <c r="F151" s="2309" t="s">
        <v>19100</v>
      </c>
      <c r="G151" s="2309" t="s">
        <v>19039</v>
      </c>
      <c r="H151" s="2312" t="s">
        <v>9217</v>
      </c>
      <c r="I151" s="2313">
        <v>26493</v>
      </c>
      <c r="J151" s="2309"/>
      <c r="K151" s="2312" t="s">
        <v>19102</v>
      </c>
      <c r="L151" s="2309" t="s">
        <v>7265</v>
      </c>
      <c r="M151" s="2309" t="s">
        <v>19103</v>
      </c>
      <c r="N151" s="2314" t="s">
        <v>20462</v>
      </c>
      <c r="O151" s="2315" t="s">
        <v>20463</v>
      </c>
      <c r="P151" s="2315" t="s">
        <v>20464</v>
      </c>
      <c r="Q151" s="2309"/>
      <c r="R151" s="2316"/>
      <c r="S151" s="2312" t="s">
        <v>13430</v>
      </c>
      <c r="T151" s="2317" t="s">
        <v>20465</v>
      </c>
      <c r="U151" s="2313">
        <v>45819</v>
      </c>
      <c r="V151" s="2312" t="s">
        <v>86</v>
      </c>
      <c r="W151" s="2312" t="s">
        <v>20466</v>
      </c>
      <c r="X151" s="2312">
        <v>26</v>
      </c>
      <c r="Y151" s="2312">
        <v>5</v>
      </c>
      <c r="Z151" s="2312" t="s">
        <v>20467</v>
      </c>
      <c r="AA151" s="2312"/>
      <c r="AB151" s="2337" t="s">
        <v>20468</v>
      </c>
      <c r="AC151" s="2317" t="s">
        <v>20469</v>
      </c>
      <c r="AD151" s="2312" t="s">
        <v>19113</v>
      </c>
      <c r="AE151" s="2309" t="s">
        <v>20470</v>
      </c>
      <c r="AF151" s="2309"/>
      <c r="AG151" s="2309"/>
      <c r="AH151" s="2309"/>
      <c r="AI151" s="2309"/>
      <c r="AJ151" s="2320">
        <v>42795</v>
      </c>
      <c r="AK151" s="2321"/>
      <c r="AL151" s="2321">
        <v>44834</v>
      </c>
      <c r="AM151" s="2320">
        <v>42795</v>
      </c>
      <c r="AN151" s="2322">
        <v>44834</v>
      </c>
      <c r="AO151" s="2312" t="s">
        <v>1395</v>
      </c>
      <c r="AP151" s="2309"/>
      <c r="AQ151" s="2312">
        <v>42</v>
      </c>
    </row>
    <row r="152" spans="1:43" ht="15.75">
      <c r="A152" s="2309">
        <v>145</v>
      </c>
      <c r="B152" s="2309"/>
      <c r="C152" s="2309"/>
      <c r="D152" s="2309"/>
      <c r="E152" s="2311" t="s">
        <v>13358</v>
      </c>
      <c r="F152" s="2309" t="s">
        <v>19100</v>
      </c>
      <c r="G152" s="2309" t="s">
        <v>19039</v>
      </c>
      <c r="H152" s="2312" t="s">
        <v>19127</v>
      </c>
      <c r="I152" s="2313">
        <v>27470</v>
      </c>
      <c r="J152" s="2309"/>
      <c r="K152" s="2312" t="s">
        <v>19102</v>
      </c>
      <c r="L152" s="2309" t="s">
        <v>7265</v>
      </c>
      <c r="M152" s="2309" t="s">
        <v>19103</v>
      </c>
      <c r="N152" s="2314" t="s">
        <v>20471</v>
      </c>
      <c r="O152" s="2315" t="s">
        <v>20472</v>
      </c>
      <c r="P152" s="2315" t="s">
        <v>20473</v>
      </c>
      <c r="Q152" s="2309"/>
      <c r="R152" s="2316"/>
      <c r="S152" s="2312" t="s">
        <v>19107</v>
      </c>
      <c r="T152" s="2317" t="s">
        <v>20474</v>
      </c>
      <c r="U152" s="2313">
        <v>45002</v>
      </c>
      <c r="V152" s="2312" t="s">
        <v>86</v>
      </c>
      <c r="W152" s="2312" t="s">
        <v>20475</v>
      </c>
      <c r="X152" s="2312">
        <v>2</v>
      </c>
      <c r="Y152" s="2312">
        <v>2</v>
      </c>
      <c r="Z152" s="2312" t="s">
        <v>20476</v>
      </c>
      <c r="AA152" s="2312"/>
      <c r="AB152" s="2317" t="s">
        <v>20477</v>
      </c>
      <c r="AC152" s="2317" t="s">
        <v>20478</v>
      </c>
      <c r="AD152" s="2312" t="s">
        <v>19113</v>
      </c>
      <c r="AE152" s="2309" t="s">
        <v>20479</v>
      </c>
      <c r="AF152" s="2309"/>
      <c r="AG152" s="2309"/>
      <c r="AH152" s="2309"/>
      <c r="AI152" s="2309"/>
      <c r="AJ152" s="2320">
        <v>42795</v>
      </c>
      <c r="AK152" s="2321"/>
      <c r="AL152" s="2321">
        <v>44834</v>
      </c>
      <c r="AM152" s="2320">
        <v>42795</v>
      </c>
      <c r="AN152" s="2322">
        <v>44834</v>
      </c>
      <c r="AO152" s="2312" t="s">
        <v>1395</v>
      </c>
      <c r="AP152" s="2309"/>
      <c r="AQ152" s="2312">
        <v>41</v>
      </c>
    </row>
    <row r="153" spans="1:43" ht="15.75">
      <c r="A153" s="2323">
        <v>146</v>
      </c>
      <c r="B153" s="2309"/>
      <c r="C153" s="2309"/>
      <c r="D153" s="2309"/>
      <c r="E153" s="2311" t="s">
        <v>20480</v>
      </c>
      <c r="F153" s="2309" t="s">
        <v>19100</v>
      </c>
      <c r="G153" s="2309" t="s">
        <v>19039</v>
      </c>
      <c r="H153" s="2312" t="s">
        <v>180</v>
      </c>
      <c r="I153" s="2313">
        <v>29990</v>
      </c>
      <c r="J153" s="2309"/>
      <c r="K153" s="2312" t="s">
        <v>19102</v>
      </c>
      <c r="L153" s="2309" t="s">
        <v>7265</v>
      </c>
      <c r="M153" s="2309" t="s">
        <v>19103</v>
      </c>
      <c r="N153" s="2314" t="s">
        <v>20481</v>
      </c>
      <c r="O153" s="2315" t="s">
        <v>20482</v>
      </c>
      <c r="P153" s="2315" t="s">
        <v>20483</v>
      </c>
      <c r="Q153" s="2309"/>
      <c r="R153" s="2316"/>
      <c r="S153" s="2312" t="s">
        <v>19107</v>
      </c>
      <c r="T153" s="2317" t="s">
        <v>20484</v>
      </c>
      <c r="U153" s="2313">
        <v>44965</v>
      </c>
      <c r="V153" s="2312" t="s">
        <v>126</v>
      </c>
      <c r="W153" s="2312" t="s">
        <v>20485</v>
      </c>
      <c r="X153" s="2312">
        <v>5</v>
      </c>
      <c r="Y153" s="2312">
        <v>10</v>
      </c>
      <c r="Z153" s="2312" t="s">
        <v>20486</v>
      </c>
      <c r="AA153" s="2312"/>
      <c r="AB153" s="2329" t="s">
        <v>20487</v>
      </c>
      <c r="AC153" s="2317" t="s">
        <v>20488</v>
      </c>
      <c r="AD153" s="2312" t="s">
        <v>19113</v>
      </c>
      <c r="AE153" s="2309" t="s">
        <v>20489</v>
      </c>
      <c r="AF153" s="2309"/>
      <c r="AG153" s="2309"/>
      <c r="AH153" s="2309"/>
      <c r="AI153" s="2309"/>
      <c r="AJ153" s="2320">
        <v>42795</v>
      </c>
      <c r="AK153" s="2321"/>
      <c r="AL153" s="2321">
        <v>44834</v>
      </c>
      <c r="AM153" s="2320">
        <v>42795</v>
      </c>
      <c r="AN153" s="2322">
        <v>44834</v>
      </c>
      <c r="AO153" s="2312" t="s">
        <v>1395</v>
      </c>
      <c r="AP153" s="2309"/>
      <c r="AQ153" s="2312">
        <v>42</v>
      </c>
    </row>
    <row r="154" spans="1:43" ht="15.75">
      <c r="A154" s="2309">
        <v>147</v>
      </c>
      <c r="B154" s="2309"/>
      <c r="C154" s="2309"/>
      <c r="D154" s="2310" t="s">
        <v>19098</v>
      </c>
      <c r="E154" s="2311" t="s">
        <v>20490</v>
      </c>
      <c r="F154" s="2309" t="s">
        <v>19100</v>
      </c>
      <c r="G154" s="2309" t="s">
        <v>19039</v>
      </c>
      <c r="H154" s="2312" t="s">
        <v>20491</v>
      </c>
      <c r="I154" s="2313">
        <v>27030</v>
      </c>
      <c r="J154" s="2309"/>
      <c r="K154" s="2312" t="s">
        <v>19102</v>
      </c>
      <c r="L154" s="2309" t="s">
        <v>7265</v>
      </c>
      <c r="M154" s="2309" t="s">
        <v>19103</v>
      </c>
      <c r="N154" s="2314" t="s">
        <v>20492</v>
      </c>
      <c r="O154" s="2315" t="s">
        <v>20493</v>
      </c>
      <c r="P154" s="2315" t="s">
        <v>20494</v>
      </c>
      <c r="Q154" s="2309"/>
      <c r="R154" s="2316"/>
      <c r="S154" s="2312" t="s">
        <v>20495</v>
      </c>
      <c r="T154" s="2317" t="s">
        <v>20496</v>
      </c>
      <c r="U154" s="2313">
        <v>44197</v>
      </c>
      <c r="V154" s="2312" t="s">
        <v>175</v>
      </c>
      <c r="W154" s="2312" t="s">
        <v>20497</v>
      </c>
      <c r="X154" s="2312">
        <v>13</v>
      </c>
      <c r="Y154" s="2312">
        <v>6</v>
      </c>
      <c r="Z154" s="2312" t="s">
        <v>20498</v>
      </c>
      <c r="AA154" s="2312"/>
      <c r="AB154" s="2337" t="s">
        <v>20499</v>
      </c>
      <c r="AC154" s="2317" t="s">
        <v>20500</v>
      </c>
      <c r="AD154" s="2312" t="s">
        <v>19113</v>
      </c>
      <c r="AE154" s="2309" t="s">
        <v>20501</v>
      </c>
      <c r="AF154" s="2309"/>
      <c r="AG154" s="2309"/>
      <c r="AH154" s="2309"/>
      <c r="AI154" s="2309"/>
      <c r="AJ154" s="2320">
        <v>42795</v>
      </c>
      <c r="AK154" s="2321"/>
      <c r="AL154" s="2321">
        <v>44834</v>
      </c>
      <c r="AM154" s="2320">
        <v>42795</v>
      </c>
      <c r="AN154" s="2322">
        <v>44834</v>
      </c>
      <c r="AO154" s="2312" t="s">
        <v>1395</v>
      </c>
      <c r="AP154" s="2309"/>
      <c r="AQ154" s="2312">
        <v>42</v>
      </c>
    </row>
    <row r="155" spans="1:43" ht="15.75">
      <c r="A155" s="2323">
        <v>148</v>
      </c>
      <c r="B155" s="2309"/>
      <c r="C155" s="2309"/>
      <c r="D155" s="2309"/>
      <c r="E155" s="2311" t="s">
        <v>5344</v>
      </c>
      <c r="F155" s="2309" t="s">
        <v>19100</v>
      </c>
      <c r="G155" s="2309" t="s">
        <v>19039</v>
      </c>
      <c r="H155" s="2312" t="s">
        <v>19386</v>
      </c>
      <c r="I155" s="2313">
        <v>25267</v>
      </c>
      <c r="J155" s="2309"/>
      <c r="K155" s="2312" t="s">
        <v>19102</v>
      </c>
      <c r="L155" s="2309" t="s">
        <v>7265</v>
      </c>
      <c r="M155" s="2309" t="s">
        <v>19103</v>
      </c>
      <c r="N155" s="2314" t="s">
        <v>20502</v>
      </c>
      <c r="O155" s="2315" t="s">
        <v>20503</v>
      </c>
      <c r="P155" s="2315" t="s">
        <v>20504</v>
      </c>
      <c r="Q155" s="2309"/>
      <c r="R155" s="2316"/>
      <c r="S155" s="2312" t="s">
        <v>19107</v>
      </c>
      <c r="T155" s="2317" t="s">
        <v>20505</v>
      </c>
      <c r="U155" s="2313">
        <v>46085</v>
      </c>
      <c r="V155" s="2312" t="s">
        <v>13232</v>
      </c>
      <c r="W155" s="2312" t="s">
        <v>20506</v>
      </c>
      <c r="X155" s="2312">
        <v>4</v>
      </c>
      <c r="Y155" s="2312">
        <v>2</v>
      </c>
      <c r="Z155" s="2312" t="s">
        <v>20506</v>
      </c>
      <c r="AA155" s="2312"/>
      <c r="AB155" s="2329" t="s">
        <v>20507</v>
      </c>
      <c r="AC155" s="2317" t="s">
        <v>20508</v>
      </c>
      <c r="AD155" s="2312" t="s">
        <v>19113</v>
      </c>
      <c r="AE155" s="2309" t="s">
        <v>20509</v>
      </c>
      <c r="AF155" s="2309"/>
      <c r="AG155" s="2309"/>
      <c r="AH155" s="2309"/>
      <c r="AI155" s="2309"/>
      <c r="AJ155" s="2320">
        <v>42795</v>
      </c>
      <c r="AK155" s="2321"/>
      <c r="AL155" s="2321">
        <v>44834</v>
      </c>
      <c r="AM155" s="2320">
        <v>42795</v>
      </c>
      <c r="AN155" s="2322">
        <v>44834</v>
      </c>
      <c r="AO155" s="2312" t="s">
        <v>1460</v>
      </c>
      <c r="AP155" s="2309"/>
      <c r="AQ155" s="2312">
        <v>39</v>
      </c>
    </row>
    <row r="156" spans="1:43" ht="15.75">
      <c r="A156" s="2309">
        <v>149</v>
      </c>
      <c r="B156" s="2309"/>
      <c r="C156" s="2309"/>
      <c r="D156" s="2309"/>
      <c r="E156" s="2311" t="s">
        <v>20510</v>
      </c>
      <c r="F156" s="2309" t="s">
        <v>19100</v>
      </c>
      <c r="G156" s="2309" t="s">
        <v>19039</v>
      </c>
      <c r="H156" s="2312" t="s">
        <v>19116</v>
      </c>
      <c r="I156" s="2313">
        <v>25731</v>
      </c>
      <c r="J156" s="2309"/>
      <c r="K156" s="2312" t="s">
        <v>19102</v>
      </c>
      <c r="L156" s="2309" t="s">
        <v>7265</v>
      </c>
      <c r="M156" s="2309" t="s">
        <v>19103</v>
      </c>
      <c r="N156" s="2314" t="s">
        <v>20511</v>
      </c>
      <c r="O156" s="2315" t="s">
        <v>20512</v>
      </c>
      <c r="P156" s="2315" t="s">
        <v>20513</v>
      </c>
      <c r="Q156" s="2309"/>
      <c r="R156" s="2316"/>
      <c r="S156" s="2312" t="s">
        <v>19107</v>
      </c>
      <c r="T156" s="2317" t="s">
        <v>20514</v>
      </c>
      <c r="U156" s="2313">
        <v>45089</v>
      </c>
      <c r="V156" s="2312" t="s">
        <v>2580</v>
      </c>
      <c r="W156" s="2312" t="s">
        <v>20515</v>
      </c>
      <c r="X156" s="2312">
        <v>19</v>
      </c>
      <c r="Y156" s="2312">
        <v>7</v>
      </c>
      <c r="Z156" s="2312" t="s">
        <v>20516</v>
      </c>
      <c r="AA156" s="2312"/>
      <c r="AB156" s="2317" t="s">
        <v>20517</v>
      </c>
      <c r="AC156" s="2317" t="s">
        <v>20518</v>
      </c>
      <c r="AD156" s="2312" t="s">
        <v>19113</v>
      </c>
      <c r="AE156" s="2309" t="s">
        <v>20519</v>
      </c>
      <c r="AF156" s="2309"/>
      <c r="AG156" s="2309"/>
      <c r="AH156" s="2309"/>
      <c r="AI156" s="2309"/>
      <c r="AJ156" s="2320">
        <v>42795</v>
      </c>
      <c r="AK156" s="2321"/>
      <c r="AL156" s="2321">
        <v>44834</v>
      </c>
      <c r="AM156" s="2320">
        <v>42795</v>
      </c>
      <c r="AN156" s="2322">
        <v>44834</v>
      </c>
      <c r="AO156" s="2312" t="s">
        <v>1460</v>
      </c>
      <c r="AP156" s="2309"/>
      <c r="AQ156" s="2312"/>
    </row>
    <row r="157" spans="1:43" ht="15.75">
      <c r="A157" s="2323">
        <v>150</v>
      </c>
      <c r="B157" s="2309"/>
      <c r="C157" s="2309"/>
      <c r="D157" s="2309"/>
      <c r="E157" s="2311" t="s">
        <v>20520</v>
      </c>
      <c r="F157" s="2309" t="s">
        <v>19100</v>
      </c>
      <c r="G157" s="2309" t="s">
        <v>19039</v>
      </c>
      <c r="H157" s="2312" t="s">
        <v>19101</v>
      </c>
      <c r="I157" s="2313">
        <v>27645</v>
      </c>
      <c r="J157" s="2309"/>
      <c r="K157" s="2312" t="s">
        <v>19102</v>
      </c>
      <c r="L157" s="2309" t="s">
        <v>7265</v>
      </c>
      <c r="M157" s="2309" t="s">
        <v>19103</v>
      </c>
      <c r="N157" s="2314" t="s">
        <v>20521</v>
      </c>
      <c r="O157" s="2315" t="s">
        <v>20522</v>
      </c>
      <c r="P157" s="2315" t="s">
        <v>20523</v>
      </c>
      <c r="Q157" s="2309"/>
      <c r="R157" s="2316"/>
      <c r="S157" s="2312" t="s">
        <v>19107</v>
      </c>
      <c r="T157" s="2317" t="s">
        <v>20524</v>
      </c>
      <c r="U157" s="2313">
        <v>45543</v>
      </c>
      <c r="V157" s="2312" t="s">
        <v>126</v>
      </c>
      <c r="W157" s="2312" t="s">
        <v>20525</v>
      </c>
      <c r="X157" s="2312">
        <v>2</v>
      </c>
      <c r="Y157" s="2312">
        <v>2</v>
      </c>
      <c r="Z157" s="2312" t="s">
        <v>20526</v>
      </c>
      <c r="AA157" s="2312"/>
      <c r="AB157" s="2329" t="s">
        <v>20527</v>
      </c>
      <c r="AC157" s="2317" t="s">
        <v>20528</v>
      </c>
      <c r="AD157" s="2312" t="s">
        <v>19113</v>
      </c>
      <c r="AE157" s="2309" t="s">
        <v>20529</v>
      </c>
      <c r="AF157" s="2309"/>
      <c r="AG157" s="2309"/>
      <c r="AH157" s="2309"/>
      <c r="AI157" s="2309"/>
      <c r="AJ157" s="2320">
        <v>42795</v>
      </c>
      <c r="AK157" s="2321"/>
      <c r="AL157" s="2321">
        <v>44834</v>
      </c>
      <c r="AM157" s="2320">
        <v>42795</v>
      </c>
      <c r="AN157" s="2322">
        <v>44834</v>
      </c>
      <c r="AO157" s="2312" t="s">
        <v>1395</v>
      </c>
      <c r="AP157" s="2309"/>
      <c r="AQ157" s="2312"/>
    </row>
    <row r="158" spans="1:43" ht="15.75">
      <c r="A158" s="2309">
        <v>151</v>
      </c>
      <c r="B158" s="2309"/>
      <c r="C158" s="2309"/>
      <c r="D158" s="2309"/>
      <c r="E158" s="2311" t="s">
        <v>20530</v>
      </c>
      <c r="F158" s="2309" t="s">
        <v>19100</v>
      </c>
      <c r="G158" s="2309" t="s">
        <v>19039</v>
      </c>
      <c r="H158" s="2312" t="s">
        <v>20531</v>
      </c>
      <c r="I158" s="2313">
        <v>28245</v>
      </c>
      <c r="J158" s="2309"/>
      <c r="K158" s="2312" t="s">
        <v>19102</v>
      </c>
      <c r="L158" s="2309" t="s">
        <v>7265</v>
      </c>
      <c r="M158" s="2309" t="s">
        <v>19103</v>
      </c>
      <c r="N158" s="2314" t="s">
        <v>20532</v>
      </c>
      <c r="O158" s="2315" t="s">
        <v>20533</v>
      </c>
      <c r="P158" s="2315" t="s">
        <v>20534</v>
      </c>
      <c r="Q158" s="2309"/>
      <c r="R158" s="2316"/>
      <c r="S158" s="2312" t="s">
        <v>13376</v>
      </c>
      <c r="T158" s="2317" t="s">
        <v>20535</v>
      </c>
      <c r="U158" s="2313">
        <v>46150</v>
      </c>
      <c r="V158" s="2312" t="s">
        <v>126</v>
      </c>
      <c r="W158" s="2312" t="s">
        <v>20536</v>
      </c>
      <c r="X158" s="2312">
        <v>4</v>
      </c>
      <c r="Y158" s="2312">
        <v>12</v>
      </c>
      <c r="Z158" s="2312" t="s">
        <v>20537</v>
      </c>
      <c r="AA158" s="2312"/>
      <c r="AB158" s="2329" t="s">
        <v>20538</v>
      </c>
      <c r="AC158" s="2317" t="s">
        <v>20539</v>
      </c>
      <c r="AD158" s="2312" t="s">
        <v>19113</v>
      </c>
      <c r="AE158" s="2309"/>
      <c r="AF158" s="2309"/>
      <c r="AG158" s="2309"/>
      <c r="AH158" s="2309"/>
      <c r="AI158" s="2309"/>
      <c r="AJ158" s="2320">
        <v>42795</v>
      </c>
      <c r="AK158" s="2321"/>
      <c r="AL158" s="2321">
        <v>44834</v>
      </c>
      <c r="AM158" s="2320">
        <v>42795</v>
      </c>
      <c r="AN158" s="2322">
        <v>44834</v>
      </c>
      <c r="AO158" s="2312" t="s">
        <v>35</v>
      </c>
      <c r="AP158" s="2309"/>
      <c r="AQ158" s="2312">
        <v>39</v>
      </c>
    </row>
    <row r="159" spans="1:43" ht="15.75">
      <c r="A159" s="2323">
        <v>152</v>
      </c>
      <c r="B159" s="2309"/>
      <c r="C159" s="2309"/>
      <c r="D159" s="2309"/>
      <c r="E159" s="2311" t="s">
        <v>20540</v>
      </c>
      <c r="F159" s="2309" t="s">
        <v>19100</v>
      </c>
      <c r="G159" s="2309" t="s">
        <v>19039</v>
      </c>
      <c r="H159" s="2312" t="s">
        <v>145</v>
      </c>
      <c r="I159" s="2313">
        <v>28906</v>
      </c>
      <c r="J159" s="2309"/>
      <c r="K159" s="2312" t="s">
        <v>19102</v>
      </c>
      <c r="L159" s="2309" t="s">
        <v>7265</v>
      </c>
      <c r="M159" s="2309" t="s">
        <v>19103</v>
      </c>
      <c r="N159" s="2314" t="s">
        <v>20541</v>
      </c>
      <c r="O159" s="2315" t="s">
        <v>20542</v>
      </c>
      <c r="P159" s="2315" t="s">
        <v>20543</v>
      </c>
      <c r="Q159" s="2309"/>
      <c r="R159" s="2316"/>
      <c r="S159" s="2312" t="s">
        <v>19107</v>
      </c>
      <c r="T159" s="2317" t="s">
        <v>20544</v>
      </c>
      <c r="U159" s="2313">
        <v>46072</v>
      </c>
      <c r="V159" s="2312" t="s">
        <v>126</v>
      </c>
      <c r="W159" s="2312" t="s">
        <v>20545</v>
      </c>
      <c r="X159" s="2312">
        <v>10</v>
      </c>
      <c r="Y159" s="2312">
        <v>4</v>
      </c>
      <c r="Z159" s="2312" t="s">
        <v>20546</v>
      </c>
      <c r="AA159" s="2312"/>
      <c r="AB159" s="2337" t="s">
        <v>20547</v>
      </c>
      <c r="AC159" s="2317" t="s">
        <v>20548</v>
      </c>
      <c r="AD159" s="2312" t="s">
        <v>19113</v>
      </c>
      <c r="AE159" s="2309"/>
      <c r="AF159" s="2309"/>
      <c r="AG159" s="2309"/>
      <c r="AH159" s="2309"/>
      <c r="AI159" s="2309"/>
      <c r="AJ159" s="2320">
        <v>42795</v>
      </c>
      <c r="AK159" s="2321"/>
      <c r="AL159" s="2321">
        <v>44834</v>
      </c>
      <c r="AM159" s="2320">
        <v>42795</v>
      </c>
      <c r="AN159" s="2322">
        <v>44834</v>
      </c>
      <c r="AO159" s="2312"/>
      <c r="AP159" s="2309"/>
      <c r="AQ159" s="2312"/>
    </row>
    <row r="160" spans="1:43" ht="15.75">
      <c r="A160" s="2309">
        <v>153</v>
      </c>
      <c r="B160" s="2309"/>
      <c r="C160" s="2309"/>
      <c r="D160" s="2309"/>
      <c r="E160" s="2311" t="s">
        <v>20549</v>
      </c>
      <c r="F160" s="2309" t="s">
        <v>19100</v>
      </c>
      <c r="G160" s="2309" t="s">
        <v>19039</v>
      </c>
      <c r="H160" s="2312" t="s">
        <v>145</v>
      </c>
      <c r="I160" s="2313">
        <v>32381</v>
      </c>
      <c r="J160" s="2309"/>
      <c r="K160" s="2312" t="s">
        <v>19102</v>
      </c>
      <c r="L160" s="2309" t="s">
        <v>7265</v>
      </c>
      <c r="M160" s="2309" t="s">
        <v>19103</v>
      </c>
      <c r="N160" s="2314" t="s">
        <v>20550</v>
      </c>
      <c r="O160" s="2315" t="s">
        <v>20551</v>
      </c>
      <c r="P160" s="2315" t="s">
        <v>20552</v>
      </c>
      <c r="Q160" s="2309"/>
      <c r="R160" s="2316"/>
      <c r="S160" s="2312"/>
      <c r="T160" s="2312"/>
      <c r="U160" s="2313"/>
      <c r="V160" s="2312" t="s">
        <v>126</v>
      </c>
      <c r="W160" s="2312" t="s">
        <v>20553</v>
      </c>
      <c r="X160" s="2312">
        <v>1</v>
      </c>
      <c r="Y160" s="2312">
        <v>4</v>
      </c>
      <c r="Z160" s="2312" t="s">
        <v>19751</v>
      </c>
      <c r="AA160" s="2312"/>
      <c r="AB160" s="2315" t="s">
        <v>20554</v>
      </c>
      <c r="AC160" s="2317" t="s">
        <v>20555</v>
      </c>
      <c r="AD160" s="2312" t="s">
        <v>19113</v>
      </c>
      <c r="AE160" s="2309" t="s">
        <v>20556</v>
      </c>
      <c r="AF160" s="2309"/>
      <c r="AG160" s="2309"/>
      <c r="AH160" s="2309"/>
      <c r="AI160" s="2309"/>
      <c r="AJ160" s="2320">
        <v>42795</v>
      </c>
      <c r="AK160" s="2321"/>
      <c r="AL160" s="2321">
        <v>44834</v>
      </c>
      <c r="AM160" s="2320">
        <v>42795</v>
      </c>
      <c r="AN160" s="2322">
        <v>44834</v>
      </c>
      <c r="AO160" s="2312"/>
      <c r="AP160" s="2309"/>
      <c r="AQ160" s="2312"/>
    </row>
    <row r="161" spans="1:43" ht="15.75">
      <c r="A161" s="2323">
        <v>154</v>
      </c>
      <c r="B161" s="2309"/>
      <c r="C161" s="2309"/>
      <c r="D161" s="2309"/>
      <c r="E161" s="2311" t="s">
        <v>20557</v>
      </c>
      <c r="F161" s="2309" t="s">
        <v>19100</v>
      </c>
      <c r="G161" s="2309" t="s">
        <v>19039</v>
      </c>
      <c r="H161" s="2312" t="s">
        <v>19116</v>
      </c>
      <c r="I161" s="2313">
        <v>26729</v>
      </c>
      <c r="J161" s="2309"/>
      <c r="K161" s="2312" t="s">
        <v>19102</v>
      </c>
      <c r="L161" s="2309" t="s">
        <v>7265</v>
      </c>
      <c r="M161" s="2309" t="s">
        <v>19103</v>
      </c>
      <c r="N161" s="2314" t="s">
        <v>20558</v>
      </c>
      <c r="O161" s="2315" t="s">
        <v>20559</v>
      </c>
      <c r="P161" s="2315" t="s">
        <v>20560</v>
      </c>
      <c r="Q161" s="2309"/>
      <c r="R161" s="2316"/>
      <c r="S161" s="2312" t="s">
        <v>13376</v>
      </c>
      <c r="T161" s="2317" t="s">
        <v>20561</v>
      </c>
      <c r="U161" s="2313">
        <v>45357</v>
      </c>
      <c r="V161" s="2312" t="s">
        <v>175</v>
      </c>
      <c r="W161" s="2312" t="s">
        <v>20562</v>
      </c>
      <c r="X161" s="2312">
        <v>6</v>
      </c>
      <c r="Y161" s="2312">
        <v>5</v>
      </c>
      <c r="Z161" s="2312" t="s">
        <v>20562</v>
      </c>
      <c r="AA161" s="2312"/>
      <c r="AB161" s="2329" t="s">
        <v>20563</v>
      </c>
      <c r="AC161" s="2317" t="s">
        <v>20564</v>
      </c>
      <c r="AD161" s="2312" t="s">
        <v>19113</v>
      </c>
      <c r="AE161" s="2309"/>
      <c r="AF161" s="2309"/>
      <c r="AG161" s="2309"/>
      <c r="AH161" s="2309"/>
      <c r="AI161" s="2309"/>
      <c r="AJ161" s="2320">
        <v>42795</v>
      </c>
      <c r="AK161" s="2321"/>
      <c r="AL161" s="2321">
        <v>44834</v>
      </c>
      <c r="AM161" s="2320">
        <v>42795</v>
      </c>
      <c r="AN161" s="2322">
        <v>44834</v>
      </c>
      <c r="AO161" s="2312" t="s">
        <v>1395</v>
      </c>
      <c r="AP161" s="2309"/>
      <c r="AQ161" s="2312">
        <v>40</v>
      </c>
    </row>
    <row r="162" spans="1:43" ht="15.75">
      <c r="A162" s="2309">
        <v>155</v>
      </c>
      <c r="B162" s="2309"/>
      <c r="C162" s="2309"/>
      <c r="D162" s="2309"/>
      <c r="E162" s="2311" t="s">
        <v>20565</v>
      </c>
      <c r="F162" s="2309" t="s">
        <v>19100</v>
      </c>
      <c r="G162" s="2309" t="s">
        <v>19039</v>
      </c>
      <c r="H162" s="2312" t="s">
        <v>20566</v>
      </c>
      <c r="I162" s="2313">
        <v>28007</v>
      </c>
      <c r="J162" s="2309"/>
      <c r="K162" s="2312" t="s">
        <v>9198</v>
      </c>
      <c r="L162" s="2309" t="s">
        <v>7265</v>
      </c>
      <c r="M162" s="2309" t="s">
        <v>19103</v>
      </c>
      <c r="N162" s="2314" t="s">
        <v>20567</v>
      </c>
      <c r="O162" s="2315" t="s">
        <v>20568</v>
      </c>
      <c r="P162" s="2315" t="s">
        <v>20569</v>
      </c>
      <c r="Q162" s="2309"/>
      <c r="R162" s="2316"/>
      <c r="S162" s="2312" t="s">
        <v>19107</v>
      </c>
      <c r="T162" s="2317" t="s">
        <v>20570</v>
      </c>
      <c r="U162" s="2313">
        <v>45173</v>
      </c>
      <c r="V162" s="2312" t="s">
        <v>16328</v>
      </c>
      <c r="W162" s="2312" t="s">
        <v>20571</v>
      </c>
      <c r="X162" s="2312">
        <v>7</v>
      </c>
      <c r="Y162" s="2312">
        <v>15</v>
      </c>
      <c r="Z162" s="2312" t="s">
        <v>20572</v>
      </c>
      <c r="AA162" s="2312"/>
      <c r="AB162" s="2329" t="s">
        <v>20573</v>
      </c>
      <c r="AC162" s="2317" t="s">
        <v>20574</v>
      </c>
      <c r="AD162" s="2312" t="s">
        <v>19113</v>
      </c>
      <c r="AE162" s="2309"/>
      <c r="AF162" s="2309"/>
      <c r="AG162" s="2309"/>
      <c r="AH162" s="2309"/>
      <c r="AI162" s="2309"/>
      <c r="AJ162" s="2320">
        <v>42795</v>
      </c>
      <c r="AK162" s="2321"/>
      <c r="AL162" s="2321">
        <v>44834</v>
      </c>
      <c r="AM162" s="2320">
        <v>42795</v>
      </c>
      <c r="AN162" s="2322">
        <v>44834</v>
      </c>
      <c r="AO162" s="2312" t="s">
        <v>1395</v>
      </c>
      <c r="AP162" s="2309"/>
      <c r="AQ162" s="2312">
        <v>41</v>
      </c>
    </row>
    <row r="163" spans="1:43" ht="15.75">
      <c r="A163" s="2323">
        <v>156</v>
      </c>
      <c r="B163" s="2309"/>
      <c r="C163" s="2309"/>
      <c r="D163" s="2309"/>
      <c r="E163" s="2311" t="s">
        <v>20575</v>
      </c>
      <c r="F163" s="2309" t="s">
        <v>19100</v>
      </c>
      <c r="G163" s="2309" t="s">
        <v>19039</v>
      </c>
      <c r="H163" s="2312" t="s">
        <v>20576</v>
      </c>
      <c r="I163" s="2313">
        <v>30349</v>
      </c>
      <c r="J163" s="2309"/>
      <c r="K163" s="2312" t="s">
        <v>19102</v>
      </c>
      <c r="L163" s="2309" t="s">
        <v>7265</v>
      </c>
      <c r="M163" s="2309" t="s">
        <v>19103</v>
      </c>
      <c r="N163" s="2314" t="s">
        <v>20577</v>
      </c>
      <c r="O163" s="2315" t="s">
        <v>20578</v>
      </c>
      <c r="P163" s="2315" t="s">
        <v>20579</v>
      </c>
      <c r="Q163" s="2309"/>
      <c r="R163" s="2316"/>
      <c r="S163" s="2312" t="s">
        <v>19107</v>
      </c>
      <c r="T163" s="2317" t="s">
        <v>20580</v>
      </c>
      <c r="U163" s="2313">
        <v>44959</v>
      </c>
      <c r="V163" s="2312" t="s">
        <v>13232</v>
      </c>
      <c r="W163" s="2312" t="s">
        <v>20581</v>
      </c>
      <c r="X163" s="2312">
        <v>3</v>
      </c>
      <c r="Y163" s="2312">
        <v>5</v>
      </c>
      <c r="Z163" s="2312" t="s">
        <v>20221</v>
      </c>
      <c r="AA163" s="2312"/>
      <c r="AB163" s="2337" t="s">
        <v>26523</v>
      </c>
      <c r="AC163" s="2317" t="s">
        <v>20582</v>
      </c>
      <c r="AD163" s="2312" t="s">
        <v>19113</v>
      </c>
      <c r="AE163" s="2309" t="s">
        <v>20583</v>
      </c>
      <c r="AF163" s="2309"/>
      <c r="AG163" s="2309"/>
      <c r="AH163" s="2309"/>
      <c r="AI163" s="2309"/>
      <c r="AJ163" s="2320">
        <v>42795</v>
      </c>
      <c r="AK163" s="2321"/>
      <c r="AL163" s="2321">
        <v>44834</v>
      </c>
      <c r="AM163" s="2320">
        <v>42795</v>
      </c>
      <c r="AN163" s="2322">
        <v>44834</v>
      </c>
      <c r="AO163" s="2312"/>
      <c r="AP163" s="2309"/>
      <c r="AQ163" s="2312">
        <v>42</v>
      </c>
    </row>
    <row r="164" spans="1:43" ht="15.75">
      <c r="A164" s="2309">
        <v>157</v>
      </c>
      <c r="B164" s="2309"/>
      <c r="C164" s="2309"/>
      <c r="D164" s="2309"/>
      <c r="E164" s="2311" t="s">
        <v>20584</v>
      </c>
      <c r="F164" s="2309" t="s">
        <v>19100</v>
      </c>
      <c r="G164" s="2309" t="s">
        <v>19039</v>
      </c>
      <c r="H164" s="2312" t="s">
        <v>20585</v>
      </c>
      <c r="I164" s="2313">
        <v>28554</v>
      </c>
      <c r="J164" s="2309"/>
      <c r="K164" s="2312" t="s">
        <v>19102</v>
      </c>
      <c r="L164" s="2309" t="s">
        <v>7265</v>
      </c>
      <c r="M164" s="2309" t="s">
        <v>19103</v>
      </c>
      <c r="N164" s="2314" t="s">
        <v>20586</v>
      </c>
      <c r="O164" s="2315" t="s">
        <v>20587</v>
      </c>
      <c r="P164" s="2315" t="s">
        <v>20588</v>
      </c>
      <c r="Q164" s="2309"/>
      <c r="R164" s="2316"/>
      <c r="S164" s="2312" t="s">
        <v>13376</v>
      </c>
      <c r="T164" s="2317" t="s">
        <v>20589</v>
      </c>
      <c r="U164" s="2313">
        <v>44260</v>
      </c>
      <c r="V164" s="2312" t="s">
        <v>126</v>
      </c>
      <c r="W164" s="2312" t="s">
        <v>20590</v>
      </c>
      <c r="X164" s="2312">
        <v>5</v>
      </c>
      <c r="Y164" s="2312">
        <v>6</v>
      </c>
      <c r="Z164" s="2312" t="s">
        <v>19471</v>
      </c>
      <c r="AA164" s="2312"/>
      <c r="AB164" s="2329" t="s">
        <v>20591</v>
      </c>
      <c r="AC164" s="2317" t="s">
        <v>20592</v>
      </c>
      <c r="AD164" s="2312" t="s">
        <v>19113</v>
      </c>
      <c r="AE164" s="2309" t="s">
        <v>20593</v>
      </c>
      <c r="AF164" s="2309"/>
      <c r="AG164" s="2309"/>
      <c r="AH164" s="2309"/>
      <c r="AI164" s="2309"/>
      <c r="AJ164" s="2320">
        <v>42795</v>
      </c>
      <c r="AK164" s="2321"/>
      <c r="AL164" s="2321">
        <v>44834</v>
      </c>
      <c r="AM164" s="2320">
        <v>42795</v>
      </c>
      <c r="AN164" s="2322">
        <v>44834</v>
      </c>
      <c r="AO164" s="2312" t="s">
        <v>2307</v>
      </c>
      <c r="AP164" s="2309"/>
      <c r="AQ164" s="2312">
        <v>43</v>
      </c>
    </row>
    <row r="165" spans="1:43" ht="15.75">
      <c r="A165" s="2323">
        <v>158</v>
      </c>
      <c r="B165" s="2309"/>
      <c r="C165" s="2309"/>
      <c r="D165" s="2310" t="s">
        <v>19098</v>
      </c>
      <c r="E165" s="2311" t="s">
        <v>20594</v>
      </c>
      <c r="F165" s="2309" t="s">
        <v>19100</v>
      </c>
      <c r="G165" s="2309" t="s">
        <v>19039</v>
      </c>
      <c r="H165" s="2312" t="s">
        <v>9217</v>
      </c>
      <c r="I165" s="2313">
        <v>29867</v>
      </c>
      <c r="J165" s="2309"/>
      <c r="K165" s="2312"/>
      <c r="L165" s="2309" t="s">
        <v>7265</v>
      </c>
      <c r="M165" s="2309" t="s">
        <v>19103</v>
      </c>
      <c r="N165" s="2314" t="s">
        <v>20595</v>
      </c>
      <c r="O165" s="2315" t="s">
        <v>20596</v>
      </c>
      <c r="P165" s="2315" t="s">
        <v>20597</v>
      </c>
      <c r="Q165" s="2309"/>
      <c r="R165" s="2316"/>
      <c r="S165" s="2312"/>
      <c r="T165" s="2312"/>
      <c r="U165" s="2313"/>
      <c r="V165" s="2312" t="s">
        <v>126</v>
      </c>
      <c r="W165" s="2312"/>
      <c r="X165" s="2312"/>
      <c r="Y165" s="2312"/>
      <c r="Z165" s="2312"/>
      <c r="AA165" s="2312"/>
      <c r="AB165" s="2315" t="s">
        <v>20598</v>
      </c>
      <c r="AC165" s="2317" t="s">
        <v>20599</v>
      </c>
      <c r="AD165" s="2312"/>
      <c r="AE165" s="2309">
        <v>0</v>
      </c>
      <c r="AF165" s="2309"/>
      <c r="AG165" s="2309"/>
      <c r="AH165" s="2309"/>
      <c r="AI165" s="2309"/>
      <c r="AJ165" s="2320">
        <v>42795</v>
      </c>
      <c r="AK165" s="2321"/>
      <c r="AL165" s="2321">
        <v>44834</v>
      </c>
      <c r="AM165" s="2320">
        <v>42795</v>
      </c>
      <c r="AN165" s="2322">
        <v>44834</v>
      </c>
      <c r="AO165" s="2312"/>
      <c r="AP165" s="2309"/>
      <c r="AQ165" s="2312"/>
    </row>
    <row r="166" spans="1:43" ht="15.75">
      <c r="A166" s="2309">
        <v>159</v>
      </c>
      <c r="B166" s="2309"/>
      <c r="C166" s="2309"/>
      <c r="D166" s="2309"/>
      <c r="E166" s="2311" t="s">
        <v>20600</v>
      </c>
      <c r="F166" s="2309" t="s">
        <v>19100</v>
      </c>
      <c r="G166" s="2309" t="s">
        <v>19039</v>
      </c>
      <c r="H166" s="2312" t="s">
        <v>19127</v>
      </c>
      <c r="I166" s="2313">
        <v>25309</v>
      </c>
      <c r="J166" s="2309"/>
      <c r="K166" s="2312" t="s">
        <v>19102</v>
      </c>
      <c r="L166" s="2309" t="s">
        <v>7265</v>
      </c>
      <c r="M166" s="2309" t="s">
        <v>19103</v>
      </c>
      <c r="N166" s="2314" t="s">
        <v>20601</v>
      </c>
      <c r="O166" s="2315" t="s">
        <v>20602</v>
      </c>
      <c r="P166" s="2315" t="s">
        <v>20603</v>
      </c>
      <c r="Q166" s="2309"/>
      <c r="R166" s="2316"/>
      <c r="S166" s="2312" t="s">
        <v>19107</v>
      </c>
      <c r="T166" s="2317" t="s">
        <v>20604</v>
      </c>
      <c r="U166" s="2342" t="s">
        <v>20605</v>
      </c>
      <c r="V166" s="2312" t="s">
        <v>126</v>
      </c>
      <c r="W166" s="2312" t="s">
        <v>20606</v>
      </c>
      <c r="X166" s="2312">
        <v>2</v>
      </c>
      <c r="Y166" s="2312">
        <v>2</v>
      </c>
      <c r="Z166" s="2312" t="s">
        <v>20607</v>
      </c>
      <c r="AA166" s="2312"/>
      <c r="AB166" s="2337" t="s">
        <v>20608</v>
      </c>
      <c r="AC166" s="2317" t="s">
        <v>20609</v>
      </c>
      <c r="AD166" s="2312" t="s">
        <v>19113</v>
      </c>
      <c r="AE166" s="2309" t="s">
        <v>20610</v>
      </c>
      <c r="AF166" s="2309"/>
      <c r="AG166" s="2309"/>
      <c r="AH166" s="2309"/>
      <c r="AI166" s="2309"/>
      <c r="AJ166" s="2320">
        <v>42795</v>
      </c>
      <c r="AK166" s="2321"/>
      <c r="AL166" s="2321">
        <v>44834</v>
      </c>
      <c r="AM166" s="2320">
        <v>42795</v>
      </c>
      <c r="AN166" s="2322">
        <v>44834</v>
      </c>
      <c r="AO166" s="2312"/>
      <c r="AP166" s="2309"/>
      <c r="AQ166" s="2312"/>
    </row>
    <row r="167" spans="1:43" ht="15.75">
      <c r="A167" s="2323">
        <v>160</v>
      </c>
      <c r="B167" s="2309"/>
      <c r="C167" s="2309"/>
      <c r="D167" s="2309"/>
      <c r="E167" s="2311" t="s">
        <v>20611</v>
      </c>
      <c r="F167" s="2309" t="s">
        <v>19100</v>
      </c>
      <c r="G167" s="2309" t="s">
        <v>19039</v>
      </c>
      <c r="H167" s="2312" t="s">
        <v>8730</v>
      </c>
      <c r="I167" s="2313">
        <v>28176</v>
      </c>
      <c r="J167" s="2309"/>
      <c r="K167" s="2312"/>
      <c r="L167" s="2309" t="s">
        <v>7265</v>
      </c>
      <c r="M167" s="2309" t="s">
        <v>19103</v>
      </c>
      <c r="N167" s="2314" t="s">
        <v>20612</v>
      </c>
      <c r="O167" s="2315" t="s">
        <v>20613</v>
      </c>
      <c r="P167" s="2315" t="s">
        <v>20614</v>
      </c>
      <c r="Q167" s="2309"/>
      <c r="R167" s="2316"/>
      <c r="S167" s="2312"/>
      <c r="T167" s="2312"/>
      <c r="U167" s="2313"/>
      <c r="V167" s="2312" t="s">
        <v>126</v>
      </c>
      <c r="W167" s="2312"/>
      <c r="X167" s="2312"/>
      <c r="Y167" s="2312"/>
      <c r="Z167" s="2312"/>
      <c r="AA167" s="2312"/>
      <c r="AB167" s="2315" t="s">
        <v>20615</v>
      </c>
      <c r="AC167" s="2317" t="s">
        <v>20616</v>
      </c>
      <c r="AD167" s="2312"/>
      <c r="AE167" s="2309"/>
      <c r="AF167" s="2309"/>
      <c r="AG167" s="2309"/>
      <c r="AH167" s="2309"/>
      <c r="AI167" s="2309"/>
      <c r="AJ167" s="2320">
        <v>42795</v>
      </c>
      <c r="AK167" s="2321"/>
      <c r="AL167" s="2321">
        <v>44834</v>
      </c>
      <c r="AM167" s="2320">
        <v>42795</v>
      </c>
      <c r="AN167" s="2322">
        <v>44834</v>
      </c>
      <c r="AO167" s="2312"/>
      <c r="AP167" s="2309"/>
      <c r="AQ167" s="2312"/>
    </row>
    <row r="168" spans="1:43" ht="15.75">
      <c r="A168" s="2309">
        <v>161</v>
      </c>
      <c r="B168" s="2309"/>
      <c r="C168" s="2309"/>
      <c r="D168" s="2309"/>
      <c r="E168" s="2328" t="s">
        <v>20617</v>
      </c>
      <c r="F168" s="2309" t="s">
        <v>19100</v>
      </c>
      <c r="G168" s="2309" t="s">
        <v>19039</v>
      </c>
      <c r="H168" s="2312" t="s">
        <v>19116</v>
      </c>
      <c r="I168" s="2343">
        <v>32039</v>
      </c>
      <c r="J168" s="2309"/>
      <c r="K168" s="2312" t="s">
        <v>19102</v>
      </c>
      <c r="L168" s="2309" t="s">
        <v>7265</v>
      </c>
      <c r="M168" s="2309" t="s">
        <v>19103</v>
      </c>
      <c r="N168" s="2314" t="s">
        <v>20618</v>
      </c>
      <c r="O168" s="2315" t="s">
        <v>20619</v>
      </c>
      <c r="P168" s="2315" t="s">
        <v>20620</v>
      </c>
      <c r="Q168" s="2309"/>
      <c r="R168" s="2316"/>
      <c r="S168" s="2312" t="s">
        <v>13376</v>
      </c>
      <c r="T168" s="2317" t="s">
        <v>20621</v>
      </c>
      <c r="U168" s="2313">
        <v>45554</v>
      </c>
      <c r="V168" s="2312" t="s">
        <v>86</v>
      </c>
      <c r="W168" s="2312" t="s">
        <v>20622</v>
      </c>
      <c r="X168" s="2312">
        <v>26</v>
      </c>
      <c r="Y168" s="2312">
        <v>5</v>
      </c>
      <c r="Z168" s="2312" t="s">
        <v>20623</v>
      </c>
      <c r="AA168" s="2312"/>
      <c r="AB168" s="2329" t="s">
        <v>20624</v>
      </c>
      <c r="AC168" s="2317" t="s">
        <v>20625</v>
      </c>
      <c r="AD168" s="2312" t="s">
        <v>19113</v>
      </c>
      <c r="AE168" s="2309"/>
      <c r="AF168" s="2309"/>
      <c r="AG168" s="2309"/>
      <c r="AH168" s="2309"/>
      <c r="AI168" s="2309"/>
      <c r="AJ168" s="2320">
        <v>42795</v>
      </c>
      <c r="AK168" s="2321"/>
      <c r="AL168" s="2321">
        <v>44834</v>
      </c>
      <c r="AM168" s="2320">
        <v>42795</v>
      </c>
      <c r="AN168" s="2322">
        <v>44834</v>
      </c>
      <c r="AO168" s="2312" t="s">
        <v>1502</v>
      </c>
      <c r="AP168" s="2309"/>
      <c r="AQ168" s="2312">
        <v>42</v>
      </c>
    </row>
    <row r="169" spans="1:43" ht="15.75">
      <c r="A169" s="2323">
        <v>162</v>
      </c>
      <c r="B169" s="2309"/>
      <c r="C169" s="2309"/>
      <c r="D169" s="2309"/>
      <c r="E169" s="2328" t="s">
        <v>20626</v>
      </c>
      <c r="F169" s="2309" t="s">
        <v>19100</v>
      </c>
      <c r="G169" s="2309" t="s">
        <v>19039</v>
      </c>
      <c r="H169" s="2312" t="s">
        <v>9217</v>
      </c>
      <c r="I169" s="2313">
        <v>29108</v>
      </c>
      <c r="J169" s="2309"/>
      <c r="K169" s="2312" t="s">
        <v>19102</v>
      </c>
      <c r="L169" s="2309" t="s">
        <v>7265</v>
      </c>
      <c r="M169" s="2309" t="s">
        <v>19103</v>
      </c>
      <c r="N169" s="2314" t="s">
        <v>20627</v>
      </c>
      <c r="O169" s="2315" t="s">
        <v>20628</v>
      </c>
      <c r="P169" s="2315" t="s">
        <v>20629</v>
      </c>
      <c r="Q169" s="2309"/>
      <c r="R169" s="2316"/>
      <c r="S169" s="2312" t="s">
        <v>13376</v>
      </c>
      <c r="T169" s="2317" t="s">
        <v>20630</v>
      </c>
      <c r="U169" s="2313">
        <v>45573</v>
      </c>
      <c r="V169" s="2312" t="s">
        <v>175</v>
      </c>
      <c r="W169" s="2312" t="s">
        <v>20631</v>
      </c>
      <c r="X169" s="2312">
        <v>4</v>
      </c>
      <c r="Y169" s="2312">
        <v>1</v>
      </c>
      <c r="Z169" s="2312" t="s">
        <v>20632</v>
      </c>
      <c r="AA169" s="2312"/>
      <c r="AB169" s="2337" t="s">
        <v>20633</v>
      </c>
      <c r="AC169" s="2317" t="s">
        <v>20634</v>
      </c>
      <c r="AD169" s="2312" t="s">
        <v>19689</v>
      </c>
      <c r="AE169" s="2309"/>
      <c r="AF169" s="2309"/>
      <c r="AG169" s="2309"/>
      <c r="AH169" s="2309"/>
      <c r="AI169" s="2309"/>
      <c r="AJ169" s="2320">
        <v>42795</v>
      </c>
      <c r="AK169" s="2321"/>
      <c r="AL169" s="2321">
        <v>44834</v>
      </c>
      <c r="AM169" s="2320">
        <v>42795</v>
      </c>
      <c r="AN169" s="2322">
        <v>44834</v>
      </c>
      <c r="AO169" s="2312" t="s">
        <v>35</v>
      </c>
      <c r="AP169" s="2309"/>
      <c r="AQ169" s="2312">
        <v>41</v>
      </c>
    </row>
    <row r="170" spans="1:43" ht="15.75">
      <c r="A170" s="2309">
        <v>163</v>
      </c>
      <c r="B170" s="2309"/>
      <c r="C170" s="2309"/>
      <c r="D170" s="2309"/>
      <c r="E170" s="2311" t="s">
        <v>20635</v>
      </c>
      <c r="F170" s="2309" t="s">
        <v>19100</v>
      </c>
      <c r="G170" s="2309" t="s">
        <v>19039</v>
      </c>
      <c r="H170" s="2312" t="s">
        <v>19168</v>
      </c>
      <c r="I170" s="2313">
        <v>29957</v>
      </c>
      <c r="J170" s="2309"/>
      <c r="K170" s="2312" t="s">
        <v>19102</v>
      </c>
      <c r="L170" s="2309" t="s">
        <v>7265</v>
      </c>
      <c r="M170" s="2309" t="s">
        <v>19103</v>
      </c>
      <c r="N170" s="2314" t="s">
        <v>20636</v>
      </c>
      <c r="O170" s="2315" t="s">
        <v>20637</v>
      </c>
      <c r="P170" s="2315" t="s">
        <v>20638</v>
      </c>
      <c r="Q170" s="2309"/>
      <c r="R170" s="2316"/>
      <c r="S170" s="2312" t="s">
        <v>19107</v>
      </c>
      <c r="T170" s="2317" t="s">
        <v>20639</v>
      </c>
      <c r="U170" s="2313">
        <v>45659</v>
      </c>
      <c r="V170" s="2312" t="s">
        <v>126</v>
      </c>
      <c r="W170" s="2312" t="s">
        <v>20640</v>
      </c>
      <c r="X170" s="2312">
        <v>4</v>
      </c>
      <c r="Y170" s="2312">
        <v>2</v>
      </c>
      <c r="Z170" s="2312" t="s">
        <v>20641</v>
      </c>
      <c r="AA170" s="2312"/>
      <c r="AB170" s="2329" t="s">
        <v>20642</v>
      </c>
      <c r="AC170" s="2317" t="s">
        <v>20643</v>
      </c>
      <c r="AD170" s="2312" t="s">
        <v>19113</v>
      </c>
      <c r="AE170" s="2309" t="s">
        <v>20644</v>
      </c>
      <c r="AF170" s="2309"/>
      <c r="AG170" s="2309"/>
      <c r="AH170" s="2309"/>
      <c r="AI170" s="2309"/>
      <c r="AJ170" s="2320">
        <v>42795</v>
      </c>
      <c r="AK170" s="2321"/>
      <c r="AL170" s="2321">
        <v>44834</v>
      </c>
      <c r="AM170" s="2320">
        <v>42795</v>
      </c>
      <c r="AN170" s="2322">
        <v>44834</v>
      </c>
      <c r="AO170" s="2312" t="s">
        <v>1395</v>
      </c>
      <c r="AP170" s="2309"/>
      <c r="AQ170" s="2312">
        <v>40</v>
      </c>
    </row>
    <row r="171" spans="1:43" ht="15.75">
      <c r="A171" s="2323">
        <v>164</v>
      </c>
      <c r="B171" s="2309"/>
      <c r="C171" s="2309"/>
      <c r="D171" s="2309"/>
      <c r="E171" s="2311" t="s">
        <v>20645</v>
      </c>
      <c r="F171" s="2309" t="s">
        <v>19100</v>
      </c>
      <c r="G171" s="2309" t="s">
        <v>19039</v>
      </c>
      <c r="H171" s="2312" t="s">
        <v>9217</v>
      </c>
      <c r="I171" s="2313">
        <v>28926</v>
      </c>
      <c r="J171" s="2309"/>
      <c r="K171" s="2312" t="s">
        <v>19102</v>
      </c>
      <c r="L171" s="2309" t="s">
        <v>7265</v>
      </c>
      <c r="M171" s="2309" t="s">
        <v>19103</v>
      </c>
      <c r="N171" s="2314" t="s">
        <v>20646</v>
      </c>
      <c r="O171" s="2315" t="s">
        <v>20647</v>
      </c>
      <c r="P171" s="2315" t="s">
        <v>20648</v>
      </c>
      <c r="Q171" s="2309"/>
      <c r="R171" s="2316"/>
      <c r="S171" s="2312" t="s">
        <v>19107</v>
      </c>
      <c r="T171" s="2317" t="s">
        <v>20649</v>
      </c>
      <c r="U171" s="2313">
        <v>44632</v>
      </c>
      <c r="V171" s="2312" t="s">
        <v>126</v>
      </c>
      <c r="W171" s="2312" t="s">
        <v>20650</v>
      </c>
      <c r="X171" s="2312">
        <v>1</v>
      </c>
      <c r="Y171" s="2312">
        <v>13</v>
      </c>
      <c r="Z171" s="2312" t="s">
        <v>20651</v>
      </c>
      <c r="AA171" s="2312"/>
      <c r="AB171" s="2329" t="s">
        <v>20652</v>
      </c>
      <c r="AC171" s="2317" t="s">
        <v>20653</v>
      </c>
      <c r="AD171" s="2312" t="s">
        <v>19113</v>
      </c>
      <c r="AE171" s="2309" t="s">
        <v>20654</v>
      </c>
      <c r="AF171" s="2309"/>
      <c r="AG171" s="2309"/>
      <c r="AH171" s="2309"/>
      <c r="AI171" s="2309"/>
      <c r="AJ171" s="2320">
        <v>42795</v>
      </c>
      <c r="AK171" s="2321"/>
      <c r="AL171" s="2321">
        <v>44834</v>
      </c>
      <c r="AM171" s="2320">
        <v>42795</v>
      </c>
      <c r="AN171" s="2322">
        <v>44834</v>
      </c>
      <c r="AO171" s="2312" t="s">
        <v>20655</v>
      </c>
      <c r="AP171" s="2309"/>
      <c r="AQ171" s="2312">
        <v>41</v>
      </c>
    </row>
    <row r="172" spans="1:43" ht="15.75">
      <c r="A172" s="2309">
        <v>165</v>
      </c>
      <c r="B172" s="2309"/>
      <c r="C172" s="2309"/>
      <c r="D172" s="2309"/>
      <c r="E172" s="2311" t="s">
        <v>20656</v>
      </c>
      <c r="F172" s="2309" t="s">
        <v>19100</v>
      </c>
      <c r="G172" s="2309" t="s">
        <v>19039</v>
      </c>
      <c r="H172" s="2312" t="s">
        <v>19189</v>
      </c>
      <c r="I172" s="2313">
        <v>24609</v>
      </c>
      <c r="J172" s="2309"/>
      <c r="K172" s="2312" t="s">
        <v>19102</v>
      </c>
      <c r="L172" s="2309" t="s">
        <v>7265</v>
      </c>
      <c r="M172" s="2309" t="s">
        <v>19103</v>
      </c>
      <c r="N172" s="2314" t="s">
        <v>20657</v>
      </c>
      <c r="O172" s="2315" t="s">
        <v>20658</v>
      </c>
      <c r="P172" s="2315" t="s">
        <v>20659</v>
      </c>
      <c r="Q172" s="2309"/>
      <c r="R172" s="2316"/>
      <c r="S172" s="2312" t="s">
        <v>13376</v>
      </c>
      <c r="T172" s="2317" t="s">
        <v>20660</v>
      </c>
      <c r="U172" s="2313">
        <v>46150</v>
      </c>
      <c r="V172" s="2312" t="s">
        <v>126</v>
      </c>
      <c r="W172" s="2312" t="s">
        <v>20661</v>
      </c>
      <c r="X172" s="2312">
        <v>2</v>
      </c>
      <c r="Y172" s="2312">
        <v>2</v>
      </c>
      <c r="Z172" s="2312" t="s">
        <v>19522</v>
      </c>
      <c r="AA172" s="2312"/>
      <c r="AB172" s="2315" t="s">
        <v>20662</v>
      </c>
      <c r="AC172" s="2317" t="s">
        <v>20663</v>
      </c>
      <c r="AD172" s="2312" t="s">
        <v>15304</v>
      </c>
      <c r="AE172" s="2309" t="s">
        <v>20664</v>
      </c>
      <c r="AF172" s="2309"/>
      <c r="AG172" s="2309"/>
      <c r="AH172" s="2309"/>
      <c r="AI172" s="2309"/>
      <c r="AJ172" s="2320">
        <v>42795</v>
      </c>
      <c r="AK172" s="2321"/>
      <c r="AL172" s="2321">
        <v>44834</v>
      </c>
      <c r="AM172" s="2320">
        <v>42795</v>
      </c>
      <c r="AN172" s="2322">
        <v>44834</v>
      </c>
      <c r="AO172" s="2312"/>
      <c r="AP172" s="2309"/>
      <c r="AQ172" s="2312"/>
    </row>
    <row r="173" spans="1:43" ht="15.75">
      <c r="A173" s="2323">
        <v>166</v>
      </c>
      <c r="B173" s="2309"/>
      <c r="C173" s="2309"/>
      <c r="D173" s="2309"/>
      <c r="E173" s="2311" t="s">
        <v>20665</v>
      </c>
      <c r="F173" s="2309" t="s">
        <v>19100</v>
      </c>
      <c r="G173" s="2309" t="s">
        <v>19039</v>
      </c>
      <c r="H173" s="2312" t="s">
        <v>19208</v>
      </c>
      <c r="I173" s="2313">
        <v>28264</v>
      </c>
      <c r="J173" s="2309"/>
      <c r="K173" s="2312" t="s">
        <v>19102</v>
      </c>
      <c r="L173" s="2309" t="s">
        <v>7265</v>
      </c>
      <c r="M173" s="2309" t="s">
        <v>19103</v>
      </c>
      <c r="N173" s="2314" t="s">
        <v>20666</v>
      </c>
      <c r="O173" s="2315" t="s">
        <v>20667</v>
      </c>
      <c r="P173" s="2315" t="s">
        <v>20668</v>
      </c>
      <c r="Q173" s="2309"/>
      <c r="R173" s="2316"/>
      <c r="S173" s="2312" t="s">
        <v>19107</v>
      </c>
      <c r="T173" s="2317" t="s">
        <v>20669</v>
      </c>
      <c r="U173" s="2313">
        <v>45611</v>
      </c>
      <c r="V173" s="2312" t="s">
        <v>16328</v>
      </c>
      <c r="W173" s="2312" t="s">
        <v>20670</v>
      </c>
      <c r="X173" s="2312">
        <v>34</v>
      </c>
      <c r="Y173" s="2312">
        <v>13</v>
      </c>
      <c r="Z173" s="2312" t="s">
        <v>20671</v>
      </c>
      <c r="AA173" s="2312"/>
      <c r="AB173" s="2317" t="s">
        <v>20672</v>
      </c>
      <c r="AC173" s="2317" t="s">
        <v>20673</v>
      </c>
      <c r="AD173" s="2312" t="s">
        <v>19113</v>
      </c>
      <c r="AE173" s="2309" t="s">
        <v>20674</v>
      </c>
      <c r="AF173" s="2309"/>
      <c r="AG173" s="2309"/>
      <c r="AH173" s="2309"/>
      <c r="AI173" s="2309"/>
      <c r="AJ173" s="2320">
        <v>42795</v>
      </c>
      <c r="AK173" s="2321"/>
      <c r="AL173" s="2321">
        <v>44834</v>
      </c>
      <c r="AM173" s="2320">
        <v>42795</v>
      </c>
      <c r="AN173" s="2322">
        <v>44834</v>
      </c>
      <c r="AO173" s="2312" t="s">
        <v>1395</v>
      </c>
      <c r="AP173" s="2309"/>
      <c r="AQ173" s="2312">
        <v>41</v>
      </c>
    </row>
    <row r="174" spans="1:43" ht="15.75">
      <c r="A174" s="2309">
        <v>167</v>
      </c>
      <c r="B174" s="2309"/>
      <c r="C174" s="2309"/>
      <c r="D174" s="2309"/>
      <c r="E174" s="2311" t="s">
        <v>20675</v>
      </c>
      <c r="F174" s="2309" t="s">
        <v>19100</v>
      </c>
      <c r="G174" s="2309" t="s">
        <v>19039</v>
      </c>
      <c r="H174" s="2312" t="s">
        <v>20205</v>
      </c>
      <c r="I174" s="2313">
        <v>25994</v>
      </c>
      <c r="J174" s="2309"/>
      <c r="K174" s="2312" t="s">
        <v>19102</v>
      </c>
      <c r="L174" s="2309" t="s">
        <v>7265</v>
      </c>
      <c r="M174" s="2309" t="s">
        <v>19103</v>
      </c>
      <c r="N174" s="2314" t="s">
        <v>20676</v>
      </c>
      <c r="O174" s="2315" t="s">
        <v>20677</v>
      </c>
      <c r="P174" s="2315" t="s">
        <v>20678</v>
      </c>
      <c r="Q174" s="2309"/>
      <c r="R174" s="2316"/>
      <c r="S174" s="2312" t="s">
        <v>19107</v>
      </c>
      <c r="T174" s="2317" t="s">
        <v>20679</v>
      </c>
      <c r="U174" s="2313">
        <v>44987</v>
      </c>
      <c r="V174" s="2312" t="s">
        <v>13232</v>
      </c>
      <c r="W174" s="2312" t="s">
        <v>20680</v>
      </c>
      <c r="X174" s="2312">
        <v>2</v>
      </c>
      <c r="Y174" s="2312">
        <v>1</v>
      </c>
      <c r="Z174" s="2312" t="s">
        <v>20681</v>
      </c>
      <c r="AA174" s="2312"/>
      <c r="AB174" s="2317" t="s">
        <v>20682</v>
      </c>
      <c r="AC174" s="2317" t="s">
        <v>20683</v>
      </c>
      <c r="AD174" s="2312" t="s">
        <v>19113</v>
      </c>
      <c r="AE174" s="2309"/>
      <c r="AF174" s="2309"/>
      <c r="AG174" s="2309"/>
      <c r="AH174" s="2309"/>
      <c r="AI174" s="2309"/>
      <c r="AJ174" s="2320">
        <v>42795</v>
      </c>
      <c r="AK174" s="2321"/>
      <c r="AL174" s="2321">
        <v>44834</v>
      </c>
      <c r="AM174" s="2320">
        <v>42795</v>
      </c>
      <c r="AN174" s="2322">
        <v>44834</v>
      </c>
      <c r="AO174" s="2312" t="s">
        <v>35</v>
      </c>
      <c r="AP174" s="2309"/>
      <c r="AQ174" s="2312">
        <v>40</v>
      </c>
    </row>
    <row r="175" spans="1:43" ht="15.75">
      <c r="A175" s="2323">
        <v>168</v>
      </c>
      <c r="B175" s="2309"/>
      <c r="C175" s="2309"/>
      <c r="D175" s="2310" t="s">
        <v>19098</v>
      </c>
      <c r="E175" s="2311" t="s">
        <v>20684</v>
      </c>
      <c r="F175" s="2309" t="s">
        <v>19100</v>
      </c>
      <c r="G175" s="2309" t="s">
        <v>19039</v>
      </c>
      <c r="H175" s="2312" t="s">
        <v>10198</v>
      </c>
      <c r="I175" s="2313">
        <v>25542</v>
      </c>
      <c r="J175" s="2309"/>
      <c r="K175" s="2312" t="s">
        <v>19102</v>
      </c>
      <c r="L175" s="2309" t="s">
        <v>7265</v>
      </c>
      <c r="M175" s="2309" t="s">
        <v>19103</v>
      </c>
      <c r="N175" s="2314" t="s">
        <v>20685</v>
      </c>
      <c r="O175" s="2315" t="s">
        <v>20686</v>
      </c>
      <c r="P175" s="2315" t="s">
        <v>20687</v>
      </c>
      <c r="Q175" s="2309"/>
      <c r="R175" s="2316"/>
      <c r="S175" s="2312" t="s">
        <v>19107</v>
      </c>
      <c r="T175" s="2317" t="s">
        <v>20688</v>
      </c>
      <c r="U175" s="2313">
        <v>44900</v>
      </c>
      <c r="V175" s="2312" t="s">
        <v>16328</v>
      </c>
      <c r="W175" s="2312" t="s">
        <v>20689</v>
      </c>
      <c r="X175" s="2312">
        <v>11</v>
      </c>
      <c r="Y175" s="2312">
        <v>3</v>
      </c>
      <c r="Z175" s="2312" t="s">
        <v>20690</v>
      </c>
      <c r="AA175" s="2312"/>
      <c r="AB175" s="2317" t="s">
        <v>20691</v>
      </c>
      <c r="AC175" s="2317" t="s">
        <v>20692</v>
      </c>
      <c r="AD175" s="2312" t="s">
        <v>19113</v>
      </c>
      <c r="AE175" s="2309"/>
      <c r="AF175" s="2309"/>
      <c r="AG175" s="2309"/>
      <c r="AH175" s="2309"/>
      <c r="AI175" s="2309"/>
      <c r="AJ175" s="2320">
        <v>42795</v>
      </c>
      <c r="AK175" s="2321"/>
      <c r="AL175" s="2321">
        <v>44834</v>
      </c>
      <c r="AM175" s="2320">
        <v>42795</v>
      </c>
      <c r="AN175" s="2322">
        <v>44834</v>
      </c>
      <c r="AO175" s="2312" t="s">
        <v>1395</v>
      </c>
      <c r="AP175" s="2309"/>
      <c r="AQ175" s="2312">
        <v>42</v>
      </c>
    </row>
    <row r="176" spans="1:43" ht="15.75">
      <c r="A176" s="2309">
        <v>169</v>
      </c>
      <c r="B176" s="2309"/>
      <c r="C176" s="2309"/>
      <c r="D176" s="2309"/>
      <c r="E176" s="2311" t="s">
        <v>20693</v>
      </c>
      <c r="F176" s="2309" t="s">
        <v>19100</v>
      </c>
      <c r="G176" s="2309" t="s">
        <v>19039</v>
      </c>
      <c r="H176" s="2312" t="s">
        <v>19386</v>
      </c>
      <c r="I176" s="2313">
        <v>31905</v>
      </c>
      <c r="J176" s="2309"/>
      <c r="K176" s="2312" t="s">
        <v>84</v>
      </c>
      <c r="L176" s="2309" t="s">
        <v>7265</v>
      </c>
      <c r="M176" s="2309" t="s">
        <v>19103</v>
      </c>
      <c r="N176" s="2314" t="s">
        <v>20694</v>
      </c>
      <c r="O176" s="2315" t="s">
        <v>20695</v>
      </c>
      <c r="P176" s="2315" t="s">
        <v>20696</v>
      </c>
      <c r="Q176" s="2309"/>
      <c r="R176" s="2316"/>
      <c r="S176" s="2312" t="s">
        <v>19107</v>
      </c>
      <c r="T176" s="2317" t="s">
        <v>20697</v>
      </c>
      <c r="U176" s="2313">
        <v>45054</v>
      </c>
      <c r="V176" s="2312" t="s">
        <v>16328</v>
      </c>
      <c r="W176" s="2312" t="s">
        <v>20698</v>
      </c>
      <c r="X176" s="2312">
        <v>8</v>
      </c>
      <c r="Y176" s="2312">
        <v>4</v>
      </c>
      <c r="Z176" s="2312" t="s">
        <v>20699</v>
      </c>
      <c r="AA176" s="2312"/>
      <c r="AB176" s="2317" t="s">
        <v>20700</v>
      </c>
      <c r="AC176" s="2317" t="s">
        <v>20701</v>
      </c>
      <c r="AD176" s="2312" t="s">
        <v>19113</v>
      </c>
      <c r="AE176" s="2309"/>
      <c r="AF176" s="2309"/>
      <c r="AG176" s="2309"/>
      <c r="AH176" s="2309"/>
      <c r="AI176" s="2309"/>
      <c r="AJ176" s="2320">
        <v>42795</v>
      </c>
      <c r="AK176" s="2321"/>
      <c r="AL176" s="2321">
        <v>44834</v>
      </c>
      <c r="AM176" s="2320">
        <v>42795</v>
      </c>
      <c r="AN176" s="2322">
        <v>44834</v>
      </c>
      <c r="AO176" s="2312" t="s">
        <v>1395</v>
      </c>
      <c r="AP176" s="2309"/>
      <c r="AQ176" s="2312">
        <v>43</v>
      </c>
    </row>
    <row r="177" spans="1:43" ht="15.75">
      <c r="A177" s="2323">
        <v>170</v>
      </c>
      <c r="B177" s="2309"/>
      <c r="C177" s="2309"/>
      <c r="D177" s="2309"/>
      <c r="E177" s="2311" t="s">
        <v>20702</v>
      </c>
      <c r="F177" s="2309" t="s">
        <v>19100</v>
      </c>
      <c r="G177" s="2309" t="s">
        <v>19039</v>
      </c>
      <c r="H177" s="2312" t="s">
        <v>9217</v>
      </c>
      <c r="I177" s="2313">
        <v>27830</v>
      </c>
      <c r="J177" s="2309"/>
      <c r="K177" s="2312" t="s">
        <v>19102</v>
      </c>
      <c r="L177" s="2309" t="s">
        <v>7265</v>
      </c>
      <c r="M177" s="2309" t="s">
        <v>19103</v>
      </c>
      <c r="N177" s="2314" t="s">
        <v>20703</v>
      </c>
      <c r="O177" s="2315" t="s">
        <v>20704</v>
      </c>
      <c r="P177" s="2315" t="s">
        <v>20705</v>
      </c>
      <c r="Q177" s="2309"/>
      <c r="R177" s="2316"/>
      <c r="S177" s="2312" t="s">
        <v>19107</v>
      </c>
      <c r="T177" s="2317" t="s">
        <v>20706</v>
      </c>
      <c r="U177" s="2313">
        <v>44266</v>
      </c>
      <c r="V177" s="2312" t="s">
        <v>126</v>
      </c>
      <c r="W177" s="2312" t="s">
        <v>19142</v>
      </c>
      <c r="X177" s="2312">
        <v>3</v>
      </c>
      <c r="Y177" s="2312">
        <v>2</v>
      </c>
      <c r="Z177" s="2312" t="s">
        <v>19143</v>
      </c>
      <c r="AA177" s="2312"/>
      <c r="AB177" s="2329" t="s">
        <v>20707</v>
      </c>
      <c r="AC177" s="2317" t="s">
        <v>20708</v>
      </c>
      <c r="AD177" s="2312" t="s">
        <v>19113</v>
      </c>
      <c r="AE177" s="2309"/>
      <c r="AF177" s="2309"/>
      <c r="AG177" s="2309"/>
      <c r="AH177" s="2309"/>
      <c r="AI177" s="2309"/>
      <c r="AJ177" s="2320">
        <v>42795</v>
      </c>
      <c r="AK177" s="2321"/>
      <c r="AL177" s="2321">
        <v>44834</v>
      </c>
      <c r="AM177" s="2320">
        <v>42795</v>
      </c>
      <c r="AN177" s="2322">
        <v>44834</v>
      </c>
      <c r="AO177" s="2312" t="s">
        <v>1395</v>
      </c>
      <c r="AP177" s="2309"/>
      <c r="AQ177" s="2312">
        <v>42</v>
      </c>
    </row>
    <row r="178" spans="1:43" ht="15.75">
      <c r="A178" s="2309">
        <v>171</v>
      </c>
      <c r="B178" s="2309"/>
      <c r="C178" s="2309"/>
      <c r="D178" s="2309"/>
      <c r="E178" s="2311" t="s">
        <v>20709</v>
      </c>
      <c r="F178" s="2309" t="s">
        <v>19100</v>
      </c>
      <c r="G178" s="2309" t="s">
        <v>19039</v>
      </c>
      <c r="H178" s="2312" t="s">
        <v>19208</v>
      </c>
      <c r="I178" s="2313">
        <v>29282</v>
      </c>
      <c r="J178" s="2309"/>
      <c r="K178" s="2312" t="s">
        <v>19102</v>
      </c>
      <c r="L178" s="2309" t="s">
        <v>7265</v>
      </c>
      <c r="M178" s="2309" t="s">
        <v>19103</v>
      </c>
      <c r="N178" s="2314" t="s">
        <v>20710</v>
      </c>
      <c r="O178" s="2315" t="s">
        <v>20711</v>
      </c>
      <c r="P178" s="2315" t="s">
        <v>20712</v>
      </c>
      <c r="Q178" s="2309"/>
      <c r="R178" s="2316"/>
      <c r="S178" s="2312" t="s">
        <v>19107</v>
      </c>
      <c r="T178" s="2317" t="s">
        <v>20713</v>
      </c>
      <c r="U178" s="2313">
        <v>45737</v>
      </c>
      <c r="V178" s="2312" t="s">
        <v>126</v>
      </c>
      <c r="W178" s="2312" t="s">
        <v>20714</v>
      </c>
      <c r="X178" s="2312">
        <v>4</v>
      </c>
      <c r="Y178" s="2312">
        <v>1</v>
      </c>
      <c r="Z178" s="2312" t="s">
        <v>20715</v>
      </c>
      <c r="AA178" s="2312"/>
      <c r="AB178" s="2329" t="s">
        <v>20716</v>
      </c>
      <c r="AC178" s="2317" t="s">
        <v>20717</v>
      </c>
      <c r="AD178" s="2312" t="s">
        <v>19113</v>
      </c>
      <c r="AE178" s="2309" t="s">
        <v>20718</v>
      </c>
      <c r="AF178" s="2309"/>
      <c r="AG178" s="2309"/>
      <c r="AH178" s="2309"/>
      <c r="AI178" s="2309"/>
      <c r="AJ178" s="2320">
        <v>42795</v>
      </c>
      <c r="AK178" s="2321"/>
      <c r="AL178" s="2321">
        <v>44834</v>
      </c>
      <c r="AM178" s="2320">
        <v>42795</v>
      </c>
      <c r="AN178" s="2322">
        <v>44834</v>
      </c>
      <c r="AO178" s="2312" t="s">
        <v>35</v>
      </c>
      <c r="AP178" s="2309"/>
      <c r="AQ178" s="2312">
        <v>40</v>
      </c>
    </row>
    <row r="179" spans="1:43" ht="15.75">
      <c r="A179" s="2323">
        <v>172</v>
      </c>
      <c r="B179" s="2309"/>
      <c r="C179" s="2309"/>
      <c r="D179" s="2309"/>
      <c r="E179" s="2311" t="s">
        <v>20719</v>
      </c>
      <c r="F179" s="2309" t="s">
        <v>19100</v>
      </c>
      <c r="G179" s="2309" t="s">
        <v>19039</v>
      </c>
      <c r="H179" s="2312" t="s">
        <v>145</v>
      </c>
      <c r="I179" s="2313">
        <v>25729</v>
      </c>
      <c r="J179" s="2309"/>
      <c r="K179" s="2312"/>
      <c r="L179" s="2309" t="s">
        <v>7265</v>
      </c>
      <c r="M179" s="2309" t="s">
        <v>19103</v>
      </c>
      <c r="N179" s="2314" t="s">
        <v>20720</v>
      </c>
      <c r="O179" s="2315" t="s">
        <v>20721</v>
      </c>
      <c r="P179" s="2315" t="s">
        <v>20722</v>
      </c>
      <c r="Q179" s="2309"/>
      <c r="R179" s="2316"/>
      <c r="S179" s="2312"/>
      <c r="T179" s="2312"/>
      <c r="U179" s="2313"/>
      <c r="V179" s="2312" t="s">
        <v>126</v>
      </c>
      <c r="W179" s="2312"/>
      <c r="X179" s="2312"/>
      <c r="Y179" s="2312"/>
      <c r="Z179" s="2312"/>
      <c r="AA179" s="2312"/>
      <c r="AB179" s="2315" t="s">
        <v>20723</v>
      </c>
      <c r="AC179" s="2312" t="s">
        <v>20724</v>
      </c>
      <c r="AD179" s="2312"/>
      <c r="AE179" s="2309" t="s">
        <v>20725</v>
      </c>
      <c r="AF179" s="2309"/>
      <c r="AG179" s="2309"/>
      <c r="AH179" s="2309"/>
      <c r="AI179" s="2309"/>
      <c r="AJ179" s="2320">
        <v>42795</v>
      </c>
      <c r="AK179" s="2321"/>
      <c r="AL179" s="2321">
        <v>44834</v>
      </c>
      <c r="AM179" s="2320">
        <v>42795</v>
      </c>
      <c r="AN179" s="2322">
        <v>44834</v>
      </c>
      <c r="AO179" s="2312"/>
      <c r="AP179" s="2309"/>
      <c r="AQ179" s="2312"/>
    </row>
    <row r="180" spans="1:43" ht="15.75">
      <c r="A180" s="2309">
        <v>173</v>
      </c>
      <c r="B180" s="2309"/>
      <c r="C180" s="2309"/>
      <c r="D180" s="2309"/>
      <c r="E180" s="2311" t="s">
        <v>20726</v>
      </c>
      <c r="F180" s="2309" t="s">
        <v>19100</v>
      </c>
      <c r="G180" s="2309" t="s">
        <v>19039</v>
      </c>
      <c r="H180" s="2312" t="s">
        <v>20727</v>
      </c>
      <c r="I180" s="2313">
        <v>30880</v>
      </c>
      <c r="J180" s="2309"/>
      <c r="K180" s="2312"/>
      <c r="L180" s="2309" t="s">
        <v>7265</v>
      </c>
      <c r="M180" s="2309" t="s">
        <v>19103</v>
      </c>
      <c r="N180" s="2314" t="s">
        <v>20728</v>
      </c>
      <c r="O180" s="2315" t="s">
        <v>20729</v>
      </c>
      <c r="P180" s="2315" t="s">
        <v>20730</v>
      </c>
      <c r="Q180" s="2309"/>
      <c r="R180" s="2316"/>
      <c r="S180" s="2312"/>
      <c r="T180" s="2312"/>
      <c r="U180" s="2313"/>
      <c r="V180" s="2312" t="s">
        <v>126</v>
      </c>
      <c r="W180" s="2312"/>
      <c r="X180" s="2312"/>
      <c r="Y180" s="2312"/>
      <c r="Z180" s="2312"/>
      <c r="AA180" s="2312"/>
      <c r="AB180" s="2317" t="s">
        <v>20731</v>
      </c>
      <c r="AC180" s="2317" t="s">
        <v>20732</v>
      </c>
      <c r="AD180" s="2312"/>
      <c r="AE180" s="2309"/>
      <c r="AF180" s="2309"/>
      <c r="AG180" s="2309"/>
      <c r="AH180" s="2309"/>
      <c r="AI180" s="2309"/>
      <c r="AJ180" s="2320">
        <v>42795</v>
      </c>
      <c r="AK180" s="2321"/>
      <c r="AL180" s="2321">
        <v>44834</v>
      </c>
      <c r="AM180" s="2320">
        <v>42795</v>
      </c>
      <c r="AN180" s="2322">
        <v>44834</v>
      </c>
      <c r="AO180" s="2312"/>
      <c r="AP180" s="2309"/>
      <c r="AQ180" s="2312"/>
    </row>
    <row r="181" spans="1:43" ht="15.75">
      <c r="A181" s="2323">
        <v>174</v>
      </c>
      <c r="B181" s="2309"/>
      <c r="C181" s="2309"/>
      <c r="D181" s="2309"/>
      <c r="E181" s="2311" t="s">
        <v>20733</v>
      </c>
      <c r="F181" s="2309" t="s">
        <v>19100</v>
      </c>
      <c r="G181" s="2309" t="s">
        <v>19039</v>
      </c>
      <c r="H181" s="2312" t="s">
        <v>180</v>
      </c>
      <c r="I181" s="2313">
        <v>24806</v>
      </c>
      <c r="J181" s="2309"/>
      <c r="K181" s="2312" t="s">
        <v>19102</v>
      </c>
      <c r="L181" s="2309" t="s">
        <v>7265</v>
      </c>
      <c r="M181" s="2309" t="s">
        <v>19103</v>
      </c>
      <c r="N181" s="2314" t="s">
        <v>20734</v>
      </c>
      <c r="O181" s="2315" t="s">
        <v>20735</v>
      </c>
      <c r="P181" s="2315" t="s">
        <v>20736</v>
      </c>
      <c r="Q181" s="2309"/>
      <c r="R181" s="2316"/>
      <c r="S181" s="2312" t="s">
        <v>19107</v>
      </c>
      <c r="T181" s="2317" t="s">
        <v>20737</v>
      </c>
      <c r="U181" s="2313" t="s">
        <v>20738</v>
      </c>
      <c r="V181" s="2312" t="s">
        <v>126</v>
      </c>
      <c r="W181" s="2312" t="s">
        <v>20739</v>
      </c>
      <c r="X181" s="2312">
        <v>4</v>
      </c>
      <c r="Y181" s="2312">
        <v>1</v>
      </c>
      <c r="Z181" s="2312" t="s">
        <v>20740</v>
      </c>
      <c r="AA181" s="2312"/>
      <c r="AB181" s="2329" t="s">
        <v>20741</v>
      </c>
      <c r="AC181" s="2317" t="s">
        <v>20742</v>
      </c>
      <c r="AD181" s="2312" t="s">
        <v>19113</v>
      </c>
      <c r="AE181" s="2309">
        <v>0</v>
      </c>
      <c r="AF181" s="2309"/>
      <c r="AG181" s="2309"/>
      <c r="AH181" s="2309"/>
      <c r="AI181" s="2309"/>
      <c r="AJ181" s="2320">
        <v>42795</v>
      </c>
      <c r="AK181" s="2321"/>
      <c r="AL181" s="2321">
        <v>44834</v>
      </c>
      <c r="AM181" s="2320">
        <v>42795</v>
      </c>
      <c r="AN181" s="2322">
        <v>44834</v>
      </c>
      <c r="AO181" s="2312" t="s">
        <v>35</v>
      </c>
      <c r="AP181" s="2309"/>
      <c r="AQ181" s="2312">
        <v>40</v>
      </c>
    </row>
    <row r="182" spans="1:43" ht="15.75">
      <c r="A182" s="2309">
        <v>175</v>
      </c>
      <c r="B182" s="2309"/>
      <c r="C182" s="2309"/>
      <c r="D182" s="2309"/>
      <c r="E182" s="2311" t="s">
        <v>20743</v>
      </c>
      <c r="F182" s="2309" t="s">
        <v>19100</v>
      </c>
      <c r="G182" s="2309" t="s">
        <v>19039</v>
      </c>
      <c r="H182" s="2312" t="s">
        <v>180</v>
      </c>
      <c r="I182" s="2313">
        <v>30340</v>
      </c>
      <c r="J182" s="2309"/>
      <c r="K182" s="2312" t="s">
        <v>19102</v>
      </c>
      <c r="L182" s="2309" t="s">
        <v>7265</v>
      </c>
      <c r="M182" s="2309" t="s">
        <v>19103</v>
      </c>
      <c r="N182" s="2314" t="s">
        <v>20744</v>
      </c>
      <c r="O182" s="2315" t="s">
        <v>20745</v>
      </c>
      <c r="P182" s="2315" t="s">
        <v>20746</v>
      </c>
      <c r="Q182" s="2309"/>
      <c r="R182" s="2316"/>
      <c r="S182" s="2312" t="s">
        <v>20747</v>
      </c>
      <c r="T182" s="2317" t="s">
        <v>20748</v>
      </c>
      <c r="U182" s="2313">
        <v>44585</v>
      </c>
      <c r="V182" s="2312" t="s">
        <v>126</v>
      </c>
      <c r="W182" s="2312" t="s">
        <v>20749</v>
      </c>
      <c r="X182" s="2312">
        <v>3</v>
      </c>
      <c r="Y182" s="2312">
        <v>1</v>
      </c>
      <c r="Z182" s="2312" t="s">
        <v>20750</v>
      </c>
      <c r="AA182" s="2312"/>
      <c r="AB182" s="2329" t="s">
        <v>20751</v>
      </c>
      <c r="AC182" s="2317" t="s">
        <v>20752</v>
      </c>
      <c r="AD182" s="2312" t="s">
        <v>19113</v>
      </c>
      <c r="AE182" s="2309" t="s">
        <v>20753</v>
      </c>
      <c r="AF182" s="2309"/>
      <c r="AG182" s="2309"/>
      <c r="AH182" s="2309"/>
      <c r="AI182" s="2309"/>
      <c r="AJ182" s="2320">
        <v>42795</v>
      </c>
      <c r="AK182" s="2321"/>
      <c r="AL182" s="2321">
        <v>44834</v>
      </c>
      <c r="AM182" s="2320">
        <v>42795</v>
      </c>
      <c r="AN182" s="2322">
        <v>44834</v>
      </c>
      <c r="AO182" s="2312" t="s">
        <v>1395</v>
      </c>
      <c r="AP182" s="2309"/>
      <c r="AQ182" s="2312">
        <v>40</v>
      </c>
    </row>
    <row r="183" spans="1:43" ht="15.75">
      <c r="A183" s="2323">
        <v>176</v>
      </c>
      <c r="B183" s="2309"/>
      <c r="C183" s="2309"/>
      <c r="D183" s="2310" t="s">
        <v>19098</v>
      </c>
      <c r="E183" s="2311" t="s">
        <v>20754</v>
      </c>
      <c r="F183" s="2309" t="s">
        <v>19100</v>
      </c>
      <c r="G183" s="2309" t="s">
        <v>19039</v>
      </c>
      <c r="H183" s="2312" t="s">
        <v>19101</v>
      </c>
      <c r="I183" s="2313">
        <v>29339</v>
      </c>
      <c r="J183" s="2309"/>
      <c r="K183" s="2312" t="s">
        <v>19102</v>
      </c>
      <c r="L183" s="2309" t="s">
        <v>7265</v>
      </c>
      <c r="M183" s="2309" t="s">
        <v>19103</v>
      </c>
      <c r="N183" s="2314" t="s">
        <v>20755</v>
      </c>
      <c r="O183" s="2315" t="s">
        <v>20756</v>
      </c>
      <c r="P183" s="2315" t="s">
        <v>20757</v>
      </c>
      <c r="Q183" s="2309"/>
      <c r="R183" s="2316"/>
      <c r="S183" s="2312" t="s">
        <v>19107</v>
      </c>
      <c r="T183" s="2317" t="s">
        <v>20758</v>
      </c>
      <c r="U183" s="2313">
        <v>45614</v>
      </c>
      <c r="V183" s="2312" t="s">
        <v>86</v>
      </c>
      <c r="W183" s="2312" t="s">
        <v>20759</v>
      </c>
      <c r="X183" s="2312">
        <v>5</v>
      </c>
      <c r="Y183" s="2312">
        <v>1</v>
      </c>
      <c r="Z183" s="2312" t="s">
        <v>20760</v>
      </c>
      <c r="AA183" s="2312"/>
      <c r="AB183" s="2329" t="s">
        <v>20761</v>
      </c>
      <c r="AC183" s="2317" t="s">
        <v>20762</v>
      </c>
      <c r="AD183" s="2312" t="s">
        <v>19113</v>
      </c>
      <c r="AE183" s="2309" t="s">
        <v>20763</v>
      </c>
      <c r="AF183" s="2309"/>
      <c r="AG183" s="2309"/>
      <c r="AH183" s="2309"/>
      <c r="AI183" s="2309"/>
      <c r="AJ183" s="2320">
        <v>42795</v>
      </c>
      <c r="AK183" s="2321"/>
      <c r="AL183" s="2321">
        <v>44834</v>
      </c>
      <c r="AM183" s="2320">
        <v>42795</v>
      </c>
      <c r="AN183" s="2322">
        <v>44834</v>
      </c>
      <c r="AO183" s="2312" t="s">
        <v>1395</v>
      </c>
      <c r="AP183" s="2309"/>
      <c r="AQ183" s="2312">
        <v>43</v>
      </c>
    </row>
    <row r="184" spans="1:43" ht="15.75">
      <c r="A184" s="2309">
        <v>177</v>
      </c>
      <c r="B184" s="2309"/>
      <c r="C184" s="2309"/>
      <c r="D184" s="2309"/>
      <c r="E184" s="2311" t="s">
        <v>20764</v>
      </c>
      <c r="F184" s="2309" t="s">
        <v>19100</v>
      </c>
      <c r="G184" s="2309" t="s">
        <v>19039</v>
      </c>
      <c r="H184" s="2312" t="s">
        <v>18005</v>
      </c>
      <c r="I184" s="2313">
        <v>29935</v>
      </c>
      <c r="J184" s="2309"/>
      <c r="K184" s="2312" t="s">
        <v>19102</v>
      </c>
      <c r="L184" s="2309" t="s">
        <v>7265</v>
      </c>
      <c r="M184" s="2309" t="s">
        <v>19103</v>
      </c>
      <c r="N184" s="2314" t="s">
        <v>20765</v>
      </c>
      <c r="O184" s="2315" t="s">
        <v>20766</v>
      </c>
      <c r="P184" s="2315" t="s">
        <v>20767</v>
      </c>
      <c r="Q184" s="2309"/>
      <c r="R184" s="2316"/>
      <c r="S184" s="2312"/>
      <c r="T184" s="2312"/>
      <c r="U184" s="2313"/>
      <c r="V184" s="2312" t="s">
        <v>126</v>
      </c>
      <c r="W184" s="2312" t="s">
        <v>20768</v>
      </c>
      <c r="X184" s="2312">
        <v>3</v>
      </c>
      <c r="Y184" s="2312">
        <v>2</v>
      </c>
      <c r="Z184" s="2312" t="s">
        <v>20768</v>
      </c>
      <c r="AA184" s="2312"/>
      <c r="AB184" s="2331" t="s">
        <v>20769</v>
      </c>
      <c r="AC184" s="2312" t="s">
        <v>20770</v>
      </c>
      <c r="AD184" s="2312" t="s">
        <v>19113</v>
      </c>
      <c r="AE184" s="2309"/>
      <c r="AF184" s="2309"/>
      <c r="AG184" s="2309"/>
      <c r="AH184" s="2309"/>
      <c r="AI184" s="2309"/>
      <c r="AJ184" s="2320">
        <v>42795</v>
      </c>
      <c r="AK184" s="2321"/>
      <c r="AL184" s="2321">
        <v>44834</v>
      </c>
      <c r="AM184" s="2320">
        <v>42795</v>
      </c>
      <c r="AN184" s="2322">
        <v>44834</v>
      </c>
      <c r="AO184" s="2312"/>
      <c r="AP184" s="2309"/>
      <c r="AQ184" s="2312"/>
    </row>
    <row r="185" spans="1:43" ht="15.75">
      <c r="A185" s="2323">
        <v>178</v>
      </c>
      <c r="B185" s="2309"/>
      <c r="C185" s="2309"/>
      <c r="D185" s="2310" t="s">
        <v>19098</v>
      </c>
      <c r="E185" s="2311" t="s">
        <v>20771</v>
      </c>
      <c r="F185" s="2309" t="s">
        <v>19100</v>
      </c>
      <c r="G185" s="2309" t="s">
        <v>19039</v>
      </c>
      <c r="H185" s="2312" t="s">
        <v>2538</v>
      </c>
      <c r="I185" s="2313">
        <v>27348</v>
      </c>
      <c r="J185" s="2309"/>
      <c r="K185" s="2312" t="s">
        <v>19102</v>
      </c>
      <c r="L185" s="2309" t="s">
        <v>7265</v>
      </c>
      <c r="M185" s="2309" t="s">
        <v>19103</v>
      </c>
      <c r="N185" s="2314" t="s">
        <v>20772</v>
      </c>
      <c r="O185" s="2315" t="s">
        <v>20773</v>
      </c>
      <c r="P185" s="2315" t="s">
        <v>20774</v>
      </c>
      <c r="Q185" s="2309"/>
      <c r="R185" s="2316"/>
      <c r="S185" s="2312" t="s">
        <v>19107</v>
      </c>
      <c r="T185" s="2317" t="s">
        <v>20775</v>
      </c>
      <c r="U185" s="2313">
        <v>45245</v>
      </c>
      <c r="V185" s="2312" t="s">
        <v>126</v>
      </c>
      <c r="W185" s="2312" t="s">
        <v>20776</v>
      </c>
      <c r="X185" s="2312">
        <v>9</v>
      </c>
      <c r="Y185" s="2312">
        <v>3</v>
      </c>
      <c r="Z185" s="2312" t="s">
        <v>20777</v>
      </c>
      <c r="AA185" s="2312"/>
      <c r="AB185" s="2329" t="s">
        <v>20778</v>
      </c>
      <c r="AC185" s="2317" t="s">
        <v>20779</v>
      </c>
      <c r="AD185" s="2312" t="s">
        <v>19113</v>
      </c>
      <c r="AE185" s="2309" t="s">
        <v>20780</v>
      </c>
      <c r="AF185" s="2309"/>
      <c r="AG185" s="2309"/>
      <c r="AH185" s="2309"/>
      <c r="AI185" s="2309"/>
      <c r="AJ185" s="2320">
        <v>42795</v>
      </c>
      <c r="AK185" s="2321"/>
      <c r="AL185" s="2321">
        <v>44834</v>
      </c>
      <c r="AM185" s="2320">
        <v>42795</v>
      </c>
      <c r="AN185" s="2322">
        <v>44834</v>
      </c>
      <c r="AO185" s="2312" t="s">
        <v>1395</v>
      </c>
      <c r="AP185" s="2309"/>
      <c r="AQ185" s="2312"/>
    </row>
    <row r="186" spans="1:43" ht="15.75">
      <c r="A186" s="2309">
        <v>179</v>
      </c>
      <c r="B186" s="2309"/>
      <c r="C186" s="2309"/>
      <c r="D186" s="2309"/>
      <c r="E186" s="2311" t="s">
        <v>20781</v>
      </c>
      <c r="F186" s="2309" t="s">
        <v>19100</v>
      </c>
      <c r="G186" s="2309" t="s">
        <v>19039</v>
      </c>
      <c r="H186" s="2317" t="s">
        <v>19127</v>
      </c>
      <c r="I186" s="2313">
        <v>26763</v>
      </c>
      <c r="J186" s="2309"/>
      <c r="K186" s="2312" t="s">
        <v>19102</v>
      </c>
      <c r="L186" s="2309" t="s">
        <v>7265</v>
      </c>
      <c r="M186" s="2309" t="s">
        <v>19103</v>
      </c>
      <c r="N186" s="2314" t="s">
        <v>20782</v>
      </c>
      <c r="O186" s="2315" t="s">
        <v>20783</v>
      </c>
      <c r="P186" s="2315" t="s">
        <v>20784</v>
      </c>
      <c r="Q186" s="2309"/>
      <c r="R186" s="2316"/>
      <c r="S186" s="2312" t="s">
        <v>19107</v>
      </c>
      <c r="T186" s="2317" t="s">
        <v>20785</v>
      </c>
      <c r="U186" s="2313">
        <v>44660</v>
      </c>
      <c r="V186" s="2312" t="s">
        <v>126</v>
      </c>
      <c r="W186" s="2312" t="s">
        <v>20786</v>
      </c>
      <c r="X186" s="2312">
        <v>3</v>
      </c>
      <c r="Y186" s="2312">
        <v>2</v>
      </c>
      <c r="Z186" s="2312" t="s">
        <v>20787</v>
      </c>
      <c r="AA186" s="2312"/>
      <c r="AB186" s="2317" t="s">
        <v>20788</v>
      </c>
      <c r="AC186" s="2317" t="s">
        <v>20789</v>
      </c>
      <c r="AD186" s="2312" t="s">
        <v>19113</v>
      </c>
      <c r="AE186" s="2309"/>
      <c r="AF186" s="2309"/>
      <c r="AG186" s="2309"/>
      <c r="AH186" s="2309"/>
      <c r="AI186" s="2309"/>
      <c r="AJ186" s="2320">
        <v>42795</v>
      </c>
      <c r="AK186" s="2321"/>
      <c r="AL186" s="2321">
        <v>44834</v>
      </c>
      <c r="AM186" s="2320">
        <v>42795</v>
      </c>
      <c r="AN186" s="2322">
        <v>44834</v>
      </c>
      <c r="AO186" s="2312" t="s">
        <v>35</v>
      </c>
      <c r="AP186" s="2309"/>
      <c r="AQ186" s="2312">
        <v>42</v>
      </c>
    </row>
    <row r="187" spans="1:43" ht="15.75">
      <c r="A187" s="2323">
        <v>180</v>
      </c>
      <c r="B187" s="2309"/>
      <c r="C187" s="2309"/>
      <c r="D187" s="2309"/>
      <c r="E187" s="2311" t="s">
        <v>20790</v>
      </c>
      <c r="F187" s="2309" t="s">
        <v>19100</v>
      </c>
      <c r="G187" s="2309" t="s">
        <v>19039</v>
      </c>
      <c r="H187" s="2312" t="s">
        <v>9217</v>
      </c>
      <c r="I187" s="2313">
        <v>32392</v>
      </c>
      <c r="J187" s="2309"/>
      <c r="K187" s="2312" t="s">
        <v>84</v>
      </c>
      <c r="L187" s="2309" t="s">
        <v>7265</v>
      </c>
      <c r="M187" s="2309" t="s">
        <v>19103</v>
      </c>
      <c r="N187" s="2314" t="s">
        <v>20791</v>
      </c>
      <c r="O187" s="2315" t="s">
        <v>20792</v>
      </c>
      <c r="P187" s="2315" t="s">
        <v>20793</v>
      </c>
      <c r="Q187" s="2309"/>
      <c r="R187" s="2316"/>
      <c r="S187" s="2312" t="s">
        <v>19107</v>
      </c>
      <c r="T187" s="2317" t="s">
        <v>20794</v>
      </c>
      <c r="U187" s="2313">
        <v>45541</v>
      </c>
      <c r="V187" s="2312" t="s">
        <v>126</v>
      </c>
      <c r="W187" s="2312" t="s">
        <v>20795</v>
      </c>
      <c r="X187" s="2312">
        <v>2</v>
      </c>
      <c r="Y187" s="2312">
        <v>9</v>
      </c>
      <c r="Z187" s="2312" t="s">
        <v>20796</v>
      </c>
      <c r="AA187" s="2312"/>
      <c r="AB187" s="2337" t="s">
        <v>20797</v>
      </c>
      <c r="AC187" s="2317" t="s">
        <v>20798</v>
      </c>
      <c r="AD187" s="2312" t="s">
        <v>19113</v>
      </c>
      <c r="AE187" s="2309"/>
      <c r="AF187" s="2309"/>
      <c r="AG187" s="2309"/>
      <c r="AH187" s="2309"/>
      <c r="AI187" s="2309"/>
      <c r="AJ187" s="2320">
        <v>42795</v>
      </c>
      <c r="AK187" s="2321"/>
      <c r="AL187" s="2321">
        <v>44834</v>
      </c>
      <c r="AM187" s="2320">
        <v>42795</v>
      </c>
      <c r="AN187" s="2322">
        <v>44834</v>
      </c>
      <c r="AO187" s="2312" t="s">
        <v>1502</v>
      </c>
      <c r="AP187" s="2309"/>
      <c r="AQ187" s="2312">
        <v>42</v>
      </c>
    </row>
    <row r="188" spans="1:43" ht="15.75">
      <c r="A188" s="2309">
        <v>181</v>
      </c>
      <c r="B188" s="2309"/>
      <c r="C188" s="2309"/>
      <c r="D188" s="2309"/>
      <c r="E188" s="2311" t="s">
        <v>20799</v>
      </c>
      <c r="F188" s="2309" t="s">
        <v>19100</v>
      </c>
      <c r="G188" s="2309" t="s">
        <v>19039</v>
      </c>
      <c r="H188" s="2312" t="s">
        <v>19208</v>
      </c>
      <c r="I188" s="2313">
        <v>26299</v>
      </c>
      <c r="J188" s="2309"/>
      <c r="K188" s="2312" t="s">
        <v>19102</v>
      </c>
      <c r="L188" s="2309" t="s">
        <v>7265</v>
      </c>
      <c r="M188" s="2309" t="s">
        <v>19103</v>
      </c>
      <c r="N188" s="2314" t="s">
        <v>20800</v>
      </c>
      <c r="O188" s="2315" t="s">
        <v>20801</v>
      </c>
      <c r="P188" s="2315" t="s">
        <v>20802</v>
      </c>
      <c r="Q188" s="2309"/>
      <c r="R188" s="2316"/>
      <c r="S188" s="2312" t="s">
        <v>19107</v>
      </c>
      <c r="T188" s="2317" t="s">
        <v>20803</v>
      </c>
      <c r="U188" s="2313">
        <v>44197</v>
      </c>
      <c r="V188" s="2312" t="s">
        <v>126</v>
      </c>
      <c r="W188" s="2312" t="s">
        <v>20804</v>
      </c>
      <c r="X188" s="2312">
        <v>1</v>
      </c>
      <c r="Y188" s="2312">
        <v>9</v>
      </c>
      <c r="Z188" s="2312" t="s">
        <v>20805</v>
      </c>
      <c r="AA188" s="2312"/>
      <c r="AB188" s="2317" t="s">
        <v>20806</v>
      </c>
      <c r="AC188" s="2317" t="s">
        <v>20807</v>
      </c>
      <c r="AD188" s="2312" t="s">
        <v>19113</v>
      </c>
      <c r="AE188" s="2309" t="s">
        <v>20808</v>
      </c>
      <c r="AF188" s="2309"/>
      <c r="AG188" s="2309"/>
      <c r="AH188" s="2309"/>
      <c r="AI188" s="2309"/>
      <c r="AJ188" s="2320">
        <v>42795</v>
      </c>
      <c r="AK188" s="2321"/>
      <c r="AL188" s="2321">
        <v>44834</v>
      </c>
      <c r="AM188" s="2320">
        <v>42795</v>
      </c>
      <c r="AN188" s="2322">
        <v>44834</v>
      </c>
      <c r="AO188" s="2312" t="s">
        <v>35</v>
      </c>
      <c r="AP188" s="2309"/>
      <c r="AQ188" s="2312">
        <v>41</v>
      </c>
    </row>
    <row r="189" spans="1:43" ht="15.75">
      <c r="A189" s="2323">
        <v>182</v>
      </c>
      <c r="B189" s="2309"/>
      <c r="C189" s="2309"/>
      <c r="D189" s="2309"/>
      <c r="E189" s="2311" t="s">
        <v>20809</v>
      </c>
      <c r="F189" s="2309" t="s">
        <v>19100</v>
      </c>
      <c r="G189" s="2309" t="s">
        <v>19039</v>
      </c>
      <c r="H189" s="2312" t="s">
        <v>2538</v>
      </c>
      <c r="I189" s="2313">
        <v>26953</v>
      </c>
      <c r="J189" s="2309"/>
      <c r="K189" s="2312" t="s">
        <v>19102</v>
      </c>
      <c r="L189" s="2309" t="s">
        <v>7265</v>
      </c>
      <c r="M189" s="2309" t="s">
        <v>19103</v>
      </c>
      <c r="N189" s="2314" t="s">
        <v>20810</v>
      </c>
      <c r="O189" s="2315" t="s">
        <v>20811</v>
      </c>
      <c r="P189" s="2315" t="s">
        <v>20812</v>
      </c>
      <c r="Q189" s="2309"/>
      <c r="R189" s="2316"/>
      <c r="S189" s="2312" t="s">
        <v>19107</v>
      </c>
      <c r="T189" s="2317" t="s">
        <v>20813</v>
      </c>
      <c r="U189" s="2313">
        <v>45907</v>
      </c>
      <c r="V189" s="2312" t="s">
        <v>86</v>
      </c>
      <c r="W189" s="2312" t="s">
        <v>20814</v>
      </c>
      <c r="X189" s="2312">
        <v>5</v>
      </c>
      <c r="Y189" s="2312">
        <v>3</v>
      </c>
      <c r="Z189" s="2312" t="s">
        <v>20815</v>
      </c>
      <c r="AA189" s="2312"/>
      <c r="AB189" s="2329" t="s">
        <v>20816</v>
      </c>
      <c r="AC189" s="2317" t="s">
        <v>20817</v>
      </c>
      <c r="AD189" s="2312" t="s">
        <v>19113</v>
      </c>
      <c r="AE189" s="2309" t="s">
        <v>20818</v>
      </c>
      <c r="AF189" s="2309"/>
      <c r="AG189" s="2309"/>
      <c r="AH189" s="2309"/>
      <c r="AI189" s="2309"/>
      <c r="AJ189" s="2320">
        <v>42795</v>
      </c>
      <c r="AK189" s="2321"/>
      <c r="AL189" s="2321">
        <v>44834</v>
      </c>
      <c r="AM189" s="2320">
        <v>42795</v>
      </c>
      <c r="AN189" s="2322">
        <v>44834</v>
      </c>
      <c r="AO189" s="2312" t="s">
        <v>1395</v>
      </c>
      <c r="AP189" s="2309"/>
      <c r="AQ189" s="2312">
        <v>39</v>
      </c>
    </row>
    <row r="190" spans="1:43" ht="15.75">
      <c r="A190" s="2309">
        <v>183</v>
      </c>
      <c r="B190" s="2309"/>
      <c r="C190" s="2309"/>
      <c r="D190" s="2310" t="s">
        <v>19098</v>
      </c>
      <c r="E190" s="2311" t="s">
        <v>14068</v>
      </c>
      <c r="F190" s="2309" t="s">
        <v>19100</v>
      </c>
      <c r="G190" s="2309" t="s">
        <v>19039</v>
      </c>
      <c r="H190" s="2312" t="s">
        <v>19116</v>
      </c>
      <c r="I190" s="2313">
        <v>24334</v>
      </c>
      <c r="J190" s="2309"/>
      <c r="K190" s="2312" t="s">
        <v>19102</v>
      </c>
      <c r="L190" s="2309" t="s">
        <v>7265</v>
      </c>
      <c r="M190" s="2309" t="s">
        <v>19103</v>
      </c>
      <c r="N190" s="2314" t="s">
        <v>20819</v>
      </c>
      <c r="O190" s="2315" t="s">
        <v>20820</v>
      </c>
      <c r="P190" s="2315" t="s">
        <v>20821</v>
      </c>
      <c r="Q190" s="2309"/>
      <c r="R190" s="2316"/>
      <c r="S190" s="2312" t="s">
        <v>19107</v>
      </c>
      <c r="T190" s="2317" t="s">
        <v>20822</v>
      </c>
      <c r="U190" s="2313">
        <v>45823</v>
      </c>
      <c r="V190" s="2312" t="s">
        <v>1347</v>
      </c>
      <c r="W190" s="2312" t="s">
        <v>20823</v>
      </c>
      <c r="X190" s="2312">
        <v>3</v>
      </c>
      <c r="Y190" s="2312">
        <v>3</v>
      </c>
      <c r="Z190" s="2312" t="s">
        <v>20824</v>
      </c>
      <c r="AA190" s="2312"/>
      <c r="AB190" s="2329" t="s">
        <v>20825</v>
      </c>
      <c r="AC190" s="2317" t="s">
        <v>20826</v>
      </c>
      <c r="AD190" s="2312" t="s">
        <v>19113</v>
      </c>
      <c r="AE190" s="2309" t="s">
        <v>20827</v>
      </c>
      <c r="AF190" s="2309"/>
      <c r="AG190" s="2309"/>
      <c r="AH190" s="2309"/>
      <c r="AI190" s="2309"/>
      <c r="AJ190" s="2320">
        <v>42795</v>
      </c>
      <c r="AK190" s="2321"/>
      <c r="AL190" s="2321">
        <v>44834</v>
      </c>
      <c r="AM190" s="2320">
        <v>42795</v>
      </c>
      <c r="AN190" s="2322">
        <v>44834</v>
      </c>
      <c r="AO190" s="2312" t="s">
        <v>35</v>
      </c>
      <c r="AP190" s="2309"/>
      <c r="AQ190" s="2312">
        <v>41</v>
      </c>
    </row>
    <row r="191" spans="1:43" ht="15.75">
      <c r="A191" s="2323">
        <v>184</v>
      </c>
      <c r="B191" s="2309"/>
      <c r="C191" s="2309"/>
      <c r="D191" s="2309"/>
      <c r="E191" s="2328" t="s">
        <v>20828</v>
      </c>
      <c r="F191" s="2309" t="s">
        <v>19100</v>
      </c>
      <c r="G191" s="2309" t="s">
        <v>19039</v>
      </c>
      <c r="H191" s="2312" t="s">
        <v>19189</v>
      </c>
      <c r="I191" s="2313">
        <v>25246</v>
      </c>
      <c r="J191" s="2309"/>
      <c r="K191" s="2312" t="s">
        <v>19102</v>
      </c>
      <c r="L191" s="2309" t="s">
        <v>7265</v>
      </c>
      <c r="M191" s="2309" t="s">
        <v>19103</v>
      </c>
      <c r="N191" s="2314" t="s">
        <v>20829</v>
      </c>
      <c r="O191" s="2315" t="s">
        <v>20830</v>
      </c>
      <c r="P191" s="2315" t="s">
        <v>20831</v>
      </c>
      <c r="Q191" s="2309"/>
      <c r="R191" s="2316"/>
      <c r="S191" s="2312" t="s">
        <v>19107</v>
      </c>
      <c r="T191" s="2317" t="s">
        <v>20832</v>
      </c>
      <c r="U191" s="2313">
        <v>45334</v>
      </c>
      <c r="V191" s="2312" t="s">
        <v>126</v>
      </c>
      <c r="W191" s="2312" t="s">
        <v>20833</v>
      </c>
      <c r="X191" s="2312">
        <v>2</v>
      </c>
      <c r="Y191" s="2312">
        <v>3</v>
      </c>
      <c r="Z191" s="2312" t="s">
        <v>20834</v>
      </c>
      <c r="AA191" s="2312"/>
      <c r="AB191" s="2329" t="s">
        <v>20835</v>
      </c>
      <c r="AC191" s="2317" t="s">
        <v>20836</v>
      </c>
      <c r="AD191" s="2312" t="s">
        <v>19113</v>
      </c>
      <c r="AE191" s="2309"/>
      <c r="AF191" s="2309"/>
      <c r="AG191" s="2309"/>
      <c r="AH191" s="2309"/>
      <c r="AI191" s="2309"/>
      <c r="AJ191" s="2320">
        <v>42795</v>
      </c>
      <c r="AK191" s="2321"/>
      <c r="AL191" s="2321">
        <v>44834</v>
      </c>
      <c r="AM191" s="2320">
        <v>42795</v>
      </c>
      <c r="AN191" s="2322">
        <v>44834</v>
      </c>
      <c r="AO191" s="2312" t="s">
        <v>1395</v>
      </c>
      <c r="AP191" s="2309"/>
      <c r="AQ191" s="2312">
        <v>40</v>
      </c>
    </row>
    <row r="192" spans="1:43" ht="15.75">
      <c r="A192" s="2309">
        <v>185</v>
      </c>
      <c r="B192" s="2309"/>
      <c r="C192" s="2309"/>
      <c r="D192" s="2309"/>
      <c r="E192" s="2311" t="s">
        <v>20837</v>
      </c>
      <c r="F192" s="2309" t="s">
        <v>19100</v>
      </c>
      <c r="G192" s="2309" t="s">
        <v>19039</v>
      </c>
      <c r="H192" s="2317" t="s">
        <v>19127</v>
      </c>
      <c r="I192" s="2313">
        <v>30236</v>
      </c>
      <c r="J192" s="2309"/>
      <c r="K192" s="2312" t="s">
        <v>19102</v>
      </c>
      <c r="L192" s="2309" t="s">
        <v>7265</v>
      </c>
      <c r="M192" s="2309" t="s">
        <v>19103</v>
      </c>
      <c r="N192" s="2314" t="s">
        <v>20838</v>
      </c>
      <c r="O192" s="2315" t="s">
        <v>20839</v>
      </c>
      <c r="P192" s="2315" t="s">
        <v>20840</v>
      </c>
      <c r="Q192" s="2309"/>
      <c r="R192" s="2316"/>
      <c r="S192" s="2312" t="s">
        <v>19107</v>
      </c>
      <c r="T192" s="2317" t="s">
        <v>20841</v>
      </c>
      <c r="U192" s="2313">
        <v>45541</v>
      </c>
      <c r="V192" s="2312" t="s">
        <v>16328</v>
      </c>
      <c r="W192" s="2312" t="s">
        <v>20842</v>
      </c>
      <c r="X192" s="2312">
        <v>1</v>
      </c>
      <c r="Y192" s="2312">
        <v>2</v>
      </c>
      <c r="Z192" s="2312" t="s">
        <v>20843</v>
      </c>
      <c r="AA192" s="2312"/>
      <c r="AB192" s="2317" t="s">
        <v>20844</v>
      </c>
      <c r="AC192" s="2317" t="s">
        <v>20845</v>
      </c>
      <c r="AD192" s="2312" t="s">
        <v>19113</v>
      </c>
      <c r="AE192" s="2309">
        <v>0</v>
      </c>
      <c r="AF192" s="2309"/>
      <c r="AG192" s="2309"/>
      <c r="AH192" s="2309"/>
      <c r="AI192" s="2309"/>
      <c r="AJ192" s="2320">
        <v>42795</v>
      </c>
      <c r="AK192" s="2321"/>
      <c r="AL192" s="2321">
        <v>44834</v>
      </c>
      <c r="AM192" s="2320">
        <v>42795</v>
      </c>
      <c r="AN192" s="2322">
        <v>44834</v>
      </c>
      <c r="AO192" s="2312" t="s">
        <v>1502</v>
      </c>
      <c r="AP192" s="2309"/>
      <c r="AQ192" s="2312">
        <v>44</v>
      </c>
    </row>
    <row r="193" spans="1:43" ht="15.75">
      <c r="A193" s="2323">
        <v>186</v>
      </c>
      <c r="B193" s="2309"/>
      <c r="C193" s="2309"/>
      <c r="D193" s="2310" t="s">
        <v>19098</v>
      </c>
      <c r="E193" s="2311" t="s">
        <v>5100</v>
      </c>
      <c r="F193" s="2309" t="s">
        <v>19100</v>
      </c>
      <c r="G193" s="2309" t="s">
        <v>19039</v>
      </c>
      <c r="H193" s="2312" t="s">
        <v>19208</v>
      </c>
      <c r="I193" s="2313">
        <v>27756</v>
      </c>
      <c r="J193" s="2309"/>
      <c r="K193" s="2312" t="s">
        <v>19102</v>
      </c>
      <c r="L193" s="2309" t="s">
        <v>7265</v>
      </c>
      <c r="M193" s="2309" t="s">
        <v>19103</v>
      </c>
      <c r="N193" s="2314" t="s">
        <v>20846</v>
      </c>
      <c r="O193" s="2315" t="s">
        <v>20847</v>
      </c>
      <c r="P193" s="2315" t="s">
        <v>20848</v>
      </c>
      <c r="Q193" s="2309"/>
      <c r="R193" s="2316"/>
      <c r="S193" s="2312" t="s">
        <v>19107</v>
      </c>
      <c r="T193" s="2317" t="s">
        <v>20849</v>
      </c>
      <c r="U193" s="2313">
        <v>45288</v>
      </c>
      <c r="V193" s="2312" t="s">
        <v>126</v>
      </c>
      <c r="W193" s="2312" t="s">
        <v>20850</v>
      </c>
      <c r="X193" s="2312">
        <v>14</v>
      </c>
      <c r="Y193" s="2312">
        <v>5</v>
      </c>
      <c r="Z193" s="2312" t="s">
        <v>20851</v>
      </c>
      <c r="AA193" s="2312"/>
      <c r="AB193" s="2329" t="s">
        <v>20852</v>
      </c>
      <c r="AC193" s="2317" t="s">
        <v>20853</v>
      </c>
      <c r="AD193" s="2312" t="s">
        <v>19113</v>
      </c>
      <c r="AE193" s="2309"/>
      <c r="AF193" s="2309"/>
      <c r="AG193" s="2309"/>
      <c r="AH193" s="2309"/>
      <c r="AI193" s="2309"/>
      <c r="AJ193" s="2320">
        <v>42795</v>
      </c>
      <c r="AK193" s="2321"/>
      <c r="AL193" s="2321">
        <v>44834</v>
      </c>
      <c r="AM193" s="2320">
        <v>42795</v>
      </c>
      <c r="AN193" s="2322">
        <v>44834</v>
      </c>
      <c r="AO193" s="2312" t="s">
        <v>1460</v>
      </c>
      <c r="AP193" s="2309"/>
      <c r="AQ193" s="2312">
        <v>41</v>
      </c>
    </row>
    <row r="194" spans="1:43" ht="15.75">
      <c r="A194" s="2309">
        <v>187</v>
      </c>
      <c r="B194" s="2309"/>
      <c r="C194" s="2309"/>
      <c r="D194" s="2309"/>
      <c r="E194" s="2311" t="s">
        <v>20854</v>
      </c>
      <c r="F194" s="2309" t="s">
        <v>19100</v>
      </c>
      <c r="G194" s="2309" t="s">
        <v>19039</v>
      </c>
      <c r="H194" s="2312" t="s">
        <v>19127</v>
      </c>
      <c r="I194" s="2313">
        <v>25115</v>
      </c>
      <c r="J194" s="2309"/>
      <c r="K194" s="2312" t="s">
        <v>19102</v>
      </c>
      <c r="L194" s="2309" t="s">
        <v>7265</v>
      </c>
      <c r="M194" s="2309" t="s">
        <v>19103</v>
      </c>
      <c r="N194" s="2314" t="s">
        <v>20855</v>
      </c>
      <c r="O194" s="2315" t="s">
        <v>20856</v>
      </c>
      <c r="P194" s="2315" t="s">
        <v>20857</v>
      </c>
      <c r="Q194" s="2309"/>
      <c r="R194" s="2316"/>
      <c r="S194" s="2312" t="s">
        <v>19107</v>
      </c>
      <c r="T194" s="2317" t="s">
        <v>20858</v>
      </c>
      <c r="U194" s="2313">
        <v>45203</v>
      </c>
      <c r="V194" s="2312" t="s">
        <v>126</v>
      </c>
      <c r="W194" s="2312" t="s">
        <v>20859</v>
      </c>
      <c r="X194" s="2312">
        <v>1</v>
      </c>
      <c r="Y194" s="2312">
        <v>2</v>
      </c>
      <c r="Z194" s="2312" t="s">
        <v>20860</v>
      </c>
      <c r="AA194" s="2312"/>
      <c r="AB194" s="2329" t="s">
        <v>20861</v>
      </c>
      <c r="AC194" s="2317" t="s">
        <v>20862</v>
      </c>
      <c r="AD194" s="2312" t="s">
        <v>19113</v>
      </c>
      <c r="AE194" s="2309" t="s">
        <v>20863</v>
      </c>
      <c r="AF194" s="2309"/>
      <c r="AG194" s="2309"/>
      <c r="AH194" s="2309"/>
      <c r="AI194" s="2309"/>
      <c r="AJ194" s="2320">
        <v>42795</v>
      </c>
      <c r="AK194" s="2321"/>
      <c r="AL194" s="2321">
        <v>44834</v>
      </c>
      <c r="AM194" s="2320">
        <v>42795</v>
      </c>
      <c r="AN194" s="2322">
        <v>44834</v>
      </c>
      <c r="AO194" s="2312">
        <v>42</v>
      </c>
      <c r="AP194" s="2309"/>
      <c r="AQ194" s="2312"/>
    </row>
    <row r="195" spans="1:43" ht="15.75">
      <c r="A195" s="2323">
        <v>188</v>
      </c>
      <c r="B195" s="2309"/>
      <c r="C195" s="2309"/>
      <c r="D195" s="2310" t="s">
        <v>19098</v>
      </c>
      <c r="E195" s="2311" t="s">
        <v>5032</v>
      </c>
      <c r="F195" s="2309" t="s">
        <v>19100</v>
      </c>
      <c r="G195" s="2309" t="s">
        <v>19039</v>
      </c>
      <c r="H195" s="2312" t="s">
        <v>19116</v>
      </c>
      <c r="I195" s="2313">
        <v>28032</v>
      </c>
      <c r="J195" s="2309"/>
      <c r="K195" s="2312" t="s">
        <v>20864</v>
      </c>
      <c r="L195" s="2309" t="s">
        <v>7265</v>
      </c>
      <c r="M195" s="2309" t="s">
        <v>19103</v>
      </c>
      <c r="N195" s="2314" t="s">
        <v>20865</v>
      </c>
      <c r="O195" s="2315" t="s">
        <v>20866</v>
      </c>
      <c r="P195" s="2315" t="s">
        <v>20867</v>
      </c>
      <c r="Q195" s="2309"/>
      <c r="R195" s="2316"/>
      <c r="S195" s="2312" t="s">
        <v>19107</v>
      </c>
      <c r="T195" s="2317" t="s">
        <v>20868</v>
      </c>
      <c r="U195" s="2313" t="s">
        <v>20869</v>
      </c>
      <c r="V195" s="2312" t="s">
        <v>126</v>
      </c>
      <c r="W195" s="2312" t="s">
        <v>20870</v>
      </c>
      <c r="X195" s="2312">
        <v>17</v>
      </c>
      <c r="Y195" s="2312">
        <v>4</v>
      </c>
      <c r="Z195" s="2312" t="s">
        <v>20871</v>
      </c>
      <c r="AA195" s="2312"/>
      <c r="AB195" s="2315" t="s">
        <v>20872</v>
      </c>
      <c r="AC195" s="2317" t="s">
        <v>20873</v>
      </c>
      <c r="AD195" s="2312" t="s">
        <v>19113</v>
      </c>
      <c r="AE195" s="2309" t="s">
        <v>20874</v>
      </c>
      <c r="AF195" s="2309"/>
      <c r="AG195" s="2309"/>
      <c r="AH195" s="2309"/>
      <c r="AI195" s="2309"/>
      <c r="AJ195" s="2320">
        <v>42795</v>
      </c>
      <c r="AK195" s="2321"/>
      <c r="AL195" s="2321">
        <v>44834</v>
      </c>
      <c r="AM195" s="2320">
        <v>42795</v>
      </c>
      <c r="AN195" s="2322">
        <v>44834</v>
      </c>
      <c r="AO195" s="2312"/>
      <c r="AP195" s="2309"/>
      <c r="AQ195" s="2312"/>
    </row>
    <row r="196" spans="1:43" ht="15.75">
      <c r="A196" s="2309">
        <v>189</v>
      </c>
      <c r="B196" s="2309"/>
      <c r="C196" s="2309"/>
      <c r="D196" s="2309"/>
      <c r="E196" s="2311" t="s">
        <v>20875</v>
      </c>
      <c r="F196" s="2309" t="s">
        <v>19100</v>
      </c>
      <c r="G196" s="2309" t="s">
        <v>19039</v>
      </c>
      <c r="H196" s="2312" t="s">
        <v>9217</v>
      </c>
      <c r="I196" s="2313">
        <v>31577</v>
      </c>
      <c r="J196" s="2309"/>
      <c r="K196" s="2312" t="s">
        <v>19102</v>
      </c>
      <c r="L196" s="2309" t="s">
        <v>7265</v>
      </c>
      <c r="M196" s="2309" t="s">
        <v>19103</v>
      </c>
      <c r="N196" s="2314" t="s">
        <v>20876</v>
      </c>
      <c r="O196" s="2315" t="s">
        <v>20877</v>
      </c>
      <c r="P196" s="2315" t="s">
        <v>20878</v>
      </c>
      <c r="Q196" s="2309"/>
      <c r="R196" s="2316"/>
      <c r="S196" s="2312" t="s">
        <v>19107</v>
      </c>
      <c r="T196" s="2317" t="s">
        <v>20879</v>
      </c>
      <c r="U196" s="2313">
        <v>45091</v>
      </c>
      <c r="V196" s="2312" t="s">
        <v>86</v>
      </c>
      <c r="W196" s="2312" t="s">
        <v>20880</v>
      </c>
      <c r="X196" s="2312">
        <v>1</v>
      </c>
      <c r="Y196" s="2312">
        <v>7</v>
      </c>
      <c r="Z196" s="2312" t="s">
        <v>20881</v>
      </c>
      <c r="AA196" s="2312"/>
      <c r="AB196" s="2329" t="s">
        <v>20882</v>
      </c>
      <c r="AC196" s="2317" t="s">
        <v>20883</v>
      </c>
      <c r="AD196" s="2312" t="s">
        <v>19113</v>
      </c>
      <c r="AE196" s="2309">
        <v>0</v>
      </c>
      <c r="AF196" s="2309"/>
      <c r="AG196" s="2309"/>
      <c r="AH196" s="2309"/>
      <c r="AI196" s="2309"/>
      <c r="AJ196" s="2320">
        <v>42795</v>
      </c>
      <c r="AK196" s="2321"/>
      <c r="AL196" s="2321">
        <v>44834</v>
      </c>
      <c r="AM196" s="2320">
        <v>42795</v>
      </c>
      <c r="AN196" s="2322">
        <v>44834</v>
      </c>
      <c r="AO196" s="2312" t="s">
        <v>35</v>
      </c>
      <c r="AP196" s="2309"/>
      <c r="AQ196" s="2312">
        <v>38</v>
      </c>
    </row>
    <row r="197" spans="1:43" ht="15.75">
      <c r="A197" s="2323">
        <v>190</v>
      </c>
      <c r="B197" s="2309"/>
      <c r="C197" s="2309"/>
      <c r="D197" s="2309"/>
      <c r="E197" s="2311" t="s">
        <v>20884</v>
      </c>
      <c r="F197" s="2309" t="s">
        <v>19100</v>
      </c>
      <c r="G197" s="2309" t="s">
        <v>19039</v>
      </c>
      <c r="H197" s="2312" t="s">
        <v>19386</v>
      </c>
      <c r="I197" s="2313">
        <v>24724</v>
      </c>
      <c r="J197" s="2309"/>
      <c r="K197" s="2312" t="s">
        <v>19102</v>
      </c>
      <c r="L197" s="2309" t="s">
        <v>7265</v>
      </c>
      <c r="M197" s="2309" t="s">
        <v>19103</v>
      </c>
      <c r="N197" s="2314" t="s">
        <v>20885</v>
      </c>
      <c r="O197" s="2315" t="s">
        <v>20886</v>
      </c>
      <c r="P197" s="2315" t="s">
        <v>20887</v>
      </c>
      <c r="Q197" s="2309"/>
      <c r="R197" s="2316"/>
      <c r="S197" s="2312" t="s">
        <v>13376</v>
      </c>
      <c r="T197" s="2317" t="s">
        <v>20888</v>
      </c>
      <c r="U197" s="2313">
        <v>45544</v>
      </c>
      <c r="V197" s="2312" t="s">
        <v>126</v>
      </c>
      <c r="W197" s="2312" t="s">
        <v>20889</v>
      </c>
      <c r="X197" s="2312">
        <v>3</v>
      </c>
      <c r="Y197" s="2312">
        <v>4</v>
      </c>
      <c r="Z197" s="2312" t="s">
        <v>20890</v>
      </c>
      <c r="AA197" s="2312"/>
      <c r="AB197" s="2317" t="s">
        <v>20891</v>
      </c>
      <c r="AC197" s="2317" t="s">
        <v>20892</v>
      </c>
      <c r="AD197" s="2312" t="s">
        <v>19113</v>
      </c>
      <c r="AE197" s="2309"/>
      <c r="AF197" s="2309"/>
      <c r="AG197" s="2309"/>
      <c r="AH197" s="2309"/>
      <c r="AI197" s="2309"/>
      <c r="AJ197" s="2320">
        <v>42795</v>
      </c>
      <c r="AK197" s="2321"/>
      <c r="AL197" s="2321">
        <v>44834</v>
      </c>
      <c r="AM197" s="2320">
        <v>42795</v>
      </c>
      <c r="AN197" s="2322">
        <v>44834</v>
      </c>
      <c r="AO197" s="2312" t="s">
        <v>35</v>
      </c>
      <c r="AP197" s="2309"/>
      <c r="AQ197" s="2312">
        <v>42</v>
      </c>
    </row>
    <row r="198" spans="1:43" ht="15.75">
      <c r="A198" s="2309">
        <v>191</v>
      </c>
      <c r="B198" s="2309"/>
      <c r="C198" s="2309"/>
      <c r="D198" s="2309"/>
      <c r="E198" s="2311" t="s">
        <v>20893</v>
      </c>
      <c r="F198" s="2309" t="s">
        <v>19100</v>
      </c>
      <c r="G198" s="2309" t="s">
        <v>19039</v>
      </c>
      <c r="H198" s="2312" t="s">
        <v>19127</v>
      </c>
      <c r="I198" s="2313">
        <v>28362</v>
      </c>
      <c r="J198" s="2309"/>
      <c r="K198" s="2312" t="s">
        <v>19102</v>
      </c>
      <c r="L198" s="2309" t="s">
        <v>7265</v>
      </c>
      <c r="M198" s="2309" t="s">
        <v>19103</v>
      </c>
      <c r="N198" s="2314" t="s">
        <v>20894</v>
      </c>
      <c r="O198" s="2315" t="s">
        <v>20895</v>
      </c>
      <c r="P198" s="2315" t="s">
        <v>20896</v>
      </c>
      <c r="Q198" s="2309"/>
      <c r="R198" s="2316"/>
      <c r="S198" s="2312" t="s">
        <v>19107</v>
      </c>
      <c r="T198" s="2317" t="s">
        <v>20897</v>
      </c>
      <c r="U198" s="2313">
        <v>44716</v>
      </c>
      <c r="V198" s="2312" t="s">
        <v>86</v>
      </c>
      <c r="W198" s="2344" t="s">
        <v>20898</v>
      </c>
      <c r="X198" s="2312">
        <v>2</v>
      </c>
      <c r="Y198" s="2312">
        <v>2</v>
      </c>
      <c r="Z198" s="2344" t="s">
        <v>20898</v>
      </c>
      <c r="AA198" s="2344"/>
      <c r="AB198" s="2329" t="s">
        <v>20899</v>
      </c>
      <c r="AC198" s="2317" t="s">
        <v>20900</v>
      </c>
      <c r="AD198" s="2312" t="s">
        <v>19113</v>
      </c>
      <c r="AE198" s="2309"/>
      <c r="AF198" s="2309"/>
      <c r="AG198" s="2309"/>
      <c r="AH198" s="2309"/>
      <c r="AI198" s="2309"/>
      <c r="AJ198" s="2320">
        <v>42795</v>
      </c>
      <c r="AK198" s="2321"/>
      <c r="AL198" s="2321">
        <v>44834</v>
      </c>
      <c r="AM198" s="2320">
        <v>42795</v>
      </c>
      <c r="AN198" s="2322">
        <v>44834</v>
      </c>
      <c r="AO198" s="2312" t="s">
        <v>1502</v>
      </c>
      <c r="AP198" s="2309"/>
      <c r="AQ198" s="2312">
        <v>43</v>
      </c>
    </row>
    <row r="199" spans="1:43" ht="15.75">
      <c r="A199" s="2323">
        <v>192</v>
      </c>
      <c r="B199" s="2309"/>
      <c r="C199" s="2309"/>
      <c r="D199" s="2309"/>
      <c r="E199" s="2311" t="s">
        <v>20901</v>
      </c>
      <c r="F199" s="2309" t="s">
        <v>19100</v>
      </c>
      <c r="G199" s="2309" t="s">
        <v>19039</v>
      </c>
      <c r="H199" s="2312" t="s">
        <v>19375</v>
      </c>
      <c r="I199" s="2313">
        <v>30394</v>
      </c>
      <c r="J199" s="2309"/>
      <c r="K199" s="2312" t="s">
        <v>19102</v>
      </c>
      <c r="L199" s="2309" t="s">
        <v>7265</v>
      </c>
      <c r="M199" s="2309" t="s">
        <v>19103</v>
      </c>
      <c r="N199" s="2314" t="s">
        <v>20902</v>
      </c>
      <c r="O199" s="2315" t="s">
        <v>20903</v>
      </c>
      <c r="P199" s="2315" t="s">
        <v>20904</v>
      </c>
      <c r="Q199" s="2309"/>
      <c r="R199" s="2316"/>
      <c r="S199" s="2312" t="s">
        <v>19107</v>
      </c>
      <c r="T199" s="2317" t="s">
        <v>20905</v>
      </c>
      <c r="U199" s="2313">
        <v>46078</v>
      </c>
      <c r="V199" s="2312" t="s">
        <v>126</v>
      </c>
      <c r="W199" s="2312" t="s">
        <v>20906</v>
      </c>
      <c r="X199" s="2312">
        <v>17</v>
      </c>
      <c r="Y199" s="2312">
        <v>4</v>
      </c>
      <c r="Z199" s="2312" t="s">
        <v>20907</v>
      </c>
      <c r="AA199" s="2312"/>
      <c r="AB199" s="2329" t="s">
        <v>20908</v>
      </c>
      <c r="AC199" s="2317" t="s">
        <v>20909</v>
      </c>
      <c r="AD199" s="2312" t="s">
        <v>19113</v>
      </c>
      <c r="AE199" s="2309" t="s">
        <v>20910</v>
      </c>
      <c r="AF199" s="2309"/>
      <c r="AG199" s="2309"/>
      <c r="AH199" s="2309"/>
      <c r="AI199" s="2309"/>
      <c r="AJ199" s="2320">
        <v>42795</v>
      </c>
      <c r="AK199" s="2321"/>
      <c r="AL199" s="2321">
        <v>44834</v>
      </c>
      <c r="AM199" s="2320">
        <v>42795</v>
      </c>
      <c r="AN199" s="2322">
        <v>44834</v>
      </c>
      <c r="AO199" s="2312"/>
      <c r="AP199" s="2309"/>
      <c r="AQ199" s="2312">
        <v>41</v>
      </c>
    </row>
    <row r="200" spans="1:43" ht="15.75">
      <c r="A200" s="2309">
        <v>193</v>
      </c>
      <c r="B200" s="2309"/>
      <c r="C200" s="2309"/>
      <c r="D200" s="2309"/>
      <c r="E200" s="2311" t="s">
        <v>20911</v>
      </c>
      <c r="F200" s="2309" t="s">
        <v>19100</v>
      </c>
      <c r="G200" s="2309" t="s">
        <v>19039</v>
      </c>
      <c r="H200" s="2312" t="s">
        <v>20205</v>
      </c>
      <c r="I200" s="2313">
        <v>29940</v>
      </c>
      <c r="J200" s="2309"/>
      <c r="K200" s="2312" t="s">
        <v>19102</v>
      </c>
      <c r="L200" s="2309" t="s">
        <v>7265</v>
      </c>
      <c r="M200" s="2309" t="s">
        <v>19103</v>
      </c>
      <c r="N200" s="2314" t="s">
        <v>20912</v>
      </c>
      <c r="O200" s="2315" t="s">
        <v>20913</v>
      </c>
      <c r="P200" s="2315" t="s">
        <v>20914</v>
      </c>
      <c r="Q200" s="2309"/>
      <c r="R200" s="2316"/>
      <c r="S200" s="2312" t="s">
        <v>13376</v>
      </c>
      <c r="T200" s="2317" t="s">
        <v>20915</v>
      </c>
      <c r="U200" s="2313">
        <v>45645</v>
      </c>
      <c r="V200" s="2312" t="s">
        <v>1347</v>
      </c>
      <c r="W200" s="2312" t="s">
        <v>20916</v>
      </c>
      <c r="X200" s="2312">
        <v>2</v>
      </c>
      <c r="Y200" s="2312">
        <v>5</v>
      </c>
      <c r="Z200" s="2312" t="s">
        <v>20917</v>
      </c>
      <c r="AA200" s="2312"/>
      <c r="AB200" s="2317" t="s">
        <v>20918</v>
      </c>
      <c r="AC200" s="2317" t="s">
        <v>20919</v>
      </c>
      <c r="AD200" s="2312" t="s">
        <v>19113</v>
      </c>
      <c r="AE200" s="2309" t="s">
        <v>20920</v>
      </c>
      <c r="AF200" s="2309"/>
      <c r="AG200" s="2309"/>
      <c r="AH200" s="2309"/>
      <c r="AI200" s="2309"/>
      <c r="AJ200" s="2320">
        <v>42795</v>
      </c>
      <c r="AK200" s="2321"/>
      <c r="AL200" s="2321">
        <v>44834</v>
      </c>
      <c r="AM200" s="2320">
        <v>42795</v>
      </c>
      <c r="AN200" s="2322">
        <v>44834</v>
      </c>
      <c r="AO200" s="2312" t="s">
        <v>1395</v>
      </c>
      <c r="AP200" s="2309"/>
      <c r="AQ200" s="2312">
        <v>40</v>
      </c>
    </row>
    <row r="201" spans="1:43" ht="15.75">
      <c r="A201" s="2323">
        <v>194</v>
      </c>
      <c r="B201" s="2309"/>
      <c r="C201" s="2309"/>
      <c r="D201" s="2309"/>
      <c r="E201" s="2311" t="s">
        <v>20921</v>
      </c>
      <c r="F201" s="2309" t="s">
        <v>19100</v>
      </c>
      <c r="G201" s="2309" t="s">
        <v>19039</v>
      </c>
      <c r="H201" s="2312" t="s">
        <v>180</v>
      </c>
      <c r="I201" s="2313">
        <v>28073</v>
      </c>
      <c r="J201" s="2309"/>
      <c r="K201" s="2312" t="s">
        <v>19102</v>
      </c>
      <c r="L201" s="2309" t="s">
        <v>7265</v>
      </c>
      <c r="M201" s="2309" t="s">
        <v>19103</v>
      </c>
      <c r="N201" s="2314" t="s">
        <v>20922</v>
      </c>
      <c r="O201" s="2315" t="s">
        <v>20923</v>
      </c>
      <c r="P201" s="2315" t="s">
        <v>20924</v>
      </c>
      <c r="Q201" s="2309"/>
      <c r="R201" s="2316"/>
      <c r="S201" s="2312" t="s">
        <v>19107</v>
      </c>
      <c r="T201" s="2317" t="s">
        <v>20925</v>
      </c>
      <c r="U201" s="2313">
        <v>44144</v>
      </c>
      <c r="V201" s="2312" t="s">
        <v>126</v>
      </c>
      <c r="W201" s="2312" t="s">
        <v>20926</v>
      </c>
      <c r="X201" s="2312">
        <v>11</v>
      </c>
      <c r="Y201" s="2312">
        <v>3</v>
      </c>
      <c r="Z201" s="2312" t="s">
        <v>20927</v>
      </c>
      <c r="AA201" s="2312"/>
      <c r="AB201" s="2329" t="s">
        <v>20928</v>
      </c>
      <c r="AC201" s="2317" t="s">
        <v>20929</v>
      </c>
      <c r="AD201" s="2312" t="s">
        <v>19113</v>
      </c>
      <c r="AE201" s="2309" t="s">
        <v>20930</v>
      </c>
      <c r="AF201" s="2309"/>
      <c r="AG201" s="2309"/>
      <c r="AH201" s="2309"/>
      <c r="AI201" s="2309"/>
      <c r="AJ201" s="2320">
        <v>42795</v>
      </c>
      <c r="AK201" s="2321"/>
      <c r="AL201" s="2321">
        <v>44834</v>
      </c>
      <c r="AM201" s="2320">
        <v>42795</v>
      </c>
      <c r="AN201" s="2322">
        <v>44834</v>
      </c>
      <c r="AO201" s="2312" t="s">
        <v>1395</v>
      </c>
      <c r="AP201" s="2309"/>
      <c r="AQ201" s="2312">
        <v>41</v>
      </c>
    </row>
    <row r="202" spans="1:43" ht="15.75">
      <c r="A202" s="2309">
        <v>195</v>
      </c>
      <c r="B202" s="2309"/>
      <c r="C202" s="2309"/>
      <c r="D202" s="2309"/>
      <c r="E202" s="2311" t="s">
        <v>20931</v>
      </c>
      <c r="F202" s="2309" t="s">
        <v>19100</v>
      </c>
      <c r="G202" s="2309" t="s">
        <v>19039</v>
      </c>
      <c r="H202" s="2312" t="s">
        <v>8731</v>
      </c>
      <c r="I202" s="2313">
        <v>24599</v>
      </c>
      <c r="J202" s="2309"/>
      <c r="K202" s="2312" t="s">
        <v>19102</v>
      </c>
      <c r="L202" s="2309" t="s">
        <v>7265</v>
      </c>
      <c r="M202" s="2309" t="s">
        <v>19103</v>
      </c>
      <c r="N202" s="2314" t="s">
        <v>20932</v>
      </c>
      <c r="O202" s="2315" t="s">
        <v>20933</v>
      </c>
      <c r="P202" s="2315" t="s">
        <v>20934</v>
      </c>
      <c r="Q202" s="2309"/>
      <c r="R202" s="2316"/>
      <c r="S202" s="2312" t="s">
        <v>19107</v>
      </c>
      <c r="T202" s="2317" t="s">
        <v>20935</v>
      </c>
      <c r="U202" s="2313">
        <v>46144</v>
      </c>
      <c r="V202" s="2312" t="s">
        <v>126</v>
      </c>
      <c r="W202" s="2312" t="s">
        <v>20936</v>
      </c>
      <c r="X202" s="2312">
        <v>8</v>
      </c>
      <c r="Y202" s="2312">
        <v>2</v>
      </c>
      <c r="Z202" s="2312" t="s">
        <v>20937</v>
      </c>
      <c r="AA202" s="2312"/>
      <c r="AB202" s="2317" t="s">
        <v>20938</v>
      </c>
      <c r="AC202" s="2317" t="s">
        <v>20939</v>
      </c>
      <c r="AD202" s="2312" t="s">
        <v>19113</v>
      </c>
      <c r="AE202" s="2309" t="s">
        <v>3824</v>
      </c>
      <c r="AF202" s="2309"/>
      <c r="AG202" s="2309"/>
      <c r="AH202" s="2309"/>
      <c r="AI202" s="2309"/>
      <c r="AJ202" s="2320">
        <v>42795</v>
      </c>
      <c r="AK202" s="2321"/>
      <c r="AL202" s="2321">
        <v>44834</v>
      </c>
      <c r="AM202" s="2320">
        <v>42795</v>
      </c>
      <c r="AN202" s="2322">
        <v>44834</v>
      </c>
      <c r="AO202" s="2312" t="s">
        <v>1395</v>
      </c>
      <c r="AP202" s="2309"/>
      <c r="AQ202" s="2312">
        <v>39</v>
      </c>
    </row>
    <row r="203" spans="1:43" ht="15.75">
      <c r="A203" s="2323">
        <v>196</v>
      </c>
      <c r="B203" s="2309"/>
      <c r="C203" s="2309"/>
      <c r="D203" s="2309"/>
      <c r="E203" s="2311" t="s">
        <v>20940</v>
      </c>
      <c r="F203" s="2309" t="s">
        <v>19100</v>
      </c>
      <c r="G203" s="2309" t="s">
        <v>19039</v>
      </c>
      <c r="H203" s="2312" t="s">
        <v>19116</v>
      </c>
      <c r="I203" s="2313">
        <v>31439</v>
      </c>
      <c r="J203" s="2309"/>
      <c r="K203" s="2312" t="s">
        <v>19102</v>
      </c>
      <c r="L203" s="2309" t="s">
        <v>7265</v>
      </c>
      <c r="M203" s="2309" t="s">
        <v>19103</v>
      </c>
      <c r="N203" s="2314" t="s">
        <v>20941</v>
      </c>
      <c r="O203" s="2315" t="s">
        <v>20942</v>
      </c>
      <c r="P203" s="2315" t="s">
        <v>20943</v>
      </c>
      <c r="Q203" s="2309"/>
      <c r="R203" s="2316"/>
      <c r="S203" s="2312" t="s">
        <v>19107</v>
      </c>
      <c r="T203" s="2317" t="s">
        <v>20944</v>
      </c>
      <c r="U203" s="2313">
        <v>45318</v>
      </c>
      <c r="V203" s="2312" t="s">
        <v>126</v>
      </c>
      <c r="W203" s="2312" t="s">
        <v>19657</v>
      </c>
      <c r="X203" s="2312">
        <v>1</v>
      </c>
      <c r="Y203" s="2312">
        <v>3</v>
      </c>
      <c r="Z203" s="2312" t="s">
        <v>20945</v>
      </c>
      <c r="AA203" s="2312"/>
      <c r="AB203" s="2329" t="s">
        <v>20946</v>
      </c>
      <c r="AC203" s="2317" t="s">
        <v>20947</v>
      </c>
      <c r="AD203" s="2312" t="s">
        <v>19113</v>
      </c>
      <c r="AE203" s="2309"/>
      <c r="AF203" s="2309"/>
      <c r="AG203" s="2309"/>
      <c r="AH203" s="2309"/>
      <c r="AI203" s="2309"/>
      <c r="AJ203" s="2320">
        <v>42795</v>
      </c>
      <c r="AK203" s="2321"/>
      <c r="AL203" s="2321">
        <v>44834</v>
      </c>
      <c r="AM203" s="2320">
        <v>42795</v>
      </c>
      <c r="AN203" s="2322">
        <v>44834</v>
      </c>
      <c r="AO203" s="2312" t="s">
        <v>20655</v>
      </c>
      <c r="AP203" s="2309"/>
      <c r="AQ203" s="2312">
        <v>42</v>
      </c>
    </row>
    <row r="204" spans="1:43" ht="15.75">
      <c r="A204" s="2309">
        <v>197</v>
      </c>
      <c r="B204" s="2309"/>
      <c r="C204" s="2309"/>
      <c r="D204" s="2309"/>
      <c r="E204" s="2311" t="s">
        <v>20948</v>
      </c>
      <c r="F204" s="2309" t="s">
        <v>19100</v>
      </c>
      <c r="G204" s="2309" t="s">
        <v>19039</v>
      </c>
      <c r="H204" s="2312" t="s">
        <v>20576</v>
      </c>
      <c r="I204" s="2313">
        <v>29327</v>
      </c>
      <c r="J204" s="2309"/>
      <c r="K204" s="2312" t="s">
        <v>19102</v>
      </c>
      <c r="L204" s="2309" t="s">
        <v>7265</v>
      </c>
      <c r="M204" s="2309" t="s">
        <v>19103</v>
      </c>
      <c r="N204" s="2314" t="s">
        <v>20949</v>
      </c>
      <c r="O204" s="2315" t="s">
        <v>20950</v>
      </c>
      <c r="P204" s="2315" t="s">
        <v>20951</v>
      </c>
      <c r="Q204" s="2309"/>
      <c r="R204" s="2316"/>
      <c r="S204" s="2312" t="s">
        <v>19107</v>
      </c>
      <c r="T204" s="2317" t="s">
        <v>20952</v>
      </c>
      <c r="U204" s="2313">
        <v>45455</v>
      </c>
      <c r="V204" s="2312" t="s">
        <v>126</v>
      </c>
      <c r="W204" s="2312" t="s">
        <v>20953</v>
      </c>
      <c r="X204" s="2312">
        <v>4</v>
      </c>
      <c r="Y204" s="2312">
        <v>6</v>
      </c>
      <c r="Z204" s="2312" t="s">
        <v>20954</v>
      </c>
      <c r="AA204" s="2312"/>
      <c r="AB204" s="2329" t="s">
        <v>20955</v>
      </c>
      <c r="AC204" s="2317" t="s">
        <v>20956</v>
      </c>
      <c r="AD204" s="2312" t="s">
        <v>19113</v>
      </c>
      <c r="AE204" s="2309" t="s">
        <v>20957</v>
      </c>
      <c r="AF204" s="2309"/>
      <c r="AG204" s="2309"/>
      <c r="AH204" s="2309"/>
      <c r="AI204" s="2309"/>
      <c r="AJ204" s="2320">
        <v>42795</v>
      </c>
      <c r="AK204" s="2321"/>
      <c r="AL204" s="2321">
        <v>44834</v>
      </c>
      <c r="AM204" s="2320">
        <v>42795</v>
      </c>
      <c r="AN204" s="2322">
        <v>44834</v>
      </c>
      <c r="AO204" s="2312" t="s">
        <v>1395</v>
      </c>
      <c r="AP204" s="2309"/>
      <c r="AQ204" s="2312">
        <v>43</v>
      </c>
    </row>
    <row r="205" spans="1:43" ht="15.75">
      <c r="A205" s="2323">
        <v>198</v>
      </c>
      <c r="B205" s="2309"/>
      <c r="C205" s="2309"/>
      <c r="D205" s="2309"/>
      <c r="E205" s="2311" t="s">
        <v>20958</v>
      </c>
      <c r="F205" s="2309" t="s">
        <v>19100</v>
      </c>
      <c r="G205" s="2309" t="s">
        <v>19039</v>
      </c>
      <c r="H205" s="2317" t="s">
        <v>20531</v>
      </c>
      <c r="I205" s="2313">
        <v>32064</v>
      </c>
      <c r="J205" s="2309"/>
      <c r="K205" s="2312" t="s">
        <v>19102</v>
      </c>
      <c r="L205" s="2309" t="s">
        <v>7265</v>
      </c>
      <c r="M205" s="2309" t="s">
        <v>19103</v>
      </c>
      <c r="N205" s="2314" t="s">
        <v>20959</v>
      </c>
      <c r="O205" s="2315" t="s">
        <v>20960</v>
      </c>
      <c r="P205" s="2315" t="s">
        <v>20961</v>
      </c>
      <c r="Q205" s="2309"/>
      <c r="R205" s="2316"/>
      <c r="S205" s="2312" t="s">
        <v>13376</v>
      </c>
      <c r="T205" s="2317" t="s">
        <v>20962</v>
      </c>
      <c r="U205" s="2313">
        <v>45819</v>
      </c>
      <c r="V205" s="2312" t="s">
        <v>126</v>
      </c>
      <c r="W205" s="2312" t="s">
        <v>20963</v>
      </c>
      <c r="X205" s="2312">
        <v>6</v>
      </c>
      <c r="Y205" s="2312">
        <v>3</v>
      </c>
      <c r="Z205" s="2312" t="s">
        <v>20964</v>
      </c>
      <c r="AA205" s="2312"/>
      <c r="AB205" s="2317" t="s">
        <v>20965</v>
      </c>
      <c r="AC205" s="2317" t="s">
        <v>20966</v>
      </c>
      <c r="AD205" s="2312" t="s">
        <v>19113</v>
      </c>
      <c r="AE205" s="2309">
        <v>0</v>
      </c>
      <c r="AF205" s="2309"/>
      <c r="AG205" s="2309"/>
      <c r="AH205" s="2309"/>
      <c r="AI205" s="2309"/>
      <c r="AJ205" s="2320">
        <v>42795</v>
      </c>
      <c r="AK205" s="2321"/>
      <c r="AL205" s="2321">
        <v>44834</v>
      </c>
      <c r="AM205" s="2320">
        <v>42795</v>
      </c>
      <c r="AN205" s="2322">
        <v>44834</v>
      </c>
      <c r="AO205" s="2312" t="s">
        <v>1395</v>
      </c>
      <c r="AP205" s="2309"/>
      <c r="AQ205" s="2312">
        <v>39</v>
      </c>
    </row>
    <row r="206" spans="1:43" ht="15.75">
      <c r="A206" s="2309">
        <v>199</v>
      </c>
      <c r="B206" s="2309"/>
      <c r="C206" s="2309"/>
      <c r="D206" s="2309"/>
      <c r="E206" s="2311" t="s">
        <v>20967</v>
      </c>
      <c r="F206" s="2309" t="s">
        <v>19100</v>
      </c>
      <c r="G206" s="2309" t="s">
        <v>19039</v>
      </c>
      <c r="H206" s="2312" t="s">
        <v>180</v>
      </c>
      <c r="I206" s="2313">
        <v>33013</v>
      </c>
      <c r="J206" s="2309"/>
      <c r="K206" s="2312" t="s">
        <v>19102</v>
      </c>
      <c r="L206" s="2309" t="s">
        <v>7265</v>
      </c>
      <c r="M206" s="2309" t="s">
        <v>19103</v>
      </c>
      <c r="N206" s="2314" t="s">
        <v>20968</v>
      </c>
      <c r="O206" s="2315" t="s">
        <v>20969</v>
      </c>
      <c r="P206" s="2315" t="s">
        <v>20970</v>
      </c>
      <c r="Q206" s="2309"/>
      <c r="R206" s="2316"/>
      <c r="S206" s="2312" t="s">
        <v>19107</v>
      </c>
      <c r="T206" s="2317" t="s">
        <v>20971</v>
      </c>
      <c r="U206" s="2313">
        <v>45816</v>
      </c>
      <c r="V206" s="2312" t="s">
        <v>86</v>
      </c>
      <c r="W206" s="2312" t="s">
        <v>20972</v>
      </c>
      <c r="X206" s="2312">
        <v>5</v>
      </c>
      <c r="Y206" s="2312">
        <v>2</v>
      </c>
      <c r="Z206" s="2312" t="s">
        <v>20546</v>
      </c>
      <c r="AA206" s="2312"/>
      <c r="AB206" s="2329" t="s">
        <v>20973</v>
      </c>
      <c r="AC206" s="2317" t="s">
        <v>20974</v>
      </c>
      <c r="AD206" s="2312" t="s">
        <v>19113</v>
      </c>
      <c r="AE206" s="2309" t="s">
        <v>20975</v>
      </c>
      <c r="AF206" s="2309"/>
      <c r="AG206" s="2309"/>
      <c r="AH206" s="2309"/>
      <c r="AI206" s="2309"/>
      <c r="AJ206" s="2320">
        <v>42795</v>
      </c>
      <c r="AK206" s="2321"/>
      <c r="AL206" s="2321">
        <v>44834</v>
      </c>
      <c r="AM206" s="2320">
        <v>42795</v>
      </c>
      <c r="AN206" s="2322">
        <v>44834</v>
      </c>
      <c r="AO206" s="2312" t="s">
        <v>1395</v>
      </c>
      <c r="AP206" s="2309"/>
      <c r="AQ206" s="2312">
        <v>42</v>
      </c>
    </row>
    <row r="207" spans="1:43" ht="15.75">
      <c r="A207" s="2323">
        <v>200</v>
      </c>
      <c r="B207" s="2309"/>
      <c r="C207" s="2309"/>
      <c r="D207" s="2310" t="s">
        <v>19098</v>
      </c>
      <c r="E207" s="2311" t="s">
        <v>20976</v>
      </c>
      <c r="F207" s="2309" t="s">
        <v>19100</v>
      </c>
      <c r="G207" s="2309" t="s">
        <v>19039</v>
      </c>
      <c r="H207" s="2312" t="s">
        <v>19127</v>
      </c>
      <c r="I207" s="2313">
        <v>30936</v>
      </c>
      <c r="J207" s="2309"/>
      <c r="K207" s="2312" t="s">
        <v>84</v>
      </c>
      <c r="L207" s="2309" t="s">
        <v>7265</v>
      </c>
      <c r="M207" s="2309" t="s">
        <v>19103</v>
      </c>
      <c r="N207" s="2314" t="s">
        <v>20977</v>
      </c>
      <c r="O207" s="2315" t="s">
        <v>20978</v>
      </c>
      <c r="P207" s="2315" t="s">
        <v>20979</v>
      </c>
      <c r="Q207" s="2309"/>
      <c r="R207" s="2316"/>
      <c r="S207" s="2312" t="s">
        <v>19107</v>
      </c>
      <c r="T207" s="2317" t="s">
        <v>20980</v>
      </c>
      <c r="U207" s="2313">
        <v>45813</v>
      </c>
      <c r="V207" s="2312" t="s">
        <v>16328</v>
      </c>
      <c r="W207" s="2312" t="s">
        <v>20981</v>
      </c>
      <c r="X207" s="2312">
        <v>2</v>
      </c>
      <c r="Y207" s="2312">
        <v>5</v>
      </c>
      <c r="Z207" s="2312" t="s">
        <v>19590</v>
      </c>
      <c r="AA207" s="2312"/>
      <c r="AB207" s="2329" t="s">
        <v>20982</v>
      </c>
      <c r="AC207" s="2317" t="s">
        <v>20983</v>
      </c>
      <c r="AD207" s="2312" t="s">
        <v>19113</v>
      </c>
      <c r="AE207" s="2309" t="s">
        <v>20984</v>
      </c>
      <c r="AF207" s="2309"/>
      <c r="AG207" s="2309"/>
      <c r="AH207" s="2309"/>
      <c r="AI207" s="2309"/>
      <c r="AJ207" s="2320">
        <v>42795</v>
      </c>
      <c r="AK207" s="2321"/>
      <c r="AL207" s="2321">
        <v>44834</v>
      </c>
      <c r="AM207" s="2320">
        <v>42795</v>
      </c>
      <c r="AN207" s="2322">
        <v>44834</v>
      </c>
      <c r="AO207" s="2312" t="s">
        <v>35</v>
      </c>
      <c r="AP207" s="2309"/>
      <c r="AQ207" s="2312">
        <v>42</v>
      </c>
    </row>
    <row r="208" spans="1:43" ht="15.75">
      <c r="A208" s="2309">
        <v>201</v>
      </c>
      <c r="B208" s="2309"/>
      <c r="C208" s="2309"/>
      <c r="D208" s="2309"/>
      <c r="E208" s="2311" t="s">
        <v>20985</v>
      </c>
      <c r="F208" s="2309" t="s">
        <v>19100</v>
      </c>
      <c r="G208" s="2309" t="s">
        <v>19039</v>
      </c>
      <c r="H208" s="2312" t="s">
        <v>19189</v>
      </c>
      <c r="I208" s="2313">
        <v>29421</v>
      </c>
      <c r="J208" s="2309"/>
      <c r="K208" s="2312"/>
      <c r="L208" s="2309" t="s">
        <v>7265</v>
      </c>
      <c r="M208" s="2309" t="s">
        <v>19103</v>
      </c>
      <c r="N208" s="2314" t="s">
        <v>20986</v>
      </c>
      <c r="O208" s="2315" t="s">
        <v>20987</v>
      </c>
      <c r="P208" s="2315" t="s">
        <v>20988</v>
      </c>
      <c r="Q208" s="2309"/>
      <c r="R208" s="2316"/>
      <c r="S208" s="2312"/>
      <c r="T208" s="2312"/>
      <c r="U208" s="2313"/>
      <c r="V208" s="2312" t="s">
        <v>126</v>
      </c>
      <c r="W208" s="2312"/>
      <c r="X208" s="2312"/>
      <c r="Y208" s="2312"/>
      <c r="Z208" s="2312"/>
      <c r="AA208" s="2312"/>
      <c r="AB208" s="2315" t="s">
        <v>20989</v>
      </c>
      <c r="AC208" s="2317" t="s">
        <v>20990</v>
      </c>
      <c r="AD208" s="2312"/>
      <c r="AE208" s="2309"/>
      <c r="AF208" s="2309"/>
      <c r="AG208" s="2309"/>
      <c r="AH208" s="2309"/>
      <c r="AI208" s="2309"/>
      <c r="AJ208" s="2320">
        <v>42795</v>
      </c>
      <c r="AK208" s="2321"/>
      <c r="AL208" s="2321">
        <v>44834</v>
      </c>
      <c r="AM208" s="2320">
        <v>42795</v>
      </c>
      <c r="AN208" s="2322">
        <v>44834</v>
      </c>
      <c r="AO208" s="2312"/>
      <c r="AP208" s="2309"/>
      <c r="AQ208" s="2312"/>
    </row>
    <row r="209" spans="1:43" ht="15.75">
      <c r="A209" s="2323">
        <v>202</v>
      </c>
      <c r="B209" s="2309"/>
      <c r="C209" s="2309"/>
      <c r="D209" s="2309"/>
      <c r="E209" s="2311" t="s">
        <v>20991</v>
      </c>
      <c r="F209" s="2309" t="s">
        <v>19100</v>
      </c>
      <c r="G209" s="2309" t="s">
        <v>19039</v>
      </c>
      <c r="H209" s="2312" t="s">
        <v>2538</v>
      </c>
      <c r="I209" s="2313">
        <v>28365</v>
      </c>
      <c r="J209" s="2309"/>
      <c r="K209" s="2312" t="s">
        <v>19102</v>
      </c>
      <c r="L209" s="2309" t="s">
        <v>7265</v>
      </c>
      <c r="M209" s="2309" t="s">
        <v>19103</v>
      </c>
      <c r="N209" s="2314" t="s">
        <v>20992</v>
      </c>
      <c r="O209" s="2315" t="s">
        <v>20993</v>
      </c>
      <c r="P209" s="2315" t="s">
        <v>20994</v>
      </c>
      <c r="Q209" s="2309"/>
      <c r="R209" s="2316"/>
      <c r="S209" s="2312" t="s">
        <v>13376</v>
      </c>
      <c r="T209" s="2317" t="s">
        <v>20995</v>
      </c>
      <c r="U209" s="2313">
        <v>46243</v>
      </c>
      <c r="V209" s="2312" t="s">
        <v>126</v>
      </c>
      <c r="W209" s="2312" t="s">
        <v>20996</v>
      </c>
      <c r="X209" s="2312">
        <v>4</v>
      </c>
      <c r="Y209" s="2312">
        <v>1</v>
      </c>
      <c r="Z209" s="2312" t="s">
        <v>20997</v>
      </c>
      <c r="AA209" s="2312"/>
      <c r="AB209" s="2329" t="s">
        <v>20998</v>
      </c>
      <c r="AC209" s="2318" t="s">
        <v>20999</v>
      </c>
      <c r="AD209" s="2312" t="s">
        <v>19113</v>
      </c>
      <c r="AE209" s="2309" t="s">
        <v>21000</v>
      </c>
      <c r="AF209" s="2309"/>
      <c r="AG209" s="2309"/>
      <c r="AH209" s="2309"/>
      <c r="AI209" s="2309"/>
      <c r="AJ209" s="2320">
        <v>42795</v>
      </c>
      <c r="AK209" s="2321"/>
      <c r="AL209" s="2321">
        <v>44834</v>
      </c>
      <c r="AM209" s="2320">
        <v>42795</v>
      </c>
      <c r="AN209" s="2322">
        <v>44834</v>
      </c>
      <c r="AO209" s="2312" t="s">
        <v>1395</v>
      </c>
      <c r="AP209" s="2309"/>
      <c r="AQ209" s="2312">
        <v>43</v>
      </c>
    </row>
    <row r="210" spans="1:43" ht="15.75">
      <c r="A210" s="2309">
        <v>203</v>
      </c>
      <c r="B210" s="2309"/>
      <c r="C210" s="2309"/>
      <c r="D210" s="2309"/>
      <c r="E210" s="2311" t="s">
        <v>21001</v>
      </c>
      <c r="F210" s="2309" t="s">
        <v>19100</v>
      </c>
      <c r="G210" s="2309" t="s">
        <v>19039</v>
      </c>
      <c r="H210" s="2312" t="s">
        <v>180</v>
      </c>
      <c r="I210" s="2313">
        <v>29836</v>
      </c>
      <c r="J210" s="2309"/>
      <c r="K210" s="2312"/>
      <c r="L210" s="2309" t="s">
        <v>7265</v>
      </c>
      <c r="M210" s="2309" t="s">
        <v>19103</v>
      </c>
      <c r="N210" s="2314" t="s">
        <v>21002</v>
      </c>
      <c r="O210" s="2315" t="s">
        <v>21003</v>
      </c>
      <c r="P210" s="2315" t="s">
        <v>21004</v>
      </c>
      <c r="Q210" s="2309"/>
      <c r="R210" s="2316"/>
      <c r="S210" s="2312"/>
      <c r="T210" s="2312"/>
      <c r="U210" s="2313"/>
      <c r="V210" s="2312" t="s">
        <v>126</v>
      </c>
      <c r="W210" s="2312"/>
      <c r="X210" s="2312"/>
      <c r="Y210" s="2312"/>
      <c r="Z210" s="2312"/>
      <c r="AA210" s="2312"/>
      <c r="AB210" s="2315" t="s">
        <v>21005</v>
      </c>
      <c r="AC210" s="2317" t="s">
        <v>21006</v>
      </c>
      <c r="AD210" s="2312"/>
      <c r="AE210" s="2309" t="s">
        <v>21007</v>
      </c>
      <c r="AF210" s="2309"/>
      <c r="AG210" s="2309"/>
      <c r="AH210" s="2309"/>
      <c r="AI210" s="2309"/>
      <c r="AJ210" s="2320">
        <v>42795</v>
      </c>
      <c r="AK210" s="2321"/>
      <c r="AL210" s="2321">
        <v>44834</v>
      </c>
      <c r="AM210" s="2320">
        <v>42795</v>
      </c>
      <c r="AN210" s="2322">
        <v>44834</v>
      </c>
      <c r="AO210" s="2312"/>
      <c r="AP210" s="2309"/>
      <c r="AQ210" s="2312"/>
    </row>
    <row r="211" spans="1:43" ht="15.75">
      <c r="A211" s="2323">
        <v>204</v>
      </c>
      <c r="B211" s="2309"/>
      <c r="C211" s="2309"/>
      <c r="D211" s="2309"/>
      <c r="E211" s="2311" t="s">
        <v>21008</v>
      </c>
      <c r="F211" s="2309" t="s">
        <v>19100</v>
      </c>
      <c r="G211" s="2309" t="s">
        <v>19039</v>
      </c>
      <c r="H211" s="2312" t="s">
        <v>180</v>
      </c>
      <c r="I211" s="2313">
        <v>26620</v>
      </c>
      <c r="J211" s="2309"/>
      <c r="K211" s="2312" t="s">
        <v>19102</v>
      </c>
      <c r="L211" s="2309" t="s">
        <v>7265</v>
      </c>
      <c r="M211" s="2309" t="s">
        <v>19103</v>
      </c>
      <c r="N211" s="2314" t="s">
        <v>21009</v>
      </c>
      <c r="O211" s="2315" t="s">
        <v>21010</v>
      </c>
      <c r="P211" s="2315" t="s">
        <v>21011</v>
      </c>
      <c r="Q211" s="2309"/>
      <c r="R211" s="2316"/>
      <c r="S211" s="2317" t="s">
        <v>13376</v>
      </c>
      <c r="T211" s="2317" t="s">
        <v>21012</v>
      </c>
      <c r="U211" s="2313">
        <v>44152</v>
      </c>
      <c r="V211" s="2312" t="s">
        <v>126</v>
      </c>
      <c r="W211" s="2312" t="s">
        <v>21013</v>
      </c>
      <c r="X211" s="2312">
        <v>1</v>
      </c>
      <c r="Y211" s="2312">
        <v>1</v>
      </c>
      <c r="Z211" s="2312" t="s">
        <v>21014</v>
      </c>
      <c r="AA211" s="2312"/>
      <c r="AB211" s="2329" t="s">
        <v>21015</v>
      </c>
      <c r="AC211" s="2317" t="s">
        <v>21016</v>
      </c>
      <c r="AD211" s="2312" t="s">
        <v>19113</v>
      </c>
      <c r="AE211" s="2309"/>
      <c r="AF211" s="2309"/>
      <c r="AG211" s="2309"/>
      <c r="AH211" s="2309"/>
      <c r="AI211" s="2309"/>
      <c r="AJ211" s="2320">
        <v>42795</v>
      </c>
      <c r="AK211" s="2321"/>
      <c r="AL211" s="2321">
        <v>44834</v>
      </c>
      <c r="AM211" s="2320">
        <v>42795</v>
      </c>
      <c r="AN211" s="2322">
        <v>44834</v>
      </c>
      <c r="AO211" s="2312" t="s">
        <v>1395</v>
      </c>
      <c r="AP211" s="2309"/>
      <c r="AQ211" s="2312">
        <v>41</v>
      </c>
    </row>
    <row r="212" spans="1:43" ht="15.75">
      <c r="A212" s="2309">
        <v>205</v>
      </c>
      <c r="B212" s="2309"/>
      <c r="C212" s="2309"/>
      <c r="D212" s="2309"/>
      <c r="E212" s="2311" t="s">
        <v>21017</v>
      </c>
      <c r="F212" s="2309" t="s">
        <v>19100</v>
      </c>
      <c r="G212" s="2309" t="s">
        <v>19039</v>
      </c>
      <c r="H212" s="2312" t="s">
        <v>19874</v>
      </c>
      <c r="I212" s="2313">
        <v>27853</v>
      </c>
      <c r="J212" s="2309"/>
      <c r="K212" s="2312" t="s">
        <v>19102</v>
      </c>
      <c r="L212" s="2309" t="s">
        <v>7265</v>
      </c>
      <c r="M212" s="2309" t="s">
        <v>19103</v>
      </c>
      <c r="N212" s="2314" t="s">
        <v>21018</v>
      </c>
      <c r="O212" s="2315" t="s">
        <v>21019</v>
      </c>
      <c r="P212" s="2315" t="s">
        <v>21020</v>
      </c>
      <c r="Q212" s="2309"/>
      <c r="R212" s="2316"/>
      <c r="S212" s="2312" t="s">
        <v>13376</v>
      </c>
      <c r="T212" s="2317" t="s">
        <v>21021</v>
      </c>
      <c r="U212" s="2313">
        <v>45755</v>
      </c>
      <c r="V212" s="2312" t="s">
        <v>126</v>
      </c>
      <c r="W212" s="2312" t="s">
        <v>21022</v>
      </c>
      <c r="X212" s="2312">
        <v>1</v>
      </c>
      <c r="Y212" s="2312">
        <v>2</v>
      </c>
      <c r="Z212" s="2312" t="s">
        <v>21023</v>
      </c>
      <c r="AA212" s="2312"/>
      <c r="AB212" s="2329" t="s">
        <v>21024</v>
      </c>
      <c r="AC212" s="2317" t="s">
        <v>21025</v>
      </c>
      <c r="AD212" s="2312" t="s">
        <v>19113</v>
      </c>
      <c r="AE212" s="2309" t="s">
        <v>21026</v>
      </c>
      <c r="AF212" s="2309"/>
      <c r="AG212" s="2309"/>
      <c r="AH212" s="2309"/>
      <c r="AI212" s="2309"/>
      <c r="AJ212" s="2320">
        <v>42795</v>
      </c>
      <c r="AK212" s="2321"/>
      <c r="AL212" s="2321">
        <v>44834</v>
      </c>
      <c r="AM212" s="2320">
        <v>42795</v>
      </c>
      <c r="AN212" s="2322">
        <v>44834</v>
      </c>
      <c r="AO212" s="2312" t="s">
        <v>2307</v>
      </c>
      <c r="AP212" s="2309"/>
      <c r="AQ212" s="2312">
        <v>44</v>
      </c>
    </row>
    <row r="213" spans="1:43" ht="15.75">
      <c r="A213" s="2323">
        <v>206</v>
      </c>
      <c r="B213" s="2309"/>
      <c r="C213" s="2309"/>
      <c r="D213" s="2310" t="s">
        <v>19098</v>
      </c>
      <c r="E213" s="2311" t="s">
        <v>21027</v>
      </c>
      <c r="F213" s="2309" t="s">
        <v>19100</v>
      </c>
      <c r="G213" s="2309" t="s">
        <v>19039</v>
      </c>
      <c r="H213" s="2312" t="s">
        <v>19127</v>
      </c>
      <c r="I213" s="2313">
        <v>28955</v>
      </c>
      <c r="J213" s="2309"/>
      <c r="K213" s="2312" t="s">
        <v>19102</v>
      </c>
      <c r="L213" s="2309" t="s">
        <v>7265</v>
      </c>
      <c r="M213" s="2309" t="s">
        <v>19103</v>
      </c>
      <c r="N213" s="2314" t="s">
        <v>21028</v>
      </c>
      <c r="O213" s="2315" t="s">
        <v>21029</v>
      </c>
      <c r="P213" s="2315" t="s">
        <v>21030</v>
      </c>
      <c r="Q213" s="2309"/>
      <c r="R213" s="2316"/>
      <c r="S213" s="2312" t="s">
        <v>13376</v>
      </c>
      <c r="T213" s="2317" t="s">
        <v>21031</v>
      </c>
      <c r="U213" s="2313">
        <v>45736</v>
      </c>
      <c r="V213" s="2312" t="s">
        <v>12130</v>
      </c>
      <c r="W213" s="2312" t="s">
        <v>21032</v>
      </c>
      <c r="X213" s="2312">
        <v>2</v>
      </c>
      <c r="Y213" s="2312">
        <v>2</v>
      </c>
      <c r="Z213" s="2312" t="s">
        <v>21033</v>
      </c>
      <c r="AA213" s="2312"/>
      <c r="AB213" s="2329" t="s">
        <v>21034</v>
      </c>
      <c r="AC213" s="2317" t="s">
        <v>21035</v>
      </c>
      <c r="AD213" s="2312" t="s">
        <v>19113</v>
      </c>
      <c r="AE213" s="2309" t="s">
        <v>21036</v>
      </c>
      <c r="AF213" s="2309"/>
      <c r="AG213" s="2309"/>
      <c r="AH213" s="2309"/>
      <c r="AI213" s="2309"/>
      <c r="AJ213" s="2320">
        <v>42795</v>
      </c>
      <c r="AK213" s="2321"/>
      <c r="AL213" s="2321">
        <v>44834</v>
      </c>
      <c r="AM213" s="2320">
        <v>42795</v>
      </c>
      <c r="AN213" s="2322">
        <v>44834</v>
      </c>
      <c r="AO213" s="2312" t="s">
        <v>1395</v>
      </c>
      <c r="AP213" s="2309"/>
      <c r="AQ213" s="2312">
        <v>40</v>
      </c>
    </row>
    <row r="214" spans="1:43" ht="15.75">
      <c r="A214" s="2309">
        <v>207</v>
      </c>
      <c r="B214" s="2309"/>
      <c r="C214" s="2309"/>
      <c r="D214" s="2309"/>
      <c r="E214" s="2311" t="s">
        <v>21037</v>
      </c>
      <c r="F214" s="2309" t="s">
        <v>19100</v>
      </c>
      <c r="G214" s="2309" t="s">
        <v>19039</v>
      </c>
      <c r="H214" s="2312" t="s">
        <v>19327</v>
      </c>
      <c r="I214" s="2313">
        <v>32361</v>
      </c>
      <c r="J214" s="2309"/>
      <c r="K214" s="2312" t="s">
        <v>19102</v>
      </c>
      <c r="L214" s="2309" t="s">
        <v>7265</v>
      </c>
      <c r="M214" s="2309" t="s">
        <v>19103</v>
      </c>
      <c r="N214" s="2314" t="s">
        <v>21038</v>
      </c>
      <c r="O214" s="2315" t="s">
        <v>21039</v>
      </c>
      <c r="P214" s="2315" t="s">
        <v>21040</v>
      </c>
      <c r="Q214" s="2309"/>
      <c r="R214" s="2316"/>
      <c r="S214" s="2312" t="s">
        <v>13376</v>
      </c>
      <c r="T214" s="2317" t="s">
        <v>21041</v>
      </c>
      <c r="U214" s="2313">
        <v>44414</v>
      </c>
      <c r="V214" s="2312" t="s">
        <v>126</v>
      </c>
      <c r="W214" s="2312" t="s">
        <v>21042</v>
      </c>
      <c r="X214" s="2312">
        <v>6</v>
      </c>
      <c r="Y214" s="2312">
        <v>3</v>
      </c>
      <c r="Z214" s="2312" t="s">
        <v>21043</v>
      </c>
      <c r="AA214" s="2312"/>
      <c r="AB214" s="2329" t="s">
        <v>21044</v>
      </c>
      <c r="AC214" s="2317" t="s">
        <v>21045</v>
      </c>
      <c r="AD214" s="2312" t="s">
        <v>19113</v>
      </c>
      <c r="AE214" s="2309" t="s">
        <v>21046</v>
      </c>
      <c r="AF214" s="2309"/>
      <c r="AG214" s="2309"/>
      <c r="AH214" s="2309"/>
      <c r="AI214" s="2309"/>
      <c r="AJ214" s="2320">
        <v>42795</v>
      </c>
      <c r="AK214" s="2321"/>
      <c r="AL214" s="2321">
        <v>44834</v>
      </c>
      <c r="AM214" s="2320">
        <v>42795</v>
      </c>
      <c r="AN214" s="2322">
        <v>44834</v>
      </c>
      <c r="AO214" s="2312" t="s">
        <v>1502</v>
      </c>
      <c r="AP214" s="2309"/>
      <c r="AQ214" s="2312">
        <v>42</v>
      </c>
    </row>
    <row r="215" spans="1:43" ht="15.75">
      <c r="A215" s="2323">
        <v>208</v>
      </c>
      <c r="B215" s="2309"/>
      <c r="C215" s="2309"/>
      <c r="D215" s="2309"/>
      <c r="E215" s="2311" t="s">
        <v>21047</v>
      </c>
      <c r="F215" s="2309" t="s">
        <v>19100</v>
      </c>
      <c r="G215" s="2309" t="s">
        <v>19039</v>
      </c>
      <c r="H215" s="2312" t="s">
        <v>19208</v>
      </c>
      <c r="I215" s="2313">
        <v>29217</v>
      </c>
      <c r="J215" s="2309"/>
      <c r="K215" s="2312" t="s">
        <v>19102</v>
      </c>
      <c r="L215" s="2309" t="s">
        <v>7265</v>
      </c>
      <c r="M215" s="2309" t="s">
        <v>19103</v>
      </c>
      <c r="N215" s="2314" t="s">
        <v>21048</v>
      </c>
      <c r="O215" s="2315" t="s">
        <v>21049</v>
      </c>
      <c r="P215" s="2315" t="s">
        <v>21050</v>
      </c>
      <c r="Q215" s="2309"/>
      <c r="R215" s="2316"/>
      <c r="S215" s="2312" t="s">
        <v>19107</v>
      </c>
      <c r="T215" s="2317" t="s">
        <v>21051</v>
      </c>
      <c r="U215" s="2313">
        <v>44923</v>
      </c>
      <c r="V215" s="2312" t="s">
        <v>126</v>
      </c>
      <c r="W215" s="2312" t="s">
        <v>21052</v>
      </c>
      <c r="X215" s="2312">
        <v>6</v>
      </c>
      <c r="Y215" s="2312">
        <v>1</v>
      </c>
      <c r="Z215" s="2312" t="s">
        <v>20133</v>
      </c>
      <c r="AA215" s="2312"/>
      <c r="AB215" s="2329" t="s">
        <v>21053</v>
      </c>
      <c r="AC215" s="2317" t="s">
        <v>21054</v>
      </c>
      <c r="AD215" s="2312" t="s">
        <v>19113</v>
      </c>
      <c r="AE215" s="2309"/>
      <c r="AF215" s="2309"/>
      <c r="AG215" s="2309"/>
      <c r="AH215" s="2309"/>
      <c r="AI215" s="2309"/>
      <c r="AJ215" s="2320">
        <v>42795</v>
      </c>
      <c r="AK215" s="2321"/>
      <c r="AL215" s="2321">
        <v>44834</v>
      </c>
      <c r="AM215" s="2320">
        <v>42795</v>
      </c>
      <c r="AN215" s="2322">
        <v>44834</v>
      </c>
      <c r="AO215" s="2312" t="s">
        <v>1460</v>
      </c>
      <c r="AP215" s="2309"/>
      <c r="AQ215" s="2312">
        <v>40</v>
      </c>
    </row>
    <row r="216" spans="1:43" ht="15.75">
      <c r="A216" s="2309">
        <v>209</v>
      </c>
      <c r="B216" s="2309"/>
      <c r="C216" s="2309"/>
      <c r="D216" s="2309"/>
      <c r="E216" s="2311" t="s">
        <v>21055</v>
      </c>
      <c r="F216" s="2309" t="s">
        <v>19100</v>
      </c>
      <c r="G216" s="2309" t="s">
        <v>19039</v>
      </c>
      <c r="H216" s="2312" t="s">
        <v>21056</v>
      </c>
      <c r="I216" s="2313">
        <v>34133</v>
      </c>
      <c r="J216" s="2309"/>
      <c r="K216" s="2312"/>
      <c r="L216" s="2309" t="s">
        <v>7265</v>
      </c>
      <c r="M216" s="2309" t="s">
        <v>19103</v>
      </c>
      <c r="N216" s="2314" t="s">
        <v>21057</v>
      </c>
      <c r="O216" s="2315" t="s">
        <v>21058</v>
      </c>
      <c r="P216" s="2315" t="s">
        <v>21059</v>
      </c>
      <c r="Q216" s="2309"/>
      <c r="R216" s="2316"/>
      <c r="S216" s="2312"/>
      <c r="T216" s="2312"/>
      <c r="U216" s="2313"/>
      <c r="V216" s="2312" t="s">
        <v>126</v>
      </c>
      <c r="W216" s="2312"/>
      <c r="X216" s="2312"/>
      <c r="Y216" s="2312"/>
      <c r="Z216" s="2312"/>
      <c r="AA216" s="2312"/>
      <c r="AB216" s="2315" t="s">
        <v>21060</v>
      </c>
      <c r="AC216" s="2312" t="s">
        <v>21061</v>
      </c>
      <c r="AD216" s="2312"/>
      <c r="AE216" s="2309" t="s">
        <v>21062</v>
      </c>
      <c r="AF216" s="2309"/>
      <c r="AG216" s="2309"/>
      <c r="AH216" s="2309"/>
      <c r="AI216" s="2309"/>
      <c r="AJ216" s="2320">
        <v>42795</v>
      </c>
      <c r="AK216" s="2321"/>
      <c r="AL216" s="2321">
        <v>44834</v>
      </c>
      <c r="AM216" s="2320">
        <v>42795</v>
      </c>
      <c r="AN216" s="2322">
        <v>44834</v>
      </c>
      <c r="AO216" s="2312"/>
      <c r="AP216" s="2309"/>
      <c r="AQ216" s="2312"/>
    </row>
    <row r="217" spans="1:43" ht="15.75">
      <c r="A217" s="2323">
        <v>210</v>
      </c>
      <c r="B217" s="2309"/>
      <c r="C217" s="2309"/>
      <c r="D217" s="2309"/>
      <c r="E217" s="2311" t="s">
        <v>21063</v>
      </c>
      <c r="F217" s="2309" t="s">
        <v>19100</v>
      </c>
      <c r="G217" s="2309" t="s">
        <v>19039</v>
      </c>
      <c r="H217" s="2312" t="s">
        <v>19189</v>
      </c>
      <c r="I217" s="2313">
        <v>30850</v>
      </c>
      <c r="J217" s="2309"/>
      <c r="K217" s="2312" t="s">
        <v>19102</v>
      </c>
      <c r="L217" s="2309" t="s">
        <v>7265</v>
      </c>
      <c r="M217" s="2309" t="s">
        <v>19103</v>
      </c>
      <c r="N217" s="2314" t="s">
        <v>21064</v>
      </c>
      <c r="O217" s="2315" t="s">
        <v>21065</v>
      </c>
      <c r="P217" s="2315" t="s">
        <v>21066</v>
      </c>
      <c r="Q217" s="2309"/>
      <c r="R217" s="2316"/>
      <c r="S217" s="2312" t="s">
        <v>19107</v>
      </c>
      <c r="T217" s="2317" t="s">
        <v>21067</v>
      </c>
      <c r="U217" s="2313">
        <v>44364</v>
      </c>
      <c r="V217" s="2312" t="s">
        <v>16328</v>
      </c>
      <c r="W217" s="2312" t="s">
        <v>19521</v>
      </c>
      <c r="X217" s="2312">
        <v>2</v>
      </c>
      <c r="Y217" s="2312">
        <v>1</v>
      </c>
      <c r="Z217" s="2312" t="s">
        <v>19522</v>
      </c>
      <c r="AA217" s="2312"/>
      <c r="AB217" s="2329" t="s">
        <v>21068</v>
      </c>
      <c r="AC217" s="2317" t="s">
        <v>21069</v>
      </c>
      <c r="AD217" s="2312" t="s">
        <v>19113</v>
      </c>
      <c r="AE217" s="2309" t="s">
        <v>21070</v>
      </c>
      <c r="AF217" s="2309"/>
      <c r="AG217" s="2309"/>
      <c r="AH217" s="2309"/>
      <c r="AI217" s="2309"/>
      <c r="AJ217" s="2320">
        <v>42795</v>
      </c>
      <c r="AK217" s="2321"/>
      <c r="AL217" s="2321">
        <v>44834</v>
      </c>
      <c r="AM217" s="2320">
        <v>42795</v>
      </c>
      <c r="AN217" s="2322">
        <v>44834</v>
      </c>
      <c r="AO217" s="2312" t="s">
        <v>35</v>
      </c>
      <c r="AP217" s="2309"/>
      <c r="AQ217" s="2312">
        <v>42</v>
      </c>
    </row>
    <row r="218" spans="1:43" ht="15.75">
      <c r="A218" s="2309">
        <v>211</v>
      </c>
      <c r="B218" s="2309"/>
      <c r="C218" s="2309"/>
      <c r="D218" s="2309"/>
      <c r="E218" s="2311" t="s">
        <v>21071</v>
      </c>
      <c r="F218" s="2309" t="s">
        <v>19100</v>
      </c>
      <c r="G218" s="2309" t="s">
        <v>19039</v>
      </c>
      <c r="H218" s="2312" t="s">
        <v>180</v>
      </c>
      <c r="I218" s="2313">
        <v>27771</v>
      </c>
      <c r="J218" s="2309"/>
      <c r="K218" s="2312" t="s">
        <v>19102</v>
      </c>
      <c r="L218" s="2309" t="s">
        <v>7265</v>
      </c>
      <c r="M218" s="2309" t="s">
        <v>19103</v>
      </c>
      <c r="N218" s="2314" t="s">
        <v>21072</v>
      </c>
      <c r="O218" s="2315" t="s">
        <v>21073</v>
      </c>
      <c r="P218" s="2315" t="s">
        <v>21074</v>
      </c>
      <c r="Q218" s="2309"/>
      <c r="R218" s="2316"/>
      <c r="S218" s="2312" t="s">
        <v>19107</v>
      </c>
      <c r="T218" s="2317" t="s">
        <v>21075</v>
      </c>
      <c r="U218" s="2313">
        <v>45661</v>
      </c>
      <c r="V218" s="2312" t="s">
        <v>19290</v>
      </c>
      <c r="W218" s="2312" t="s">
        <v>20749</v>
      </c>
      <c r="X218" s="2312">
        <v>2</v>
      </c>
      <c r="Y218" s="2312">
        <v>1</v>
      </c>
      <c r="Z218" s="2312" t="s">
        <v>20750</v>
      </c>
      <c r="AA218" s="2312"/>
      <c r="AB218" s="2329" t="s">
        <v>21076</v>
      </c>
      <c r="AC218" s="2317" t="s">
        <v>21077</v>
      </c>
      <c r="AD218" s="2312" t="s">
        <v>19113</v>
      </c>
      <c r="AE218" s="2309" t="s">
        <v>21078</v>
      </c>
      <c r="AF218" s="2309"/>
      <c r="AG218" s="2309"/>
      <c r="AH218" s="2309"/>
      <c r="AI218" s="2309"/>
      <c r="AJ218" s="2320">
        <v>42795</v>
      </c>
      <c r="AK218" s="2321"/>
      <c r="AL218" s="2321">
        <v>44834</v>
      </c>
      <c r="AM218" s="2320">
        <v>42795</v>
      </c>
      <c r="AN218" s="2322">
        <v>44834</v>
      </c>
      <c r="AO218" s="2312"/>
      <c r="AP218" s="2309"/>
      <c r="AQ218" s="2312"/>
    </row>
    <row r="219" spans="1:43" ht="15.75">
      <c r="A219" s="2323">
        <v>212</v>
      </c>
      <c r="B219" s="2309"/>
      <c r="C219" s="2309"/>
      <c r="D219" s="2309"/>
      <c r="E219" s="2311" t="s">
        <v>21079</v>
      </c>
      <c r="F219" s="2309" t="s">
        <v>19100</v>
      </c>
      <c r="G219" s="2309" t="s">
        <v>19039</v>
      </c>
      <c r="H219" s="2312" t="s">
        <v>180</v>
      </c>
      <c r="I219" s="2313">
        <v>29173</v>
      </c>
      <c r="J219" s="2309"/>
      <c r="K219" s="2312" t="s">
        <v>19102</v>
      </c>
      <c r="L219" s="2309" t="s">
        <v>7265</v>
      </c>
      <c r="M219" s="2309" t="s">
        <v>19103</v>
      </c>
      <c r="N219" s="2314" t="s">
        <v>21080</v>
      </c>
      <c r="O219" s="2315" t="s">
        <v>21081</v>
      </c>
      <c r="P219" s="2315" t="s">
        <v>21082</v>
      </c>
      <c r="Q219" s="2309"/>
      <c r="R219" s="2316"/>
      <c r="S219" s="2312" t="s">
        <v>13376</v>
      </c>
      <c r="T219" s="2317" t="s">
        <v>21083</v>
      </c>
      <c r="U219" s="2313">
        <v>44149</v>
      </c>
      <c r="V219" s="2312" t="s">
        <v>16328</v>
      </c>
      <c r="W219" s="2312" t="s">
        <v>21084</v>
      </c>
      <c r="X219" s="2312">
        <v>2</v>
      </c>
      <c r="Y219" s="2312">
        <v>7</v>
      </c>
      <c r="Z219" s="2312" t="s">
        <v>21085</v>
      </c>
      <c r="AA219" s="2312"/>
      <c r="AB219" s="2329" t="s">
        <v>21086</v>
      </c>
      <c r="AC219" s="2317" t="s">
        <v>21087</v>
      </c>
      <c r="AD219" s="2312" t="s">
        <v>19113</v>
      </c>
      <c r="AE219" s="2309" t="s">
        <v>21088</v>
      </c>
      <c r="AF219" s="2309"/>
      <c r="AG219" s="2309"/>
      <c r="AH219" s="2309"/>
      <c r="AI219" s="2309"/>
      <c r="AJ219" s="2320">
        <v>42795</v>
      </c>
      <c r="AK219" s="2321"/>
      <c r="AL219" s="2321">
        <v>44834</v>
      </c>
      <c r="AM219" s="2320">
        <v>42795</v>
      </c>
      <c r="AN219" s="2322">
        <v>44834</v>
      </c>
      <c r="AO219" s="2312" t="s">
        <v>1460</v>
      </c>
      <c r="AP219" s="2309"/>
      <c r="AQ219" s="2312">
        <v>38</v>
      </c>
    </row>
    <row r="220" spans="1:43" ht="15.75">
      <c r="A220" s="2309">
        <v>213</v>
      </c>
      <c r="B220" s="2309"/>
      <c r="C220" s="2309"/>
      <c r="D220" s="2309"/>
      <c r="E220" s="2311" t="s">
        <v>21089</v>
      </c>
      <c r="F220" s="2309" t="s">
        <v>19100</v>
      </c>
      <c r="G220" s="2309" t="s">
        <v>19039</v>
      </c>
      <c r="H220" s="2312" t="s">
        <v>19827</v>
      </c>
      <c r="I220" s="2313">
        <v>31028</v>
      </c>
      <c r="J220" s="2309"/>
      <c r="K220" s="2312" t="s">
        <v>19102</v>
      </c>
      <c r="L220" s="2309" t="s">
        <v>7265</v>
      </c>
      <c r="M220" s="2309" t="s">
        <v>19103</v>
      </c>
      <c r="N220" s="2314" t="s">
        <v>21090</v>
      </c>
      <c r="O220" s="2315" t="s">
        <v>21091</v>
      </c>
      <c r="P220" s="2315" t="s">
        <v>21092</v>
      </c>
      <c r="Q220" s="2309"/>
      <c r="R220" s="2316"/>
      <c r="S220" s="2312" t="s">
        <v>19107</v>
      </c>
      <c r="T220" s="2317" t="s">
        <v>21093</v>
      </c>
      <c r="U220" s="2313">
        <v>45593</v>
      </c>
      <c r="V220" s="2312" t="s">
        <v>13232</v>
      </c>
      <c r="W220" s="2312" t="s">
        <v>21094</v>
      </c>
      <c r="X220" s="2312">
        <v>4</v>
      </c>
      <c r="Y220" s="2312">
        <v>1</v>
      </c>
      <c r="Z220" s="2312" t="s">
        <v>19471</v>
      </c>
      <c r="AA220" s="2312"/>
      <c r="AB220" s="2337" t="s">
        <v>21095</v>
      </c>
      <c r="AC220" s="2317" t="s">
        <v>21096</v>
      </c>
      <c r="AD220" s="2312" t="s">
        <v>19113</v>
      </c>
      <c r="AE220" s="2309"/>
      <c r="AF220" s="2309"/>
      <c r="AG220" s="2309"/>
      <c r="AH220" s="2309"/>
      <c r="AI220" s="2309"/>
      <c r="AJ220" s="2320">
        <v>42795</v>
      </c>
      <c r="AK220" s="2321"/>
      <c r="AL220" s="2321">
        <v>44834</v>
      </c>
      <c r="AM220" s="2320">
        <v>42795</v>
      </c>
      <c r="AN220" s="2322">
        <v>44834</v>
      </c>
      <c r="AO220" s="2312" t="s">
        <v>1395</v>
      </c>
      <c r="AP220" s="2309"/>
      <c r="AQ220" s="2312">
        <v>42</v>
      </c>
    </row>
    <row r="221" spans="1:43" ht="15.75">
      <c r="A221" s="2323">
        <v>214</v>
      </c>
      <c r="B221" s="2309"/>
      <c r="C221" s="2309"/>
      <c r="D221" s="2309"/>
      <c r="E221" s="2311" t="s">
        <v>21097</v>
      </c>
      <c r="F221" s="2309" t="s">
        <v>19100</v>
      </c>
      <c r="G221" s="2309" t="s">
        <v>19039</v>
      </c>
      <c r="H221" s="2312" t="s">
        <v>19127</v>
      </c>
      <c r="I221" s="2313">
        <v>30274</v>
      </c>
      <c r="J221" s="2309"/>
      <c r="K221" s="2312" t="s">
        <v>19102</v>
      </c>
      <c r="L221" s="2309" t="s">
        <v>7265</v>
      </c>
      <c r="M221" s="2309" t="s">
        <v>19103</v>
      </c>
      <c r="N221" s="2314" t="s">
        <v>21098</v>
      </c>
      <c r="O221" s="2315" t="s">
        <v>21099</v>
      </c>
      <c r="P221" s="2315" t="s">
        <v>21100</v>
      </c>
      <c r="Q221" s="2309"/>
      <c r="R221" s="2316"/>
      <c r="S221" s="2312" t="s">
        <v>19107</v>
      </c>
      <c r="T221" s="2317" t="s">
        <v>21101</v>
      </c>
      <c r="U221" s="2313">
        <v>44884</v>
      </c>
      <c r="V221" s="2312" t="s">
        <v>16328</v>
      </c>
      <c r="W221" s="2312" t="s">
        <v>21102</v>
      </c>
      <c r="X221" s="2312">
        <v>1</v>
      </c>
      <c r="Y221" s="2312">
        <v>8</v>
      </c>
      <c r="Z221" s="2312" t="s">
        <v>21103</v>
      </c>
      <c r="AA221" s="2312"/>
      <c r="AB221" s="2329" t="s">
        <v>21104</v>
      </c>
      <c r="AC221" s="2317" t="s">
        <v>21105</v>
      </c>
      <c r="AD221" s="2312" t="s">
        <v>19113</v>
      </c>
      <c r="AE221" s="2309" t="s">
        <v>21106</v>
      </c>
      <c r="AF221" s="2309"/>
      <c r="AG221" s="2309"/>
      <c r="AH221" s="2309"/>
      <c r="AI221" s="2309"/>
      <c r="AJ221" s="2320">
        <v>42795</v>
      </c>
      <c r="AK221" s="2321"/>
      <c r="AL221" s="2321">
        <v>44834</v>
      </c>
      <c r="AM221" s="2320">
        <v>42795</v>
      </c>
      <c r="AN221" s="2322">
        <v>44834</v>
      </c>
      <c r="AO221" s="2312" t="s">
        <v>1395</v>
      </c>
      <c r="AP221" s="2309"/>
      <c r="AQ221" s="2312">
        <v>42</v>
      </c>
    </row>
    <row r="222" spans="1:43" ht="15.75">
      <c r="A222" s="2309">
        <v>215</v>
      </c>
      <c r="B222" s="2309"/>
      <c r="C222" s="2309"/>
      <c r="D222" s="2309"/>
      <c r="E222" s="2311" t="s">
        <v>21107</v>
      </c>
      <c r="F222" s="2309" t="s">
        <v>19100</v>
      </c>
      <c r="G222" s="2309" t="s">
        <v>19039</v>
      </c>
      <c r="H222" s="2312" t="s">
        <v>19375</v>
      </c>
      <c r="I222" s="2313">
        <v>30855</v>
      </c>
      <c r="J222" s="2309"/>
      <c r="K222" s="2312" t="s">
        <v>19102</v>
      </c>
      <c r="L222" s="2309" t="s">
        <v>7265</v>
      </c>
      <c r="M222" s="2309" t="s">
        <v>19103</v>
      </c>
      <c r="N222" s="2314" t="s">
        <v>21108</v>
      </c>
      <c r="O222" s="2315" t="s">
        <v>21109</v>
      </c>
      <c r="P222" s="2315" t="s">
        <v>21110</v>
      </c>
      <c r="Q222" s="2309"/>
      <c r="R222" s="2316"/>
      <c r="S222" s="2312" t="s">
        <v>19107</v>
      </c>
      <c r="T222" s="2317" t="s">
        <v>21111</v>
      </c>
      <c r="U222" s="2313">
        <v>46184</v>
      </c>
      <c r="V222" s="2312" t="s">
        <v>86</v>
      </c>
      <c r="W222" s="2312" t="s">
        <v>21112</v>
      </c>
      <c r="X222" s="2312">
        <v>1</v>
      </c>
      <c r="Y222" s="2312">
        <v>2</v>
      </c>
      <c r="Z222" s="2312" t="s">
        <v>21113</v>
      </c>
      <c r="AA222" s="2312"/>
      <c r="AB222" s="2337" t="s">
        <v>21114</v>
      </c>
      <c r="AC222" s="2317" t="s">
        <v>21115</v>
      </c>
      <c r="AD222" s="2312" t="s">
        <v>19113</v>
      </c>
      <c r="AE222" s="2309" t="s">
        <v>21116</v>
      </c>
      <c r="AF222" s="2309"/>
      <c r="AG222" s="2309"/>
      <c r="AH222" s="2309"/>
      <c r="AI222" s="2309"/>
      <c r="AJ222" s="2320">
        <v>42795</v>
      </c>
      <c r="AK222" s="2321"/>
      <c r="AL222" s="2321">
        <v>44834</v>
      </c>
      <c r="AM222" s="2320">
        <v>42795</v>
      </c>
      <c r="AN222" s="2322">
        <v>44834</v>
      </c>
      <c r="AO222" s="2312" t="s">
        <v>1395</v>
      </c>
      <c r="AP222" s="2309"/>
      <c r="AQ222" s="2312">
        <v>42</v>
      </c>
    </row>
    <row r="223" spans="1:43" ht="15.75">
      <c r="A223" s="2323">
        <v>216</v>
      </c>
      <c r="B223" s="2309"/>
      <c r="C223" s="2309"/>
      <c r="D223" s="2309"/>
      <c r="E223" s="2311" t="s">
        <v>21117</v>
      </c>
      <c r="F223" s="2309" t="s">
        <v>19100</v>
      </c>
      <c r="G223" s="2309" t="s">
        <v>19039</v>
      </c>
      <c r="H223" s="2312" t="s">
        <v>19127</v>
      </c>
      <c r="I223" s="2313">
        <v>32829</v>
      </c>
      <c r="J223" s="2309"/>
      <c r="K223" s="2312" t="s">
        <v>19102</v>
      </c>
      <c r="L223" s="2309" t="s">
        <v>7265</v>
      </c>
      <c r="M223" s="2309" t="s">
        <v>19103</v>
      </c>
      <c r="N223" s="2314" t="s">
        <v>21118</v>
      </c>
      <c r="O223" s="2315" t="s">
        <v>21119</v>
      </c>
      <c r="P223" s="2315" t="s">
        <v>21120</v>
      </c>
      <c r="Q223" s="2309"/>
      <c r="R223" s="2316"/>
      <c r="S223" s="2312" t="s">
        <v>19107</v>
      </c>
      <c r="T223" s="2317" t="s">
        <v>21121</v>
      </c>
      <c r="U223" s="2313">
        <v>45613</v>
      </c>
      <c r="V223" s="2312" t="s">
        <v>86</v>
      </c>
      <c r="W223" s="2312" t="s">
        <v>21122</v>
      </c>
      <c r="X223" s="2312">
        <v>1</v>
      </c>
      <c r="Y223" s="2312">
        <v>5</v>
      </c>
      <c r="Z223" s="2312" t="s">
        <v>21123</v>
      </c>
      <c r="AA223" s="2312"/>
      <c r="AB223" s="2317" t="s">
        <v>21124</v>
      </c>
      <c r="AC223" s="2317" t="s">
        <v>21125</v>
      </c>
      <c r="AD223" s="2312" t="s">
        <v>19113</v>
      </c>
      <c r="AE223" s="2309" t="s">
        <v>21126</v>
      </c>
      <c r="AF223" s="2309"/>
      <c r="AG223" s="2309"/>
      <c r="AH223" s="2309"/>
      <c r="AI223" s="2309"/>
      <c r="AJ223" s="2320">
        <v>42795</v>
      </c>
      <c r="AK223" s="2321"/>
      <c r="AL223" s="2321">
        <v>44834</v>
      </c>
      <c r="AM223" s="2320">
        <v>42795</v>
      </c>
      <c r="AN223" s="2322">
        <v>44834</v>
      </c>
      <c r="AO223" s="2312" t="s">
        <v>1395</v>
      </c>
      <c r="AP223" s="2309"/>
      <c r="AQ223" s="2312">
        <v>42</v>
      </c>
    </row>
    <row r="224" spans="1:43" ht="15.75">
      <c r="A224" s="2309">
        <v>217</v>
      </c>
      <c r="B224" s="2309"/>
      <c r="C224" s="2309"/>
      <c r="D224" s="2309"/>
      <c r="E224" s="2311" t="s">
        <v>21127</v>
      </c>
      <c r="F224" s="2309" t="s">
        <v>19100</v>
      </c>
      <c r="G224" s="2309" t="s">
        <v>19039</v>
      </c>
      <c r="H224" s="2312" t="s">
        <v>145</v>
      </c>
      <c r="I224" s="2313">
        <v>27323</v>
      </c>
      <c r="J224" s="2309"/>
      <c r="K224" s="2312" t="s">
        <v>19102</v>
      </c>
      <c r="L224" s="2309" t="s">
        <v>7265</v>
      </c>
      <c r="M224" s="2309" t="s">
        <v>19103</v>
      </c>
      <c r="N224" s="2314" t="s">
        <v>21128</v>
      </c>
      <c r="O224" s="2315" t="s">
        <v>21129</v>
      </c>
      <c r="P224" s="2315" t="s">
        <v>21130</v>
      </c>
      <c r="Q224" s="2309"/>
      <c r="R224" s="2316"/>
      <c r="S224" s="2312" t="s">
        <v>19107</v>
      </c>
      <c r="T224" s="2317" t="s">
        <v>21131</v>
      </c>
      <c r="U224" s="2313">
        <v>45931</v>
      </c>
      <c r="V224" s="2312" t="s">
        <v>126</v>
      </c>
      <c r="W224" s="2312" t="s">
        <v>21132</v>
      </c>
      <c r="X224" s="2312">
        <v>2</v>
      </c>
      <c r="Y224" s="2312">
        <v>9</v>
      </c>
      <c r="Z224" s="2312" t="s">
        <v>21133</v>
      </c>
      <c r="AA224" s="2312"/>
      <c r="AB224" s="2317" t="s">
        <v>21134</v>
      </c>
      <c r="AC224" s="2317" t="s">
        <v>21135</v>
      </c>
      <c r="AD224" s="2312" t="s">
        <v>19113</v>
      </c>
      <c r="AE224" s="2309"/>
      <c r="AF224" s="2309"/>
      <c r="AG224" s="2309"/>
      <c r="AH224" s="2309"/>
      <c r="AI224" s="2309"/>
      <c r="AJ224" s="2320">
        <v>42795</v>
      </c>
      <c r="AK224" s="2321"/>
      <c r="AL224" s="2321">
        <v>44834</v>
      </c>
      <c r="AM224" s="2320">
        <v>42795</v>
      </c>
      <c r="AN224" s="2322">
        <v>44834</v>
      </c>
      <c r="AO224" s="2312"/>
      <c r="AP224" s="2309"/>
      <c r="AQ224" s="2312"/>
    </row>
    <row r="225" spans="1:43" ht="15.75">
      <c r="A225" s="2323">
        <v>218</v>
      </c>
      <c r="B225" s="2309"/>
      <c r="C225" s="2309"/>
      <c r="D225" s="2309"/>
      <c r="E225" s="2311" t="s">
        <v>21136</v>
      </c>
      <c r="F225" s="2309" t="s">
        <v>19100</v>
      </c>
      <c r="G225" s="2309" t="s">
        <v>19039</v>
      </c>
      <c r="H225" s="2312" t="s">
        <v>19944</v>
      </c>
      <c r="I225" s="2313">
        <v>28773</v>
      </c>
      <c r="J225" s="2309"/>
      <c r="K225" s="2312" t="s">
        <v>19102</v>
      </c>
      <c r="L225" s="2309" t="s">
        <v>7265</v>
      </c>
      <c r="M225" s="2309" t="s">
        <v>19103</v>
      </c>
      <c r="N225" s="2314" t="s">
        <v>21137</v>
      </c>
      <c r="O225" s="2315" t="s">
        <v>21138</v>
      </c>
      <c r="P225" s="2315" t="s">
        <v>21139</v>
      </c>
      <c r="Q225" s="2309"/>
      <c r="R225" s="2316"/>
      <c r="S225" s="2312" t="s">
        <v>19107</v>
      </c>
      <c r="T225" s="2317" t="s">
        <v>21140</v>
      </c>
      <c r="U225" s="2313">
        <v>45590</v>
      </c>
      <c r="V225" s="2312" t="s">
        <v>12130</v>
      </c>
      <c r="W225" s="2312" t="s">
        <v>21141</v>
      </c>
      <c r="X225" s="2312">
        <v>2</v>
      </c>
      <c r="Y225" s="2312">
        <v>8</v>
      </c>
      <c r="Z225" s="2312" t="s">
        <v>21142</v>
      </c>
      <c r="AA225" s="2312"/>
      <c r="AB225" s="2337" t="s">
        <v>21143</v>
      </c>
      <c r="AC225" s="2317" t="s">
        <v>21144</v>
      </c>
      <c r="AD225" s="2312" t="s">
        <v>19113</v>
      </c>
      <c r="AE225" s="2309">
        <v>0</v>
      </c>
      <c r="AF225" s="2309"/>
      <c r="AG225" s="2309"/>
      <c r="AH225" s="2309"/>
      <c r="AI225" s="2309"/>
      <c r="AJ225" s="2320">
        <v>42795</v>
      </c>
      <c r="AK225" s="2321"/>
      <c r="AL225" s="2321">
        <v>44834</v>
      </c>
      <c r="AM225" s="2320">
        <v>42795</v>
      </c>
      <c r="AN225" s="2322">
        <v>44834</v>
      </c>
      <c r="AO225" s="2312" t="s">
        <v>35</v>
      </c>
      <c r="AP225" s="2309"/>
      <c r="AQ225" s="2312">
        <v>41</v>
      </c>
    </row>
    <row r="226" spans="1:43" ht="15.75">
      <c r="A226" s="2309">
        <v>219</v>
      </c>
      <c r="B226" s="2309"/>
      <c r="C226" s="2309"/>
      <c r="D226" s="2310" t="s">
        <v>19098</v>
      </c>
      <c r="E226" s="2311" t="s">
        <v>21145</v>
      </c>
      <c r="F226" s="2309" t="s">
        <v>19100</v>
      </c>
      <c r="G226" s="2309" t="s">
        <v>19039</v>
      </c>
      <c r="H226" s="2312" t="s">
        <v>19116</v>
      </c>
      <c r="I226" s="2313">
        <v>28509</v>
      </c>
      <c r="J226" s="2309"/>
      <c r="K226" s="2312" t="s">
        <v>19102</v>
      </c>
      <c r="L226" s="2309" t="s">
        <v>7265</v>
      </c>
      <c r="M226" s="2309" t="s">
        <v>19103</v>
      </c>
      <c r="N226" s="2314" t="s">
        <v>21146</v>
      </c>
      <c r="O226" s="2315" t="s">
        <v>21147</v>
      </c>
      <c r="P226" s="2315" t="s">
        <v>21148</v>
      </c>
      <c r="Q226" s="2309"/>
      <c r="R226" s="2316"/>
      <c r="S226" s="2345"/>
      <c r="T226" s="2345"/>
      <c r="U226" s="2346"/>
      <c r="V226" s="2312" t="s">
        <v>126</v>
      </c>
      <c r="W226" s="2312" t="s">
        <v>21149</v>
      </c>
      <c r="X226" s="2312">
        <v>2</v>
      </c>
      <c r="Y226" s="2312">
        <v>2</v>
      </c>
      <c r="Z226" s="2312" t="s">
        <v>21150</v>
      </c>
      <c r="AA226" s="2312"/>
      <c r="AB226" s="2315" t="s">
        <v>21151</v>
      </c>
      <c r="AC226" s="2317" t="s">
        <v>21152</v>
      </c>
      <c r="AD226" s="2312" t="s">
        <v>19113</v>
      </c>
      <c r="AE226" s="2309" t="s">
        <v>21153</v>
      </c>
      <c r="AF226" s="2309"/>
      <c r="AG226" s="2309"/>
      <c r="AH226" s="2309"/>
      <c r="AI226" s="2309"/>
      <c r="AJ226" s="2320">
        <v>42795</v>
      </c>
      <c r="AK226" s="2321"/>
      <c r="AL226" s="2321">
        <v>44834</v>
      </c>
      <c r="AM226" s="2320">
        <v>42795</v>
      </c>
      <c r="AN226" s="2322">
        <v>44834</v>
      </c>
      <c r="AO226" s="2312"/>
      <c r="AP226" s="2309"/>
      <c r="AQ226" s="2312"/>
    </row>
    <row r="227" spans="1:43" ht="15.75">
      <c r="A227" s="2323">
        <v>220</v>
      </c>
      <c r="B227" s="2309"/>
      <c r="C227" s="2309"/>
      <c r="D227" s="2310" t="s">
        <v>19098</v>
      </c>
      <c r="E227" s="2311" t="s">
        <v>21154</v>
      </c>
      <c r="F227" s="2309" t="s">
        <v>19100</v>
      </c>
      <c r="G227" s="2309" t="s">
        <v>19039</v>
      </c>
      <c r="H227" s="2312" t="s">
        <v>19189</v>
      </c>
      <c r="I227" s="2313">
        <v>26550</v>
      </c>
      <c r="J227" s="2309"/>
      <c r="K227" s="2312" t="s">
        <v>84</v>
      </c>
      <c r="L227" s="2309" t="s">
        <v>7265</v>
      </c>
      <c r="M227" s="2309" t="s">
        <v>19103</v>
      </c>
      <c r="N227" s="2314" t="s">
        <v>21155</v>
      </c>
      <c r="O227" s="2315" t="s">
        <v>21156</v>
      </c>
      <c r="P227" s="2315" t="s">
        <v>21157</v>
      </c>
      <c r="Q227" s="2309"/>
      <c r="R227" s="2316"/>
      <c r="S227" s="2312" t="s">
        <v>19107</v>
      </c>
      <c r="T227" s="2317" t="s">
        <v>21158</v>
      </c>
      <c r="U227" s="2313">
        <v>45907</v>
      </c>
      <c r="V227" s="2312" t="s">
        <v>126</v>
      </c>
      <c r="W227" s="2312" t="s">
        <v>21159</v>
      </c>
      <c r="X227" s="2312">
        <v>3</v>
      </c>
      <c r="Y227" s="2312">
        <v>1</v>
      </c>
      <c r="Z227" s="2312" t="s">
        <v>21160</v>
      </c>
      <c r="AA227" s="2312"/>
      <c r="AB227" s="2315" t="s">
        <v>21161</v>
      </c>
      <c r="AC227" s="2312" t="s">
        <v>21162</v>
      </c>
      <c r="AD227" s="2312" t="s">
        <v>19689</v>
      </c>
      <c r="AE227" s="2309">
        <v>0</v>
      </c>
      <c r="AF227" s="2309"/>
      <c r="AG227" s="2309"/>
      <c r="AH227" s="2309"/>
      <c r="AI227" s="2309"/>
      <c r="AJ227" s="2320">
        <v>42795</v>
      </c>
      <c r="AK227" s="2321"/>
      <c r="AL227" s="2321">
        <v>44834</v>
      </c>
      <c r="AM227" s="2320">
        <v>42795</v>
      </c>
      <c r="AN227" s="2322">
        <v>44834</v>
      </c>
      <c r="AO227" s="2312"/>
      <c r="AP227" s="2309"/>
      <c r="AQ227" s="2312"/>
    </row>
    <row r="228" spans="1:43" ht="15.75">
      <c r="A228" s="2309">
        <v>221</v>
      </c>
      <c r="B228" s="2309"/>
      <c r="C228" s="2309"/>
      <c r="D228" s="2309"/>
      <c r="E228" s="2311" t="s">
        <v>21163</v>
      </c>
      <c r="F228" s="2309" t="s">
        <v>19100</v>
      </c>
      <c r="G228" s="2309" t="s">
        <v>19039</v>
      </c>
      <c r="H228" s="2312" t="s">
        <v>19375</v>
      </c>
      <c r="I228" s="2313">
        <v>30374</v>
      </c>
      <c r="J228" s="2309"/>
      <c r="K228" s="2312" t="s">
        <v>19102</v>
      </c>
      <c r="L228" s="2309" t="s">
        <v>7265</v>
      </c>
      <c r="M228" s="2309" t="s">
        <v>19103</v>
      </c>
      <c r="N228" s="2314" t="s">
        <v>21164</v>
      </c>
      <c r="O228" s="2315" t="s">
        <v>21165</v>
      </c>
      <c r="P228" s="2315" t="s">
        <v>21166</v>
      </c>
      <c r="Q228" s="2309"/>
      <c r="R228" s="2316"/>
      <c r="S228" s="2312" t="s">
        <v>19107</v>
      </c>
      <c r="T228" s="2317" t="s">
        <v>21167</v>
      </c>
      <c r="U228" s="2313">
        <v>45696</v>
      </c>
      <c r="V228" s="2312" t="s">
        <v>86</v>
      </c>
      <c r="W228" s="2312" t="s">
        <v>21168</v>
      </c>
      <c r="X228" s="2312">
        <v>3</v>
      </c>
      <c r="Y228" s="2312">
        <v>5</v>
      </c>
      <c r="Z228" s="2312" t="s">
        <v>21169</v>
      </c>
      <c r="AA228" s="2312"/>
      <c r="AB228" s="2329" t="s">
        <v>21170</v>
      </c>
      <c r="AC228" s="2317" t="s">
        <v>21171</v>
      </c>
      <c r="AD228" s="2312" t="s">
        <v>19113</v>
      </c>
      <c r="AE228" s="2309">
        <v>0</v>
      </c>
      <c r="AF228" s="2309"/>
      <c r="AG228" s="2309"/>
      <c r="AH228" s="2309"/>
      <c r="AI228" s="2309"/>
      <c r="AJ228" s="2320">
        <v>42795</v>
      </c>
      <c r="AK228" s="2321"/>
      <c r="AL228" s="2321">
        <v>44834</v>
      </c>
      <c r="AM228" s="2320">
        <v>42795</v>
      </c>
      <c r="AN228" s="2322">
        <v>44834</v>
      </c>
      <c r="AO228" s="2312" t="s">
        <v>1502</v>
      </c>
      <c r="AP228" s="2309"/>
      <c r="AQ228" s="2312">
        <v>43</v>
      </c>
    </row>
    <row r="229" spans="1:43" ht="15.75">
      <c r="A229" s="2323">
        <v>222</v>
      </c>
      <c r="B229" s="2309"/>
      <c r="C229" s="2309"/>
      <c r="D229" s="2309"/>
      <c r="E229" s="2311" t="s">
        <v>21172</v>
      </c>
      <c r="F229" s="2309" t="s">
        <v>19100</v>
      </c>
      <c r="G229" s="2309" t="s">
        <v>19039</v>
      </c>
      <c r="H229" s="2312" t="s">
        <v>19127</v>
      </c>
      <c r="I229" s="2313">
        <v>26033</v>
      </c>
      <c r="J229" s="2309"/>
      <c r="K229" s="2312" t="s">
        <v>84</v>
      </c>
      <c r="L229" s="2309" t="s">
        <v>7265</v>
      </c>
      <c r="M229" s="2309" t="s">
        <v>19103</v>
      </c>
      <c r="N229" s="2314" t="s">
        <v>21173</v>
      </c>
      <c r="O229" s="2315" t="s">
        <v>21174</v>
      </c>
      <c r="P229" s="2315" t="s">
        <v>21175</v>
      </c>
      <c r="Q229" s="2309"/>
      <c r="R229" s="2316"/>
      <c r="S229" s="2312"/>
      <c r="T229" s="2312"/>
      <c r="U229" s="2313"/>
      <c r="V229" s="2312" t="s">
        <v>126</v>
      </c>
      <c r="W229" s="2312" t="s">
        <v>21176</v>
      </c>
      <c r="X229" s="2312">
        <v>8</v>
      </c>
      <c r="Y229" s="2312">
        <v>4</v>
      </c>
      <c r="Z229" s="2312" t="s">
        <v>21177</v>
      </c>
      <c r="AA229" s="2312"/>
      <c r="AB229" s="2315" t="s">
        <v>21178</v>
      </c>
      <c r="AC229" s="2317" t="s">
        <v>21179</v>
      </c>
      <c r="AD229" s="2312" t="s">
        <v>15304</v>
      </c>
      <c r="AE229" s="2309" t="s">
        <v>21180</v>
      </c>
      <c r="AF229" s="2309"/>
      <c r="AG229" s="2309"/>
      <c r="AH229" s="2309"/>
      <c r="AI229" s="2309"/>
      <c r="AJ229" s="2320">
        <v>42795</v>
      </c>
      <c r="AK229" s="2321"/>
      <c r="AL229" s="2321">
        <v>44834</v>
      </c>
      <c r="AM229" s="2320">
        <v>42795</v>
      </c>
      <c r="AN229" s="2322">
        <v>44834</v>
      </c>
      <c r="AO229" s="2312"/>
      <c r="AP229" s="2309"/>
      <c r="AQ229" s="2312"/>
    </row>
    <row r="230" spans="1:43" ht="15.75">
      <c r="A230" s="2309">
        <v>223</v>
      </c>
      <c r="B230" s="2309"/>
      <c r="C230" s="2309"/>
      <c r="D230" s="2310" t="s">
        <v>19098</v>
      </c>
      <c r="E230" s="2311" t="s">
        <v>21181</v>
      </c>
      <c r="F230" s="2309" t="s">
        <v>19100</v>
      </c>
      <c r="G230" s="2309" t="s">
        <v>19039</v>
      </c>
      <c r="H230" s="2312" t="s">
        <v>19375</v>
      </c>
      <c r="I230" s="2313">
        <v>29892</v>
      </c>
      <c r="J230" s="2309"/>
      <c r="K230" s="2312" t="s">
        <v>19102</v>
      </c>
      <c r="L230" s="2309" t="s">
        <v>7265</v>
      </c>
      <c r="M230" s="2309" t="s">
        <v>19103</v>
      </c>
      <c r="N230" s="2314" t="s">
        <v>21182</v>
      </c>
      <c r="O230" s="2315" t="s">
        <v>21183</v>
      </c>
      <c r="P230" s="2315" t="s">
        <v>21184</v>
      </c>
      <c r="Q230" s="2309"/>
      <c r="R230" s="2316"/>
      <c r="S230" s="2312" t="s">
        <v>13376</v>
      </c>
      <c r="T230" s="2317" t="s">
        <v>21185</v>
      </c>
      <c r="U230" s="2313">
        <v>44502</v>
      </c>
      <c r="V230" s="2312" t="s">
        <v>126</v>
      </c>
      <c r="W230" s="2312" t="s">
        <v>21186</v>
      </c>
      <c r="X230" s="2312">
        <v>1</v>
      </c>
      <c r="Y230" s="2312">
        <v>2</v>
      </c>
      <c r="Z230" s="2312" t="s">
        <v>21187</v>
      </c>
      <c r="AA230" s="2312"/>
      <c r="AB230" s="2317" t="s">
        <v>21188</v>
      </c>
      <c r="AC230" s="2317" t="s">
        <v>21189</v>
      </c>
      <c r="AD230" s="2312" t="s">
        <v>19113</v>
      </c>
      <c r="AE230" s="2309">
        <v>0</v>
      </c>
      <c r="AF230" s="2309"/>
      <c r="AG230" s="2309"/>
      <c r="AH230" s="2309"/>
      <c r="AI230" s="2309"/>
      <c r="AJ230" s="2320">
        <v>42795</v>
      </c>
      <c r="AK230" s="2321"/>
      <c r="AL230" s="2321">
        <v>44834</v>
      </c>
      <c r="AM230" s="2320">
        <v>42795</v>
      </c>
      <c r="AN230" s="2322">
        <v>44834</v>
      </c>
      <c r="AO230" s="2312" t="s">
        <v>1395</v>
      </c>
      <c r="AP230" s="2309"/>
      <c r="AQ230" s="2312">
        <v>40</v>
      </c>
    </row>
    <row r="231" spans="1:43" ht="15.75">
      <c r="A231" s="2323">
        <v>224</v>
      </c>
      <c r="B231" s="2309"/>
      <c r="C231" s="2309"/>
      <c r="D231" s="2309"/>
      <c r="E231" s="2311" t="s">
        <v>21190</v>
      </c>
      <c r="F231" s="2309" t="s">
        <v>19100</v>
      </c>
      <c r="G231" s="2309" t="s">
        <v>19039</v>
      </c>
      <c r="H231" s="2312" t="s">
        <v>19189</v>
      </c>
      <c r="I231" s="2313">
        <v>31549</v>
      </c>
      <c r="J231" s="2309"/>
      <c r="K231" s="2312" t="s">
        <v>19102</v>
      </c>
      <c r="L231" s="2309" t="s">
        <v>7265</v>
      </c>
      <c r="M231" s="2309" t="s">
        <v>19103</v>
      </c>
      <c r="N231" s="2314" t="s">
        <v>21191</v>
      </c>
      <c r="O231" s="2315" t="s">
        <v>21192</v>
      </c>
      <c r="P231" s="2315" t="s">
        <v>21193</v>
      </c>
      <c r="Q231" s="2309"/>
      <c r="R231" s="2316"/>
      <c r="S231" s="2312"/>
      <c r="T231" s="2312"/>
      <c r="U231" s="2313"/>
      <c r="V231" s="2312" t="s">
        <v>126</v>
      </c>
      <c r="W231" s="2312" t="s">
        <v>21194</v>
      </c>
      <c r="X231" s="2312">
        <v>5</v>
      </c>
      <c r="Y231" s="2312">
        <v>2</v>
      </c>
      <c r="Z231" s="2312" t="s">
        <v>21195</v>
      </c>
      <c r="AA231" s="2312"/>
      <c r="AB231" s="2317" t="s">
        <v>21196</v>
      </c>
      <c r="AC231" s="2317" t="s">
        <v>21197</v>
      </c>
      <c r="AD231" s="2312" t="s">
        <v>19113</v>
      </c>
      <c r="AE231" s="2309" t="s">
        <v>21198</v>
      </c>
      <c r="AF231" s="2309"/>
      <c r="AG231" s="2309"/>
      <c r="AH231" s="2309"/>
      <c r="AI231" s="2309"/>
      <c r="AJ231" s="2320">
        <v>42795</v>
      </c>
      <c r="AK231" s="2321"/>
      <c r="AL231" s="2321">
        <v>44834</v>
      </c>
      <c r="AM231" s="2320">
        <v>42795</v>
      </c>
      <c r="AN231" s="2322">
        <v>44834</v>
      </c>
      <c r="AO231" s="2312"/>
      <c r="AP231" s="2309"/>
      <c r="AQ231" s="2312"/>
    </row>
    <row r="232" spans="1:43" ht="15.75">
      <c r="A232" s="2309">
        <v>225</v>
      </c>
      <c r="B232" s="2309"/>
      <c r="C232" s="2309"/>
      <c r="D232" s="2309"/>
      <c r="E232" s="2311" t="s">
        <v>21199</v>
      </c>
      <c r="F232" s="2309" t="s">
        <v>19100</v>
      </c>
      <c r="G232" s="2309" t="s">
        <v>19039</v>
      </c>
      <c r="H232" s="2312" t="s">
        <v>19874</v>
      </c>
      <c r="I232" s="2313">
        <v>28682</v>
      </c>
      <c r="J232" s="2309"/>
      <c r="K232" s="2312" t="s">
        <v>19102</v>
      </c>
      <c r="L232" s="2309" t="s">
        <v>7265</v>
      </c>
      <c r="M232" s="2309" t="s">
        <v>19103</v>
      </c>
      <c r="N232" s="2314" t="s">
        <v>21200</v>
      </c>
      <c r="O232" s="2315" t="s">
        <v>21201</v>
      </c>
      <c r="P232" s="2315" t="s">
        <v>21202</v>
      </c>
      <c r="Q232" s="2309"/>
      <c r="R232" s="2316"/>
      <c r="S232" s="2312" t="s">
        <v>19107</v>
      </c>
      <c r="T232" s="2317" t="s">
        <v>21203</v>
      </c>
      <c r="U232" s="2313">
        <v>44916</v>
      </c>
      <c r="V232" s="2312" t="s">
        <v>126</v>
      </c>
      <c r="W232" s="2312" t="s">
        <v>21204</v>
      </c>
      <c r="X232" s="2312">
        <v>3</v>
      </c>
      <c r="Y232" s="2312">
        <v>7</v>
      </c>
      <c r="Z232" s="2312" t="s">
        <v>21205</v>
      </c>
      <c r="AA232" s="2312"/>
      <c r="AB232" s="2317" t="s">
        <v>21206</v>
      </c>
      <c r="AC232" s="2317" t="s">
        <v>21207</v>
      </c>
      <c r="AD232" s="2312" t="s">
        <v>19113</v>
      </c>
      <c r="AE232" s="2309">
        <v>0</v>
      </c>
      <c r="AF232" s="2309"/>
      <c r="AG232" s="2309"/>
      <c r="AH232" s="2309"/>
      <c r="AI232" s="2309"/>
      <c r="AJ232" s="2320">
        <v>42795</v>
      </c>
      <c r="AK232" s="2321"/>
      <c r="AL232" s="2321">
        <v>44834</v>
      </c>
      <c r="AM232" s="2320">
        <v>42795</v>
      </c>
      <c r="AN232" s="2322">
        <v>44834</v>
      </c>
      <c r="AO232" s="2312" t="s">
        <v>1460</v>
      </c>
      <c r="AP232" s="2309"/>
      <c r="AQ232" s="2312">
        <v>41</v>
      </c>
    </row>
    <row r="233" spans="1:43" ht="15.75">
      <c r="A233" s="2323">
        <v>226</v>
      </c>
      <c r="B233" s="2309"/>
      <c r="C233" s="2309"/>
      <c r="D233" s="2309"/>
      <c r="E233" s="2311" t="s">
        <v>21208</v>
      </c>
      <c r="F233" s="2309" t="s">
        <v>19100</v>
      </c>
      <c r="G233" s="2309" t="s">
        <v>19039</v>
      </c>
      <c r="H233" s="2312" t="s">
        <v>19101</v>
      </c>
      <c r="I233" s="2313">
        <v>29997</v>
      </c>
      <c r="J233" s="2309"/>
      <c r="K233" s="2312" t="s">
        <v>84</v>
      </c>
      <c r="L233" s="2309" t="s">
        <v>7265</v>
      </c>
      <c r="M233" s="2309" t="s">
        <v>19103</v>
      </c>
      <c r="N233" s="2314" t="s">
        <v>21209</v>
      </c>
      <c r="O233" s="2315" t="s">
        <v>21210</v>
      </c>
      <c r="P233" s="2315" t="s">
        <v>21211</v>
      </c>
      <c r="Q233" s="2309"/>
      <c r="R233" s="2316"/>
      <c r="S233" s="2312"/>
      <c r="T233" s="2312"/>
      <c r="U233" s="2313"/>
      <c r="V233" s="2312" t="s">
        <v>126</v>
      </c>
      <c r="W233" s="2312" t="s">
        <v>21212</v>
      </c>
      <c r="X233" s="2312">
        <v>5</v>
      </c>
      <c r="Y233" s="2312">
        <v>2</v>
      </c>
      <c r="Z233" s="2312" t="s">
        <v>21213</v>
      </c>
      <c r="AA233" s="2312"/>
      <c r="AB233" s="2317" t="s">
        <v>21214</v>
      </c>
      <c r="AC233" s="2317" t="s">
        <v>21215</v>
      </c>
      <c r="AD233" s="2312" t="s">
        <v>19113</v>
      </c>
      <c r="AE233" s="2309">
        <v>0</v>
      </c>
      <c r="AF233" s="2309"/>
      <c r="AG233" s="2309"/>
      <c r="AH233" s="2309"/>
      <c r="AI233" s="2309"/>
      <c r="AJ233" s="2320">
        <v>42795</v>
      </c>
      <c r="AK233" s="2321"/>
      <c r="AL233" s="2321">
        <v>44834</v>
      </c>
      <c r="AM233" s="2320">
        <v>42795</v>
      </c>
      <c r="AN233" s="2322">
        <v>44834</v>
      </c>
      <c r="AO233" s="2312"/>
      <c r="AP233" s="2309"/>
      <c r="AQ233" s="2312"/>
    </row>
    <row r="234" spans="1:43" ht="15.75">
      <c r="A234" s="2309">
        <v>227</v>
      </c>
      <c r="B234" s="2309"/>
      <c r="C234" s="2309"/>
      <c r="D234" s="2309"/>
      <c r="E234" s="2311" t="s">
        <v>21216</v>
      </c>
      <c r="F234" s="2309" t="s">
        <v>19100</v>
      </c>
      <c r="G234" s="2309" t="s">
        <v>19039</v>
      </c>
      <c r="H234" s="2312" t="s">
        <v>19116</v>
      </c>
      <c r="I234" s="2313">
        <v>29520</v>
      </c>
      <c r="J234" s="2309"/>
      <c r="K234" s="2312" t="s">
        <v>19102</v>
      </c>
      <c r="L234" s="2309" t="s">
        <v>7265</v>
      </c>
      <c r="M234" s="2309" t="s">
        <v>19103</v>
      </c>
      <c r="N234" s="2314" t="s">
        <v>21217</v>
      </c>
      <c r="O234" s="2315" t="s">
        <v>21218</v>
      </c>
      <c r="P234" s="2315" t="s">
        <v>21219</v>
      </c>
      <c r="Q234" s="2309"/>
      <c r="R234" s="2316"/>
      <c r="S234" s="2312" t="s">
        <v>19107</v>
      </c>
      <c r="T234" s="2317" t="s">
        <v>21220</v>
      </c>
      <c r="U234" s="2313">
        <v>45225</v>
      </c>
      <c r="V234" s="2312" t="s">
        <v>86</v>
      </c>
      <c r="W234" s="2312" t="s">
        <v>21221</v>
      </c>
      <c r="X234" s="2312">
        <v>11</v>
      </c>
      <c r="Y234" s="2312">
        <v>4</v>
      </c>
      <c r="Z234" s="2312" t="s">
        <v>21221</v>
      </c>
      <c r="AA234" s="2312"/>
      <c r="AB234" s="2329" t="s">
        <v>21222</v>
      </c>
      <c r="AC234" s="2317" t="s">
        <v>21223</v>
      </c>
      <c r="AD234" s="2312" t="s">
        <v>19113</v>
      </c>
      <c r="AE234" s="2309">
        <v>0</v>
      </c>
      <c r="AF234" s="2309"/>
      <c r="AG234" s="2309"/>
      <c r="AH234" s="2309"/>
      <c r="AI234" s="2309"/>
      <c r="AJ234" s="2320">
        <v>42795</v>
      </c>
      <c r="AK234" s="2321"/>
      <c r="AL234" s="2321">
        <v>44834</v>
      </c>
      <c r="AM234" s="2320">
        <v>42795</v>
      </c>
      <c r="AN234" s="2322">
        <v>44834</v>
      </c>
      <c r="AO234" s="2312" t="s">
        <v>1502</v>
      </c>
      <c r="AP234" s="2309"/>
      <c r="AQ234" s="2312">
        <v>43</v>
      </c>
    </row>
    <row r="235" spans="1:43" ht="15.75">
      <c r="A235" s="2323">
        <v>228</v>
      </c>
      <c r="B235" s="2309"/>
      <c r="C235" s="2309"/>
      <c r="D235" s="2309"/>
      <c r="E235" s="2311" t="s">
        <v>10871</v>
      </c>
      <c r="F235" s="2309" t="s">
        <v>19100</v>
      </c>
      <c r="G235" s="2309" t="s">
        <v>19039</v>
      </c>
      <c r="H235" s="2312" t="s">
        <v>19116</v>
      </c>
      <c r="I235" s="2313">
        <v>31552</v>
      </c>
      <c r="J235" s="2309"/>
      <c r="K235" s="2312" t="s">
        <v>19102</v>
      </c>
      <c r="L235" s="2309" t="s">
        <v>7265</v>
      </c>
      <c r="M235" s="2309" t="s">
        <v>19103</v>
      </c>
      <c r="N235" s="2314" t="s">
        <v>21224</v>
      </c>
      <c r="O235" s="2315" t="s">
        <v>21225</v>
      </c>
      <c r="P235" s="2315" t="s">
        <v>21226</v>
      </c>
      <c r="Q235" s="2309"/>
      <c r="R235" s="2316"/>
      <c r="S235" s="2312" t="s">
        <v>19107</v>
      </c>
      <c r="T235" s="2317" t="s">
        <v>21227</v>
      </c>
      <c r="U235" s="2313">
        <v>44336</v>
      </c>
      <c r="V235" s="2312" t="s">
        <v>175</v>
      </c>
      <c r="W235" s="2312" t="s">
        <v>20739</v>
      </c>
      <c r="X235" s="2312">
        <v>3</v>
      </c>
      <c r="Y235" s="2312">
        <v>1</v>
      </c>
      <c r="Z235" s="2312" t="s">
        <v>21228</v>
      </c>
      <c r="AA235" s="2312"/>
      <c r="AB235" s="2329" t="s">
        <v>10907</v>
      </c>
      <c r="AC235" s="2317" t="s">
        <v>21229</v>
      </c>
      <c r="AD235" s="2312" t="s">
        <v>19113</v>
      </c>
      <c r="AE235" s="2309">
        <v>0</v>
      </c>
      <c r="AF235" s="2309"/>
      <c r="AG235" s="2309"/>
      <c r="AH235" s="2309"/>
      <c r="AI235" s="2309"/>
      <c r="AJ235" s="2320">
        <v>42795</v>
      </c>
      <c r="AK235" s="2321"/>
      <c r="AL235" s="2321">
        <v>44834</v>
      </c>
      <c r="AM235" s="2320">
        <v>42795</v>
      </c>
      <c r="AN235" s="2322">
        <v>44834</v>
      </c>
      <c r="AO235" s="2312" t="s">
        <v>1502</v>
      </c>
      <c r="AP235" s="2309"/>
      <c r="AQ235" s="2312">
        <v>45</v>
      </c>
    </row>
    <row r="236" spans="1:43" ht="15.75">
      <c r="A236" s="2309">
        <v>229</v>
      </c>
      <c r="B236" s="2309"/>
      <c r="C236" s="2309"/>
      <c r="D236" s="2309"/>
      <c r="E236" s="2311" t="s">
        <v>21230</v>
      </c>
      <c r="F236" s="2309" t="s">
        <v>19100</v>
      </c>
      <c r="G236" s="2309" t="s">
        <v>19039</v>
      </c>
      <c r="H236" s="2312" t="s">
        <v>19874</v>
      </c>
      <c r="I236" s="2313">
        <v>30215</v>
      </c>
      <c r="J236" s="2309"/>
      <c r="K236" s="2312" t="s">
        <v>84</v>
      </c>
      <c r="L236" s="2309" t="s">
        <v>7265</v>
      </c>
      <c r="M236" s="2309" t="s">
        <v>19103</v>
      </c>
      <c r="N236" s="2314" t="s">
        <v>21231</v>
      </c>
      <c r="O236" s="2315" t="s">
        <v>21232</v>
      </c>
      <c r="P236" s="2315" t="s">
        <v>21233</v>
      </c>
      <c r="Q236" s="2309"/>
      <c r="R236" s="2316"/>
      <c r="S236" s="2312" t="s">
        <v>19107</v>
      </c>
      <c r="T236" s="2317" t="s">
        <v>21234</v>
      </c>
      <c r="U236" s="2313">
        <v>45551</v>
      </c>
      <c r="V236" s="2312" t="s">
        <v>126</v>
      </c>
      <c r="W236" s="2312" t="s">
        <v>21235</v>
      </c>
      <c r="X236" s="2312">
        <v>14</v>
      </c>
      <c r="Y236" s="2312">
        <v>3</v>
      </c>
      <c r="Z236" s="2312" t="s">
        <v>21236</v>
      </c>
      <c r="AA236" s="2312"/>
      <c r="AB236" s="2317" t="s">
        <v>21237</v>
      </c>
      <c r="AC236" s="2317" t="s">
        <v>21238</v>
      </c>
      <c r="AD236" s="2312" t="s">
        <v>19264</v>
      </c>
      <c r="AE236" s="2309" t="s">
        <v>21239</v>
      </c>
      <c r="AF236" s="2309"/>
      <c r="AG236" s="2309"/>
      <c r="AH236" s="2309"/>
      <c r="AI236" s="2309"/>
      <c r="AJ236" s="2320">
        <v>42795</v>
      </c>
      <c r="AK236" s="2321"/>
      <c r="AL236" s="2321">
        <v>44834</v>
      </c>
      <c r="AM236" s="2320">
        <v>42795</v>
      </c>
      <c r="AN236" s="2322">
        <v>44834</v>
      </c>
      <c r="AO236" s="2312"/>
      <c r="AP236" s="2309"/>
      <c r="AQ236" s="2312"/>
    </row>
    <row r="237" spans="1:43" ht="15.75">
      <c r="A237" s="2323">
        <v>230</v>
      </c>
      <c r="B237" s="2309"/>
      <c r="C237" s="2309"/>
      <c r="D237" s="2310" t="s">
        <v>19098</v>
      </c>
      <c r="E237" s="2311" t="s">
        <v>5452</v>
      </c>
      <c r="F237" s="2309" t="s">
        <v>19100</v>
      </c>
      <c r="G237" s="2309" t="s">
        <v>19039</v>
      </c>
      <c r="H237" s="2312" t="s">
        <v>19101</v>
      </c>
      <c r="I237" s="2313">
        <v>26027</v>
      </c>
      <c r="J237" s="2309"/>
      <c r="K237" s="2312" t="s">
        <v>19102</v>
      </c>
      <c r="L237" s="2309" t="s">
        <v>7265</v>
      </c>
      <c r="M237" s="2309" t="s">
        <v>19103</v>
      </c>
      <c r="N237" s="2314" t="s">
        <v>21240</v>
      </c>
      <c r="O237" s="2315" t="s">
        <v>21241</v>
      </c>
      <c r="P237" s="2315" t="s">
        <v>21242</v>
      </c>
      <c r="Q237" s="2309"/>
      <c r="R237" s="2316"/>
      <c r="S237" s="2312" t="s">
        <v>13376</v>
      </c>
      <c r="T237" s="2317" t="s">
        <v>21243</v>
      </c>
      <c r="U237" s="2313">
        <v>46105</v>
      </c>
      <c r="V237" s="2312" t="s">
        <v>126</v>
      </c>
      <c r="W237" s="2312" t="s">
        <v>21244</v>
      </c>
      <c r="X237" s="2312">
        <v>39</v>
      </c>
      <c r="Y237" s="2312">
        <v>3</v>
      </c>
      <c r="Z237" s="2312" t="s">
        <v>21245</v>
      </c>
      <c r="AA237" s="2312"/>
      <c r="AB237" s="2317" t="s">
        <v>21246</v>
      </c>
      <c r="AC237" s="2317" t="s">
        <v>21247</v>
      </c>
      <c r="AD237" s="2312" t="s">
        <v>19113</v>
      </c>
      <c r="AE237" s="2309">
        <v>0</v>
      </c>
      <c r="AF237" s="2309"/>
      <c r="AG237" s="2309"/>
      <c r="AH237" s="2309"/>
      <c r="AI237" s="2309"/>
      <c r="AJ237" s="2320">
        <v>42795</v>
      </c>
      <c r="AK237" s="2321"/>
      <c r="AL237" s="2321">
        <v>44834</v>
      </c>
      <c r="AM237" s="2320">
        <v>42795</v>
      </c>
      <c r="AN237" s="2322">
        <v>44834</v>
      </c>
      <c r="AO237" s="2312" t="s">
        <v>35</v>
      </c>
      <c r="AP237" s="2309"/>
      <c r="AQ237" s="2312">
        <v>40</v>
      </c>
    </row>
    <row r="238" spans="1:43" ht="15.75">
      <c r="A238" s="2309">
        <v>231</v>
      </c>
      <c r="B238" s="2309"/>
      <c r="C238" s="2309"/>
      <c r="D238" s="2309"/>
      <c r="E238" s="2311" t="s">
        <v>21248</v>
      </c>
      <c r="F238" s="2309" t="s">
        <v>19100</v>
      </c>
      <c r="G238" s="2309" t="s">
        <v>19039</v>
      </c>
      <c r="H238" s="2312" t="s">
        <v>145</v>
      </c>
      <c r="I238" s="2313">
        <v>32658</v>
      </c>
      <c r="J238" s="2309"/>
      <c r="K238" s="2312" t="s">
        <v>19102</v>
      </c>
      <c r="L238" s="2309" t="s">
        <v>7265</v>
      </c>
      <c r="M238" s="2309" t="s">
        <v>19103</v>
      </c>
      <c r="N238" s="2314" t="s">
        <v>21249</v>
      </c>
      <c r="O238" s="2315" t="s">
        <v>21250</v>
      </c>
      <c r="P238" s="2315" t="s">
        <v>21251</v>
      </c>
      <c r="Q238" s="2309"/>
      <c r="R238" s="2316"/>
      <c r="S238" s="2312" t="s">
        <v>19107</v>
      </c>
      <c r="T238" s="2317" t="s">
        <v>21252</v>
      </c>
      <c r="U238" s="2313">
        <v>45785</v>
      </c>
      <c r="V238" s="2312" t="s">
        <v>126</v>
      </c>
      <c r="W238" s="2312" t="s">
        <v>21253</v>
      </c>
      <c r="X238" s="2312">
        <v>1</v>
      </c>
      <c r="Y238" s="2312">
        <v>1</v>
      </c>
      <c r="Z238" s="2312" t="s">
        <v>21254</v>
      </c>
      <c r="AA238" s="2312"/>
      <c r="AB238" s="2317" t="s">
        <v>21255</v>
      </c>
      <c r="AC238" s="2317" t="s">
        <v>21256</v>
      </c>
      <c r="AD238" s="2312" t="s">
        <v>19113</v>
      </c>
      <c r="AE238" s="2309"/>
      <c r="AF238" s="2309"/>
      <c r="AG238" s="2309"/>
      <c r="AH238" s="2309"/>
      <c r="AI238" s="2309"/>
      <c r="AJ238" s="2320">
        <v>42795</v>
      </c>
      <c r="AK238" s="2321"/>
      <c r="AL238" s="2321">
        <v>44834</v>
      </c>
      <c r="AM238" s="2320">
        <v>42795</v>
      </c>
      <c r="AN238" s="2322">
        <v>44834</v>
      </c>
      <c r="AO238" s="2312"/>
      <c r="AP238" s="2309"/>
      <c r="AQ238" s="2312"/>
    </row>
    <row r="239" spans="1:43" ht="15.75">
      <c r="A239" s="2323">
        <v>232</v>
      </c>
      <c r="B239" s="2309"/>
      <c r="C239" s="2309"/>
      <c r="D239" s="2309"/>
      <c r="E239" s="2311" t="s">
        <v>21257</v>
      </c>
      <c r="F239" s="2309" t="s">
        <v>19100</v>
      </c>
      <c r="G239" s="2309" t="s">
        <v>19039</v>
      </c>
      <c r="H239" s="2312" t="s">
        <v>21258</v>
      </c>
      <c r="I239" s="2313">
        <v>26856</v>
      </c>
      <c r="J239" s="2309"/>
      <c r="K239" s="2312" t="s">
        <v>19102</v>
      </c>
      <c r="L239" s="2309" t="s">
        <v>7265</v>
      </c>
      <c r="M239" s="2309" t="s">
        <v>19103</v>
      </c>
      <c r="N239" s="2314" t="s">
        <v>21259</v>
      </c>
      <c r="O239" s="2315" t="s">
        <v>21260</v>
      </c>
      <c r="P239" s="2315" t="s">
        <v>21261</v>
      </c>
      <c r="Q239" s="2309"/>
      <c r="R239" s="2316"/>
      <c r="S239" s="2312" t="s">
        <v>19107</v>
      </c>
      <c r="T239" s="2317" t="s">
        <v>21262</v>
      </c>
      <c r="U239" s="2313">
        <v>46191</v>
      </c>
      <c r="V239" s="2312" t="s">
        <v>13232</v>
      </c>
      <c r="W239" s="2312" t="s">
        <v>21263</v>
      </c>
      <c r="X239" s="2312"/>
      <c r="Y239" s="2312"/>
      <c r="Z239" s="2312" t="s">
        <v>21264</v>
      </c>
      <c r="AA239" s="2312"/>
      <c r="AB239" s="2329" t="s">
        <v>21265</v>
      </c>
      <c r="AC239" s="2317" t="s">
        <v>21266</v>
      </c>
      <c r="AD239" s="2312" t="s">
        <v>19113</v>
      </c>
      <c r="AE239" s="2309">
        <v>0</v>
      </c>
      <c r="AF239" s="2309"/>
      <c r="AG239" s="2309"/>
      <c r="AH239" s="2309"/>
      <c r="AI239" s="2309"/>
      <c r="AJ239" s="2320">
        <v>42795</v>
      </c>
      <c r="AK239" s="2321"/>
      <c r="AL239" s="2321">
        <v>44834</v>
      </c>
      <c r="AM239" s="2320">
        <v>42795</v>
      </c>
      <c r="AN239" s="2322">
        <v>44834</v>
      </c>
      <c r="AO239" s="2312" t="s">
        <v>1395</v>
      </c>
      <c r="AP239" s="2309"/>
      <c r="AQ239" s="2312">
        <v>41</v>
      </c>
    </row>
    <row r="240" spans="1:43" ht="15.75">
      <c r="A240" s="2309">
        <v>233</v>
      </c>
      <c r="B240" s="2309"/>
      <c r="C240" s="2309"/>
      <c r="D240" s="2309"/>
      <c r="E240" s="2311" t="s">
        <v>21267</v>
      </c>
      <c r="F240" s="2309" t="s">
        <v>19100</v>
      </c>
      <c r="G240" s="2309" t="s">
        <v>19039</v>
      </c>
      <c r="H240" s="2312" t="s">
        <v>21268</v>
      </c>
      <c r="I240" s="2313">
        <v>33402</v>
      </c>
      <c r="J240" s="2309"/>
      <c r="K240" s="2312"/>
      <c r="L240" s="2309" t="s">
        <v>7265</v>
      </c>
      <c r="M240" s="2309" t="s">
        <v>19103</v>
      </c>
      <c r="N240" s="2314" t="s">
        <v>21269</v>
      </c>
      <c r="O240" s="2315" t="s">
        <v>21270</v>
      </c>
      <c r="P240" s="2315" t="s">
        <v>21271</v>
      </c>
      <c r="Q240" s="2309"/>
      <c r="R240" s="2316"/>
      <c r="S240" s="2312"/>
      <c r="T240" s="2312"/>
      <c r="U240" s="2313"/>
      <c r="V240" s="2312" t="s">
        <v>126</v>
      </c>
      <c r="W240" s="2312"/>
      <c r="X240" s="2312"/>
      <c r="Y240" s="2312"/>
      <c r="Z240" s="2312"/>
      <c r="AA240" s="2312"/>
      <c r="AB240" s="2315" t="s">
        <v>21272</v>
      </c>
      <c r="AC240" s="2317" t="s">
        <v>21273</v>
      </c>
      <c r="AD240" s="2312"/>
      <c r="AE240" s="2309"/>
      <c r="AF240" s="2309"/>
      <c r="AG240" s="2309"/>
      <c r="AH240" s="2309"/>
      <c r="AI240" s="2309"/>
      <c r="AJ240" s="2320">
        <v>42795</v>
      </c>
      <c r="AK240" s="2321"/>
      <c r="AL240" s="2321">
        <v>44834</v>
      </c>
      <c r="AM240" s="2320">
        <v>42795</v>
      </c>
      <c r="AN240" s="2322">
        <v>44834</v>
      </c>
      <c r="AO240" s="2312"/>
      <c r="AP240" s="2309"/>
      <c r="AQ240" s="2312"/>
    </row>
    <row r="241" spans="1:43" ht="15.75">
      <c r="A241" s="2323">
        <v>234</v>
      </c>
      <c r="B241" s="2309"/>
      <c r="C241" s="2309"/>
      <c r="D241" s="2310" t="s">
        <v>19098</v>
      </c>
      <c r="E241" s="2311" t="s">
        <v>21274</v>
      </c>
      <c r="F241" s="2309" t="s">
        <v>19100</v>
      </c>
      <c r="G241" s="2309" t="s">
        <v>19039</v>
      </c>
      <c r="H241" s="2312" t="s">
        <v>19116</v>
      </c>
      <c r="I241" s="2313">
        <v>30391</v>
      </c>
      <c r="J241" s="2309"/>
      <c r="K241" s="2312" t="s">
        <v>19102</v>
      </c>
      <c r="L241" s="2309" t="s">
        <v>7265</v>
      </c>
      <c r="M241" s="2309" t="s">
        <v>19103</v>
      </c>
      <c r="N241" s="2314" t="s">
        <v>21275</v>
      </c>
      <c r="O241" s="2315" t="s">
        <v>21276</v>
      </c>
      <c r="P241" s="2315" t="s">
        <v>21277</v>
      </c>
      <c r="Q241" s="2309"/>
      <c r="R241" s="2316"/>
      <c r="S241" s="2312" t="s">
        <v>19107</v>
      </c>
      <c r="T241" s="2317" t="s">
        <v>21278</v>
      </c>
      <c r="U241" s="2313">
        <v>45740</v>
      </c>
      <c r="V241" s="2312" t="s">
        <v>126</v>
      </c>
      <c r="W241" s="2312" t="s">
        <v>21279</v>
      </c>
      <c r="X241" s="2312">
        <v>14</v>
      </c>
      <c r="Y241" s="2312">
        <v>3</v>
      </c>
      <c r="Z241" s="2312" t="s">
        <v>21280</v>
      </c>
      <c r="AA241" s="2312"/>
      <c r="AB241" s="2337" t="s">
        <v>21281</v>
      </c>
      <c r="AC241" s="2317" t="s">
        <v>21282</v>
      </c>
      <c r="AD241" s="2312" t="s">
        <v>19113</v>
      </c>
      <c r="AE241" s="2309" t="s">
        <v>20375</v>
      </c>
      <c r="AF241" s="2309"/>
      <c r="AG241" s="2309"/>
      <c r="AH241" s="2309"/>
      <c r="AI241" s="2309"/>
      <c r="AJ241" s="2320">
        <v>42795</v>
      </c>
      <c r="AK241" s="2321"/>
      <c r="AL241" s="2321">
        <v>44834</v>
      </c>
      <c r="AM241" s="2320">
        <v>42795</v>
      </c>
      <c r="AN241" s="2322">
        <v>44834</v>
      </c>
      <c r="AO241" s="2312" t="s">
        <v>1395</v>
      </c>
      <c r="AP241" s="2309"/>
      <c r="AQ241" s="2312">
        <v>43</v>
      </c>
    </row>
    <row r="242" spans="1:43" ht="15.75">
      <c r="A242" s="2309">
        <v>235</v>
      </c>
      <c r="B242" s="2309"/>
      <c r="C242" s="2309"/>
      <c r="D242" s="2309"/>
      <c r="E242" s="2311" t="s">
        <v>21283</v>
      </c>
      <c r="F242" s="2309" t="s">
        <v>19100</v>
      </c>
      <c r="G242" s="2309" t="s">
        <v>19039</v>
      </c>
      <c r="H242" s="2312" t="s">
        <v>19116</v>
      </c>
      <c r="I242" s="2313">
        <v>31657</v>
      </c>
      <c r="J242" s="2309"/>
      <c r="K242" s="2312" t="s">
        <v>19102</v>
      </c>
      <c r="L242" s="2309" t="s">
        <v>7265</v>
      </c>
      <c r="M242" s="2309" t="s">
        <v>19103</v>
      </c>
      <c r="N242" s="2314" t="s">
        <v>21284</v>
      </c>
      <c r="O242" s="2315" t="s">
        <v>21285</v>
      </c>
      <c r="P242" s="2315" t="s">
        <v>21286</v>
      </c>
      <c r="Q242" s="2309"/>
      <c r="R242" s="2316"/>
      <c r="S242" s="2312" t="s">
        <v>19107</v>
      </c>
      <c r="T242" s="2317" t="s">
        <v>21287</v>
      </c>
      <c r="U242" s="2313" t="s">
        <v>21288</v>
      </c>
      <c r="V242" s="2312" t="s">
        <v>175</v>
      </c>
      <c r="W242" s="2312" t="s">
        <v>21289</v>
      </c>
      <c r="X242" s="2312">
        <v>9</v>
      </c>
      <c r="Y242" s="2312">
        <v>3</v>
      </c>
      <c r="Z242" s="2312" t="s">
        <v>21290</v>
      </c>
      <c r="AA242" s="2312"/>
      <c r="AB242" s="2317" t="s">
        <v>21291</v>
      </c>
      <c r="AC242" s="2317" t="s">
        <v>21292</v>
      </c>
      <c r="AD242" s="2312" t="s">
        <v>19113</v>
      </c>
      <c r="AE242" s="2309" t="s">
        <v>21293</v>
      </c>
      <c r="AF242" s="2309"/>
      <c r="AG242" s="2309"/>
      <c r="AH242" s="2309"/>
      <c r="AI242" s="2309"/>
      <c r="AJ242" s="2320">
        <v>42795</v>
      </c>
      <c r="AK242" s="2321"/>
      <c r="AL242" s="2321">
        <v>44834</v>
      </c>
      <c r="AM242" s="2320">
        <v>42795</v>
      </c>
      <c r="AN242" s="2322">
        <v>44834</v>
      </c>
      <c r="AO242" s="2312" t="s">
        <v>1395</v>
      </c>
      <c r="AP242" s="2309"/>
      <c r="AQ242" s="2312">
        <v>42</v>
      </c>
    </row>
    <row r="243" spans="1:43" ht="15.75">
      <c r="A243" s="2323">
        <v>236</v>
      </c>
      <c r="B243" s="2309"/>
      <c r="C243" s="2309"/>
      <c r="D243" s="2309"/>
      <c r="E243" s="2311" t="s">
        <v>21294</v>
      </c>
      <c r="F243" s="2309" t="s">
        <v>19100</v>
      </c>
      <c r="G243" s="2309" t="s">
        <v>19039</v>
      </c>
      <c r="H243" s="2312" t="s">
        <v>145</v>
      </c>
      <c r="I243" s="2313">
        <v>31093</v>
      </c>
      <c r="J243" s="2309"/>
      <c r="K243" s="2312" t="s">
        <v>19102</v>
      </c>
      <c r="L243" s="2309" t="s">
        <v>7265</v>
      </c>
      <c r="M243" s="2309" t="s">
        <v>19103</v>
      </c>
      <c r="N243" s="2314" t="s">
        <v>21295</v>
      </c>
      <c r="O243" s="2315" t="s">
        <v>21296</v>
      </c>
      <c r="P243" s="2315" t="s">
        <v>21297</v>
      </c>
      <c r="Q243" s="2309"/>
      <c r="R243" s="2316"/>
      <c r="S243" s="2312" t="s">
        <v>19107</v>
      </c>
      <c r="T243" s="2317" t="s">
        <v>21298</v>
      </c>
      <c r="U243" s="2313">
        <v>45337</v>
      </c>
      <c r="V243" s="2312" t="s">
        <v>49</v>
      </c>
      <c r="W243" s="2312" t="s">
        <v>21299</v>
      </c>
      <c r="X243" s="2312">
        <v>1</v>
      </c>
      <c r="Y243" s="2312">
        <v>5</v>
      </c>
      <c r="Z243" s="2312" t="s">
        <v>21300</v>
      </c>
      <c r="AA243" s="2312"/>
      <c r="AB243" s="2317" t="s">
        <v>21301</v>
      </c>
      <c r="AC243" s="2317" t="s">
        <v>21302</v>
      </c>
      <c r="AD243" s="2312" t="s">
        <v>19113</v>
      </c>
      <c r="AE243" s="2309" t="s">
        <v>21303</v>
      </c>
      <c r="AF243" s="2309"/>
      <c r="AG243" s="2309"/>
      <c r="AH243" s="2309"/>
      <c r="AI243" s="2309"/>
      <c r="AJ243" s="2320">
        <v>42795</v>
      </c>
      <c r="AK243" s="2321"/>
      <c r="AL243" s="2321">
        <v>44834</v>
      </c>
      <c r="AM243" s="2320">
        <v>42795</v>
      </c>
      <c r="AN243" s="2322">
        <v>44834</v>
      </c>
      <c r="AO243" s="2312"/>
      <c r="AP243" s="2309"/>
      <c r="AQ243" s="2312"/>
    </row>
    <row r="244" spans="1:43" ht="15.75">
      <c r="A244" s="2309">
        <v>237</v>
      </c>
      <c r="B244" s="2309"/>
      <c r="C244" s="2309"/>
      <c r="D244" s="2309"/>
      <c r="E244" s="2311" t="s">
        <v>21304</v>
      </c>
      <c r="F244" s="2309" t="s">
        <v>19100</v>
      </c>
      <c r="G244" s="2309" t="s">
        <v>19039</v>
      </c>
      <c r="H244" s="2312" t="s">
        <v>2538</v>
      </c>
      <c r="I244" s="2313">
        <v>27420</v>
      </c>
      <c r="J244" s="2309"/>
      <c r="K244" s="2312" t="s">
        <v>9198</v>
      </c>
      <c r="L244" s="2309" t="s">
        <v>7265</v>
      </c>
      <c r="M244" s="2309" t="s">
        <v>19103</v>
      </c>
      <c r="N244" s="2314" t="s">
        <v>21305</v>
      </c>
      <c r="O244" s="2315" t="s">
        <v>21306</v>
      </c>
      <c r="P244" s="2315" t="s">
        <v>21307</v>
      </c>
      <c r="Q244" s="2309"/>
      <c r="R244" s="2316"/>
      <c r="S244" s="2312" t="s">
        <v>19107</v>
      </c>
      <c r="T244" s="2317" t="s">
        <v>21308</v>
      </c>
      <c r="U244" s="2313">
        <v>44952</v>
      </c>
      <c r="V244" s="2312" t="s">
        <v>13232</v>
      </c>
      <c r="W244" s="2312" t="s">
        <v>21309</v>
      </c>
      <c r="X244" s="2312">
        <v>14</v>
      </c>
      <c r="Y244" s="2312">
        <v>6</v>
      </c>
      <c r="Z244" s="2312" t="s">
        <v>21310</v>
      </c>
      <c r="AA244" s="2312"/>
      <c r="AB244" s="2329" t="s">
        <v>21311</v>
      </c>
      <c r="AC244" s="2317" t="s">
        <v>21312</v>
      </c>
      <c r="AD244" s="2312" t="s">
        <v>19113</v>
      </c>
      <c r="AE244" s="2309">
        <v>0</v>
      </c>
      <c r="AF244" s="2309"/>
      <c r="AG244" s="2309"/>
      <c r="AH244" s="2309"/>
      <c r="AI244" s="2309"/>
      <c r="AJ244" s="2320">
        <v>42795</v>
      </c>
      <c r="AK244" s="2321"/>
      <c r="AL244" s="2321">
        <v>44834</v>
      </c>
      <c r="AM244" s="2320">
        <v>42795</v>
      </c>
      <c r="AN244" s="2322">
        <v>44834</v>
      </c>
      <c r="AO244" s="2312" t="s">
        <v>1502</v>
      </c>
      <c r="AP244" s="2309"/>
      <c r="AQ244" s="2312">
        <v>43</v>
      </c>
    </row>
    <row r="245" spans="1:43" ht="15.75">
      <c r="A245" s="2323">
        <v>238</v>
      </c>
      <c r="B245" s="2309"/>
      <c r="C245" s="2309"/>
      <c r="D245" s="2309"/>
      <c r="E245" s="2311" t="s">
        <v>21313</v>
      </c>
      <c r="F245" s="2309" t="s">
        <v>19100</v>
      </c>
      <c r="G245" s="2309" t="s">
        <v>19039</v>
      </c>
      <c r="H245" s="2312" t="s">
        <v>19116</v>
      </c>
      <c r="I245" s="2313">
        <v>31276</v>
      </c>
      <c r="J245" s="2309"/>
      <c r="K245" s="2312" t="s">
        <v>19102</v>
      </c>
      <c r="L245" s="2309" t="s">
        <v>7265</v>
      </c>
      <c r="M245" s="2309" t="s">
        <v>19103</v>
      </c>
      <c r="N245" s="2314" t="s">
        <v>21314</v>
      </c>
      <c r="O245" s="2315" t="s">
        <v>21315</v>
      </c>
      <c r="P245" s="2315" t="s">
        <v>21316</v>
      </c>
      <c r="Q245" s="2309"/>
      <c r="R245" s="2316"/>
      <c r="S245" s="2312" t="s">
        <v>19107</v>
      </c>
      <c r="T245" s="2317" t="s">
        <v>21317</v>
      </c>
      <c r="U245" s="2313">
        <v>44060</v>
      </c>
      <c r="V245" s="2312" t="s">
        <v>86</v>
      </c>
      <c r="W245" s="2312" t="s">
        <v>19778</v>
      </c>
      <c r="X245" s="2312">
        <v>3</v>
      </c>
      <c r="Y245" s="2312">
        <v>1</v>
      </c>
      <c r="Z245" s="2312" t="s">
        <v>21318</v>
      </c>
      <c r="AA245" s="2312"/>
      <c r="AB245" s="2337" t="s">
        <v>21319</v>
      </c>
      <c r="AC245" s="2317" t="s">
        <v>21320</v>
      </c>
      <c r="AD245" s="2312" t="s">
        <v>19113</v>
      </c>
      <c r="AE245" s="2309" t="s">
        <v>3222</v>
      </c>
      <c r="AF245" s="2309"/>
      <c r="AG245" s="2309"/>
      <c r="AH245" s="2309"/>
      <c r="AI245" s="2309"/>
      <c r="AJ245" s="2320">
        <v>42795</v>
      </c>
      <c r="AK245" s="2321"/>
      <c r="AL245" s="2321">
        <v>44834</v>
      </c>
      <c r="AM245" s="2320">
        <v>42795</v>
      </c>
      <c r="AN245" s="2322">
        <v>44834</v>
      </c>
      <c r="AO245" s="2312" t="s">
        <v>35</v>
      </c>
      <c r="AP245" s="2309"/>
      <c r="AQ245" s="2312">
        <v>40</v>
      </c>
    </row>
    <row r="246" spans="1:43" ht="15.75">
      <c r="A246" s="2309">
        <v>239</v>
      </c>
      <c r="B246" s="2309"/>
      <c r="C246" s="2309"/>
      <c r="D246" s="2309"/>
      <c r="E246" s="2311" t="s">
        <v>21321</v>
      </c>
      <c r="F246" s="2309" t="s">
        <v>19100</v>
      </c>
      <c r="G246" s="2309" t="s">
        <v>19039</v>
      </c>
      <c r="H246" s="2312" t="s">
        <v>9217</v>
      </c>
      <c r="I246" s="2313">
        <v>29762</v>
      </c>
      <c r="J246" s="2309"/>
      <c r="K246" s="2312" t="s">
        <v>19102</v>
      </c>
      <c r="L246" s="2309" t="s">
        <v>7265</v>
      </c>
      <c r="M246" s="2309" t="s">
        <v>19103</v>
      </c>
      <c r="N246" s="2314" t="s">
        <v>21322</v>
      </c>
      <c r="O246" s="2315" t="s">
        <v>21323</v>
      </c>
      <c r="P246" s="2315" t="s">
        <v>21324</v>
      </c>
      <c r="Q246" s="2309"/>
      <c r="R246" s="2316"/>
      <c r="S246" s="2312" t="s">
        <v>19107</v>
      </c>
      <c r="T246" s="2317" t="s">
        <v>21325</v>
      </c>
      <c r="U246" s="2313">
        <v>44737</v>
      </c>
      <c r="V246" s="2312" t="s">
        <v>126</v>
      </c>
      <c r="W246" s="2312" t="s">
        <v>21326</v>
      </c>
      <c r="X246" s="2312">
        <v>5</v>
      </c>
      <c r="Y246" s="2312">
        <v>1</v>
      </c>
      <c r="Z246" s="2312" t="s">
        <v>21327</v>
      </c>
      <c r="AA246" s="2312"/>
      <c r="AB246" s="2329" t="s">
        <v>21328</v>
      </c>
      <c r="AC246" s="2317" t="s">
        <v>21329</v>
      </c>
      <c r="AD246" s="2312" t="s">
        <v>19113</v>
      </c>
      <c r="AE246" s="2309"/>
      <c r="AF246" s="2309"/>
      <c r="AG246" s="2309"/>
      <c r="AH246" s="2309"/>
      <c r="AI246" s="2309"/>
      <c r="AJ246" s="2320">
        <v>42795</v>
      </c>
      <c r="AK246" s="2321"/>
      <c r="AL246" s="2321">
        <v>44834</v>
      </c>
      <c r="AM246" s="2320">
        <v>42795</v>
      </c>
      <c r="AN246" s="2322">
        <v>44834</v>
      </c>
      <c r="AO246" s="2312" t="s">
        <v>1395</v>
      </c>
      <c r="AP246" s="2309"/>
      <c r="AQ246" s="2312">
        <v>42</v>
      </c>
    </row>
    <row r="247" spans="1:43" ht="15.75">
      <c r="A247" s="2323">
        <v>240</v>
      </c>
      <c r="B247" s="2309"/>
      <c r="C247" s="2309"/>
      <c r="D247" s="2309"/>
      <c r="E247" s="2311" t="s">
        <v>21330</v>
      </c>
      <c r="F247" s="2309" t="s">
        <v>19100</v>
      </c>
      <c r="G247" s="2309" t="s">
        <v>19039</v>
      </c>
      <c r="H247" s="2312" t="s">
        <v>19116</v>
      </c>
      <c r="I247" s="2313">
        <v>31190</v>
      </c>
      <c r="J247" s="2309"/>
      <c r="K247" s="2312" t="s">
        <v>19102</v>
      </c>
      <c r="L247" s="2309" t="s">
        <v>7265</v>
      </c>
      <c r="M247" s="2309" t="s">
        <v>19103</v>
      </c>
      <c r="N247" s="2314" t="s">
        <v>21331</v>
      </c>
      <c r="O247" s="2315" t="s">
        <v>21332</v>
      </c>
      <c r="P247" s="2315" t="s">
        <v>21333</v>
      </c>
      <c r="Q247" s="2309"/>
      <c r="R247" s="2316"/>
      <c r="S247" s="2312" t="s">
        <v>19107</v>
      </c>
      <c r="T247" s="2317" t="s">
        <v>21334</v>
      </c>
      <c r="U247" s="2313">
        <v>44704</v>
      </c>
      <c r="V247" s="2312" t="s">
        <v>126</v>
      </c>
      <c r="W247" s="2312" t="s">
        <v>21335</v>
      </c>
      <c r="X247" s="2312">
        <v>23</v>
      </c>
      <c r="Y247" s="2312">
        <v>7</v>
      </c>
      <c r="Z247" s="2312" t="s">
        <v>21336</v>
      </c>
      <c r="AA247" s="2312"/>
      <c r="AB247" s="2329" t="s">
        <v>21337</v>
      </c>
      <c r="AC247" s="2317" t="s">
        <v>21338</v>
      </c>
      <c r="AD247" s="2312" t="s">
        <v>19113</v>
      </c>
      <c r="AE247" s="2309">
        <v>0</v>
      </c>
      <c r="AF247" s="2309"/>
      <c r="AG247" s="2309"/>
      <c r="AH247" s="2309"/>
      <c r="AI247" s="2309"/>
      <c r="AJ247" s="2320">
        <v>42795</v>
      </c>
      <c r="AK247" s="2321"/>
      <c r="AL247" s="2321">
        <v>44834</v>
      </c>
      <c r="AM247" s="2320">
        <v>42795</v>
      </c>
      <c r="AN247" s="2322">
        <v>44834</v>
      </c>
      <c r="AO247" s="2312" t="s">
        <v>35</v>
      </c>
      <c r="AP247" s="2309"/>
      <c r="AQ247" s="2312">
        <v>40</v>
      </c>
    </row>
    <row r="248" spans="1:43" ht="15.75">
      <c r="A248" s="2309">
        <v>241</v>
      </c>
      <c r="B248" s="2309"/>
      <c r="C248" s="2309"/>
      <c r="D248" s="2309"/>
      <c r="E248" s="2311" t="s">
        <v>4871</v>
      </c>
      <c r="F248" s="2309" t="s">
        <v>19100</v>
      </c>
      <c r="G248" s="2309" t="s">
        <v>19039</v>
      </c>
      <c r="H248" s="2312" t="s">
        <v>19127</v>
      </c>
      <c r="I248" s="2313">
        <v>29445</v>
      </c>
      <c r="J248" s="2309"/>
      <c r="K248" s="2312" t="s">
        <v>19102</v>
      </c>
      <c r="L248" s="2309" t="s">
        <v>7265</v>
      </c>
      <c r="M248" s="2309" t="s">
        <v>19103</v>
      </c>
      <c r="N248" s="2314" t="s">
        <v>21339</v>
      </c>
      <c r="O248" s="2315" t="s">
        <v>21340</v>
      </c>
      <c r="P248" s="2315" t="s">
        <v>21341</v>
      </c>
      <c r="Q248" s="2309"/>
      <c r="R248" s="2316"/>
      <c r="S248" s="2312" t="s">
        <v>19107</v>
      </c>
      <c r="T248" s="2317" t="s">
        <v>21342</v>
      </c>
      <c r="U248" s="2313">
        <v>45150</v>
      </c>
      <c r="V248" s="2312" t="s">
        <v>126</v>
      </c>
      <c r="W248" s="2312" t="s">
        <v>21343</v>
      </c>
      <c r="X248" s="2312">
        <v>1</v>
      </c>
      <c r="Y248" s="2312">
        <v>7</v>
      </c>
      <c r="Z248" s="2312" t="s">
        <v>21344</v>
      </c>
      <c r="AA248" s="2312"/>
      <c r="AB248" s="2329" t="s">
        <v>21345</v>
      </c>
      <c r="AC248" s="2317" t="s">
        <v>21346</v>
      </c>
      <c r="AD248" s="2312" t="s">
        <v>19113</v>
      </c>
      <c r="AE248" s="2309" t="s">
        <v>19628</v>
      </c>
      <c r="AF248" s="2309"/>
      <c r="AG248" s="2309"/>
      <c r="AH248" s="2309"/>
      <c r="AI248" s="2309"/>
      <c r="AJ248" s="2320">
        <v>42795</v>
      </c>
      <c r="AK248" s="2321"/>
      <c r="AL248" s="2321">
        <v>44834</v>
      </c>
      <c r="AM248" s="2320">
        <v>42795</v>
      </c>
      <c r="AN248" s="2322">
        <v>44834</v>
      </c>
      <c r="AO248" s="2312" t="s">
        <v>1395</v>
      </c>
      <c r="AP248" s="2309"/>
      <c r="AQ248" s="2312">
        <v>43</v>
      </c>
    </row>
    <row r="249" spans="1:43" ht="15.75">
      <c r="A249" s="2323">
        <v>242</v>
      </c>
      <c r="B249" s="2309"/>
      <c r="C249" s="2309"/>
      <c r="D249" s="2310" t="s">
        <v>19098</v>
      </c>
      <c r="E249" s="2311" t="s">
        <v>21347</v>
      </c>
      <c r="F249" s="2309" t="s">
        <v>19100</v>
      </c>
      <c r="G249" s="2309" t="s">
        <v>19039</v>
      </c>
      <c r="H249" s="2312" t="s">
        <v>8734</v>
      </c>
      <c r="I249" s="2313">
        <v>33744</v>
      </c>
      <c r="J249" s="2309"/>
      <c r="K249" s="2312" t="s">
        <v>19102</v>
      </c>
      <c r="L249" s="2309" t="s">
        <v>7265</v>
      </c>
      <c r="M249" s="2309" t="s">
        <v>19103</v>
      </c>
      <c r="N249" s="2314" t="s">
        <v>21348</v>
      </c>
      <c r="O249" s="2315" t="s">
        <v>21349</v>
      </c>
      <c r="P249" s="2315" t="s">
        <v>21350</v>
      </c>
      <c r="Q249" s="2309"/>
      <c r="R249" s="2316"/>
      <c r="S249" s="2312" t="s">
        <v>19107</v>
      </c>
      <c r="T249" s="2317" t="s">
        <v>21351</v>
      </c>
      <c r="U249" s="2313">
        <v>44701</v>
      </c>
      <c r="V249" s="2312" t="s">
        <v>126</v>
      </c>
      <c r="W249" s="2312" t="s">
        <v>21352</v>
      </c>
      <c r="X249" s="2312">
        <v>6</v>
      </c>
      <c r="Y249" s="2312">
        <v>7</v>
      </c>
      <c r="Z249" s="2312" t="s">
        <v>21353</v>
      </c>
      <c r="AA249" s="2312"/>
      <c r="AB249" s="2317" t="s">
        <v>21354</v>
      </c>
      <c r="AC249" s="2317" t="s">
        <v>21355</v>
      </c>
      <c r="AD249" s="2312" t="s">
        <v>19113</v>
      </c>
      <c r="AE249" s="2309"/>
      <c r="AF249" s="2309"/>
      <c r="AG249" s="2309"/>
      <c r="AH249" s="2309"/>
      <c r="AI249" s="2309"/>
      <c r="AJ249" s="2320">
        <v>42795</v>
      </c>
      <c r="AK249" s="2321"/>
      <c r="AL249" s="2321">
        <v>44834</v>
      </c>
      <c r="AM249" s="2320">
        <v>42795</v>
      </c>
      <c r="AN249" s="2322">
        <v>44834</v>
      </c>
      <c r="AO249" s="2312" t="s">
        <v>1395</v>
      </c>
      <c r="AP249" s="2309"/>
      <c r="AQ249" s="2312">
        <v>33</v>
      </c>
    </row>
    <row r="250" spans="1:43" ht="15.75">
      <c r="A250" s="2309">
        <v>243</v>
      </c>
      <c r="B250" s="2309"/>
      <c r="C250" s="2309"/>
      <c r="D250" s="2309"/>
      <c r="E250" s="2311" t="s">
        <v>21356</v>
      </c>
      <c r="F250" s="2309" t="s">
        <v>19100</v>
      </c>
      <c r="G250" s="2309" t="s">
        <v>19039</v>
      </c>
      <c r="H250" s="2312" t="s">
        <v>19127</v>
      </c>
      <c r="I250" s="2313">
        <v>32726</v>
      </c>
      <c r="J250" s="2309"/>
      <c r="K250" s="2312" t="s">
        <v>19102</v>
      </c>
      <c r="L250" s="2309" t="s">
        <v>7265</v>
      </c>
      <c r="M250" s="2309" t="s">
        <v>19103</v>
      </c>
      <c r="N250" s="2314" t="s">
        <v>21357</v>
      </c>
      <c r="O250" s="2315" t="s">
        <v>21358</v>
      </c>
      <c r="P250" s="2315" t="s">
        <v>21359</v>
      </c>
      <c r="Q250" s="2309"/>
      <c r="R250" s="2316"/>
      <c r="S250" s="2312" t="s">
        <v>19107</v>
      </c>
      <c r="T250" s="2317" t="s">
        <v>21360</v>
      </c>
      <c r="U250" s="2313">
        <v>46146</v>
      </c>
      <c r="V250" s="2312" t="s">
        <v>126</v>
      </c>
      <c r="W250" s="2312" t="s">
        <v>21361</v>
      </c>
      <c r="X250" s="2312">
        <v>5</v>
      </c>
      <c r="Y250" s="2312">
        <v>8</v>
      </c>
      <c r="Z250" s="2312" t="s">
        <v>19931</v>
      </c>
      <c r="AA250" s="2312"/>
      <c r="AB250" s="2337" t="s">
        <v>21362</v>
      </c>
      <c r="AC250" s="2317" t="s">
        <v>21363</v>
      </c>
      <c r="AD250" s="2312" t="s">
        <v>19113</v>
      </c>
      <c r="AE250" s="2309" t="s">
        <v>21364</v>
      </c>
      <c r="AF250" s="2309"/>
      <c r="AG250" s="2309"/>
      <c r="AH250" s="2309"/>
      <c r="AI250" s="2309"/>
      <c r="AJ250" s="2320">
        <v>42795</v>
      </c>
      <c r="AK250" s="2321"/>
      <c r="AL250" s="2321">
        <v>44834</v>
      </c>
      <c r="AM250" s="2320">
        <v>42795</v>
      </c>
      <c r="AN250" s="2322">
        <v>44834</v>
      </c>
      <c r="AO250" s="2312" t="s">
        <v>1395</v>
      </c>
      <c r="AP250" s="2309"/>
      <c r="AQ250" s="2312">
        <v>40</v>
      </c>
    </row>
    <row r="251" spans="1:43" ht="15.75">
      <c r="A251" s="2323">
        <v>244</v>
      </c>
      <c r="B251" s="2309"/>
      <c r="C251" s="2309"/>
      <c r="D251" s="2309"/>
      <c r="E251" s="2311" t="s">
        <v>21365</v>
      </c>
      <c r="F251" s="2309" t="s">
        <v>19100</v>
      </c>
      <c r="G251" s="2309" t="s">
        <v>19039</v>
      </c>
      <c r="H251" s="2312" t="s">
        <v>19208</v>
      </c>
      <c r="I251" s="2313">
        <v>27493</v>
      </c>
      <c r="J251" s="2309"/>
      <c r="K251" s="2312" t="s">
        <v>19102</v>
      </c>
      <c r="L251" s="2309" t="s">
        <v>7265</v>
      </c>
      <c r="M251" s="2309" t="s">
        <v>19103</v>
      </c>
      <c r="N251" s="2314" t="s">
        <v>21366</v>
      </c>
      <c r="O251" s="2315" t="s">
        <v>21367</v>
      </c>
      <c r="P251" s="2315" t="s">
        <v>21368</v>
      </c>
      <c r="Q251" s="2309"/>
      <c r="R251" s="2316"/>
      <c r="S251" s="2312" t="s">
        <v>19107</v>
      </c>
      <c r="T251" s="2317" t="s">
        <v>21369</v>
      </c>
      <c r="U251" s="2313">
        <v>44660</v>
      </c>
      <c r="V251" s="2312" t="s">
        <v>126</v>
      </c>
      <c r="W251" s="2312" t="s">
        <v>21370</v>
      </c>
      <c r="X251" s="2312">
        <v>2</v>
      </c>
      <c r="Y251" s="2312">
        <v>3</v>
      </c>
      <c r="Z251" s="2312" t="s">
        <v>20805</v>
      </c>
      <c r="AA251" s="2312"/>
      <c r="AB251" s="2329" t="s">
        <v>21371</v>
      </c>
      <c r="AC251" s="2317" t="s">
        <v>21372</v>
      </c>
      <c r="AD251" s="2312" t="s">
        <v>19113</v>
      </c>
      <c r="AE251" s="2309" t="s">
        <v>21373</v>
      </c>
      <c r="AF251" s="2309"/>
      <c r="AG251" s="2309"/>
      <c r="AH251" s="2309"/>
      <c r="AI251" s="2309"/>
      <c r="AJ251" s="2320">
        <v>42795</v>
      </c>
      <c r="AK251" s="2321"/>
      <c r="AL251" s="2321">
        <v>44834</v>
      </c>
      <c r="AM251" s="2320">
        <v>42795</v>
      </c>
      <c r="AN251" s="2322">
        <v>44834</v>
      </c>
      <c r="AO251" s="2312" t="s">
        <v>1395</v>
      </c>
      <c r="AP251" s="2309"/>
      <c r="AQ251" s="2312">
        <v>42</v>
      </c>
    </row>
    <row r="252" spans="1:43" ht="15.75">
      <c r="A252" s="2309">
        <v>245</v>
      </c>
      <c r="B252" s="2309"/>
      <c r="C252" s="2309"/>
      <c r="D252" s="2309"/>
      <c r="E252" s="2311" t="s">
        <v>21374</v>
      </c>
      <c r="F252" s="2309" t="s">
        <v>19100</v>
      </c>
      <c r="G252" s="2309" t="s">
        <v>19039</v>
      </c>
      <c r="H252" s="2312" t="s">
        <v>180</v>
      </c>
      <c r="I252" s="2313">
        <v>33062</v>
      </c>
      <c r="J252" s="2309"/>
      <c r="K252" s="2312" t="s">
        <v>19102</v>
      </c>
      <c r="L252" s="2309" t="s">
        <v>7265</v>
      </c>
      <c r="M252" s="2309" t="s">
        <v>19103</v>
      </c>
      <c r="N252" s="2314" t="s">
        <v>21375</v>
      </c>
      <c r="O252" s="2315" t="s">
        <v>21376</v>
      </c>
      <c r="P252" s="2315" t="s">
        <v>21377</v>
      </c>
      <c r="Q252" s="2309"/>
      <c r="R252" s="2316"/>
      <c r="S252" s="2312" t="s">
        <v>13376</v>
      </c>
      <c r="T252" s="2317" t="s">
        <v>21378</v>
      </c>
      <c r="U252" s="2313">
        <v>44385</v>
      </c>
      <c r="V252" s="2312" t="s">
        <v>126</v>
      </c>
      <c r="W252" s="2312" t="s">
        <v>21379</v>
      </c>
      <c r="X252" s="2312">
        <v>8</v>
      </c>
      <c r="Y252" s="2312">
        <v>3</v>
      </c>
      <c r="Z252" s="2312" t="s">
        <v>21380</v>
      </c>
      <c r="AA252" s="2312"/>
      <c r="AB252" s="2329" t="s">
        <v>21381</v>
      </c>
      <c r="AC252" s="2317" t="s">
        <v>21382</v>
      </c>
      <c r="AD252" s="2312" t="s">
        <v>19113</v>
      </c>
      <c r="AE252" s="2309"/>
      <c r="AF252" s="2309"/>
      <c r="AG252" s="2309"/>
      <c r="AH252" s="2309"/>
      <c r="AI252" s="2309"/>
      <c r="AJ252" s="2320">
        <v>42795</v>
      </c>
      <c r="AK252" s="2321"/>
      <c r="AL252" s="2321">
        <v>44834</v>
      </c>
      <c r="AM252" s="2320">
        <v>42795</v>
      </c>
      <c r="AN252" s="2322">
        <v>44834</v>
      </c>
      <c r="AO252" s="2312" t="s">
        <v>1395</v>
      </c>
      <c r="AP252" s="2309"/>
      <c r="AQ252" s="2312">
        <v>42</v>
      </c>
    </row>
    <row r="253" spans="1:43" ht="15.75">
      <c r="A253" s="2323">
        <v>246</v>
      </c>
      <c r="B253" s="2309"/>
      <c r="C253" s="2309"/>
      <c r="D253" s="2310" t="s">
        <v>19098</v>
      </c>
      <c r="E253" s="2311" t="s">
        <v>21383</v>
      </c>
      <c r="F253" s="2309" t="s">
        <v>19100</v>
      </c>
      <c r="G253" s="2309" t="s">
        <v>19039</v>
      </c>
      <c r="H253" s="2312" t="s">
        <v>19101</v>
      </c>
      <c r="I253" s="2313">
        <v>31655</v>
      </c>
      <c r="J253" s="2309"/>
      <c r="K253" s="2312" t="s">
        <v>19102</v>
      </c>
      <c r="L253" s="2309" t="s">
        <v>7265</v>
      </c>
      <c r="M253" s="2309" t="s">
        <v>19103</v>
      </c>
      <c r="N253" s="2314" t="s">
        <v>21384</v>
      </c>
      <c r="O253" s="2315" t="s">
        <v>21385</v>
      </c>
      <c r="P253" s="2315" t="s">
        <v>21386</v>
      </c>
      <c r="Q253" s="2309"/>
      <c r="R253" s="2316"/>
      <c r="S253" s="2312" t="s">
        <v>19107</v>
      </c>
      <c r="T253" s="2317" t="s">
        <v>21387</v>
      </c>
      <c r="U253" s="2313">
        <v>44804</v>
      </c>
      <c r="V253" s="2312" t="s">
        <v>175</v>
      </c>
      <c r="W253" s="2312" t="s">
        <v>21388</v>
      </c>
      <c r="X253" s="2312">
        <v>4</v>
      </c>
      <c r="Y253" s="2312">
        <v>1</v>
      </c>
      <c r="Z253" s="2312" t="s">
        <v>21389</v>
      </c>
      <c r="AA253" s="2312"/>
      <c r="AB253" s="2329" t="s">
        <v>21390</v>
      </c>
      <c r="AC253" s="2317" t="s">
        <v>21391</v>
      </c>
      <c r="AD253" s="2312" t="s">
        <v>19113</v>
      </c>
      <c r="AE253" s="2309" t="s">
        <v>21392</v>
      </c>
      <c r="AF253" s="2309"/>
      <c r="AG253" s="2309"/>
      <c r="AH253" s="2309"/>
      <c r="AI253" s="2309"/>
      <c r="AJ253" s="2320">
        <v>42795</v>
      </c>
      <c r="AK253" s="2321"/>
      <c r="AL253" s="2321">
        <v>44834</v>
      </c>
      <c r="AM253" s="2320">
        <v>42795</v>
      </c>
      <c r="AN253" s="2322">
        <v>44834</v>
      </c>
      <c r="AO253" s="2312" t="s">
        <v>1460</v>
      </c>
      <c r="AP253" s="2309"/>
      <c r="AQ253" s="2312">
        <v>40</v>
      </c>
    </row>
    <row r="254" spans="1:43" ht="15.75">
      <c r="A254" s="2309">
        <v>247</v>
      </c>
      <c r="B254" s="2309"/>
      <c r="C254" s="2309"/>
      <c r="D254" s="2309"/>
      <c r="E254" s="2328" t="s">
        <v>21393</v>
      </c>
      <c r="F254" s="2309" t="s">
        <v>19100</v>
      </c>
      <c r="G254" s="2309" t="s">
        <v>19039</v>
      </c>
      <c r="H254" s="2312" t="s">
        <v>180</v>
      </c>
      <c r="I254" s="2313">
        <v>32683</v>
      </c>
      <c r="J254" s="2309"/>
      <c r="K254" s="2312" t="s">
        <v>19102</v>
      </c>
      <c r="L254" s="2309" t="s">
        <v>7265</v>
      </c>
      <c r="M254" s="2309" t="s">
        <v>19103</v>
      </c>
      <c r="N254" s="2314">
        <v>264155444</v>
      </c>
      <c r="O254" s="2315" t="s">
        <v>21394</v>
      </c>
      <c r="P254" s="2315" t="s">
        <v>21395</v>
      </c>
      <c r="Q254" s="2309"/>
      <c r="R254" s="2316"/>
      <c r="S254" s="2312" t="s">
        <v>19107</v>
      </c>
      <c r="T254" s="2317" t="s">
        <v>21396</v>
      </c>
      <c r="U254" s="2313">
        <v>45101</v>
      </c>
      <c r="V254" s="2312" t="s">
        <v>126</v>
      </c>
      <c r="W254" s="2312" t="s">
        <v>21397</v>
      </c>
      <c r="X254" s="2312">
        <v>7</v>
      </c>
      <c r="Y254" s="2312">
        <v>1</v>
      </c>
      <c r="Z254" s="2312" t="s">
        <v>19333</v>
      </c>
      <c r="AA254" s="2312"/>
      <c r="AB254" s="2329" t="s">
        <v>21398</v>
      </c>
      <c r="AC254" s="2317" t="s">
        <v>21399</v>
      </c>
      <c r="AD254" s="2312" t="s">
        <v>19113</v>
      </c>
      <c r="AE254" s="2309" t="s">
        <v>21400</v>
      </c>
      <c r="AF254" s="2309"/>
      <c r="AG254" s="2309"/>
      <c r="AH254" s="2309"/>
      <c r="AI254" s="2309"/>
      <c r="AJ254" s="2320">
        <v>43070</v>
      </c>
      <c r="AK254" s="2321"/>
      <c r="AL254" s="2321">
        <v>44834</v>
      </c>
      <c r="AM254" s="2320">
        <v>43070</v>
      </c>
      <c r="AN254" s="2322">
        <v>44834</v>
      </c>
      <c r="AO254" s="2312" t="s">
        <v>35</v>
      </c>
      <c r="AP254" s="2309"/>
      <c r="AQ254" s="2312">
        <v>40</v>
      </c>
    </row>
    <row r="255" spans="1:43" ht="15.75">
      <c r="A255" s="2323">
        <v>248</v>
      </c>
      <c r="B255" s="2309"/>
      <c r="C255" s="2309"/>
      <c r="D255" s="2309"/>
      <c r="E255" s="2328" t="s">
        <v>21401</v>
      </c>
      <c r="F255" s="2309" t="s">
        <v>19100</v>
      </c>
      <c r="G255" s="2309" t="s">
        <v>19039</v>
      </c>
      <c r="H255" s="2312" t="s">
        <v>21258</v>
      </c>
      <c r="I255" s="2313">
        <v>29635</v>
      </c>
      <c r="J255" s="2309"/>
      <c r="K255" s="2312" t="s">
        <v>19102</v>
      </c>
      <c r="L255" s="2309" t="s">
        <v>7265</v>
      </c>
      <c r="M255" s="2309" t="s">
        <v>19103</v>
      </c>
      <c r="N255" s="2314">
        <v>264154898</v>
      </c>
      <c r="O255" s="2315" t="s">
        <v>21402</v>
      </c>
      <c r="P255" s="2315" t="s">
        <v>21403</v>
      </c>
      <c r="Q255" s="2309"/>
      <c r="R255" s="2316"/>
      <c r="S255" s="2312" t="s">
        <v>19107</v>
      </c>
      <c r="T255" s="2317" t="s">
        <v>21404</v>
      </c>
      <c r="U255" s="2313">
        <v>44610</v>
      </c>
      <c r="V255" s="2312" t="s">
        <v>126</v>
      </c>
      <c r="W255" s="2312" t="s">
        <v>21405</v>
      </c>
      <c r="X255" s="2312">
        <v>1</v>
      </c>
      <c r="Y255" s="2312">
        <v>1</v>
      </c>
      <c r="Z255" s="2312" t="s">
        <v>21406</v>
      </c>
      <c r="AA255" s="2312"/>
      <c r="AB255" s="2337" t="s">
        <v>21407</v>
      </c>
      <c r="AC255" s="2317" t="s">
        <v>21408</v>
      </c>
      <c r="AD255" s="2312" t="s">
        <v>19113</v>
      </c>
      <c r="AE255" s="2309">
        <v>0</v>
      </c>
      <c r="AF255" s="2309"/>
      <c r="AG255" s="2309"/>
      <c r="AH255" s="2309"/>
      <c r="AI255" s="2309"/>
      <c r="AJ255" s="2320">
        <v>43070</v>
      </c>
      <c r="AK255" s="2321"/>
      <c r="AL255" s="2321">
        <v>44834</v>
      </c>
      <c r="AM255" s="2320">
        <v>43070</v>
      </c>
      <c r="AN255" s="2322">
        <v>44834</v>
      </c>
      <c r="AO255" s="2312" t="s">
        <v>1395</v>
      </c>
      <c r="AP255" s="2309"/>
      <c r="AQ255" s="2312">
        <v>41</v>
      </c>
    </row>
    <row r="256" spans="1:43" ht="15.75">
      <c r="A256" s="2309">
        <v>249</v>
      </c>
      <c r="B256" s="2309"/>
      <c r="C256" s="2309"/>
      <c r="D256" s="2309"/>
      <c r="E256" s="2328" t="s">
        <v>21409</v>
      </c>
      <c r="F256" s="2309" t="s">
        <v>19100</v>
      </c>
      <c r="G256" s="2309" t="s">
        <v>19039</v>
      </c>
      <c r="H256" s="2312" t="s">
        <v>21258</v>
      </c>
      <c r="I256" s="2313">
        <v>27070</v>
      </c>
      <c r="J256" s="2309"/>
      <c r="K256" s="2312" t="s">
        <v>19102</v>
      </c>
      <c r="L256" s="2309" t="s">
        <v>7265</v>
      </c>
      <c r="M256" s="2309" t="s">
        <v>19103</v>
      </c>
      <c r="N256" s="2314" t="s">
        <v>21410</v>
      </c>
      <c r="O256" s="2315" t="s">
        <v>21411</v>
      </c>
      <c r="P256" s="2315" t="s">
        <v>21412</v>
      </c>
      <c r="Q256" s="2309"/>
      <c r="R256" s="2316"/>
      <c r="S256" s="2312" t="s">
        <v>19107</v>
      </c>
      <c r="T256" s="2317" t="s">
        <v>21413</v>
      </c>
      <c r="U256" s="2313">
        <v>46061</v>
      </c>
      <c r="V256" s="2312" t="s">
        <v>126</v>
      </c>
      <c r="W256" s="2312" t="s">
        <v>21414</v>
      </c>
      <c r="X256" s="2312">
        <v>1</v>
      </c>
      <c r="Y256" s="2312">
        <v>4</v>
      </c>
      <c r="Z256" s="2312" t="s">
        <v>21415</v>
      </c>
      <c r="AA256" s="2312"/>
      <c r="AB256" s="2329" t="s">
        <v>21416</v>
      </c>
      <c r="AC256" s="2317" t="s">
        <v>21417</v>
      </c>
      <c r="AD256" s="2312" t="s">
        <v>19113</v>
      </c>
      <c r="AE256" s="2309">
        <v>0</v>
      </c>
      <c r="AF256" s="2309"/>
      <c r="AG256" s="2309"/>
      <c r="AH256" s="2309"/>
      <c r="AI256" s="2309"/>
      <c r="AJ256" s="2320">
        <v>43070</v>
      </c>
      <c r="AK256" s="2321"/>
      <c r="AL256" s="2321">
        <v>44834</v>
      </c>
      <c r="AM256" s="2320">
        <v>43070</v>
      </c>
      <c r="AN256" s="2322">
        <v>44834</v>
      </c>
      <c r="AO256" s="2312" t="s">
        <v>20655</v>
      </c>
      <c r="AP256" s="2309"/>
      <c r="AQ256" s="2312">
        <v>39</v>
      </c>
    </row>
    <row r="257" spans="1:43" ht="15.75">
      <c r="A257" s="2323">
        <v>250</v>
      </c>
      <c r="B257" s="2309"/>
      <c r="C257" s="2309"/>
      <c r="D257" s="2309"/>
      <c r="E257" s="2328" t="s">
        <v>21418</v>
      </c>
      <c r="F257" s="2309" t="s">
        <v>19100</v>
      </c>
      <c r="G257" s="2309" t="s">
        <v>19039</v>
      </c>
      <c r="H257" s="2312" t="s">
        <v>20566</v>
      </c>
      <c r="I257" s="2313">
        <v>34451</v>
      </c>
      <c r="J257" s="2309"/>
      <c r="K257" s="2312" t="s">
        <v>19102</v>
      </c>
      <c r="L257" s="2309" t="s">
        <v>7265</v>
      </c>
      <c r="M257" s="2309" t="s">
        <v>19103</v>
      </c>
      <c r="N257" s="2314" t="s">
        <v>21419</v>
      </c>
      <c r="O257" s="2315" t="s">
        <v>21420</v>
      </c>
      <c r="P257" s="2315" t="s">
        <v>21421</v>
      </c>
      <c r="Q257" s="2309"/>
      <c r="R257" s="2316"/>
      <c r="S257" s="2312" t="s">
        <v>19107</v>
      </c>
      <c r="T257" s="2317" t="s">
        <v>21422</v>
      </c>
      <c r="U257" s="2313" t="s">
        <v>21423</v>
      </c>
      <c r="V257" s="2312" t="s">
        <v>13232</v>
      </c>
      <c r="W257" s="2312" t="s">
        <v>21424</v>
      </c>
      <c r="X257" s="2312">
        <v>9</v>
      </c>
      <c r="Y257" s="2312">
        <v>3</v>
      </c>
      <c r="Z257" s="2312" t="s">
        <v>21425</v>
      </c>
      <c r="AA257" s="2312"/>
      <c r="AB257" s="2315" t="s">
        <v>21426</v>
      </c>
      <c r="AC257" s="2317" t="s">
        <v>21427</v>
      </c>
      <c r="AD257" s="2312" t="s">
        <v>19113</v>
      </c>
      <c r="AE257" s="2309">
        <v>0</v>
      </c>
      <c r="AF257" s="2309"/>
      <c r="AG257" s="2309"/>
      <c r="AH257" s="2309"/>
      <c r="AI257" s="2309"/>
      <c r="AJ257" s="2320">
        <v>43070</v>
      </c>
      <c r="AK257" s="2321"/>
      <c r="AL257" s="2321">
        <v>44834</v>
      </c>
      <c r="AM257" s="2320">
        <v>43070</v>
      </c>
      <c r="AN257" s="2322">
        <v>44834</v>
      </c>
      <c r="AO257" s="2312"/>
      <c r="AP257" s="2309"/>
      <c r="AQ257" s="2312"/>
    </row>
    <row r="258" spans="1:43" ht="15.75">
      <c r="A258" s="2309">
        <v>251</v>
      </c>
      <c r="B258" s="2309"/>
      <c r="C258" s="2309"/>
      <c r="D258" s="2309"/>
      <c r="E258" s="2328" t="s">
        <v>21428</v>
      </c>
      <c r="F258" s="2309" t="s">
        <v>19100</v>
      </c>
      <c r="G258" s="2309" t="s">
        <v>19039</v>
      </c>
      <c r="H258" s="2312" t="s">
        <v>21429</v>
      </c>
      <c r="I258" s="2313">
        <v>33735</v>
      </c>
      <c r="J258" s="2309"/>
      <c r="K258" s="2312" t="s">
        <v>19102</v>
      </c>
      <c r="L258" s="2309" t="s">
        <v>7265</v>
      </c>
      <c r="M258" s="2309" t="s">
        <v>19103</v>
      </c>
      <c r="N258" s="2314" t="s">
        <v>21430</v>
      </c>
      <c r="O258" s="2315" t="s">
        <v>21431</v>
      </c>
      <c r="P258" s="2315" t="s">
        <v>21432</v>
      </c>
      <c r="Q258" s="2309"/>
      <c r="R258" s="2316"/>
      <c r="S258" s="2312" t="s">
        <v>19107</v>
      </c>
      <c r="T258" s="2317" t="s">
        <v>21433</v>
      </c>
      <c r="U258" s="2313">
        <v>45748</v>
      </c>
      <c r="V258" s="2312" t="s">
        <v>175</v>
      </c>
      <c r="W258" s="2312" t="s">
        <v>21434</v>
      </c>
      <c r="X258" s="2312">
        <v>1</v>
      </c>
      <c r="Y258" s="2312">
        <v>9</v>
      </c>
      <c r="Z258" s="2312" t="s">
        <v>21435</v>
      </c>
      <c r="AA258" s="2312"/>
      <c r="AB258" s="2317" t="s">
        <v>21436</v>
      </c>
      <c r="AC258" s="2317" t="s">
        <v>21437</v>
      </c>
      <c r="AD258" s="2312" t="s">
        <v>19113</v>
      </c>
      <c r="AE258" s="2309" t="s">
        <v>21438</v>
      </c>
      <c r="AF258" s="2309"/>
      <c r="AG258" s="2309"/>
      <c r="AH258" s="2309"/>
      <c r="AI258" s="2309"/>
      <c r="AJ258" s="2320">
        <v>43070</v>
      </c>
      <c r="AK258" s="2321"/>
      <c r="AL258" s="2321">
        <v>44834</v>
      </c>
      <c r="AM258" s="2320">
        <v>43070</v>
      </c>
      <c r="AN258" s="2322">
        <v>44834</v>
      </c>
      <c r="AO258" s="2312" t="s">
        <v>1395</v>
      </c>
      <c r="AP258" s="2309"/>
      <c r="AQ258" s="2312">
        <v>42</v>
      </c>
    </row>
    <row r="259" spans="1:43" ht="15.75">
      <c r="A259" s="2323">
        <v>252</v>
      </c>
      <c r="B259" s="2309"/>
      <c r="C259" s="2309"/>
      <c r="D259" s="2309"/>
      <c r="E259" s="2328" t="s">
        <v>21439</v>
      </c>
      <c r="F259" s="2309" t="s">
        <v>19100</v>
      </c>
      <c r="G259" s="2309" t="s">
        <v>19039</v>
      </c>
      <c r="H259" s="2312" t="s">
        <v>19127</v>
      </c>
      <c r="I259" s="2313">
        <v>29184</v>
      </c>
      <c r="J259" s="2309"/>
      <c r="K259" s="2312" t="s">
        <v>19102</v>
      </c>
      <c r="L259" s="2309" t="s">
        <v>7265</v>
      </c>
      <c r="M259" s="2309" t="s">
        <v>19103</v>
      </c>
      <c r="N259" s="2314" t="s">
        <v>21440</v>
      </c>
      <c r="O259" s="2315" t="s">
        <v>21441</v>
      </c>
      <c r="P259" s="2315" t="s">
        <v>21442</v>
      </c>
      <c r="Q259" s="2309"/>
      <c r="R259" s="2316"/>
      <c r="S259" s="2312" t="s">
        <v>19107</v>
      </c>
      <c r="T259" s="2317" t="s">
        <v>21443</v>
      </c>
      <c r="U259" s="2313">
        <v>44890</v>
      </c>
      <c r="V259" s="2312" t="s">
        <v>126</v>
      </c>
      <c r="W259" s="2312" t="s">
        <v>21444</v>
      </c>
      <c r="X259" s="2312">
        <v>19</v>
      </c>
      <c r="Y259" s="2312">
        <v>4</v>
      </c>
      <c r="Z259" s="2312" t="s">
        <v>21445</v>
      </c>
      <c r="AA259" s="2312"/>
      <c r="AB259" s="2317" t="s">
        <v>21446</v>
      </c>
      <c r="AC259" s="2317" t="s">
        <v>21447</v>
      </c>
      <c r="AD259" s="2312" t="s">
        <v>19113</v>
      </c>
      <c r="AE259" s="2309" t="s">
        <v>21448</v>
      </c>
      <c r="AF259" s="2309"/>
      <c r="AG259" s="2309"/>
      <c r="AH259" s="2309"/>
      <c r="AI259" s="2309"/>
      <c r="AJ259" s="2320">
        <v>43070</v>
      </c>
      <c r="AK259" s="2321"/>
      <c r="AL259" s="2321">
        <v>44834</v>
      </c>
      <c r="AM259" s="2320">
        <v>43070</v>
      </c>
      <c r="AN259" s="2322">
        <v>44834</v>
      </c>
      <c r="AO259" s="2312" t="s">
        <v>1395</v>
      </c>
      <c r="AP259" s="2309"/>
      <c r="AQ259" s="2312">
        <v>41</v>
      </c>
    </row>
    <row r="260" spans="1:43" ht="15.75">
      <c r="A260" s="2309">
        <v>253</v>
      </c>
      <c r="B260" s="2309"/>
      <c r="C260" s="2309"/>
      <c r="D260" s="2310" t="s">
        <v>19098</v>
      </c>
      <c r="E260" s="2328" t="s">
        <v>21449</v>
      </c>
      <c r="F260" s="2309" t="s">
        <v>19100</v>
      </c>
      <c r="G260" s="2309" t="s">
        <v>19039</v>
      </c>
      <c r="H260" s="2312" t="s">
        <v>19189</v>
      </c>
      <c r="I260" s="2313">
        <v>26344</v>
      </c>
      <c r="J260" s="2309"/>
      <c r="K260" s="2312" t="s">
        <v>19102</v>
      </c>
      <c r="L260" s="2309" t="s">
        <v>7265</v>
      </c>
      <c r="M260" s="2309" t="s">
        <v>19103</v>
      </c>
      <c r="N260" s="2314" t="s">
        <v>21450</v>
      </c>
      <c r="O260" s="2315" t="s">
        <v>21451</v>
      </c>
      <c r="P260" s="2315" t="s">
        <v>21452</v>
      </c>
      <c r="Q260" s="2309"/>
      <c r="R260" s="2316"/>
      <c r="S260" s="2312" t="s">
        <v>19107</v>
      </c>
      <c r="T260" s="2317" t="s">
        <v>21453</v>
      </c>
      <c r="U260" s="2313">
        <v>45685</v>
      </c>
      <c r="V260" s="2312" t="s">
        <v>175</v>
      </c>
      <c r="W260" s="2312" t="s">
        <v>21454</v>
      </c>
      <c r="X260" s="2312">
        <v>2</v>
      </c>
      <c r="Y260" s="2312">
        <v>2</v>
      </c>
      <c r="Z260" s="2312" t="s">
        <v>20562</v>
      </c>
      <c r="AA260" s="2312"/>
      <c r="AB260" s="2317" t="s">
        <v>21455</v>
      </c>
      <c r="AC260" s="2317" t="s">
        <v>21456</v>
      </c>
      <c r="AD260" s="2312" t="s">
        <v>19113</v>
      </c>
      <c r="AE260" s="2309">
        <v>0</v>
      </c>
      <c r="AF260" s="2309"/>
      <c r="AG260" s="2309"/>
      <c r="AH260" s="2309"/>
      <c r="AI260" s="2309"/>
      <c r="AJ260" s="2320">
        <v>43070</v>
      </c>
      <c r="AK260" s="2321"/>
      <c r="AL260" s="2321">
        <v>44834</v>
      </c>
      <c r="AM260" s="2320">
        <v>43070</v>
      </c>
      <c r="AN260" s="2322">
        <v>44834</v>
      </c>
      <c r="AO260" s="2312" t="s">
        <v>1395</v>
      </c>
      <c r="AP260" s="2309"/>
      <c r="AQ260" s="2312">
        <v>41</v>
      </c>
    </row>
    <row r="261" spans="1:43" ht="15.75">
      <c r="A261" s="2323">
        <v>254</v>
      </c>
      <c r="B261" s="2309"/>
      <c r="C261" s="2309"/>
      <c r="D261" s="2309"/>
      <c r="E261" s="2328" t="s">
        <v>21457</v>
      </c>
      <c r="F261" s="2309" t="s">
        <v>19100</v>
      </c>
      <c r="G261" s="2309" t="s">
        <v>19039</v>
      </c>
      <c r="H261" s="2312" t="s">
        <v>20576</v>
      </c>
      <c r="I261" s="2313">
        <v>27614</v>
      </c>
      <c r="J261" s="2309"/>
      <c r="K261" s="2312" t="s">
        <v>19102</v>
      </c>
      <c r="L261" s="2309" t="s">
        <v>7265</v>
      </c>
      <c r="M261" s="2309" t="s">
        <v>19103</v>
      </c>
      <c r="N261" s="2314" t="s">
        <v>21458</v>
      </c>
      <c r="O261" s="2315" t="s">
        <v>21459</v>
      </c>
      <c r="P261" s="2315" t="s">
        <v>21460</v>
      </c>
      <c r="Q261" s="2309"/>
      <c r="R261" s="2316"/>
      <c r="S261" s="2312" t="s">
        <v>13376</v>
      </c>
      <c r="T261" s="2317" t="s">
        <v>21461</v>
      </c>
      <c r="U261" s="2313">
        <v>45846</v>
      </c>
      <c r="V261" s="2312" t="s">
        <v>126</v>
      </c>
      <c r="W261" s="2312" t="s">
        <v>21462</v>
      </c>
      <c r="X261" s="2312">
        <v>52</v>
      </c>
      <c r="Y261" s="2312">
        <v>10</v>
      </c>
      <c r="Z261" s="2312" t="s">
        <v>20133</v>
      </c>
      <c r="AA261" s="2312"/>
      <c r="AB261" s="2317" t="s">
        <v>21463</v>
      </c>
      <c r="AC261" s="2317" t="s">
        <v>21464</v>
      </c>
      <c r="AD261" s="2312" t="s">
        <v>19113</v>
      </c>
      <c r="AE261" s="2309" t="s">
        <v>21465</v>
      </c>
      <c r="AF261" s="2309"/>
      <c r="AG261" s="2309"/>
      <c r="AH261" s="2309"/>
      <c r="AI261" s="2309"/>
      <c r="AJ261" s="2320">
        <v>43070</v>
      </c>
      <c r="AK261" s="2321"/>
      <c r="AL261" s="2321">
        <v>44834</v>
      </c>
      <c r="AM261" s="2320">
        <v>43070</v>
      </c>
      <c r="AN261" s="2322">
        <v>44834</v>
      </c>
      <c r="AO261" s="2312" t="s">
        <v>1395</v>
      </c>
      <c r="AP261" s="2309"/>
      <c r="AQ261" s="2312">
        <v>42</v>
      </c>
    </row>
    <row r="262" spans="1:43" ht="15.75">
      <c r="A262" s="2309">
        <v>255</v>
      </c>
      <c r="B262" s="2309"/>
      <c r="C262" s="2309"/>
      <c r="D262" s="2309"/>
      <c r="E262" s="2328" t="s">
        <v>21466</v>
      </c>
      <c r="F262" s="2309" t="s">
        <v>19100</v>
      </c>
      <c r="G262" s="2309" t="s">
        <v>19039</v>
      </c>
      <c r="H262" s="2312" t="s">
        <v>180</v>
      </c>
      <c r="I262" s="2313">
        <v>25308</v>
      </c>
      <c r="J262" s="2309"/>
      <c r="K262" s="2312" t="s">
        <v>19102</v>
      </c>
      <c r="L262" s="2309" t="s">
        <v>7265</v>
      </c>
      <c r="M262" s="2309" t="s">
        <v>19103</v>
      </c>
      <c r="N262" s="2314" t="s">
        <v>21467</v>
      </c>
      <c r="O262" s="2315" t="s">
        <v>21468</v>
      </c>
      <c r="P262" s="2315" t="s">
        <v>21469</v>
      </c>
      <c r="Q262" s="2309"/>
      <c r="R262" s="2316"/>
      <c r="S262" s="2312" t="s">
        <v>19107</v>
      </c>
      <c r="T262" s="2317" t="s">
        <v>21470</v>
      </c>
      <c r="U262" s="2313">
        <v>44301</v>
      </c>
      <c r="V262" s="2312" t="s">
        <v>126</v>
      </c>
      <c r="W262" s="2312" t="s">
        <v>21471</v>
      </c>
      <c r="X262" s="2312">
        <v>6</v>
      </c>
      <c r="Y262" s="2312">
        <v>7</v>
      </c>
      <c r="Z262" s="2312" t="s">
        <v>19322</v>
      </c>
      <c r="AA262" s="2312"/>
      <c r="AB262" s="2317" t="s">
        <v>21472</v>
      </c>
      <c r="AC262" s="2317" t="s">
        <v>21473</v>
      </c>
      <c r="AD262" s="2312" t="s">
        <v>19113</v>
      </c>
      <c r="AE262" s="2309">
        <v>0</v>
      </c>
      <c r="AF262" s="2309"/>
      <c r="AG262" s="2309"/>
      <c r="AH262" s="2309"/>
      <c r="AI262" s="2309"/>
      <c r="AJ262" s="2320">
        <v>43070</v>
      </c>
      <c r="AK262" s="2321"/>
      <c r="AL262" s="2321">
        <v>44834</v>
      </c>
      <c r="AM262" s="2320">
        <v>43070</v>
      </c>
      <c r="AN262" s="2322">
        <v>44834</v>
      </c>
      <c r="AO262" s="2312"/>
      <c r="AP262" s="2309"/>
      <c r="AQ262" s="2312">
        <v>43</v>
      </c>
    </row>
    <row r="263" spans="1:43" ht="15.75">
      <c r="A263" s="2323">
        <v>256</v>
      </c>
      <c r="B263" s="2309"/>
      <c r="C263" s="2309"/>
      <c r="D263" s="2309"/>
      <c r="E263" s="2328" t="s">
        <v>21474</v>
      </c>
      <c r="F263" s="2309" t="s">
        <v>19100</v>
      </c>
      <c r="G263" s="2309" t="s">
        <v>19039</v>
      </c>
      <c r="H263" s="2312" t="s">
        <v>145</v>
      </c>
      <c r="I263" s="2313">
        <v>30558</v>
      </c>
      <c r="J263" s="2309"/>
      <c r="K263" s="2312" t="s">
        <v>19102</v>
      </c>
      <c r="L263" s="2309" t="s">
        <v>7265</v>
      </c>
      <c r="M263" s="2309" t="s">
        <v>19103</v>
      </c>
      <c r="N263" s="2314" t="s">
        <v>21475</v>
      </c>
      <c r="O263" s="2315" t="s">
        <v>21476</v>
      </c>
      <c r="P263" s="2315" t="s">
        <v>21477</v>
      </c>
      <c r="Q263" s="2309"/>
      <c r="R263" s="2316"/>
      <c r="S263" s="2312" t="s">
        <v>19107</v>
      </c>
      <c r="T263" s="2317" t="s">
        <v>21478</v>
      </c>
      <c r="U263" s="2313">
        <v>44438</v>
      </c>
      <c r="V263" s="2312" t="s">
        <v>126</v>
      </c>
      <c r="W263" s="2312" t="s">
        <v>21479</v>
      </c>
      <c r="X263" s="2312">
        <v>3</v>
      </c>
      <c r="Y263" s="2312">
        <v>8</v>
      </c>
      <c r="Z263" s="2312" t="s">
        <v>21133</v>
      </c>
      <c r="AA263" s="2312"/>
      <c r="AB263" s="2317" t="s">
        <v>21480</v>
      </c>
      <c r="AC263" s="2317" t="s">
        <v>21481</v>
      </c>
      <c r="AD263" s="2312" t="s">
        <v>19113</v>
      </c>
      <c r="AE263" s="2309"/>
      <c r="AF263" s="2309"/>
      <c r="AG263" s="2309"/>
      <c r="AH263" s="2309"/>
      <c r="AI263" s="2309"/>
      <c r="AJ263" s="2320">
        <v>43070</v>
      </c>
      <c r="AK263" s="2321"/>
      <c r="AL263" s="2321">
        <v>44834</v>
      </c>
      <c r="AM263" s="2320">
        <v>43070</v>
      </c>
      <c r="AN263" s="2322">
        <v>44834</v>
      </c>
      <c r="AO263" s="2312" t="s">
        <v>35</v>
      </c>
      <c r="AP263" s="2309"/>
      <c r="AQ263" s="2312">
        <v>40</v>
      </c>
    </row>
    <row r="264" spans="1:43" ht="15.75">
      <c r="A264" s="2309">
        <v>257</v>
      </c>
      <c r="B264" s="2309"/>
      <c r="C264" s="2309"/>
      <c r="D264" s="2309"/>
      <c r="E264" s="2328" t="s">
        <v>21482</v>
      </c>
      <c r="F264" s="2309" t="s">
        <v>19100</v>
      </c>
      <c r="G264" s="2309" t="s">
        <v>19039</v>
      </c>
      <c r="H264" s="2312" t="s">
        <v>19116</v>
      </c>
      <c r="I264" s="2313">
        <v>33243</v>
      </c>
      <c r="J264" s="2309"/>
      <c r="K264" s="2312" t="s">
        <v>19102</v>
      </c>
      <c r="L264" s="2309" t="s">
        <v>7265</v>
      </c>
      <c r="M264" s="2309" t="s">
        <v>19103</v>
      </c>
      <c r="N264" s="2314" t="s">
        <v>21483</v>
      </c>
      <c r="O264" s="2315" t="s">
        <v>21484</v>
      </c>
      <c r="P264" s="2315" t="s">
        <v>21485</v>
      </c>
      <c r="Q264" s="2309"/>
      <c r="R264" s="2316"/>
      <c r="S264" s="2312" t="s">
        <v>19107</v>
      </c>
      <c r="T264" s="2317" t="s">
        <v>21486</v>
      </c>
      <c r="U264" s="2313">
        <v>44931</v>
      </c>
      <c r="V264" s="2312" t="s">
        <v>13232</v>
      </c>
      <c r="W264" s="2312" t="s">
        <v>21487</v>
      </c>
      <c r="X264" s="2312">
        <v>31</v>
      </c>
      <c r="Y264" s="2312">
        <v>4</v>
      </c>
      <c r="Z264" s="2312" t="s">
        <v>21488</v>
      </c>
      <c r="AA264" s="2312"/>
      <c r="AB264" s="2317" t="s">
        <v>21489</v>
      </c>
      <c r="AC264" s="2317" t="s">
        <v>21490</v>
      </c>
      <c r="AD264" s="2312" t="s">
        <v>19113</v>
      </c>
      <c r="AE264" s="2309" t="s">
        <v>21491</v>
      </c>
      <c r="AF264" s="2309"/>
      <c r="AG264" s="2309"/>
      <c r="AH264" s="2309"/>
      <c r="AI264" s="2309"/>
      <c r="AJ264" s="2320">
        <v>43070</v>
      </c>
      <c r="AK264" s="2321"/>
      <c r="AL264" s="2321">
        <v>44834</v>
      </c>
      <c r="AM264" s="2320">
        <v>43070</v>
      </c>
      <c r="AN264" s="2322">
        <v>44834</v>
      </c>
      <c r="AO264" s="2312" t="s">
        <v>20655</v>
      </c>
      <c r="AP264" s="2309"/>
      <c r="AQ264" s="2312">
        <v>41</v>
      </c>
    </row>
    <row r="265" spans="1:43" ht="15.75">
      <c r="A265" s="2323">
        <v>258</v>
      </c>
      <c r="B265" s="2309"/>
      <c r="C265" s="2309"/>
      <c r="D265" s="2309"/>
      <c r="E265" s="2328" t="s">
        <v>21492</v>
      </c>
      <c r="F265" s="2309" t="s">
        <v>19100</v>
      </c>
      <c r="G265" s="2309" t="s">
        <v>19039</v>
      </c>
      <c r="H265" s="2312" t="s">
        <v>19127</v>
      </c>
      <c r="I265" s="2313">
        <v>31592</v>
      </c>
      <c r="J265" s="2309"/>
      <c r="K265" s="2312" t="s">
        <v>19102</v>
      </c>
      <c r="L265" s="2309" t="s">
        <v>7265</v>
      </c>
      <c r="M265" s="2309" t="s">
        <v>19103</v>
      </c>
      <c r="N265" s="2314" t="s">
        <v>21493</v>
      </c>
      <c r="O265" s="2315" t="s">
        <v>21494</v>
      </c>
      <c r="P265" s="2315" t="s">
        <v>21495</v>
      </c>
      <c r="Q265" s="2309"/>
      <c r="R265" s="2316"/>
      <c r="S265" s="2312" t="s">
        <v>19107</v>
      </c>
      <c r="T265" s="2317" t="s">
        <v>21496</v>
      </c>
      <c r="U265" s="2313">
        <v>45106</v>
      </c>
      <c r="V265" s="2312" t="s">
        <v>19290</v>
      </c>
      <c r="W265" s="2312" t="s">
        <v>21497</v>
      </c>
      <c r="X265" s="2312">
        <v>2</v>
      </c>
      <c r="Y265" s="2312">
        <v>5</v>
      </c>
      <c r="Z265" s="2312" t="s">
        <v>21498</v>
      </c>
      <c r="AA265" s="2312"/>
      <c r="AB265" s="2329" t="s">
        <v>21499</v>
      </c>
      <c r="AC265" s="2317" t="s">
        <v>21500</v>
      </c>
      <c r="AD265" s="2312" t="s">
        <v>19113</v>
      </c>
      <c r="AE265" s="2309">
        <v>0</v>
      </c>
      <c r="AF265" s="2309"/>
      <c r="AG265" s="2309"/>
      <c r="AH265" s="2309"/>
      <c r="AI265" s="2309"/>
      <c r="AJ265" s="2320">
        <v>43070</v>
      </c>
      <c r="AK265" s="2321"/>
      <c r="AL265" s="2321">
        <v>44834</v>
      </c>
      <c r="AM265" s="2320">
        <v>43070</v>
      </c>
      <c r="AN265" s="2322">
        <v>44834</v>
      </c>
      <c r="AO265" s="2312" t="s">
        <v>1395</v>
      </c>
      <c r="AP265" s="2309"/>
      <c r="AQ265" s="2312">
        <v>41</v>
      </c>
    </row>
    <row r="266" spans="1:43" ht="15.75">
      <c r="A266" s="2309">
        <v>259</v>
      </c>
      <c r="B266" s="2309"/>
      <c r="C266" s="2309"/>
      <c r="D266" s="2309"/>
      <c r="E266" s="2328" t="s">
        <v>21501</v>
      </c>
      <c r="F266" s="2309" t="s">
        <v>19100</v>
      </c>
      <c r="G266" s="2309" t="s">
        <v>19039</v>
      </c>
      <c r="H266" s="2312" t="s">
        <v>145</v>
      </c>
      <c r="I266" s="2313">
        <v>28014</v>
      </c>
      <c r="J266" s="2309"/>
      <c r="K266" s="2312" t="s">
        <v>19102</v>
      </c>
      <c r="L266" s="2309" t="s">
        <v>7265</v>
      </c>
      <c r="M266" s="2309" t="s">
        <v>19103</v>
      </c>
      <c r="N266" s="2314" t="s">
        <v>21502</v>
      </c>
      <c r="O266" s="2315" t="s">
        <v>21503</v>
      </c>
      <c r="P266" s="2315" t="s">
        <v>21504</v>
      </c>
      <c r="Q266" s="2309"/>
      <c r="R266" s="2316"/>
      <c r="S266" s="2312" t="s">
        <v>19107</v>
      </c>
      <c r="T266" s="2317" t="s">
        <v>21505</v>
      </c>
      <c r="U266" s="2313">
        <v>45546</v>
      </c>
      <c r="V266" s="2312" t="s">
        <v>126</v>
      </c>
      <c r="W266" s="2312" t="s">
        <v>21506</v>
      </c>
      <c r="X266" s="2312">
        <v>3</v>
      </c>
      <c r="Y266" s="2312">
        <v>1</v>
      </c>
      <c r="Z266" s="2312" t="s">
        <v>20824</v>
      </c>
      <c r="AA266" s="2312"/>
      <c r="AB266" s="2317" t="s">
        <v>21507</v>
      </c>
      <c r="AC266" s="2317" t="s">
        <v>21508</v>
      </c>
      <c r="AD266" s="2312" t="s">
        <v>19113</v>
      </c>
      <c r="AE266" s="2309"/>
      <c r="AF266" s="2309"/>
      <c r="AG266" s="2309"/>
      <c r="AH266" s="2309"/>
      <c r="AI266" s="2309"/>
      <c r="AJ266" s="2320">
        <v>43070</v>
      </c>
      <c r="AK266" s="2321"/>
      <c r="AL266" s="2321">
        <v>44834</v>
      </c>
      <c r="AM266" s="2320">
        <v>43070</v>
      </c>
      <c r="AN266" s="2322">
        <v>44834</v>
      </c>
      <c r="AO266" s="2312" t="s">
        <v>35</v>
      </c>
      <c r="AP266" s="2309"/>
      <c r="AQ266" s="2312">
        <v>40</v>
      </c>
    </row>
    <row r="267" spans="1:43" ht="15.75">
      <c r="A267" s="2323">
        <v>260</v>
      </c>
      <c r="B267" s="2309"/>
      <c r="C267" s="2309"/>
      <c r="D267" s="2309"/>
      <c r="E267" s="2328" t="s">
        <v>21071</v>
      </c>
      <c r="F267" s="2309" t="s">
        <v>19100</v>
      </c>
      <c r="G267" s="2309" t="s">
        <v>19039</v>
      </c>
      <c r="H267" s="2312" t="s">
        <v>19189</v>
      </c>
      <c r="I267" s="2313">
        <v>29751</v>
      </c>
      <c r="J267" s="2309"/>
      <c r="K267" s="2312" t="s">
        <v>19102</v>
      </c>
      <c r="L267" s="2309" t="s">
        <v>7265</v>
      </c>
      <c r="M267" s="2309" t="s">
        <v>19103</v>
      </c>
      <c r="N267" s="2314" t="s">
        <v>21509</v>
      </c>
      <c r="O267" s="2315" t="s">
        <v>21510</v>
      </c>
      <c r="P267" s="2315" t="s">
        <v>21511</v>
      </c>
      <c r="Q267" s="2309"/>
      <c r="R267" s="2316"/>
      <c r="S267" s="2312" t="s">
        <v>19107</v>
      </c>
      <c r="T267" s="2317" t="s">
        <v>21512</v>
      </c>
      <c r="U267" s="2313">
        <v>45121</v>
      </c>
      <c r="V267" s="2312" t="s">
        <v>126</v>
      </c>
      <c r="W267" s="2312" t="s">
        <v>21513</v>
      </c>
      <c r="X267" s="2312">
        <v>2</v>
      </c>
      <c r="Y267" s="2312">
        <v>4</v>
      </c>
      <c r="Z267" s="2312" t="s">
        <v>21514</v>
      </c>
      <c r="AA267" s="2312"/>
      <c r="AB267" s="2317" t="s">
        <v>21515</v>
      </c>
      <c r="AC267" s="2317" t="s">
        <v>21516</v>
      </c>
      <c r="AD267" s="2312" t="s">
        <v>19113</v>
      </c>
      <c r="AE267" s="2309" t="s">
        <v>21078</v>
      </c>
      <c r="AF267" s="2309"/>
      <c r="AG267" s="2309"/>
      <c r="AH267" s="2309"/>
      <c r="AI267" s="2309"/>
      <c r="AJ267" s="2320">
        <v>43070</v>
      </c>
      <c r="AK267" s="2321"/>
      <c r="AL267" s="2321">
        <v>44834</v>
      </c>
      <c r="AM267" s="2320">
        <v>43070</v>
      </c>
      <c r="AN267" s="2322">
        <v>44834</v>
      </c>
      <c r="AO267" s="2312" t="s">
        <v>35</v>
      </c>
      <c r="AP267" s="2309"/>
      <c r="AQ267" s="2312">
        <v>40</v>
      </c>
    </row>
    <row r="268" spans="1:43" ht="15.75">
      <c r="A268" s="2309">
        <v>261</v>
      </c>
      <c r="B268" s="2309"/>
      <c r="C268" s="2309"/>
      <c r="D268" s="2309"/>
      <c r="E268" s="2328" t="s">
        <v>21517</v>
      </c>
      <c r="F268" s="2309" t="s">
        <v>19100</v>
      </c>
      <c r="G268" s="2309" t="s">
        <v>19039</v>
      </c>
      <c r="H268" s="2312" t="s">
        <v>19116</v>
      </c>
      <c r="I268" s="2313">
        <v>31904</v>
      </c>
      <c r="J268" s="2309"/>
      <c r="K268" s="2312" t="s">
        <v>19102</v>
      </c>
      <c r="L268" s="2309" t="s">
        <v>7265</v>
      </c>
      <c r="M268" s="2309" t="s">
        <v>19103</v>
      </c>
      <c r="N268" s="2314" t="s">
        <v>21518</v>
      </c>
      <c r="O268" s="2315" t="s">
        <v>21519</v>
      </c>
      <c r="P268" s="2315" t="s">
        <v>21520</v>
      </c>
      <c r="Q268" s="2309"/>
      <c r="R268" s="2316"/>
      <c r="S268" s="2312" t="s">
        <v>19107</v>
      </c>
      <c r="T268" s="2317" t="s">
        <v>21521</v>
      </c>
      <c r="U268" s="2313">
        <v>45975</v>
      </c>
      <c r="V268" s="2312" t="s">
        <v>126</v>
      </c>
      <c r="W268" s="2312" t="s">
        <v>21522</v>
      </c>
      <c r="X268" s="2312">
        <v>1</v>
      </c>
      <c r="Y268" s="2312">
        <v>1</v>
      </c>
      <c r="Z268" s="2312" t="s">
        <v>21523</v>
      </c>
      <c r="AA268" s="2312"/>
      <c r="AB268" s="2317" t="s">
        <v>21524</v>
      </c>
      <c r="AC268" s="2317" t="s">
        <v>21525</v>
      </c>
      <c r="AD268" s="2312" t="s">
        <v>19113</v>
      </c>
      <c r="AE268" s="2309" t="s">
        <v>21526</v>
      </c>
      <c r="AF268" s="2309"/>
      <c r="AG268" s="2309"/>
      <c r="AH268" s="2309"/>
      <c r="AI268" s="2309"/>
      <c r="AJ268" s="2320">
        <v>43070</v>
      </c>
      <c r="AK268" s="2321"/>
      <c r="AL268" s="2321">
        <v>44834</v>
      </c>
      <c r="AM268" s="2320">
        <v>43070</v>
      </c>
      <c r="AN268" s="2322">
        <v>44834</v>
      </c>
      <c r="AO268" s="2312" t="s">
        <v>1395</v>
      </c>
      <c r="AP268" s="2309"/>
      <c r="AQ268" s="2312">
        <v>41</v>
      </c>
    </row>
    <row r="269" spans="1:43" ht="15.75">
      <c r="A269" s="2323">
        <v>262</v>
      </c>
      <c r="B269" s="2309"/>
      <c r="C269" s="2309"/>
      <c r="D269" s="2309"/>
      <c r="E269" s="2328" t="s">
        <v>21527</v>
      </c>
      <c r="F269" s="2309" t="s">
        <v>19100</v>
      </c>
      <c r="G269" s="2309" t="s">
        <v>19039</v>
      </c>
      <c r="H269" s="2312" t="s">
        <v>19116</v>
      </c>
      <c r="I269" s="2313">
        <v>30096</v>
      </c>
      <c r="J269" s="2309"/>
      <c r="K269" s="2312" t="s">
        <v>19102</v>
      </c>
      <c r="L269" s="2309" t="s">
        <v>7265</v>
      </c>
      <c r="M269" s="2309" t="s">
        <v>19103</v>
      </c>
      <c r="N269" s="2314" t="s">
        <v>21528</v>
      </c>
      <c r="O269" s="2315" t="s">
        <v>21529</v>
      </c>
      <c r="P269" s="2315" t="s">
        <v>21530</v>
      </c>
      <c r="Q269" s="2309"/>
      <c r="R269" s="2316"/>
      <c r="S269" s="2312" t="s">
        <v>13376</v>
      </c>
      <c r="T269" s="2317" t="s">
        <v>21531</v>
      </c>
      <c r="U269" s="2313">
        <v>44929</v>
      </c>
      <c r="V269" s="2312" t="s">
        <v>16328</v>
      </c>
      <c r="W269" s="2312" t="s">
        <v>21532</v>
      </c>
      <c r="X269" s="2312">
        <v>45</v>
      </c>
      <c r="Y269" s="2312">
        <v>8</v>
      </c>
      <c r="Z269" s="2312" t="s">
        <v>20133</v>
      </c>
      <c r="AA269" s="2312"/>
      <c r="AB269" s="2317" t="s">
        <v>21533</v>
      </c>
      <c r="AC269" s="2317" t="s">
        <v>21534</v>
      </c>
      <c r="AD269" s="2312" t="s">
        <v>19113</v>
      </c>
      <c r="AE269" s="2309"/>
      <c r="AF269" s="2309"/>
      <c r="AG269" s="2309"/>
      <c r="AH269" s="2309"/>
      <c r="AI269" s="2309"/>
      <c r="AJ269" s="2320">
        <v>43070</v>
      </c>
      <c r="AK269" s="2321"/>
      <c r="AL269" s="2321">
        <v>44834</v>
      </c>
      <c r="AM269" s="2320">
        <v>43070</v>
      </c>
      <c r="AN269" s="2322">
        <v>44834</v>
      </c>
      <c r="AO269" s="2312" t="s">
        <v>1460</v>
      </c>
      <c r="AP269" s="2309"/>
      <c r="AQ269" s="2312">
        <v>39</v>
      </c>
    </row>
    <row r="270" spans="1:43" ht="15.75">
      <c r="A270" s="2309">
        <v>263</v>
      </c>
      <c r="B270" s="2309"/>
      <c r="C270" s="2309"/>
      <c r="D270" s="2309"/>
      <c r="E270" s="2328" t="s">
        <v>21535</v>
      </c>
      <c r="F270" s="2309" t="s">
        <v>19100</v>
      </c>
      <c r="G270" s="2309" t="s">
        <v>19039</v>
      </c>
      <c r="H270" s="2312" t="s">
        <v>2538</v>
      </c>
      <c r="I270" s="2313">
        <v>29063</v>
      </c>
      <c r="J270" s="2309"/>
      <c r="K270" s="2312" t="s">
        <v>19102</v>
      </c>
      <c r="L270" s="2309" t="s">
        <v>7265</v>
      </c>
      <c r="M270" s="2309" t="s">
        <v>19103</v>
      </c>
      <c r="N270" s="2314" t="s">
        <v>21536</v>
      </c>
      <c r="O270" s="2315" t="s">
        <v>21537</v>
      </c>
      <c r="P270" s="2155" t="s">
        <v>21538</v>
      </c>
      <c r="Q270" s="2309"/>
      <c r="R270" s="2316"/>
      <c r="S270" s="2312" t="s">
        <v>19107</v>
      </c>
      <c r="T270" s="2317" t="s">
        <v>21539</v>
      </c>
      <c r="U270" s="2313">
        <v>44399</v>
      </c>
      <c r="V270" s="2312" t="s">
        <v>126</v>
      </c>
      <c r="W270" s="2312" t="s">
        <v>21540</v>
      </c>
      <c r="X270" s="2312">
        <v>16</v>
      </c>
      <c r="Y270" s="2312">
        <v>5</v>
      </c>
      <c r="Z270" s="2312" t="s">
        <v>21541</v>
      </c>
      <c r="AA270" s="2312"/>
      <c r="AB270" s="2337" t="s">
        <v>21542</v>
      </c>
      <c r="AC270" s="2318" t="s">
        <v>21543</v>
      </c>
      <c r="AD270" s="2312" t="s">
        <v>21544</v>
      </c>
      <c r="AE270" s="2309"/>
      <c r="AF270" s="2309"/>
      <c r="AG270" s="2309"/>
      <c r="AH270" s="2309"/>
      <c r="AI270" s="2309"/>
      <c r="AJ270" s="2320">
        <v>43070</v>
      </c>
      <c r="AK270" s="2321"/>
      <c r="AL270" s="2321">
        <v>44834</v>
      </c>
      <c r="AM270" s="2320">
        <v>43070</v>
      </c>
      <c r="AN270" s="2322">
        <v>44834</v>
      </c>
      <c r="AO270" s="2312" t="s">
        <v>20655</v>
      </c>
      <c r="AP270" s="2309"/>
      <c r="AQ270" s="2312">
        <v>41</v>
      </c>
    </row>
    <row r="271" spans="1:43" ht="15.75">
      <c r="A271" s="2323">
        <v>264</v>
      </c>
      <c r="B271" s="2309"/>
      <c r="C271" s="2309"/>
      <c r="D271" s="2309"/>
      <c r="E271" s="2328" t="s">
        <v>21545</v>
      </c>
      <c r="F271" s="2309" t="s">
        <v>19100</v>
      </c>
      <c r="G271" s="2309" t="s">
        <v>19039</v>
      </c>
      <c r="H271" s="2312" t="s">
        <v>19116</v>
      </c>
      <c r="I271" s="2313">
        <v>26403</v>
      </c>
      <c r="J271" s="2309"/>
      <c r="K271" s="2312" t="s">
        <v>19102</v>
      </c>
      <c r="L271" s="2309" t="s">
        <v>7265</v>
      </c>
      <c r="M271" s="2309" t="s">
        <v>19103</v>
      </c>
      <c r="N271" s="2314" t="s">
        <v>21546</v>
      </c>
      <c r="O271" s="2315" t="s">
        <v>21547</v>
      </c>
      <c r="P271" s="2315" t="s">
        <v>21548</v>
      </c>
      <c r="Q271" s="2309"/>
      <c r="R271" s="2316"/>
      <c r="S271" s="2312" t="s">
        <v>13376</v>
      </c>
      <c r="T271" s="2317" t="s">
        <v>21549</v>
      </c>
      <c r="U271" s="2313">
        <v>45656</v>
      </c>
      <c r="V271" s="2312" t="s">
        <v>19290</v>
      </c>
      <c r="W271" s="2312" t="s">
        <v>21550</v>
      </c>
      <c r="X271" s="2312">
        <v>27</v>
      </c>
      <c r="Y271" s="2312">
        <v>8</v>
      </c>
      <c r="Z271" s="2312" t="s">
        <v>21336</v>
      </c>
      <c r="AA271" s="2312"/>
      <c r="AB271" s="2329" t="s">
        <v>21551</v>
      </c>
      <c r="AC271" s="2317" t="s">
        <v>21552</v>
      </c>
      <c r="AD271" s="2312" t="s">
        <v>19113</v>
      </c>
      <c r="AE271" s="2309"/>
      <c r="AF271" s="2309"/>
      <c r="AG271" s="2309"/>
      <c r="AH271" s="2309"/>
      <c r="AI271" s="2309"/>
      <c r="AJ271" s="2320">
        <v>43070</v>
      </c>
      <c r="AK271" s="2321"/>
      <c r="AL271" s="2321">
        <v>44834</v>
      </c>
      <c r="AM271" s="2320">
        <v>43070</v>
      </c>
      <c r="AN271" s="2322">
        <v>44834</v>
      </c>
      <c r="AO271" s="2312" t="s">
        <v>1502</v>
      </c>
      <c r="AP271" s="2309"/>
      <c r="AQ271" s="2312">
        <v>42</v>
      </c>
    </row>
    <row r="272" spans="1:43" ht="15.75">
      <c r="A272" s="2309">
        <v>265</v>
      </c>
      <c r="B272" s="2309"/>
      <c r="C272" s="2309"/>
      <c r="D272" s="2309"/>
      <c r="E272" s="2328" t="s">
        <v>21553</v>
      </c>
      <c r="F272" s="2309" t="s">
        <v>19100</v>
      </c>
      <c r="G272" s="2309" t="s">
        <v>19039</v>
      </c>
      <c r="H272" s="2312" t="s">
        <v>20043</v>
      </c>
      <c r="I272" s="2313">
        <v>30468</v>
      </c>
      <c r="J272" s="2309"/>
      <c r="K272" s="2312" t="s">
        <v>19102</v>
      </c>
      <c r="L272" s="2309" t="s">
        <v>7265</v>
      </c>
      <c r="M272" s="2309" t="s">
        <v>19103</v>
      </c>
      <c r="N272" s="2314" t="s">
        <v>21554</v>
      </c>
      <c r="O272" s="2315" t="s">
        <v>21555</v>
      </c>
      <c r="P272" s="2315" t="s">
        <v>21556</v>
      </c>
      <c r="Q272" s="2309"/>
      <c r="R272" s="2316"/>
      <c r="S272" s="2312" t="s">
        <v>13376</v>
      </c>
      <c r="T272" s="2317" t="s">
        <v>21557</v>
      </c>
      <c r="U272" s="2313">
        <v>44713</v>
      </c>
      <c r="V272" s="2312" t="s">
        <v>19290</v>
      </c>
      <c r="W272" s="2312" t="s">
        <v>21558</v>
      </c>
      <c r="X272" s="2312">
        <v>37</v>
      </c>
      <c r="Y272" s="2312">
        <v>6</v>
      </c>
      <c r="Z272" s="2312" t="s">
        <v>21559</v>
      </c>
      <c r="AA272" s="2312"/>
      <c r="AB272" s="2329" t="s">
        <v>21560</v>
      </c>
      <c r="AC272" s="2317" t="s">
        <v>21561</v>
      </c>
      <c r="AD272" s="2312" t="s">
        <v>19113</v>
      </c>
      <c r="AE272" s="2309"/>
      <c r="AF272" s="2309"/>
      <c r="AG272" s="2309"/>
      <c r="AH272" s="2309"/>
      <c r="AI272" s="2309"/>
      <c r="AJ272" s="2320">
        <v>43070</v>
      </c>
      <c r="AK272" s="2321"/>
      <c r="AL272" s="2321">
        <v>44834</v>
      </c>
      <c r="AM272" s="2320">
        <v>43070</v>
      </c>
      <c r="AN272" s="2322">
        <v>44834</v>
      </c>
      <c r="AO272" s="2312" t="s">
        <v>35</v>
      </c>
      <c r="AP272" s="2309"/>
      <c r="AQ272" s="2312">
        <v>40</v>
      </c>
    </row>
    <row r="273" spans="1:43" ht="15.75">
      <c r="A273" s="2323">
        <v>266</v>
      </c>
      <c r="B273" s="2309"/>
      <c r="C273" s="2309"/>
      <c r="D273" s="2309"/>
      <c r="E273" s="2328" t="s">
        <v>21562</v>
      </c>
      <c r="F273" s="2309" t="s">
        <v>19100</v>
      </c>
      <c r="G273" s="2309" t="s">
        <v>19039</v>
      </c>
      <c r="H273" s="2312" t="s">
        <v>180</v>
      </c>
      <c r="I273" s="2313">
        <v>29986</v>
      </c>
      <c r="J273" s="2309"/>
      <c r="K273" s="2312" t="s">
        <v>19102</v>
      </c>
      <c r="L273" s="2309" t="s">
        <v>7265</v>
      </c>
      <c r="M273" s="2309" t="s">
        <v>19103</v>
      </c>
      <c r="N273" s="2314" t="s">
        <v>21563</v>
      </c>
      <c r="O273" s="2315" t="s">
        <v>21564</v>
      </c>
      <c r="P273" s="2315" t="s">
        <v>21565</v>
      </c>
      <c r="Q273" s="2309"/>
      <c r="R273" s="2316"/>
      <c r="S273" s="2312" t="s">
        <v>13376</v>
      </c>
      <c r="T273" s="2317" t="s">
        <v>21566</v>
      </c>
      <c r="U273" s="2313">
        <v>44596</v>
      </c>
      <c r="V273" s="2312" t="s">
        <v>7267</v>
      </c>
      <c r="W273" s="2312" t="s">
        <v>21567</v>
      </c>
      <c r="X273" s="2312">
        <v>1</v>
      </c>
      <c r="Y273" s="2312">
        <v>3</v>
      </c>
      <c r="Z273" s="2312" t="s">
        <v>21568</v>
      </c>
      <c r="AA273" s="2312"/>
      <c r="AB273" s="2329" t="s">
        <v>21569</v>
      </c>
      <c r="AC273" s="2317" t="s">
        <v>21570</v>
      </c>
      <c r="AD273" s="2312" t="s">
        <v>19113</v>
      </c>
      <c r="AE273" s="2309"/>
      <c r="AF273" s="2309"/>
      <c r="AG273" s="2309"/>
      <c r="AH273" s="2309"/>
      <c r="AI273" s="2309"/>
      <c r="AJ273" s="2320">
        <v>43070</v>
      </c>
      <c r="AK273" s="2321"/>
      <c r="AL273" s="2321">
        <v>44834</v>
      </c>
      <c r="AM273" s="2320">
        <v>43070</v>
      </c>
      <c r="AN273" s="2322">
        <v>44834</v>
      </c>
      <c r="AO273" s="2312" t="s">
        <v>1395</v>
      </c>
      <c r="AP273" s="2309"/>
      <c r="AQ273" s="2312">
        <v>43</v>
      </c>
    </row>
    <row r="274" spans="1:43" ht="15.75">
      <c r="A274" s="2309">
        <v>267</v>
      </c>
      <c r="B274" s="2309"/>
      <c r="C274" s="2309"/>
      <c r="D274" s="2309"/>
      <c r="E274" s="2328" t="s">
        <v>21571</v>
      </c>
      <c r="F274" s="2309" t="s">
        <v>19100</v>
      </c>
      <c r="G274" s="2309" t="s">
        <v>19039</v>
      </c>
      <c r="H274" s="2312" t="s">
        <v>370</v>
      </c>
      <c r="I274" s="2313">
        <v>30390</v>
      </c>
      <c r="J274" s="2309"/>
      <c r="K274" s="2312" t="s">
        <v>19102</v>
      </c>
      <c r="L274" s="2309" t="s">
        <v>7265</v>
      </c>
      <c r="M274" s="2309" t="s">
        <v>19103</v>
      </c>
      <c r="N274" s="2314" t="s">
        <v>21572</v>
      </c>
      <c r="O274" s="2315" t="s">
        <v>21573</v>
      </c>
      <c r="P274" s="2315" t="s">
        <v>21574</v>
      </c>
      <c r="Q274" s="2309"/>
      <c r="R274" s="2316"/>
      <c r="S274" s="2312" t="s">
        <v>19107</v>
      </c>
      <c r="T274" s="2317" t="s">
        <v>21575</v>
      </c>
      <c r="U274" s="2313">
        <v>45366</v>
      </c>
      <c r="V274" s="2312" t="s">
        <v>16328</v>
      </c>
      <c r="W274" s="2312" t="s">
        <v>21576</v>
      </c>
      <c r="X274" s="2312">
        <v>4</v>
      </c>
      <c r="Y274" s="2312">
        <v>3</v>
      </c>
      <c r="Z274" s="2312" t="s">
        <v>19222</v>
      </c>
      <c r="AA274" s="2312"/>
      <c r="AB274" s="2329" t="s">
        <v>21577</v>
      </c>
      <c r="AC274" s="2317" t="s">
        <v>21578</v>
      </c>
      <c r="AD274" s="2312" t="s">
        <v>19113</v>
      </c>
      <c r="AE274" s="2309"/>
      <c r="AF274" s="2309"/>
      <c r="AG274" s="2309"/>
      <c r="AH274" s="2309"/>
      <c r="AI274" s="2309"/>
      <c r="AJ274" s="2320">
        <v>43070</v>
      </c>
      <c r="AK274" s="2321"/>
      <c r="AL274" s="2321">
        <v>44834</v>
      </c>
      <c r="AM274" s="2320">
        <v>43070</v>
      </c>
      <c r="AN274" s="2322">
        <v>44834</v>
      </c>
      <c r="AO274" s="2312" t="s">
        <v>1395</v>
      </c>
      <c r="AP274" s="2309"/>
      <c r="AQ274" s="2312">
        <v>41</v>
      </c>
    </row>
    <row r="275" spans="1:43" ht="15.75">
      <c r="A275" s="2323">
        <v>268</v>
      </c>
      <c r="B275" s="2309"/>
      <c r="C275" s="2309"/>
      <c r="D275" s="2309"/>
      <c r="E275" s="2328" t="s">
        <v>21579</v>
      </c>
      <c r="F275" s="2309" t="s">
        <v>19100</v>
      </c>
      <c r="G275" s="2309" t="s">
        <v>19039</v>
      </c>
      <c r="H275" s="2312" t="s">
        <v>19874</v>
      </c>
      <c r="I275" s="2313">
        <v>26863</v>
      </c>
      <c r="J275" s="2309"/>
      <c r="K275" s="2312" t="s">
        <v>19102</v>
      </c>
      <c r="L275" s="2309" t="s">
        <v>7265</v>
      </c>
      <c r="M275" s="2309" t="s">
        <v>19103</v>
      </c>
      <c r="N275" s="2314" t="s">
        <v>21580</v>
      </c>
      <c r="O275" s="2315" t="s">
        <v>21581</v>
      </c>
      <c r="P275" s="2315" t="s">
        <v>21582</v>
      </c>
      <c r="Q275" s="2309"/>
      <c r="R275" s="2316"/>
      <c r="S275" s="2312" t="s">
        <v>19107</v>
      </c>
      <c r="T275" s="2317" t="s">
        <v>21583</v>
      </c>
      <c r="U275" s="2313">
        <v>44030</v>
      </c>
      <c r="V275" s="2312" t="s">
        <v>126</v>
      </c>
      <c r="W275" s="2312" t="s">
        <v>21584</v>
      </c>
      <c r="X275" s="2312">
        <v>1</v>
      </c>
      <c r="Y275" s="2312">
        <v>1</v>
      </c>
      <c r="Z275" s="2312" t="s">
        <v>21023</v>
      </c>
      <c r="AA275" s="2312"/>
      <c r="AB275" s="2329" t="s">
        <v>21585</v>
      </c>
      <c r="AC275" s="2317" t="s">
        <v>21586</v>
      </c>
      <c r="AD275" s="2312" t="s">
        <v>19113</v>
      </c>
      <c r="AE275" s="2309"/>
      <c r="AF275" s="2309"/>
      <c r="AG275" s="2309"/>
      <c r="AH275" s="2309"/>
      <c r="AI275" s="2309"/>
      <c r="AJ275" s="2320">
        <v>43070</v>
      </c>
      <c r="AK275" s="2321"/>
      <c r="AL275" s="2321">
        <v>44834</v>
      </c>
      <c r="AM275" s="2320">
        <v>43070</v>
      </c>
      <c r="AN275" s="2322">
        <v>44834</v>
      </c>
      <c r="AO275" s="2312"/>
      <c r="AP275" s="2309"/>
      <c r="AQ275" s="2312">
        <v>42</v>
      </c>
    </row>
    <row r="276" spans="1:43" ht="15.75">
      <c r="A276" s="2309">
        <v>269</v>
      </c>
      <c r="B276" s="2309"/>
      <c r="C276" s="2309"/>
      <c r="D276" s="2309"/>
      <c r="E276" s="2328" t="s">
        <v>4871</v>
      </c>
      <c r="F276" s="2309" t="s">
        <v>19100</v>
      </c>
      <c r="G276" s="2309" t="s">
        <v>19039</v>
      </c>
      <c r="H276" s="2312" t="s">
        <v>9217</v>
      </c>
      <c r="I276" s="2313">
        <v>26390</v>
      </c>
      <c r="J276" s="2309"/>
      <c r="K276" s="2312" t="s">
        <v>19102</v>
      </c>
      <c r="L276" s="2309" t="s">
        <v>7265</v>
      </c>
      <c r="M276" s="2309" t="s">
        <v>19103</v>
      </c>
      <c r="N276" s="2314" t="s">
        <v>21587</v>
      </c>
      <c r="O276" s="2315" t="s">
        <v>21588</v>
      </c>
      <c r="P276" s="2315" t="s">
        <v>21589</v>
      </c>
      <c r="Q276" s="2309"/>
      <c r="R276" s="2316"/>
      <c r="S276" s="2312" t="s">
        <v>19107</v>
      </c>
      <c r="T276" s="2317" t="s">
        <v>21590</v>
      </c>
      <c r="U276" s="2313">
        <v>45017</v>
      </c>
      <c r="V276" s="2312" t="s">
        <v>86</v>
      </c>
      <c r="W276" s="2312" t="s">
        <v>21591</v>
      </c>
      <c r="X276" s="2312">
        <v>9</v>
      </c>
      <c r="Y276" s="2312">
        <v>2</v>
      </c>
      <c r="Z276" s="2312" t="s">
        <v>21592</v>
      </c>
      <c r="AA276" s="2312"/>
      <c r="AB276" s="2317" t="s">
        <v>21593</v>
      </c>
      <c r="AC276" s="2317" t="s">
        <v>21594</v>
      </c>
      <c r="AD276" s="2312" t="s">
        <v>19113</v>
      </c>
      <c r="AE276" s="2309" t="s">
        <v>19628</v>
      </c>
      <c r="AF276" s="2309"/>
      <c r="AG276" s="2309"/>
      <c r="AH276" s="2309"/>
      <c r="AI276" s="2309"/>
      <c r="AJ276" s="2320">
        <v>43070</v>
      </c>
      <c r="AK276" s="2321"/>
      <c r="AL276" s="2321">
        <v>44834</v>
      </c>
      <c r="AM276" s="2320">
        <v>43070</v>
      </c>
      <c r="AN276" s="2322">
        <v>44834</v>
      </c>
      <c r="AO276" s="2312"/>
      <c r="AP276" s="2309"/>
      <c r="AQ276" s="2312">
        <v>32</v>
      </c>
    </row>
    <row r="277" spans="1:43" ht="15.75">
      <c r="A277" s="2323">
        <v>270</v>
      </c>
      <c r="B277" s="2309"/>
      <c r="C277" s="2309"/>
      <c r="D277" s="2309"/>
      <c r="E277" s="2311" t="s">
        <v>21595</v>
      </c>
      <c r="F277" s="2309" t="s">
        <v>19100</v>
      </c>
      <c r="G277" s="2309" t="s">
        <v>19039</v>
      </c>
      <c r="H277" s="2312" t="s">
        <v>19127</v>
      </c>
      <c r="I277" s="2313">
        <v>28706</v>
      </c>
      <c r="J277" s="2309"/>
      <c r="K277" s="2312" t="s">
        <v>19102</v>
      </c>
      <c r="L277" s="2309" t="s">
        <v>7256</v>
      </c>
      <c r="M277" s="2309" t="s">
        <v>19103</v>
      </c>
      <c r="N277" s="2314" t="s">
        <v>21596</v>
      </c>
      <c r="O277" s="2315" t="s">
        <v>21597</v>
      </c>
      <c r="P277" s="2315" t="s">
        <v>21598</v>
      </c>
      <c r="Q277" s="2309"/>
      <c r="R277" s="2316"/>
      <c r="S277" s="2312" t="s">
        <v>19107</v>
      </c>
      <c r="T277" s="2317" t="s">
        <v>21599</v>
      </c>
      <c r="U277" s="2313">
        <v>45142</v>
      </c>
      <c r="V277" s="2312" t="s">
        <v>126</v>
      </c>
      <c r="W277" s="2312" t="s">
        <v>21600</v>
      </c>
      <c r="X277" s="2312">
        <v>1</v>
      </c>
      <c r="Y277" s="2312">
        <v>1</v>
      </c>
      <c r="Z277" s="2312" t="s">
        <v>21601</v>
      </c>
      <c r="AA277" s="2312"/>
      <c r="AB277" s="2329" t="s">
        <v>21602</v>
      </c>
      <c r="AC277" s="2317" t="s">
        <v>21603</v>
      </c>
      <c r="AD277" s="2312" t="s">
        <v>19113</v>
      </c>
      <c r="AE277" s="2309" t="s">
        <v>21604</v>
      </c>
      <c r="AF277" s="2309"/>
      <c r="AG277" s="2309"/>
      <c r="AH277" s="2309"/>
      <c r="AI277" s="2309"/>
      <c r="AJ277" s="2320">
        <v>42795</v>
      </c>
      <c r="AK277" s="2321"/>
      <c r="AL277" s="2321">
        <v>44834</v>
      </c>
      <c r="AM277" s="2320">
        <v>42795</v>
      </c>
      <c r="AN277" s="2322">
        <v>44834</v>
      </c>
      <c r="AO277" s="2312" t="s">
        <v>2307</v>
      </c>
      <c r="AP277" s="2309"/>
      <c r="AQ277" s="2312">
        <v>42</v>
      </c>
    </row>
    <row r="278" spans="1:43" ht="15.75">
      <c r="A278" s="2309">
        <v>271</v>
      </c>
      <c r="B278" s="2309"/>
      <c r="C278" s="2309"/>
      <c r="D278" s="2309"/>
      <c r="E278" s="2311" t="s">
        <v>21605</v>
      </c>
      <c r="F278" s="2309" t="s">
        <v>19100</v>
      </c>
      <c r="G278" s="2309" t="s">
        <v>19039</v>
      </c>
      <c r="H278" s="2312" t="s">
        <v>19127</v>
      </c>
      <c r="I278" s="2313">
        <v>24870</v>
      </c>
      <c r="J278" s="2309"/>
      <c r="K278" s="2312" t="s">
        <v>19102</v>
      </c>
      <c r="L278" s="2309" t="s">
        <v>7256</v>
      </c>
      <c r="M278" s="2309" t="s">
        <v>19103</v>
      </c>
      <c r="N278" s="2314" t="s">
        <v>21606</v>
      </c>
      <c r="O278" s="2315" t="s">
        <v>21607</v>
      </c>
      <c r="P278" s="2315" t="s">
        <v>21608</v>
      </c>
      <c r="Q278" s="2309"/>
      <c r="R278" s="2316"/>
      <c r="S278" s="2312" t="s">
        <v>21609</v>
      </c>
      <c r="T278" s="2317" t="s">
        <v>21610</v>
      </c>
      <c r="U278" s="2313">
        <v>45324</v>
      </c>
      <c r="V278" s="2312" t="s">
        <v>86</v>
      </c>
      <c r="W278" s="2312" t="s">
        <v>21611</v>
      </c>
      <c r="X278" s="2312">
        <v>13</v>
      </c>
      <c r="Y278" s="2312">
        <v>4</v>
      </c>
      <c r="Z278" s="2312" t="s">
        <v>21612</v>
      </c>
      <c r="AA278" s="2312"/>
      <c r="AB278" s="2315" t="s">
        <v>21613</v>
      </c>
      <c r="AC278" s="2317" t="s">
        <v>21614</v>
      </c>
      <c r="AD278" s="2312" t="s">
        <v>19113</v>
      </c>
      <c r="AE278" s="2309" t="s">
        <v>21615</v>
      </c>
      <c r="AF278" s="2309"/>
      <c r="AG278" s="2309"/>
      <c r="AH278" s="2309"/>
      <c r="AI278" s="2309"/>
      <c r="AJ278" s="2320">
        <v>42795</v>
      </c>
      <c r="AK278" s="2321"/>
      <c r="AL278" s="2321">
        <v>44834</v>
      </c>
      <c r="AM278" s="2320">
        <v>42795</v>
      </c>
      <c r="AN278" s="2322">
        <v>44834</v>
      </c>
      <c r="AO278" s="2312"/>
      <c r="AP278" s="2309"/>
      <c r="AQ278" s="2312"/>
    </row>
    <row r="279" spans="1:43" ht="15.75">
      <c r="A279" s="2323">
        <v>272</v>
      </c>
      <c r="B279" s="2309"/>
      <c r="C279" s="2309"/>
      <c r="D279" s="2309"/>
      <c r="E279" s="2311" t="s">
        <v>21616</v>
      </c>
      <c r="F279" s="2309" t="s">
        <v>19100</v>
      </c>
      <c r="G279" s="2309" t="s">
        <v>19039</v>
      </c>
      <c r="H279" s="2312" t="s">
        <v>19116</v>
      </c>
      <c r="I279" s="2313">
        <v>28987</v>
      </c>
      <c r="J279" s="2309"/>
      <c r="K279" s="2312"/>
      <c r="L279" s="2309" t="s">
        <v>7256</v>
      </c>
      <c r="M279" s="2309" t="s">
        <v>19103</v>
      </c>
      <c r="N279" s="2314" t="s">
        <v>21617</v>
      </c>
      <c r="O279" s="2315" t="s">
        <v>21618</v>
      </c>
      <c r="P279" s="2315" t="s">
        <v>21619</v>
      </c>
      <c r="Q279" s="2309"/>
      <c r="R279" s="2316"/>
      <c r="S279" s="2312"/>
      <c r="T279" s="2312"/>
      <c r="U279" s="2313"/>
      <c r="V279" s="2312" t="s">
        <v>126</v>
      </c>
      <c r="W279" s="2312"/>
      <c r="X279" s="2312"/>
      <c r="Y279" s="2312"/>
      <c r="Z279" s="2312"/>
      <c r="AA279" s="2312"/>
      <c r="AB279" s="2315" t="s">
        <v>21620</v>
      </c>
      <c r="AC279" s="2317" t="s">
        <v>21621</v>
      </c>
      <c r="AD279" s="2312"/>
      <c r="AE279" s="2309" t="s">
        <v>21622</v>
      </c>
      <c r="AF279" s="2309"/>
      <c r="AG279" s="2309"/>
      <c r="AH279" s="2309"/>
      <c r="AI279" s="2309"/>
      <c r="AJ279" s="2320">
        <v>42795</v>
      </c>
      <c r="AK279" s="2321"/>
      <c r="AL279" s="2321">
        <v>44834</v>
      </c>
      <c r="AM279" s="2320">
        <v>42795</v>
      </c>
      <c r="AN279" s="2322">
        <v>44834</v>
      </c>
      <c r="AO279" s="2312"/>
      <c r="AP279" s="2309"/>
      <c r="AQ279" s="2312"/>
    </row>
    <row r="280" spans="1:43" ht="15.75">
      <c r="A280" s="2309">
        <v>273</v>
      </c>
      <c r="B280" s="2309"/>
      <c r="C280" s="2309"/>
      <c r="D280" s="2310" t="s">
        <v>19098</v>
      </c>
      <c r="E280" s="2311" t="s">
        <v>21623</v>
      </c>
      <c r="F280" s="2309" t="s">
        <v>19100</v>
      </c>
      <c r="G280" s="2309" t="s">
        <v>19039</v>
      </c>
      <c r="H280" s="2312" t="s">
        <v>145</v>
      </c>
      <c r="I280" s="2313">
        <v>27242</v>
      </c>
      <c r="J280" s="2309"/>
      <c r="K280" s="2312" t="s">
        <v>19102</v>
      </c>
      <c r="L280" s="2309" t="s">
        <v>7256</v>
      </c>
      <c r="M280" s="2309" t="s">
        <v>19103</v>
      </c>
      <c r="N280" s="2314" t="s">
        <v>21624</v>
      </c>
      <c r="O280" s="2315" t="s">
        <v>21625</v>
      </c>
      <c r="P280" s="2315" t="s">
        <v>21626</v>
      </c>
      <c r="Q280" s="2309"/>
      <c r="R280" s="2316"/>
      <c r="S280" s="2312" t="s">
        <v>19107</v>
      </c>
      <c r="T280" s="2317" t="s">
        <v>21627</v>
      </c>
      <c r="U280" s="2313">
        <v>45540</v>
      </c>
      <c r="V280" s="2312" t="s">
        <v>86</v>
      </c>
      <c r="W280" s="2312" t="s">
        <v>19959</v>
      </c>
      <c r="X280" s="2312">
        <v>2</v>
      </c>
      <c r="Y280" s="2312">
        <v>1</v>
      </c>
      <c r="Z280" s="2312" t="s">
        <v>19960</v>
      </c>
      <c r="AA280" s="2312"/>
      <c r="AB280" s="2329" t="s">
        <v>21628</v>
      </c>
      <c r="AC280" s="2317" t="s">
        <v>21629</v>
      </c>
      <c r="AD280" s="2312" t="s">
        <v>19113</v>
      </c>
      <c r="AE280" s="2309" t="s">
        <v>21630</v>
      </c>
      <c r="AF280" s="2309"/>
      <c r="AG280" s="2309"/>
      <c r="AH280" s="2309"/>
      <c r="AI280" s="2309"/>
      <c r="AJ280" s="2320">
        <v>42795</v>
      </c>
      <c r="AK280" s="2321"/>
      <c r="AL280" s="2321">
        <v>44834</v>
      </c>
      <c r="AM280" s="2320">
        <v>42795</v>
      </c>
      <c r="AN280" s="2322">
        <v>44834</v>
      </c>
      <c r="AO280" s="2312" t="s">
        <v>1395</v>
      </c>
      <c r="AP280" s="2309"/>
      <c r="AQ280" s="2312">
        <v>40</v>
      </c>
    </row>
    <row r="281" spans="1:43" ht="15.75">
      <c r="A281" s="2323">
        <v>274</v>
      </c>
      <c r="B281" s="2309"/>
      <c r="C281" s="2309"/>
      <c r="D281" s="2309"/>
      <c r="E281" s="2311" t="s">
        <v>21631</v>
      </c>
      <c r="F281" s="2309" t="s">
        <v>19100</v>
      </c>
      <c r="G281" s="2309" t="s">
        <v>19039</v>
      </c>
      <c r="H281" s="2312" t="s">
        <v>19116</v>
      </c>
      <c r="I281" s="2313">
        <v>26867</v>
      </c>
      <c r="J281" s="2309"/>
      <c r="K281" s="2312"/>
      <c r="L281" s="2309" t="s">
        <v>7256</v>
      </c>
      <c r="M281" s="2309" t="s">
        <v>19103</v>
      </c>
      <c r="N281" s="2314" t="s">
        <v>21632</v>
      </c>
      <c r="O281" s="2315" t="s">
        <v>21633</v>
      </c>
      <c r="P281" s="2315" t="s">
        <v>21634</v>
      </c>
      <c r="Q281" s="2309"/>
      <c r="R281" s="2316"/>
      <c r="S281" s="2312"/>
      <c r="T281" s="2312"/>
      <c r="U281" s="2313"/>
      <c r="V281" s="2312" t="s">
        <v>126</v>
      </c>
      <c r="W281" s="2312"/>
      <c r="X281" s="2312"/>
      <c r="Y281" s="2312"/>
      <c r="Z281" s="2312"/>
      <c r="AA281" s="2312"/>
      <c r="AB281" s="2315" t="s">
        <v>21635</v>
      </c>
      <c r="AC281" s="2317" t="s">
        <v>21636</v>
      </c>
      <c r="AD281" s="2312"/>
      <c r="AE281" s="2309" t="s">
        <v>21637</v>
      </c>
      <c r="AF281" s="2309"/>
      <c r="AG281" s="2309"/>
      <c r="AH281" s="2309"/>
      <c r="AI281" s="2309"/>
      <c r="AJ281" s="2320">
        <v>42795</v>
      </c>
      <c r="AK281" s="2321"/>
      <c r="AL281" s="2321">
        <v>44834</v>
      </c>
      <c r="AM281" s="2320">
        <v>42795</v>
      </c>
      <c r="AN281" s="2322">
        <v>44834</v>
      </c>
      <c r="AO281" s="2312"/>
      <c r="AP281" s="2309"/>
      <c r="AQ281" s="2312"/>
    </row>
    <row r="282" spans="1:43" ht="15.75">
      <c r="A282" s="2309">
        <v>275</v>
      </c>
      <c r="B282" s="2309"/>
      <c r="C282" s="2309"/>
      <c r="D282" s="2310" t="s">
        <v>19098</v>
      </c>
      <c r="E282" s="2311" t="s">
        <v>21638</v>
      </c>
      <c r="F282" s="2309" t="s">
        <v>19100</v>
      </c>
      <c r="G282" s="2309" t="s">
        <v>19039</v>
      </c>
      <c r="H282" s="2312" t="s">
        <v>19101</v>
      </c>
      <c r="I282" s="2313">
        <v>27650</v>
      </c>
      <c r="J282" s="2309"/>
      <c r="K282" s="2312" t="s">
        <v>19102</v>
      </c>
      <c r="L282" s="2309" t="s">
        <v>7256</v>
      </c>
      <c r="M282" s="2309" t="s">
        <v>19103</v>
      </c>
      <c r="N282" s="2314" t="s">
        <v>21639</v>
      </c>
      <c r="O282" s="2315" t="s">
        <v>21640</v>
      </c>
      <c r="P282" s="2315" t="s">
        <v>21641</v>
      </c>
      <c r="Q282" s="2309"/>
      <c r="R282" s="2316"/>
      <c r="S282" s="2312" t="s">
        <v>425</v>
      </c>
      <c r="T282" s="2317" t="s">
        <v>21642</v>
      </c>
      <c r="U282" s="2313">
        <v>45524</v>
      </c>
      <c r="V282" s="2312" t="s">
        <v>1347</v>
      </c>
      <c r="W282" s="2312" t="s">
        <v>21643</v>
      </c>
      <c r="X282" s="2312">
        <v>1</v>
      </c>
      <c r="Y282" s="2312">
        <v>2</v>
      </c>
      <c r="Z282" s="2312" t="s">
        <v>21644</v>
      </c>
      <c r="AA282" s="2312"/>
      <c r="AB282" s="2329" t="s">
        <v>21645</v>
      </c>
      <c r="AC282" s="2317" t="s">
        <v>21646</v>
      </c>
      <c r="AD282" s="2312" t="s">
        <v>19113</v>
      </c>
      <c r="AE282" s="2309" t="s">
        <v>21647</v>
      </c>
      <c r="AF282" s="2309"/>
      <c r="AG282" s="2309"/>
      <c r="AH282" s="2309"/>
      <c r="AI282" s="2309"/>
      <c r="AJ282" s="2320">
        <v>42795</v>
      </c>
      <c r="AK282" s="2321"/>
      <c r="AL282" s="2321">
        <v>44834</v>
      </c>
      <c r="AM282" s="2320">
        <v>42795</v>
      </c>
      <c r="AN282" s="2322">
        <v>44834</v>
      </c>
      <c r="AO282" s="2312" t="s">
        <v>35</v>
      </c>
      <c r="AP282" s="2309"/>
      <c r="AQ282" s="2312">
        <v>40</v>
      </c>
    </row>
    <row r="283" spans="1:43" ht="15.75">
      <c r="A283" s="2323">
        <v>276</v>
      </c>
      <c r="B283" s="2309"/>
      <c r="C283" s="2309"/>
      <c r="D283" s="2310" t="s">
        <v>19098</v>
      </c>
      <c r="E283" s="2311" t="s">
        <v>21648</v>
      </c>
      <c r="F283" s="2309" t="s">
        <v>19100</v>
      </c>
      <c r="G283" s="2309" t="s">
        <v>19039</v>
      </c>
      <c r="H283" s="2312" t="s">
        <v>180</v>
      </c>
      <c r="I283" s="2313">
        <v>28701</v>
      </c>
      <c r="J283" s="2309"/>
      <c r="K283" s="2312" t="s">
        <v>19102</v>
      </c>
      <c r="L283" s="2309" t="s">
        <v>7256</v>
      </c>
      <c r="M283" s="2309" t="s">
        <v>19103</v>
      </c>
      <c r="N283" s="2314" t="s">
        <v>21649</v>
      </c>
      <c r="O283" s="2315" t="s">
        <v>21650</v>
      </c>
      <c r="P283" s="2315" t="s">
        <v>21651</v>
      </c>
      <c r="Q283" s="2309"/>
      <c r="R283" s="2316"/>
      <c r="S283" s="2312" t="s">
        <v>425</v>
      </c>
      <c r="T283" s="2317" t="s">
        <v>21652</v>
      </c>
      <c r="U283" s="2313" t="s">
        <v>21653</v>
      </c>
      <c r="V283" s="2312" t="s">
        <v>13232</v>
      </c>
      <c r="W283" s="2312" t="s">
        <v>21654</v>
      </c>
      <c r="X283" s="2312">
        <v>3</v>
      </c>
      <c r="Y283" s="2312">
        <v>1</v>
      </c>
      <c r="Z283" s="2312" t="s">
        <v>21655</v>
      </c>
      <c r="AA283" s="2312"/>
      <c r="AB283" s="2329" t="s">
        <v>21656</v>
      </c>
      <c r="AC283" s="2317" t="s">
        <v>21657</v>
      </c>
      <c r="AD283" s="2312" t="s">
        <v>19113</v>
      </c>
      <c r="AE283" s="2309" t="s">
        <v>21658</v>
      </c>
      <c r="AF283" s="2309"/>
      <c r="AG283" s="2309"/>
      <c r="AH283" s="2309"/>
      <c r="AI283" s="2309"/>
      <c r="AJ283" s="2320">
        <v>42795</v>
      </c>
      <c r="AK283" s="2321"/>
      <c r="AL283" s="2321">
        <v>44834</v>
      </c>
      <c r="AM283" s="2320">
        <v>42795</v>
      </c>
      <c r="AN283" s="2322">
        <v>44834</v>
      </c>
      <c r="AO283" s="2312" t="s">
        <v>2307</v>
      </c>
      <c r="AP283" s="2309"/>
      <c r="AQ283" s="2312">
        <v>42</v>
      </c>
    </row>
    <row r="284" spans="1:43" ht="15.75">
      <c r="A284" s="2309">
        <v>277</v>
      </c>
      <c r="B284" s="2309"/>
      <c r="C284" s="2309"/>
      <c r="D284" s="2309"/>
      <c r="E284" s="2311" t="s">
        <v>21659</v>
      </c>
      <c r="F284" s="2309" t="s">
        <v>19100</v>
      </c>
      <c r="G284" s="2309" t="s">
        <v>19039</v>
      </c>
      <c r="H284" s="2312" t="s">
        <v>19189</v>
      </c>
      <c r="I284" s="2313">
        <v>29816</v>
      </c>
      <c r="J284" s="2309"/>
      <c r="K284" s="2312" t="s">
        <v>19102</v>
      </c>
      <c r="L284" s="2309" t="s">
        <v>7256</v>
      </c>
      <c r="M284" s="2309" t="s">
        <v>19103</v>
      </c>
      <c r="N284" s="2314" t="s">
        <v>21660</v>
      </c>
      <c r="O284" s="2315" t="s">
        <v>21661</v>
      </c>
      <c r="P284" s="2315" t="s">
        <v>21662</v>
      </c>
      <c r="Q284" s="2309"/>
      <c r="R284" s="2316"/>
      <c r="S284" s="2312" t="s">
        <v>425</v>
      </c>
      <c r="T284" s="2317" t="s">
        <v>21663</v>
      </c>
      <c r="U284" s="2313">
        <v>45519</v>
      </c>
      <c r="V284" s="2312" t="s">
        <v>19290</v>
      </c>
      <c r="W284" s="2312" t="s">
        <v>21664</v>
      </c>
      <c r="X284" s="2312">
        <v>2</v>
      </c>
      <c r="Y284" s="2312">
        <v>4</v>
      </c>
      <c r="Z284" s="2312" t="s">
        <v>21664</v>
      </c>
      <c r="AA284" s="2312"/>
      <c r="AB284" s="2329" t="s">
        <v>21665</v>
      </c>
      <c r="AC284" s="2317" t="s">
        <v>21666</v>
      </c>
      <c r="AD284" s="2312" t="s">
        <v>19113</v>
      </c>
      <c r="AE284" s="2309" t="s">
        <v>21667</v>
      </c>
      <c r="AF284" s="2309"/>
      <c r="AG284" s="2309"/>
      <c r="AH284" s="2309"/>
      <c r="AI284" s="2309"/>
      <c r="AJ284" s="2320">
        <v>42795</v>
      </c>
      <c r="AK284" s="2321"/>
      <c r="AL284" s="2321">
        <v>44834</v>
      </c>
      <c r="AM284" s="2320">
        <v>42795</v>
      </c>
      <c r="AN284" s="2322">
        <v>44834</v>
      </c>
      <c r="AO284" s="2312" t="s">
        <v>1395</v>
      </c>
      <c r="AP284" s="2309"/>
      <c r="AQ284" s="2312">
        <v>42</v>
      </c>
    </row>
    <row r="285" spans="1:43" ht="15.75">
      <c r="A285" s="2323">
        <v>278</v>
      </c>
      <c r="B285" s="2309"/>
      <c r="C285" s="2309"/>
      <c r="D285" s="2309"/>
      <c r="E285" s="2311" t="s">
        <v>21668</v>
      </c>
      <c r="F285" s="2309" t="s">
        <v>19100</v>
      </c>
      <c r="G285" s="2309" t="s">
        <v>19039</v>
      </c>
      <c r="H285" s="2312" t="s">
        <v>21669</v>
      </c>
      <c r="I285" s="2313">
        <v>25072</v>
      </c>
      <c r="J285" s="2309"/>
      <c r="K285" s="2312" t="s">
        <v>19102</v>
      </c>
      <c r="L285" s="2309" t="s">
        <v>7265</v>
      </c>
      <c r="M285" s="2309" t="s">
        <v>19103</v>
      </c>
      <c r="N285" s="2314" t="s">
        <v>21670</v>
      </c>
      <c r="O285" s="2315" t="s">
        <v>21671</v>
      </c>
      <c r="P285" s="2315" t="s">
        <v>21672</v>
      </c>
      <c r="Q285" s="2309"/>
      <c r="R285" s="2316"/>
      <c r="S285" s="2312" t="s">
        <v>13376</v>
      </c>
      <c r="T285" s="2317" t="s">
        <v>21673</v>
      </c>
      <c r="U285" s="2313">
        <v>45160</v>
      </c>
      <c r="V285" s="2312" t="s">
        <v>126</v>
      </c>
      <c r="W285" s="2312" t="s">
        <v>21674</v>
      </c>
      <c r="X285" s="2312">
        <v>1</v>
      </c>
      <c r="Y285" s="2312">
        <v>2</v>
      </c>
      <c r="Z285" s="2312" t="s">
        <v>21675</v>
      </c>
      <c r="AA285" s="2312"/>
      <c r="AB285" s="2329" t="s">
        <v>21676</v>
      </c>
      <c r="AC285" s="2317" t="s">
        <v>21677</v>
      </c>
      <c r="AD285" s="2312" t="s">
        <v>19113</v>
      </c>
      <c r="AE285" s="2309" t="s">
        <v>21678</v>
      </c>
      <c r="AF285" s="2309"/>
      <c r="AG285" s="2309"/>
      <c r="AH285" s="2309"/>
      <c r="AI285" s="2309"/>
      <c r="AJ285" s="2320">
        <v>42795</v>
      </c>
      <c r="AK285" s="2321"/>
      <c r="AL285" s="2321">
        <v>44834</v>
      </c>
      <c r="AM285" s="2320">
        <v>42795</v>
      </c>
      <c r="AN285" s="2322">
        <v>44834</v>
      </c>
      <c r="AO285" s="2312" t="s">
        <v>35</v>
      </c>
      <c r="AP285" s="2309"/>
      <c r="AQ285" s="2312">
        <v>40</v>
      </c>
    </row>
    <row r="286" spans="1:43" ht="15.75">
      <c r="A286" s="2309">
        <v>279</v>
      </c>
      <c r="B286" s="2309"/>
      <c r="C286" s="2309"/>
      <c r="D286" s="2309"/>
      <c r="E286" s="2311" t="s">
        <v>21679</v>
      </c>
      <c r="F286" s="2309" t="s">
        <v>19100</v>
      </c>
      <c r="G286" s="2309" t="s">
        <v>19039</v>
      </c>
      <c r="H286" s="2312" t="s">
        <v>18005</v>
      </c>
      <c r="I286" s="2313">
        <v>23286</v>
      </c>
      <c r="J286" s="2309"/>
      <c r="K286" s="2312"/>
      <c r="L286" s="2309" t="s">
        <v>7256</v>
      </c>
      <c r="M286" s="2309" t="s">
        <v>19103</v>
      </c>
      <c r="N286" s="2314" t="s">
        <v>21680</v>
      </c>
      <c r="O286" s="2315" t="s">
        <v>21681</v>
      </c>
      <c r="P286" s="2315" t="s">
        <v>21682</v>
      </c>
      <c r="Q286" s="2309"/>
      <c r="R286" s="2316"/>
      <c r="S286" s="2312"/>
      <c r="T286" s="2312"/>
      <c r="U286" s="2313"/>
      <c r="V286" s="2312" t="s">
        <v>126</v>
      </c>
      <c r="W286" s="2312"/>
      <c r="X286" s="2312"/>
      <c r="Y286" s="2312"/>
      <c r="Z286" s="2312"/>
      <c r="AA286" s="2312"/>
      <c r="AB286" s="2315" t="s">
        <v>21683</v>
      </c>
      <c r="AC286" s="2312" t="s">
        <v>21684</v>
      </c>
      <c r="AD286" s="2312"/>
      <c r="AE286" s="2309"/>
      <c r="AF286" s="2309"/>
      <c r="AG286" s="2309"/>
      <c r="AH286" s="2309"/>
      <c r="AI286" s="2309"/>
      <c r="AJ286" s="2320">
        <v>42795</v>
      </c>
      <c r="AK286" s="2321"/>
      <c r="AL286" s="2321">
        <v>44834</v>
      </c>
      <c r="AM286" s="2320">
        <v>42795</v>
      </c>
      <c r="AN286" s="2322">
        <v>44834</v>
      </c>
      <c r="AO286" s="2312"/>
      <c r="AP286" s="2309"/>
      <c r="AQ286" s="2312"/>
    </row>
    <row r="287" spans="1:43" ht="15.75">
      <c r="A287" s="2323">
        <v>280</v>
      </c>
      <c r="B287" s="2309"/>
      <c r="C287" s="2309"/>
      <c r="D287" s="2309"/>
      <c r="E287" s="2311" t="s">
        <v>21685</v>
      </c>
      <c r="F287" s="2309" t="s">
        <v>19100</v>
      </c>
      <c r="G287" s="2309" t="s">
        <v>19039</v>
      </c>
      <c r="H287" s="2312" t="s">
        <v>19127</v>
      </c>
      <c r="I287" s="2313">
        <v>27195</v>
      </c>
      <c r="J287" s="2309"/>
      <c r="K287" s="2312" t="s">
        <v>19102</v>
      </c>
      <c r="L287" s="2309" t="s">
        <v>7256</v>
      </c>
      <c r="M287" s="2309" t="s">
        <v>19103</v>
      </c>
      <c r="N287" s="2314" t="s">
        <v>21686</v>
      </c>
      <c r="O287" s="2315" t="s">
        <v>21687</v>
      </c>
      <c r="P287" s="2347" t="s">
        <v>21688</v>
      </c>
      <c r="Q287" s="2309"/>
      <c r="R287" s="2316"/>
      <c r="S287" s="2312" t="s">
        <v>499</v>
      </c>
      <c r="T287" s="2317" t="s">
        <v>21689</v>
      </c>
      <c r="U287" s="2313">
        <v>45458</v>
      </c>
      <c r="V287" s="2312" t="s">
        <v>19290</v>
      </c>
      <c r="W287" s="2312" t="s">
        <v>21690</v>
      </c>
      <c r="X287" s="2312">
        <v>2</v>
      </c>
      <c r="Y287" s="2312">
        <v>1</v>
      </c>
      <c r="Z287" s="2312" t="s">
        <v>21691</v>
      </c>
      <c r="AA287" s="2312"/>
      <c r="AB287" s="2329" t="s">
        <v>21692</v>
      </c>
      <c r="AC287" s="2317" t="s">
        <v>21693</v>
      </c>
      <c r="AD287" s="2312" t="s">
        <v>19113</v>
      </c>
      <c r="AE287" s="2309"/>
      <c r="AF287" s="2309"/>
      <c r="AG287" s="2309"/>
      <c r="AH287" s="2309"/>
      <c r="AI287" s="2309"/>
      <c r="AJ287" s="2320">
        <v>42795</v>
      </c>
      <c r="AK287" s="2321"/>
      <c r="AL287" s="2321">
        <v>44834</v>
      </c>
      <c r="AM287" s="2320">
        <v>42795</v>
      </c>
      <c r="AN287" s="2322">
        <v>44834</v>
      </c>
      <c r="AO287" s="2312" t="s">
        <v>1502</v>
      </c>
      <c r="AP287" s="2309"/>
      <c r="AQ287" s="2312">
        <v>42</v>
      </c>
    </row>
    <row r="288" spans="1:43" ht="15.75">
      <c r="A288" s="2309">
        <v>281</v>
      </c>
      <c r="B288" s="2309"/>
      <c r="C288" s="2309"/>
      <c r="D288" s="2309"/>
      <c r="E288" s="2311" t="s">
        <v>21694</v>
      </c>
      <c r="F288" s="2309" t="s">
        <v>19100</v>
      </c>
      <c r="G288" s="2309" t="s">
        <v>19039</v>
      </c>
      <c r="H288" s="2312" t="s">
        <v>180</v>
      </c>
      <c r="I288" s="2313">
        <v>30018</v>
      </c>
      <c r="J288" s="2309"/>
      <c r="K288" s="2312" t="s">
        <v>19102</v>
      </c>
      <c r="L288" s="2309" t="s">
        <v>7256</v>
      </c>
      <c r="M288" s="2309" t="s">
        <v>19103</v>
      </c>
      <c r="N288" s="2314" t="s">
        <v>21695</v>
      </c>
      <c r="O288" s="2315" t="s">
        <v>21696</v>
      </c>
      <c r="P288" s="2315" t="s">
        <v>21697</v>
      </c>
      <c r="Q288" s="2309"/>
      <c r="R288" s="2316"/>
      <c r="S288" s="2312" t="s">
        <v>19107</v>
      </c>
      <c r="T288" s="2317" t="s">
        <v>21698</v>
      </c>
      <c r="U288" s="2313">
        <v>45141</v>
      </c>
      <c r="V288" s="2312" t="s">
        <v>126</v>
      </c>
      <c r="W288" s="2312" t="s">
        <v>21699</v>
      </c>
      <c r="X288" s="2312">
        <v>2</v>
      </c>
      <c r="Y288" s="2312">
        <v>7</v>
      </c>
      <c r="Z288" s="2312" t="s">
        <v>21085</v>
      </c>
      <c r="AA288" s="2312"/>
      <c r="AB288" s="2315" t="s">
        <v>21700</v>
      </c>
      <c r="AC288" s="2317" t="s">
        <v>21701</v>
      </c>
      <c r="AD288" s="2312" t="s">
        <v>19113</v>
      </c>
      <c r="AE288" s="2309" t="s">
        <v>21702</v>
      </c>
      <c r="AF288" s="2309"/>
      <c r="AG288" s="2309"/>
      <c r="AH288" s="2309"/>
      <c r="AI288" s="2309"/>
      <c r="AJ288" s="2320">
        <v>42795</v>
      </c>
      <c r="AK288" s="2321"/>
      <c r="AL288" s="2321">
        <v>44834</v>
      </c>
      <c r="AM288" s="2320">
        <v>42795</v>
      </c>
      <c r="AN288" s="2322">
        <v>44834</v>
      </c>
      <c r="AO288" s="2312"/>
      <c r="AP288" s="2309"/>
      <c r="AQ288" s="2312"/>
    </row>
    <row r="289" spans="1:43" ht="15.75">
      <c r="A289" s="2323">
        <v>282</v>
      </c>
      <c r="B289" s="2309"/>
      <c r="C289" s="2309"/>
      <c r="D289" s="2309"/>
      <c r="E289" s="2311" t="s">
        <v>21703</v>
      </c>
      <c r="F289" s="2309" t="s">
        <v>19100</v>
      </c>
      <c r="G289" s="2309" t="s">
        <v>19039</v>
      </c>
      <c r="H289" s="2312" t="s">
        <v>19827</v>
      </c>
      <c r="I289" s="2313">
        <v>27946</v>
      </c>
      <c r="J289" s="2309"/>
      <c r="K289" s="2312" t="s">
        <v>19102</v>
      </c>
      <c r="L289" s="2309" t="s">
        <v>7256</v>
      </c>
      <c r="M289" s="2309" t="s">
        <v>19103</v>
      </c>
      <c r="N289" s="2314" t="s">
        <v>21704</v>
      </c>
      <c r="O289" s="2315" t="s">
        <v>21705</v>
      </c>
      <c r="P289" s="2315" t="s">
        <v>21706</v>
      </c>
      <c r="Q289" s="2309"/>
      <c r="R289" s="2316"/>
      <c r="S289" s="2312" t="s">
        <v>21707</v>
      </c>
      <c r="T289" s="2317" t="s">
        <v>21708</v>
      </c>
      <c r="U289" s="2313">
        <v>44382</v>
      </c>
      <c r="V289" s="2312" t="s">
        <v>19290</v>
      </c>
      <c r="W289" s="2312" t="s">
        <v>21709</v>
      </c>
      <c r="X289" s="2312">
        <v>4</v>
      </c>
      <c r="Y289" s="2312">
        <v>2</v>
      </c>
      <c r="Z289" s="2312" t="s">
        <v>20133</v>
      </c>
      <c r="AA289" s="2312"/>
      <c r="AB289" s="2317" t="s">
        <v>21710</v>
      </c>
      <c r="AC289" s="2317" t="s">
        <v>21711</v>
      </c>
      <c r="AD289" s="2312" t="s">
        <v>19113</v>
      </c>
      <c r="AE289" s="2309" t="s">
        <v>21712</v>
      </c>
      <c r="AF289" s="2309"/>
      <c r="AG289" s="2309"/>
      <c r="AH289" s="2309"/>
      <c r="AI289" s="2309"/>
      <c r="AJ289" s="2320">
        <v>42795</v>
      </c>
      <c r="AK289" s="2321"/>
      <c r="AL289" s="2321">
        <v>44834</v>
      </c>
      <c r="AM289" s="2320">
        <v>42795</v>
      </c>
      <c r="AN289" s="2322">
        <v>44834</v>
      </c>
      <c r="AO289" s="2312" t="s">
        <v>1395</v>
      </c>
      <c r="AP289" s="2309"/>
      <c r="AQ289" s="2312">
        <v>42</v>
      </c>
    </row>
    <row r="290" spans="1:43" ht="15.75">
      <c r="A290" s="2309">
        <v>283</v>
      </c>
      <c r="B290" s="2309"/>
      <c r="C290" s="2309"/>
      <c r="D290" s="2309"/>
      <c r="E290" s="2311" t="s">
        <v>21713</v>
      </c>
      <c r="F290" s="2309" t="s">
        <v>19100</v>
      </c>
      <c r="G290" s="2309" t="s">
        <v>19039</v>
      </c>
      <c r="H290" s="2312" t="s">
        <v>145</v>
      </c>
      <c r="I290" s="2313">
        <v>29067</v>
      </c>
      <c r="J290" s="2309"/>
      <c r="K290" s="2312"/>
      <c r="L290" s="2309" t="s">
        <v>7256</v>
      </c>
      <c r="M290" s="2309" t="s">
        <v>19103</v>
      </c>
      <c r="N290" s="2314" t="s">
        <v>21714</v>
      </c>
      <c r="O290" s="2315" t="s">
        <v>21715</v>
      </c>
      <c r="P290" s="2315" t="s">
        <v>21716</v>
      </c>
      <c r="Q290" s="2309"/>
      <c r="R290" s="2316"/>
      <c r="S290" s="2312"/>
      <c r="T290" s="2312"/>
      <c r="U290" s="2313"/>
      <c r="V290" s="2312" t="s">
        <v>126</v>
      </c>
      <c r="W290" s="2312"/>
      <c r="X290" s="2312"/>
      <c r="Y290" s="2312"/>
      <c r="Z290" s="2312"/>
      <c r="AA290" s="2312"/>
      <c r="AB290" s="2315" t="s">
        <v>21717</v>
      </c>
      <c r="AC290" s="2317" t="s">
        <v>21718</v>
      </c>
      <c r="AD290" s="2312"/>
      <c r="AE290" s="2309">
        <v>0</v>
      </c>
      <c r="AF290" s="2309"/>
      <c r="AG290" s="2309"/>
      <c r="AH290" s="2309"/>
      <c r="AI290" s="2309"/>
      <c r="AJ290" s="2320">
        <v>42795</v>
      </c>
      <c r="AK290" s="2321"/>
      <c r="AL290" s="2321">
        <v>44834</v>
      </c>
      <c r="AM290" s="2320">
        <v>42795</v>
      </c>
      <c r="AN290" s="2322">
        <v>44834</v>
      </c>
      <c r="AO290" s="2312"/>
      <c r="AP290" s="2309"/>
      <c r="AQ290" s="2312"/>
    </row>
    <row r="291" spans="1:43" ht="15.75">
      <c r="A291" s="2323">
        <v>284</v>
      </c>
      <c r="B291" s="2309"/>
      <c r="C291" s="2309"/>
      <c r="D291" s="2309"/>
      <c r="E291" s="2311" t="s">
        <v>21719</v>
      </c>
      <c r="F291" s="2309" t="s">
        <v>19100</v>
      </c>
      <c r="G291" s="2309" t="s">
        <v>19039</v>
      </c>
      <c r="H291" s="2312" t="s">
        <v>19386</v>
      </c>
      <c r="I291" s="2313">
        <v>25548</v>
      </c>
      <c r="J291" s="2309"/>
      <c r="K291" s="2312" t="s">
        <v>19102</v>
      </c>
      <c r="L291" s="2309" t="s">
        <v>7256</v>
      </c>
      <c r="M291" s="2309" t="s">
        <v>19103</v>
      </c>
      <c r="N291" s="2314" t="s">
        <v>21720</v>
      </c>
      <c r="O291" s="2315" t="s">
        <v>21721</v>
      </c>
      <c r="P291" s="2315" t="s">
        <v>21722</v>
      </c>
      <c r="Q291" s="2309"/>
      <c r="R291" s="2316"/>
      <c r="S291" s="2312" t="s">
        <v>499</v>
      </c>
      <c r="T291" s="2317" t="s">
        <v>21723</v>
      </c>
      <c r="U291" s="2313">
        <v>46002</v>
      </c>
      <c r="V291" s="2312" t="s">
        <v>126</v>
      </c>
      <c r="W291" s="2312" t="s">
        <v>21724</v>
      </c>
      <c r="X291" s="2312">
        <v>5</v>
      </c>
      <c r="Y291" s="2312">
        <v>1</v>
      </c>
      <c r="Z291" s="2312" t="s">
        <v>21725</v>
      </c>
      <c r="AA291" s="2312"/>
      <c r="AB291" s="2329" t="s">
        <v>21726</v>
      </c>
      <c r="AC291" s="2317" t="s">
        <v>21727</v>
      </c>
      <c r="AD291" s="2312" t="s">
        <v>19113</v>
      </c>
      <c r="AE291" s="2309" t="s">
        <v>21728</v>
      </c>
      <c r="AF291" s="2309"/>
      <c r="AG291" s="2309"/>
      <c r="AH291" s="2309"/>
      <c r="AI291" s="2309"/>
      <c r="AJ291" s="2320">
        <v>42795</v>
      </c>
      <c r="AK291" s="2321"/>
      <c r="AL291" s="2321">
        <v>44834</v>
      </c>
      <c r="AM291" s="2320">
        <v>42795</v>
      </c>
      <c r="AN291" s="2322">
        <v>44834</v>
      </c>
      <c r="AO291" s="2312" t="s">
        <v>1395</v>
      </c>
      <c r="AP291" s="2309"/>
      <c r="AQ291" s="2312">
        <v>41</v>
      </c>
    </row>
    <row r="292" spans="1:43" ht="15.75">
      <c r="A292" s="2309">
        <v>285</v>
      </c>
      <c r="B292" s="2309"/>
      <c r="C292" s="2309"/>
      <c r="D292" s="2309"/>
      <c r="E292" s="2311" t="s">
        <v>21729</v>
      </c>
      <c r="F292" s="2309" t="s">
        <v>19100</v>
      </c>
      <c r="G292" s="2309" t="s">
        <v>19039</v>
      </c>
      <c r="H292" s="2312" t="s">
        <v>180</v>
      </c>
      <c r="I292" s="2313">
        <v>26061</v>
      </c>
      <c r="J292" s="2309"/>
      <c r="K292" s="2312" t="s">
        <v>19102</v>
      </c>
      <c r="L292" s="2309" t="s">
        <v>7256</v>
      </c>
      <c r="M292" s="2309" t="s">
        <v>19103</v>
      </c>
      <c r="N292" s="2314" t="s">
        <v>21730</v>
      </c>
      <c r="O292" s="2315" t="s">
        <v>21731</v>
      </c>
      <c r="P292" s="2315" t="s">
        <v>21732</v>
      </c>
      <c r="Q292" s="2309"/>
      <c r="R292" s="2316"/>
      <c r="S292" s="2312"/>
      <c r="T292" s="2312"/>
      <c r="U292" s="2313"/>
      <c r="V292" s="2312" t="s">
        <v>126</v>
      </c>
      <c r="W292" s="2312" t="s">
        <v>21733</v>
      </c>
      <c r="X292" s="2312">
        <v>6</v>
      </c>
      <c r="Y292" s="2312">
        <v>1</v>
      </c>
      <c r="Z292" s="2312" t="s">
        <v>21734</v>
      </c>
      <c r="AA292" s="2312"/>
      <c r="AB292" s="2329" t="s">
        <v>21735</v>
      </c>
      <c r="AC292" s="2317" t="s">
        <v>21736</v>
      </c>
      <c r="AD292" s="2312" t="s">
        <v>19113</v>
      </c>
      <c r="AE292" s="2309" t="s">
        <v>21737</v>
      </c>
      <c r="AF292" s="2309"/>
      <c r="AG292" s="2309"/>
      <c r="AH292" s="2309"/>
      <c r="AI292" s="2309"/>
      <c r="AJ292" s="2320">
        <v>42795</v>
      </c>
      <c r="AK292" s="2321"/>
      <c r="AL292" s="2321">
        <v>44834</v>
      </c>
      <c r="AM292" s="2320">
        <v>42795</v>
      </c>
      <c r="AN292" s="2322">
        <v>44834</v>
      </c>
      <c r="AO292" s="2312"/>
      <c r="AP292" s="2309"/>
      <c r="AQ292" s="2312"/>
    </row>
    <row r="293" spans="1:43" ht="15.75">
      <c r="A293" s="2323">
        <v>286</v>
      </c>
      <c r="B293" s="2309"/>
      <c r="C293" s="2309"/>
      <c r="D293" s="2310" t="s">
        <v>19098</v>
      </c>
      <c r="E293" s="2311" t="s">
        <v>21738</v>
      </c>
      <c r="F293" s="2309" t="s">
        <v>19100</v>
      </c>
      <c r="G293" s="2309" t="s">
        <v>19039</v>
      </c>
      <c r="H293" s="2312" t="s">
        <v>19101</v>
      </c>
      <c r="I293" s="2313">
        <v>26055</v>
      </c>
      <c r="J293" s="2309"/>
      <c r="K293" s="2312" t="s">
        <v>19102</v>
      </c>
      <c r="L293" s="2309" t="s">
        <v>7256</v>
      </c>
      <c r="M293" s="2309" t="s">
        <v>19103</v>
      </c>
      <c r="N293" s="2314" t="s">
        <v>21739</v>
      </c>
      <c r="O293" s="2315" t="s">
        <v>21740</v>
      </c>
      <c r="P293" s="2315" t="s">
        <v>21741</v>
      </c>
      <c r="Q293" s="2309"/>
      <c r="R293" s="2316"/>
      <c r="S293" s="2312" t="s">
        <v>499</v>
      </c>
      <c r="T293" s="2317" t="s">
        <v>21742</v>
      </c>
      <c r="U293" s="2313">
        <v>45845</v>
      </c>
      <c r="V293" s="2312" t="s">
        <v>13232</v>
      </c>
      <c r="W293" s="2312" t="s">
        <v>21743</v>
      </c>
      <c r="X293" s="2312">
        <v>11</v>
      </c>
      <c r="Y293" s="2312">
        <v>3</v>
      </c>
      <c r="Z293" s="2312" t="s">
        <v>21744</v>
      </c>
      <c r="AA293" s="2312"/>
      <c r="AB293" s="2329" t="s">
        <v>21745</v>
      </c>
      <c r="AC293" s="2317" t="s">
        <v>21746</v>
      </c>
      <c r="AD293" s="2312" t="s">
        <v>19113</v>
      </c>
      <c r="AE293" s="2309" t="s">
        <v>21747</v>
      </c>
      <c r="AF293" s="2309"/>
      <c r="AG293" s="2309"/>
      <c r="AH293" s="2309"/>
      <c r="AI293" s="2309"/>
      <c r="AJ293" s="2320">
        <v>42795</v>
      </c>
      <c r="AK293" s="2321"/>
      <c r="AL293" s="2321">
        <v>44834</v>
      </c>
      <c r="AM293" s="2320">
        <v>42795</v>
      </c>
      <c r="AN293" s="2322">
        <v>44834</v>
      </c>
      <c r="AO293" s="2312" t="s">
        <v>1502</v>
      </c>
      <c r="AP293" s="2309"/>
      <c r="AQ293" s="2312">
        <v>43</v>
      </c>
    </row>
    <row r="294" spans="1:43" ht="15.75">
      <c r="A294" s="2309">
        <v>287</v>
      </c>
      <c r="B294" s="2309"/>
      <c r="C294" s="2309"/>
      <c r="D294" s="2309"/>
      <c r="E294" s="2311" t="s">
        <v>21748</v>
      </c>
      <c r="F294" s="2309" t="s">
        <v>19100</v>
      </c>
      <c r="G294" s="2309" t="s">
        <v>19039</v>
      </c>
      <c r="H294" s="2312" t="s">
        <v>19189</v>
      </c>
      <c r="I294" s="2313">
        <v>28267</v>
      </c>
      <c r="J294" s="2309"/>
      <c r="K294" s="2312" t="s">
        <v>19102</v>
      </c>
      <c r="L294" s="2309" t="s">
        <v>7256</v>
      </c>
      <c r="M294" s="2309" t="s">
        <v>19103</v>
      </c>
      <c r="N294" s="2314" t="s">
        <v>21749</v>
      </c>
      <c r="O294" s="2315" t="s">
        <v>21750</v>
      </c>
      <c r="P294" s="2315" t="s">
        <v>21751</v>
      </c>
      <c r="Q294" s="2309"/>
      <c r="R294" s="2316"/>
      <c r="S294" s="2312" t="s">
        <v>499</v>
      </c>
      <c r="T294" s="2317" t="s">
        <v>21752</v>
      </c>
      <c r="U294" s="2313">
        <v>45791</v>
      </c>
      <c r="V294" s="2312" t="s">
        <v>86</v>
      </c>
      <c r="W294" s="2312" t="s">
        <v>20133</v>
      </c>
      <c r="X294" s="2312">
        <v>3</v>
      </c>
      <c r="Y294" s="2312">
        <v>6</v>
      </c>
      <c r="Z294" s="2312" t="s">
        <v>20516</v>
      </c>
      <c r="AA294" s="2312"/>
      <c r="AB294" s="2329" t="s">
        <v>21753</v>
      </c>
      <c r="AC294" s="2317" t="s">
        <v>21754</v>
      </c>
      <c r="AD294" s="2312" t="s">
        <v>19113</v>
      </c>
      <c r="AE294" s="2309"/>
      <c r="AF294" s="2309"/>
      <c r="AG294" s="2309"/>
      <c r="AH294" s="2309"/>
      <c r="AI294" s="2309"/>
      <c r="AJ294" s="2320">
        <v>42795</v>
      </c>
      <c r="AK294" s="2321"/>
      <c r="AL294" s="2321">
        <v>44834</v>
      </c>
      <c r="AM294" s="2320">
        <v>42795</v>
      </c>
      <c r="AN294" s="2322">
        <v>44834</v>
      </c>
      <c r="AO294" s="2312" t="s">
        <v>1502</v>
      </c>
      <c r="AP294" s="2309"/>
      <c r="AQ294" s="2312">
        <v>42</v>
      </c>
    </row>
    <row r="295" spans="1:43" ht="15.75">
      <c r="A295" s="2323">
        <v>288</v>
      </c>
      <c r="B295" s="2309"/>
      <c r="C295" s="2309"/>
      <c r="D295" s="2310" t="s">
        <v>19098</v>
      </c>
      <c r="E295" s="2311" t="s">
        <v>21755</v>
      </c>
      <c r="F295" s="2309" t="s">
        <v>19100</v>
      </c>
      <c r="G295" s="2309" t="s">
        <v>19039</v>
      </c>
      <c r="H295" s="2312" t="s">
        <v>19101</v>
      </c>
      <c r="I295" s="2313">
        <v>29815</v>
      </c>
      <c r="J295" s="2309"/>
      <c r="K295" s="2312" t="s">
        <v>19102</v>
      </c>
      <c r="L295" s="2309" t="s">
        <v>7256</v>
      </c>
      <c r="M295" s="2309" t="s">
        <v>19103</v>
      </c>
      <c r="N295" s="2314" t="s">
        <v>21756</v>
      </c>
      <c r="O295" s="2315" t="s">
        <v>21757</v>
      </c>
      <c r="P295" s="2315" t="s">
        <v>21758</v>
      </c>
      <c r="Q295" s="2309"/>
      <c r="R295" s="2316"/>
      <c r="S295" s="2312" t="s">
        <v>19107</v>
      </c>
      <c r="T295" s="2317" t="s">
        <v>21759</v>
      </c>
      <c r="U295" s="2313">
        <v>45559</v>
      </c>
      <c r="V295" s="2312" t="s">
        <v>126</v>
      </c>
      <c r="W295" s="2312" t="s">
        <v>21760</v>
      </c>
      <c r="X295" s="2312">
        <v>5</v>
      </c>
      <c r="Y295" s="2312">
        <v>1</v>
      </c>
      <c r="Z295" s="2312" t="s">
        <v>21761</v>
      </c>
      <c r="AA295" s="2312"/>
      <c r="AB295" s="2329" t="s">
        <v>21762</v>
      </c>
      <c r="AC295" s="2317" t="s">
        <v>21763</v>
      </c>
      <c r="AD295" s="2312" t="s">
        <v>19113</v>
      </c>
      <c r="AE295" s="2309" t="s">
        <v>21764</v>
      </c>
      <c r="AF295" s="2309"/>
      <c r="AG295" s="2309"/>
      <c r="AH295" s="2309"/>
      <c r="AI295" s="2309"/>
      <c r="AJ295" s="2320">
        <v>42795</v>
      </c>
      <c r="AK295" s="2321"/>
      <c r="AL295" s="2321">
        <v>44834</v>
      </c>
      <c r="AM295" s="2320">
        <v>42795</v>
      </c>
      <c r="AN295" s="2322">
        <v>44834</v>
      </c>
      <c r="AO295" s="2312" t="s">
        <v>1395</v>
      </c>
      <c r="AP295" s="2309"/>
      <c r="AQ295" s="2312">
        <v>40</v>
      </c>
    </row>
    <row r="296" spans="1:43" ht="15.75">
      <c r="A296" s="2309">
        <v>289</v>
      </c>
      <c r="B296" s="2309"/>
      <c r="C296" s="2309"/>
      <c r="D296" s="2309"/>
      <c r="E296" s="2311" t="s">
        <v>21765</v>
      </c>
      <c r="F296" s="2309" t="s">
        <v>19100</v>
      </c>
      <c r="G296" s="2309" t="s">
        <v>19039</v>
      </c>
      <c r="H296" s="2312" t="s">
        <v>19189</v>
      </c>
      <c r="I296" s="2313">
        <v>31106</v>
      </c>
      <c r="J296" s="2309"/>
      <c r="K296" s="2312" t="s">
        <v>19102</v>
      </c>
      <c r="L296" s="2309" t="s">
        <v>7256</v>
      </c>
      <c r="M296" s="2309" t="s">
        <v>19103</v>
      </c>
      <c r="N296" s="2314" t="s">
        <v>21766</v>
      </c>
      <c r="O296" s="2315" t="s">
        <v>21767</v>
      </c>
      <c r="P296" s="2315" t="s">
        <v>21768</v>
      </c>
      <c r="Q296" s="2309"/>
      <c r="R296" s="2316"/>
      <c r="S296" s="2312" t="s">
        <v>499</v>
      </c>
      <c r="T296" s="2317" t="s">
        <v>21769</v>
      </c>
      <c r="U296" s="2313">
        <v>45350</v>
      </c>
      <c r="V296" s="2312" t="s">
        <v>126</v>
      </c>
      <c r="W296" s="2312" t="s">
        <v>21770</v>
      </c>
      <c r="X296" s="2312">
        <v>1</v>
      </c>
      <c r="Y296" s="2312">
        <v>4</v>
      </c>
      <c r="Z296" s="2312" t="s">
        <v>21770</v>
      </c>
      <c r="AA296" s="2312"/>
      <c r="AB296" s="2317" t="s">
        <v>21771</v>
      </c>
      <c r="AC296" s="2317" t="s">
        <v>21772</v>
      </c>
      <c r="AD296" s="2312" t="s">
        <v>19113</v>
      </c>
      <c r="AE296" s="2309" t="s">
        <v>21773</v>
      </c>
      <c r="AF296" s="2309"/>
      <c r="AG296" s="2309"/>
      <c r="AH296" s="2309"/>
      <c r="AI296" s="2309"/>
      <c r="AJ296" s="2320">
        <v>42795</v>
      </c>
      <c r="AK296" s="2321"/>
      <c r="AL296" s="2321">
        <v>44834</v>
      </c>
      <c r="AM296" s="2320">
        <v>42795</v>
      </c>
      <c r="AN296" s="2322">
        <v>44834</v>
      </c>
      <c r="AO296" s="2312" t="s">
        <v>1395</v>
      </c>
      <c r="AP296" s="2309"/>
      <c r="AQ296" s="2312">
        <v>42</v>
      </c>
    </row>
    <row r="297" spans="1:43" ht="15.75">
      <c r="A297" s="2323">
        <v>290</v>
      </c>
      <c r="B297" s="2309"/>
      <c r="C297" s="2309"/>
      <c r="D297" s="2309"/>
      <c r="E297" s="2311" t="s">
        <v>21774</v>
      </c>
      <c r="F297" s="2309" t="s">
        <v>19100</v>
      </c>
      <c r="G297" s="2309" t="s">
        <v>19039</v>
      </c>
      <c r="H297" s="2312" t="s">
        <v>19386</v>
      </c>
      <c r="I297" s="2313">
        <v>27314</v>
      </c>
      <c r="J297" s="2309"/>
      <c r="K297" s="2312" t="s">
        <v>19102</v>
      </c>
      <c r="L297" s="2309" t="s">
        <v>7256</v>
      </c>
      <c r="M297" s="2309" t="s">
        <v>19103</v>
      </c>
      <c r="N297" s="2314" t="s">
        <v>21775</v>
      </c>
      <c r="O297" s="2315" t="s">
        <v>21776</v>
      </c>
      <c r="P297" s="2315" t="s">
        <v>21777</v>
      </c>
      <c r="Q297" s="2309"/>
      <c r="R297" s="2316"/>
      <c r="S297" s="2312" t="s">
        <v>499</v>
      </c>
      <c r="T297" s="2317" t="s">
        <v>21778</v>
      </c>
      <c r="U297" s="2313">
        <v>44116</v>
      </c>
      <c r="V297" s="2312" t="s">
        <v>86</v>
      </c>
      <c r="W297" s="2312" t="s">
        <v>21779</v>
      </c>
      <c r="X297" s="2312">
        <v>2</v>
      </c>
      <c r="Y297" s="2312">
        <v>1</v>
      </c>
      <c r="Z297" s="2312" t="s">
        <v>21780</v>
      </c>
      <c r="AA297" s="2312"/>
      <c r="AB297" s="2317" t="s">
        <v>21781</v>
      </c>
      <c r="AC297" s="2317" t="s">
        <v>21782</v>
      </c>
      <c r="AD297" s="2312" t="s">
        <v>19113</v>
      </c>
      <c r="AE297" s="2309" t="s">
        <v>21783</v>
      </c>
      <c r="AF297" s="2309"/>
      <c r="AG297" s="2309"/>
      <c r="AH297" s="2309"/>
      <c r="AI297" s="2309"/>
      <c r="AJ297" s="2320">
        <v>42795</v>
      </c>
      <c r="AK297" s="2321"/>
      <c r="AL297" s="2321">
        <v>44834</v>
      </c>
      <c r="AM297" s="2320">
        <v>42795</v>
      </c>
      <c r="AN297" s="2322">
        <v>44834</v>
      </c>
      <c r="AO297" s="2312" t="s">
        <v>1395</v>
      </c>
      <c r="AP297" s="2309"/>
      <c r="AQ297" s="2312">
        <v>41</v>
      </c>
    </row>
    <row r="298" spans="1:43" ht="15.75">
      <c r="A298" s="2309">
        <v>291</v>
      </c>
      <c r="B298" s="2309"/>
      <c r="C298" s="2309"/>
      <c r="D298" s="2309"/>
      <c r="E298" s="2311" t="s">
        <v>21784</v>
      </c>
      <c r="F298" s="2309" t="s">
        <v>19100</v>
      </c>
      <c r="G298" s="2309" t="s">
        <v>19039</v>
      </c>
      <c r="H298" s="2312" t="s">
        <v>19189</v>
      </c>
      <c r="I298" s="2313">
        <v>28507</v>
      </c>
      <c r="J298" s="2309"/>
      <c r="K298" s="2312" t="s">
        <v>19102</v>
      </c>
      <c r="L298" s="2309" t="s">
        <v>7256</v>
      </c>
      <c r="M298" s="2309" t="s">
        <v>19103</v>
      </c>
      <c r="N298" s="2314" t="s">
        <v>21785</v>
      </c>
      <c r="O298" s="2315" t="s">
        <v>21786</v>
      </c>
      <c r="P298" s="2315" t="s">
        <v>21787</v>
      </c>
      <c r="Q298" s="2309"/>
      <c r="R298" s="2316"/>
      <c r="S298" s="2312" t="s">
        <v>13376</v>
      </c>
      <c r="T298" s="2317" t="s">
        <v>21788</v>
      </c>
      <c r="U298" s="2313">
        <v>45308</v>
      </c>
      <c r="V298" s="2312" t="s">
        <v>16328</v>
      </c>
      <c r="W298" s="2312" t="s">
        <v>21789</v>
      </c>
      <c r="X298" s="2312">
        <v>4</v>
      </c>
      <c r="Y298" s="2312">
        <v>1</v>
      </c>
      <c r="Z298" s="2312" t="s">
        <v>19522</v>
      </c>
      <c r="AA298" s="2312"/>
      <c r="AB298" s="2329" t="s">
        <v>21790</v>
      </c>
      <c r="AC298" s="2317" t="s">
        <v>21791</v>
      </c>
      <c r="AD298" s="2312" t="s">
        <v>19113</v>
      </c>
      <c r="AE298" s="2309" t="s">
        <v>3131</v>
      </c>
      <c r="AF298" s="2309"/>
      <c r="AG298" s="2309"/>
      <c r="AH298" s="2309"/>
      <c r="AI298" s="2309"/>
      <c r="AJ298" s="2320">
        <v>42795</v>
      </c>
      <c r="AK298" s="2321"/>
      <c r="AL298" s="2321">
        <v>44834</v>
      </c>
      <c r="AM298" s="2320">
        <v>42795</v>
      </c>
      <c r="AN298" s="2322">
        <v>44834</v>
      </c>
      <c r="AO298" s="2312" t="s">
        <v>1460</v>
      </c>
      <c r="AP298" s="2309"/>
      <c r="AQ298" s="2312">
        <v>40</v>
      </c>
    </row>
    <row r="299" spans="1:43" ht="15.75">
      <c r="A299" s="2323">
        <v>292</v>
      </c>
      <c r="B299" s="2309"/>
      <c r="C299" s="2309"/>
      <c r="D299" s="2309"/>
      <c r="E299" s="2311" t="s">
        <v>21792</v>
      </c>
      <c r="F299" s="2309" t="s">
        <v>19100</v>
      </c>
      <c r="G299" s="2309" t="s">
        <v>19039</v>
      </c>
      <c r="H299" s="2312" t="s">
        <v>21793</v>
      </c>
      <c r="I299" s="2313">
        <v>25681</v>
      </c>
      <c r="J299" s="2309"/>
      <c r="K299" s="2312" t="s">
        <v>19102</v>
      </c>
      <c r="L299" s="2309" t="s">
        <v>7256</v>
      </c>
      <c r="M299" s="2309" t="s">
        <v>19103</v>
      </c>
      <c r="N299" s="2314" t="s">
        <v>21794</v>
      </c>
      <c r="O299" s="2315" t="s">
        <v>21795</v>
      </c>
      <c r="P299" s="2315" t="s">
        <v>21796</v>
      </c>
      <c r="Q299" s="2309"/>
      <c r="R299" s="2316"/>
      <c r="S299" s="2312" t="s">
        <v>499</v>
      </c>
      <c r="T299" s="2317" t="s">
        <v>21797</v>
      </c>
      <c r="U299" s="2313">
        <v>43944</v>
      </c>
      <c r="V299" s="2312" t="s">
        <v>19290</v>
      </c>
      <c r="W299" s="2312" t="s">
        <v>21798</v>
      </c>
      <c r="X299" s="2312">
        <v>1</v>
      </c>
      <c r="Y299" s="2312">
        <v>7</v>
      </c>
      <c r="Z299" s="2312" t="s">
        <v>21799</v>
      </c>
      <c r="AA299" s="2312"/>
      <c r="AB299" s="2329" t="s">
        <v>21800</v>
      </c>
      <c r="AC299" s="2317" t="s">
        <v>21801</v>
      </c>
      <c r="AD299" s="2312" t="s">
        <v>19113</v>
      </c>
      <c r="AE299" s="2309" t="s">
        <v>21802</v>
      </c>
      <c r="AF299" s="2309"/>
      <c r="AG299" s="2309"/>
      <c r="AH299" s="2309"/>
      <c r="AI299" s="2309"/>
      <c r="AJ299" s="2320">
        <v>42795</v>
      </c>
      <c r="AK299" s="2321"/>
      <c r="AL299" s="2321">
        <v>44834</v>
      </c>
      <c r="AM299" s="2320">
        <v>42795</v>
      </c>
      <c r="AN299" s="2322">
        <v>44834</v>
      </c>
      <c r="AO299" s="2312" t="s">
        <v>1502</v>
      </c>
      <c r="AP299" s="2309"/>
      <c r="AQ299" s="2312">
        <v>40</v>
      </c>
    </row>
    <row r="300" spans="1:43" ht="15.75">
      <c r="A300" s="2309">
        <v>293</v>
      </c>
      <c r="B300" s="2309"/>
      <c r="C300" s="2309"/>
      <c r="D300" s="2310" t="s">
        <v>19098</v>
      </c>
      <c r="E300" s="2311" t="s">
        <v>21803</v>
      </c>
      <c r="F300" s="2309" t="s">
        <v>19100</v>
      </c>
      <c r="G300" s="2309" t="s">
        <v>19039</v>
      </c>
      <c r="H300" s="2312" t="s">
        <v>2538</v>
      </c>
      <c r="I300" s="2313">
        <v>29262</v>
      </c>
      <c r="J300" s="2309"/>
      <c r="K300" s="2312" t="s">
        <v>19102</v>
      </c>
      <c r="L300" s="2309" t="s">
        <v>7256</v>
      </c>
      <c r="M300" s="2309" t="s">
        <v>19103</v>
      </c>
      <c r="N300" s="2314" t="s">
        <v>21804</v>
      </c>
      <c r="O300" s="2315" t="s">
        <v>21805</v>
      </c>
      <c r="P300" s="2315" t="s">
        <v>21806</v>
      </c>
      <c r="Q300" s="2309"/>
      <c r="R300" s="2316"/>
      <c r="S300" s="2312" t="s">
        <v>13376</v>
      </c>
      <c r="T300" s="2317" t="s">
        <v>21807</v>
      </c>
      <c r="U300" s="2313">
        <v>44968</v>
      </c>
      <c r="V300" s="2312" t="s">
        <v>19290</v>
      </c>
      <c r="W300" s="2312" t="s">
        <v>21808</v>
      </c>
      <c r="X300" s="2312">
        <v>16</v>
      </c>
      <c r="Y300" s="2312">
        <v>5</v>
      </c>
      <c r="Z300" s="2312" t="s">
        <v>21809</v>
      </c>
      <c r="AA300" s="2312"/>
      <c r="AB300" s="2317" t="s">
        <v>21810</v>
      </c>
      <c r="AC300" s="2317" t="s">
        <v>21811</v>
      </c>
      <c r="AD300" s="2312" t="s">
        <v>19113</v>
      </c>
      <c r="AE300" s="2309"/>
      <c r="AF300" s="2309"/>
      <c r="AG300" s="2309"/>
      <c r="AH300" s="2309"/>
      <c r="AI300" s="2309"/>
      <c r="AJ300" s="2320">
        <v>42795</v>
      </c>
      <c r="AK300" s="2321"/>
      <c r="AL300" s="2321">
        <v>44834</v>
      </c>
      <c r="AM300" s="2320">
        <v>42795</v>
      </c>
      <c r="AN300" s="2322">
        <v>44834</v>
      </c>
      <c r="AO300" s="2312"/>
      <c r="AP300" s="2309"/>
      <c r="AQ300" s="2312"/>
    </row>
    <row r="301" spans="1:43" ht="15.75">
      <c r="A301" s="2323">
        <v>294</v>
      </c>
      <c r="B301" s="2309"/>
      <c r="C301" s="2309"/>
      <c r="D301" s="2309"/>
      <c r="E301" s="2311" t="s">
        <v>21812</v>
      </c>
      <c r="F301" s="2309" t="s">
        <v>19100</v>
      </c>
      <c r="G301" s="2309" t="s">
        <v>19039</v>
      </c>
      <c r="H301" s="2312" t="s">
        <v>21813</v>
      </c>
      <c r="I301" s="2313">
        <v>25863</v>
      </c>
      <c r="J301" s="2309"/>
      <c r="K301" s="2312" t="s">
        <v>19102</v>
      </c>
      <c r="L301" s="2309" t="s">
        <v>7256</v>
      </c>
      <c r="M301" s="2309" t="s">
        <v>19103</v>
      </c>
      <c r="N301" s="2314" t="s">
        <v>21814</v>
      </c>
      <c r="O301" s="2315" t="s">
        <v>21815</v>
      </c>
      <c r="P301" s="2315" t="s">
        <v>21816</v>
      </c>
      <c r="Q301" s="2309"/>
      <c r="R301" s="2316"/>
      <c r="S301" s="2312" t="s">
        <v>499</v>
      </c>
      <c r="T301" s="2317" t="s">
        <v>21817</v>
      </c>
      <c r="U301" s="2313">
        <v>45826</v>
      </c>
      <c r="V301" s="2312" t="s">
        <v>19290</v>
      </c>
      <c r="W301" s="2312" t="s">
        <v>21818</v>
      </c>
      <c r="X301" s="2312">
        <v>2</v>
      </c>
      <c r="Y301" s="2312">
        <v>3</v>
      </c>
      <c r="Z301" s="2312" t="s">
        <v>21819</v>
      </c>
      <c r="AA301" s="2312"/>
      <c r="AB301" s="2329" t="s">
        <v>21820</v>
      </c>
      <c r="AC301" s="2317" t="s">
        <v>21821</v>
      </c>
      <c r="AD301" s="2312" t="s">
        <v>19113</v>
      </c>
      <c r="AE301" s="2309" t="s">
        <v>21822</v>
      </c>
      <c r="AF301" s="2309"/>
      <c r="AG301" s="2309"/>
      <c r="AH301" s="2309"/>
      <c r="AI301" s="2309"/>
      <c r="AJ301" s="2320">
        <v>42795</v>
      </c>
      <c r="AK301" s="2321"/>
      <c r="AL301" s="2321">
        <v>44834</v>
      </c>
      <c r="AM301" s="2320">
        <v>42795</v>
      </c>
      <c r="AN301" s="2322">
        <v>44834</v>
      </c>
      <c r="AO301" s="2312" t="s">
        <v>1502</v>
      </c>
      <c r="AP301" s="2309"/>
      <c r="AQ301" s="2312">
        <v>40</v>
      </c>
    </row>
    <row r="302" spans="1:43" ht="15.75">
      <c r="A302" s="2309">
        <v>295</v>
      </c>
      <c r="B302" s="2309"/>
      <c r="C302" s="2309"/>
      <c r="D302" s="2309"/>
      <c r="E302" s="2311" t="s">
        <v>21823</v>
      </c>
      <c r="F302" s="2309" t="s">
        <v>19100</v>
      </c>
      <c r="G302" s="2309" t="s">
        <v>19039</v>
      </c>
      <c r="H302" s="2312" t="s">
        <v>17656</v>
      </c>
      <c r="I302" s="2313">
        <v>29897</v>
      </c>
      <c r="J302" s="2309"/>
      <c r="K302" s="2312" t="s">
        <v>19102</v>
      </c>
      <c r="L302" s="2309" t="s">
        <v>7256</v>
      </c>
      <c r="M302" s="2309" t="s">
        <v>19103</v>
      </c>
      <c r="N302" s="2314" t="s">
        <v>21824</v>
      </c>
      <c r="O302" s="2315" t="s">
        <v>21825</v>
      </c>
      <c r="P302" s="2315" t="s">
        <v>21826</v>
      </c>
      <c r="Q302" s="2309"/>
      <c r="R302" s="2316"/>
      <c r="S302" s="2312" t="s">
        <v>13376</v>
      </c>
      <c r="T302" s="2317" t="s">
        <v>21827</v>
      </c>
      <c r="U302" s="2313">
        <v>44507</v>
      </c>
      <c r="V302" s="2312" t="s">
        <v>126</v>
      </c>
      <c r="W302" s="2312" t="s">
        <v>21828</v>
      </c>
      <c r="X302" s="2312">
        <v>2</v>
      </c>
      <c r="Y302" s="2312">
        <v>9</v>
      </c>
      <c r="Z302" s="2312" t="s">
        <v>21829</v>
      </c>
      <c r="AA302" s="2312"/>
      <c r="AB302" s="2329" t="s">
        <v>21830</v>
      </c>
      <c r="AC302" s="2317" t="s">
        <v>21831</v>
      </c>
      <c r="AD302" s="2312" t="s">
        <v>19113</v>
      </c>
      <c r="AE302" s="2309" t="s">
        <v>21832</v>
      </c>
      <c r="AF302" s="2309"/>
      <c r="AG302" s="2309"/>
      <c r="AH302" s="2309"/>
      <c r="AI302" s="2309"/>
      <c r="AJ302" s="2320">
        <v>42795</v>
      </c>
      <c r="AK302" s="2321"/>
      <c r="AL302" s="2321">
        <v>44834</v>
      </c>
      <c r="AM302" s="2320">
        <v>42795</v>
      </c>
      <c r="AN302" s="2322">
        <v>44834</v>
      </c>
      <c r="AO302" s="2312" t="s">
        <v>1460</v>
      </c>
      <c r="AP302" s="2309"/>
      <c r="AQ302" s="2312">
        <v>40</v>
      </c>
    </row>
    <row r="303" spans="1:43" ht="15.75">
      <c r="A303" s="2323">
        <v>296</v>
      </c>
      <c r="B303" s="2309"/>
      <c r="C303" s="2309"/>
      <c r="D303" s="2309"/>
      <c r="E303" s="2311" t="s">
        <v>21833</v>
      </c>
      <c r="F303" s="2309" t="s">
        <v>19100</v>
      </c>
      <c r="G303" s="2309" t="s">
        <v>19039</v>
      </c>
      <c r="H303" s="2312" t="s">
        <v>9217</v>
      </c>
      <c r="I303" s="2313">
        <v>28258</v>
      </c>
      <c r="J303" s="2309"/>
      <c r="K303" s="2312" t="s">
        <v>19102</v>
      </c>
      <c r="L303" s="2309" t="s">
        <v>7256</v>
      </c>
      <c r="M303" s="2309" t="s">
        <v>19103</v>
      </c>
      <c r="N303" s="2314" t="s">
        <v>21834</v>
      </c>
      <c r="O303" s="2315" t="s">
        <v>21835</v>
      </c>
      <c r="P303" s="2315" t="s">
        <v>21836</v>
      </c>
      <c r="Q303" s="2309"/>
      <c r="R303" s="2316"/>
      <c r="S303" s="2312" t="s">
        <v>499</v>
      </c>
      <c r="T303" s="2317" t="s">
        <v>21837</v>
      </c>
      <c r="U303" s="2313">
        <v>45832</v>
      </c>
      <c r="V303" s="2312" t="s">
        <v>126</v>
      </c>
      <c r="W303" s="2312" t="s">
        <v>21838</v>
      </c>
      <c r="X303" s="2312">
        <v>1</v>
      </c>
      <c r="Y303" s="2312">
        <v>7</v>
      </c>
      <c r="Z303" s="2312" t="s">
        <v>19143</v>
      </c>
      <c r="AA303" s="2312"/>
      <c r="AB303" s="2329" t="s">
        <v>21839</v>
      </c>
      <c r="AC303" s="2317" t="s">
        <v>21840</v>
      </c>
      <c r="AD303" s="2312" t="s">
        <v>19113</v>
      </c>
      <c r="AE303" s="2309" t="s">
        <v>21841</v>
      </c>
      <c r="AF303" s="2309"/>
      <c r="AG303" s="2309"/>
      <c r="AH303" s="2309"/>
      <c r="AI303" s="2309"/>
      <c r="AJ303" s="2320">
        <v>42795</v>
      </c>
      <c r="AK303" s="2321"/>
      <c r="AL303" s="2321">
        <v>44834</v>
      </c>
      <c r="AM303" s="2320">
        <v>42795</v>
      </c>
      <c r="AN303" s="2322">
        <v>44834</v>
      </c>
      <c r="AO303" s="2312" t="s">
        <v>1395</v>
      </c>
      <c r="AP303" s="2309"/>
      <c r="AQ303" s="2312">
        <v>41</v>
      </c>
    </row>
    <row r="304" spans="1:43" ht="15.75">
      <c r="A304" s="2309">
        <v>297</v>
      </c>
      <c r="B304" s="2309"/>
      <c r="C304" s="2309"/>
      <c r="D304" s="2309"/>
      <c r="E304" s="2311" t="s">
        <v>21842</v>
      </c>
      <c r="F304" s="2309" t="s">
        <v>19100</v>
      </c>
      <c r="G304" s="2309" t="s">
        <v>19039</v>
      </c>
      <c r="H304" s="2312" t="s">
        <v>145</v>
      </c>
      <c r="I304" s="2313">
        <v>32283</v>
      </c>
      <c r="J304" s="2309"/>
      <c r="K304" s="2312" t="s">
        <v>19102</v>
      </c>
      <c r="L304" s="2309" t="s">
        <v>7256</v>
      </c>
      <c r="M304" s="2309" t="s">
        <v>19103</v>
      </c>
      <c r="N304" s="2314" t="s">
        <v>21843</v>
      </c>
      <c r="O304" s="2315" t="s">
        <v>21844</v>
      </c>
      <c r="P304" s="2315" t="s">
        <v>21845</v>
      </c>
      <c r="Q304" s="2309"/>
      <c r="R304" s="2316"/>
      <c r="S304" s="2312" t="s">
        <v>499</v>
      </c>
      <c r="T304" s="2317" t="s">
        <v>21846</v>
      </c>
      <c r="U304" s="2313">
        <v>44701</v>
      </c>
      <c r="V304" s="2312" t="s">
        <v>16328</v>
      </c>
      <c r="W304" s="2312" t="s">
        <v>21847</v>
      </c>
      <c r="X304" s="2312">
        <v>6</v>
      </c>
      <c r="Y304" s="2312">
        <v>1</v>
      </c>
      <c r="Z304" s="2312" t="s">
        <v>21848</v>
      </c>
      <c r="AA304" s="2312"/>
      <c r="AB304" s="2329" t="s">
        <v>21849</v>
      </c>
      <c r="AC304" s="2317" t="s">
        <v>21850</v>
      </c>
      <c r="AD304" s="2312" t="s">
        <v>19113</v>
      </c>
      <c r="AE304" s="2309"/>
      <c r="AF304" s="2309"/>
      <c r="AG304" s="2309"/>
      <c r="AH304" s="2309"/>
      <c r="AI304" s="2309"/>
      <c r="AJ304" s="2320">
        <v>42795</v>
      </c>
      <c r="AK304" s="2321"/>
      <c r="AL304" s="2321">
        <v>44834</v>
      </c>
      <c r="AM304" s="2320">
        <v>42795</v>
      </c>
      <c r="AN304" s="2322">
        <v>44834</v>
      </c>
      <c r="AO304" s="2312" t="s">
        <v>35</v>
      </c>
      <c r="AP304" s="2309"/>
      <c r="AQ304" s="2312">
        <v>43</v>
      </c>
    </row>
    <row r="305" spans="1:43" ht="15.75">
      <c r="A305" s="2323">
        <v>298</v>
      </c>
      <c r="B305" s="2309"/>
      <c r="C305" s="2309"/>
      <c r="D305" s="2309"/>
      <c r="E305" s="2311" t="s">
        <v>21851</v>
      </c>
      <c r="F305" s="2309" t="s">
        <v>19100</v>
      </c>
      <c r="G305" s="2309" t="s">
        <v>19039</v>
      </c>
      <c r="H305" s="2312" t="s">
        <v>19116</v>
      </c>
      <c r="I305" s="2313">
        <v>30759</v>
      </c>
      <c r="J305" s="2309"/>
      <c r="K305" s="2312"/>
      <c r="L305" s="2309" t="s">
        <v>7256</v>
      </c>
      <c r="M305" s="2309" t="s">
        <v>19103</v>
      </c>
      <c r="N305" s="2314"/>
      <c r="O305" s="2315" t="s">
        <v>21852</v>
      </c>
      <c r="P305" s="2315" t="s">
        <v>21853</v>
      </c>
      <c r="Q305" s="2309"/>
      <c r="R305" s="2316"/>
      <c r="S305" s="2312"/>
      <c r="T305" s="2312"/>
      <c r="U305" s="2313"/>
      <c r="V305" s="2312" t="s">
        <v>126</v>
      </c>
      <c r="W305" s="2312"/>
      <c r="X305" s="2312"/>
      <c r="Y305" s="2312"/>
      <c r="Z305" s="2312"/>
      <c r="AA305" s="2312"/>
      <c r="AB305" s="2317" t="s">
        <v>21854</v>
      </c>
      <c r="AC305" s="2317" t="s">
        <v>21855</v>
      </c>
      <c r="AD305" s="2312"/>
      <c r="AE305" s="2309"/>
      <c r="AF305" s="2309"/>
      <c r="AG305" s="2309"/>
      <c r="AH305" s="2309"/>
      <c r="AI305" s="2309"/>
      <c r="AJ305" s="2320">
        <v>42795</v>
      </c>
      <c r="AK305" s="2321"/>
      <c r="AL305" s="2321">
        <v>44834</v>
      </c>
      <c r="AM305" s="2320">
        <v>42795</v>
      </c>
      <c r="AN305" s="2322">
        <v>44834</v>
      </c>
      <c r="AO305" s="2312"/>
      <c r="AP305" s="2309"/>
      <c r="AQ305" s="2312"/>
    </row>
    <row r="306" spans="1:43" ht="15.75">
      <c r="A306" s="2309">
        <v>299</v>
      </c>
      <c r="B306" s="2309"/>
      <c r="C306" s="2309"/>
      <c r="D306" s="2309"/>
      <c r="E306" s="2311" t="s">
        <v>21856</v>
      </c>
      <c r="F306" s="2309" t="s">
        <v>19100</v>
      </c>
      <c r="G306" s="2309" t="s">
        <v>19039</v>
      </c>
      <c r="H306" s="2312" t="s">
        <v>8731</v>
      </c>
      <c r="I306" s="2313">
        <v>29445</v>
      </c>
      <c r="J306" s="2309"/>
      <c r="K306" s="2312" t="s">
        <v>19102</v>
      </c>
      <c r="L306" s="2309" t="s">
        <v>7256</v>
      </c>
      <c r="M306" s="2309" t="s">
        <v>19103</v>
      </c>
      <c r="N306" s="2314" t="s">
        <v>21857</v>
      </c>
      <c r="O306" s="2315" t="s">
        <v>21858</v>
      </c>
      <c r="P306" s="2315" t="s">
        <v>21859</v>
      </c>
      <c r="Q306" s="2309"/>
      <c r="R306" s="2316"/>
      <c r="S306" s="2312" t="s">
        <v>499</v>
      </c>
      <c r="T306" s="2317" t="s">
        <v>21860</v>
      </c>
      <c r="U306" s="2313">
        <v>45516</v>
      </c>
      <c r="V306" s="2312" t="s">
        <v>13232</v>
      </c>
      <c r="W306" s="2312" t="s">
        <v>21861</v>
      </c>
      <c r="X306" s="2312">
        <v>5</v>
      </c>
      <c r="Y306" s="2312">
        <v>5</v>
      </c>
      <c r="Z306" s="2312" t="s">
        <v>21862</v>
      </c>
      <c r="AA306" s="2312"/>
      <c r="AB306" s="2329" t="s">
        <v>21863</v>
      </c>
      <c r="AC306" s="2317" t="s">
        <v>21864</v>
      </c>
      <c r="AD306" s="2312" t="s">
        <v>19113</v>
      </c>
      <c r="AE306" s="2309" t="s">
        <v>21865</v>
      </c>
      <c r="AF306" s="2309"/>
      <c r="AG306" s="2309"/>
      <c r="AH306" s="2309"/>
      <c r="AI306" s="2309"/>
      <c r="AJ306" s="2320">
        <v>42795</v>
      </c>
      <c r="AK306" s="2321"/>
      <c r="AL306" s="2321">
        <v>44834</v>
      </c>
      <c r="AM306" s="2320">
        <v>42795</v>
      </c>
      <c r="AN306" s="2322">
        <v>44834</v>
      </c>
      <c r="AO306" s="2312" t="s">
        <v>1395</v>
      </c>
      <c r="AP306" s="2309"/>
      <c r="AQ306" s="2312">
        <v>42</v>
      </c>
    </row>
    <row r="307" spans="1:43" ht="15.75">
      <c r="A307" s="2323">
        <v>300</v>
      </c>
      <c r="B307" s="2309"/>
      <c r="C307" s="2309"/>
      <c r="D307" s="2309"/>
      <c r="E307" s="2311" t="s">
        <v>21866</v>
      </c>
      <c r="F307" s="2309" t="s">
        <v>19100</v>
      </c>
      <c r="G307" s="2309" t="s">
        <v>19039</v>
      </c>
      <c r="H307" s="2312" t="s">
        <v>21867</v>
      </c>
      <c r="I307" s="2313">
        <v>29318</v>
      </c>
      <c r="J307" s="2309"/>
      <c r="K307" s="2312" t="s">
        <v>19102</v>
      </c>
      <c r="L307" s="2309" t="s">
        <v>7256</v>
      </c>
      <c r="M307" s="2309" t="s">
        <v>19103</v>
      </c>
      <c r="N307" s="2314" t="s">
        <v>21868</v>
      </c>
      <c r="O307" s="2315" t="s">
        <v>21869</v>
      </c>
      <c r="P307" s="2315" t="s">
        <v>21870</v>
      </c>
      <c r="Q307" s="2309"/>
      <c r="R307" s="2316"/>
      <c r="S307" s="2312" t="s">
        <v>499</v>
      </c>
      <c r="T307" s="2317" t="s">
        <v>21871</v>
      </c>
      <c r="U307" s="2313">
        <v>46117</v>
      </c>
      <c r="V307" s="2312" t="s">
        <v>13232</v>
      </c>
      <c r="W307" s="2312" t="s">
        <v>21872</v>
      </c>
      <c r="X307" s="2312">
        <v>2</v>
      </c>
      <c r="Y307" s="2312">
        <v>5</v>
      </c>
      <c r="Z307" s="2312" t="s">
        <v>21873</v>
      </c>
      <c r="AA307" s="2312"/>
      <c r="AB307" s="2337" t="s">
        <v>21874</v>
      </c>
      <c r="AC307" s="2317" t="s">
        <v>21875</v>
      </c>
      <c r="AD307" s="2312" t="s">
        <v>19113</v>
      </c>
      <c r="AE307" s="2309"/>
      <c r="AF307" s="2309"/>
      <c r="AG307" s="2309"/>
      <c r="AH307" s="2309"/>
      <c r="AI307" s="2309"/>
      <c r="AJ307" s="2320">
        <v>42795</v>
      </c>
      <c r="AK307" s="2321"/>
      <c r="AL307" s="2321">
        <v>44834</v>
      </c>
      <c r="AM307" s="2320">
        <v>42795</v>
      </c>
      <c r="AN307" s="2322">
        <v>44834</v>
      </c>
      <c r="AO307" s="2312" t="s">
        <v>1460</v>
      </c>
      <c r="AP307" s="2309"/>
      <c r="AQ307" s="2312">
        <v>40</v>
      </c>
    </row>
    <row r="308" spans="1:43" ht="15.75">
      <c r="A308" s="2309">
        <v>301</v>
      </c>
      <c r="B308" s="2309"/>
      <c r="C308" s="2309"/>
      <c r="D308" s="2310" t="s">
        <v>19098</v>
      </c>
      <c r="E308" s="2311" t="s">
        <v>21876</v>
      </c>
      <c r="F308" s="2309" t="s">
        <v>19100</v>
      </c>
      <c r="G308" s="2309" t="s">
        <v>19039</v>
      </c>
      <c r="H308" s="2312" t="s">
        <v>19116</v>
      </c>
      <c r="I308" s="2313">
        <v>28741</v>
      </c>
      <c r="J308" s="2309"/>
      <c r="K308" s="2312" t="s">
        <v>19102</v>
      </c>
      <c r="L308" s="2309" t="s">
        <v>7256</v>
      </c>
      <c r="M308" s="2309" t="s">
        <v>19103</v>
      </c>
      <c r="N308" s="2314" t="s">
        <v>21877</v>
      </c>
      <c r="O308" s="2315" t="s">
        <v>21878</v>
      </c>
      <c r="P308" s="2315" t="s">
        <v>21879</v>
      </c>
      <c r="Q308" s="2309"/>
      <c r="R308" s="2316"/>
      <c r="S308" s="2312" t="s">
        <v>13430</v>
      </c>
      <c r="T308" s="2317" t="s">
        <v>21880</v>
      </c>
      <c r="U308" s="2313">
        <v>44812</v>
      </c>
      <c r="V308" s="2312" t="s">
        <v>13232</v>
      </c>
      <c r="W308" s="2312" t="s">
        <v>21881</v>
      </c>
      <c r="X308" s="2312">
        <v>54</v>
      </c>
      <c r="Y308" s="2312">
        <v>10</v>
      </c>
      <c r="Z308" s="2312" t="s">
        <v>20133</v>
      </c>
      <c r="AA308" s="2312"/>
      <c r="AB308" s="2329" t="s">
        <v>21882</v>
      </c>
      <c r="AC308" s="2317" t="s">
        <v>21883</v>
      </c>
      <c r="AD308" s="2312" t="s">
        <v>19113</v>
      </c>
      <c r="AE308" s="2309"/>
      <c r="AF308" s="2309"/>
      <c r="AG308" s="2309"/>
      <c r="AH308" s="2309"/>
      <c r="AI308" s="2309"/>
      <c r="AJ308" s="2320">
        <v>42795</v>
      </c>
      <c r="AK308" s="2321"/>
      <c r="AL308" s="2321">
        <v>44834</v>
      </c>
      <c r="AM308" s="2320">
        <v>42795</v>
      </c>
      <c r="AN308" s="2322">
        <v>44834</v>
      </c>
      <c r="AO308" s="2312" t="s">
        <v>35</v>
      </c>
      <c r="AP308" s="2309"/>
      <c r="AQ308" s="2312">
        <v>41</v>
      </c>
    </row>
    <row r="309" spans="1:43" ht="15.75">
      <c r="A309" s="2323">
        <v>302</v>
      </c>
      <c r="B309" s="2309"/>
      <c r="C309" s="2309"/>
      <c r="D309" s="2309"/>
      <c r="E309" s="2311" t="s">
        <v>21884</v>
      </c>
      <c r="F309" s="2309" t="s">
        <v>19100</v>
      </c>
      <c r="G309" s="2309" t="s">
        <v>19039</v>
      </c>
      <c r="H309" s="2312" t="s">
        <v>19189</v>
      </c>
      <c r="I309" s="2313">
        <v>28856</v>
      </c>
      <c r="J309" s="2309"/>
      <c r="K309" s="2312" t="s">
        <v>19102</v>
      </c>
      <c r="L309" s="2309" t="s">
        <v>7256</v>
      </c>
      <c r="M309" s="2309" t="s">
        <v>19103</v>
      </c>
      <c r="N309" s="2314" t="s">
        <v>21885</v>
      </c>
      <c r="O309" s="2315" t="s">
        <v>21886</v>
      </c>
      <c r="P309" s="2315" t="s">
        <v>21887</v>
      </c>
      <c r="Q309" s="2309"/>
      <c r="R309" s="2316"/>
      <c r="S309" s="2312"/>
      <c r="T309" s="2312"/>
      <c r="U309" s="2313"/>
      <c r="V309" s="2312" t="s">
        <v>126</v>
      </c>
      <c r="W309" s="2312" t="s">
        <v>21888</v>
      </c>
      <c r="X309" s="2312">
        <v>2</v>
      </c>
      <c r="Y309" s="2312">
        <v>1</v>
      </c>
      <c r="Z309" s="2312" t="s">
        <v>21889</v>
      </c>
      <c r="AA309" s="2312"/>
      <c r="AB309" s="2315" t="s">
        <v>21890</v>
      </c>
      <c r="AC309" s="2317" t="s">
        <v>21891</v>
      </c>
      <c r="AD309" s="2312" t="s">
        <v>19113</v>
      </c>
      <c r="AE309" s="2309"/>
      <c r="AF309" s="2309"/>
      <c r="AG309" s="2309"/>
      <c r="AH309" s="2309"/>
      <c r="AI309" s="2309"/>
      <c r="AJ309" s="2320">
        <v>42795</v>
      </c>
      <c r="AK309" s="2321"/>
      <c r="AL309" s="2321">
        <v>44834</v>
      </c>
      <c r="AM309" s="2320">
        <v>42795</v>
      </c>
      <c r="AN309" s="2322">
        <v>44834</v>
      </c>
      <c r="AO309" s="2312"/>
      <c r="AP309" s="2309"/>
      <c r="AQ309" s="2312"/>
    </row>
    <row r="310" spans="1:43" ht="15.75">
      <c r="A310" s="2309">
        <v>303</v>
      </c>
      <c r="B310" s="2309"/>
      <c r="C310" s="2309"/>
      <c r="D310" s="2309"/>
      <c r="E310" s="2311" t="s">
        <v>21892</v>
      </c>
      <c r="F310" s="2309" t="s">
        <v>19100</v>
      </c>
      <c r="G310" s="2309" t="s">
        <v>19039</v>
      </c>
      <c r="H310" s="2312" t="s">
        <v>9217</v>
      </c>
      <c r="I310" s="2313">
        <v>31992</v>
      </c>
      <c r="J310" s="2309"/>
      <c r="K310" s="2312"/>
      <c r="L310" s="2309" t="s">
        <v>7256</v>
      </c>
      <c r="M310" s="2309" t="s">
        <v>19103</v>
      </c>
      <c r="N310" s="2314" t="s">
        <v>21893</v>
      </c>
      <c r="O310" s="2315" t="s">
        <v>21894</v>
      </c>
      <c r="P310" s="2315" t="s">
        <v>21895</v>
      </c>
      <c r="Q310" s="2309"/>
      <c r="R310" s="2316"/>
      <c r="S310" s="2312"/>
      <c r="T310" s="2312"/>
      <c r="U310" s="2313"/>
      <c r="V310" s="2312" t="s">
        <v>126</v>
      </c>
      <c r="W310" s="2312"/>
      <c r="X310" s="2312"/>
      <c r="Y310" s="2312"/>
      <c r="Z310" s="2312"/>
      <c r="AA310" s="2312"/>
      <c r="AB310" s="2315" t="s">
        <v>21896</v>
      </c>
      <c r="AC310" s="2312" t="s">
        <v>21897</v>
      </c>
      <c r="AD310" s="2312"/>
      <c r="AE310" s="2309" t="s">
        <v>21898</v>
      </c>
      <c r="AF310" s="2309"/>
      <c r="AG310" s="2309"/>
      <c r="AH310" s="2309"/>
      <c r="AI310" s="2309"/>
      <c r="AJ310" s="2320">
        <v>42795</v>
      </c>
      <c r="AK310" s="2321"/>
      <c r="AL310" s="2321">
        <v>44834</v>
      </c>
      <c r="AM310" s="2320">
        <v>42795</v>
      </c>
      <c r="AN310" s="2322">
        <v>44834</v>
      </c>
      <c r="AO310" s="2312"/>
      <c r="AP310" s="2309"/>
      <c r="AQ310" s="2312"/>
    </row>
    <row r="311" spans="1:43" ht="15.75">
      <c r="A311" s="2323">
        <v>304</v>
      </c>
      <c r="B311" s="2309"/>
      <c r="C311" s="2309"/>
      <c r="D311" s="2309"/>
      <c r="E311" s="2311" t="s">
        <v>21899</v>
      </c>
      <c r="F311" s="2309" t="s">
        <v>19100</v>
      </c>
      <c r="G311" s="2309" t="s">
        <v>19039</v>
      </c>
      <c r="H311" s="2312" t="s">
        <v>2538</v>
      </c>
      <c r="I311" s="2313">
        <v>32204</v>
      </c>
      <c r="J311" s="2309"/>
      <c r="K311" s="2312" t="s">
        <v>19102</v>
      </c>
      <c r="L311" s="2309" t="s">
        <v>7256</v>
      </c>
      <c r="M311" s="2309" t="s">
        <v>19103</v>
      </c>
      <c r="N311" s="2314" t="s">
        <v>21900</v>
      </c>
      <c r="O311" s="2315" t="s">
        <v>21901</v>
      </c>
      <c r="P311" s="2315" t="s">
        <v>21902</v>
      </c>
      <c r="Q311" s="2309"/>
      <c r="R311" s="2316"/>
      <c r="S311" s="2312" t="s">
        <v>425</v>
      </c>
      <c r="T311" s="2317" t="s">
        <v>21903</v>
      </c>
      <c r="U311" s="2313">
        <v>44622</v>
      </c>
      <c r="V311" s="2312" t="s">
        <v>16328</v>
      </c>
      <c r="W311" s="2312" t="s">
        <v>21904</v>
      </c>
      <c r="X311" s="2312">
        <v>4</v>
      </c>
      <c r="Y311" s="2312">
        <v>2</v>
      </c>
      <c r="Z311" s="2312" t="s">
        <v>21905</v>
      </c>
      <c r="AA311" s="2312"/>
      <c r="AB311" s="2317" t="s">
        <v>21906</v>
      </c>
      <c r="AC311" s="2317" t="s">
        <v>21907</v>
      </c>
      <c r="AD311" s="2312" t="s">
        <v>19113</v>
      </c>
      <c r="AE311" s="2309" t="s">
        <v>21908</v>
      </c>
      <c r="AF311" s="2309"/>
      <c r="AG311" s="2309"/>
      <c r="AH311" s="2309"/>
      <c r="AI311" s="2309"/>
      <c r="AJ311" s="2320">
        <v>42795</v>
      </c>
      <c r="AK311" s="2321"/>
      <c r="AL311" s="2321">
        <v>44834</v>
      </c>
      <c r="AM311" s="2320">
        <v>42795</v>
      </c>
      <c r="AN311" s="2322">
        <v>44834</v>
      </c>
      <c r="AO311" s="2312" t="s">
        <v>35</v>
      </c>
      <c r="AP311" s="2309"/>
      <c r="AQ311" s="2312">
        <v>43</v>
      </c>
    </row>
    <row r="312" spans="1:43" ht="15.75">
      <c r="A312" s="2309">
        <v>305</v>
      </c>
      <c r="B312" s="2309"/>
      <c r="C312" s="2309"/>
      <c r="D312" s="2309"/>
      <c r="E312" s="2311" t="s">
        <v>21909</v>
      </c>
      <c r="F312" s="2309" t="s">
        <v>19100</v>
      </c>
      <c r="G312" s="2309" t="s">
        <v>19039</v>
      </c>
      <c r="H312" s="2312" t="s">
        <v>20205</v>
      </c>
      <c r="I312" s="2313">
        <v>27222</v>
      </c>
      <c r="J312" s="2309"/>
      <c r="K312" s="2312" t="s">
        <v>19102</v>
      </c>
      <c r="L312" s="2309" t="s">
        <v>7256</v>
      </c>
      <c r="M312" s="2309" t="s">
        <v>19103</v>
      </c>
      <c r="N312" s="2314" t="s">
        <v>21910</v>
      </c>
      <c r="O312" s="2315" t="s">
        <v>21911</v>
      </c>
      <c r="P312" s="2315" t="s">
        <v>21912</v>
      </c>
      <c r="Q312" s="2309"/>
      <c r="R312" s="2316"/>
      <c r="S312" s="2312" t="s">
        <v>425</v>
      </c>
      <c r="T312" s="2317" t="s">
        <v>21913</v>
      </c>
      <c r="U312" s="2313">
        <v>44754</v>
      </c>
      <c r="V312" s="2312" t="s">
        <v>126</v>
      </c>
      <c r="W312" s="2312" t="s">
        <v>21914</v>
      </c>
      <c r="X312" s="2312">
        <v>31</v>
      </c>
      <c r="Y312" s="2312">
        <v>7</v>
      </c>
      <c r="Z312" s="2312" t="s">
        <v>21915</v>
      </c>
      <c r="AA312" s="2312"/>
      <c r="AB312" s="2329" t="s">
        <v>21916</v>
      </c>
      <c r="AC312" s="2317" t="s">
        <v>21917</v>
      </c>
      <c r="AD312" s="2312" t="s">
        <v>19113</v>
      </c>
      <c r="AE312" s="2309" t="s">
        <v>21918</v>
      </c>
      <c r="AF312" s="2309"/>
      <c r="AG312" s="2309"/>
      <c r="AH312" s="2309"/>
      <c r="AI312" s="2309"/>
      <c r="AJ312" s="2320">
        <v>42795</v>
      </c>
      <c r="AK312" s="2321"/>
      <c r="AL312" s="2321">
        <v>44834</v>
      </c>
      <c r="AM312" s="2320">
        <v>42795</v>
      </c>
      <c r="AN312" s="2322">
        <v>44834</v>
      </c>
      <c r="AO312" s="2312" t="s">
        <v>1502</v>
      </c>
      <c r="AP312" s="2309"/>
      <c r="AQ312" s="2312">
        <v>43</v>
      </c>
    </row>
    <row r="313" spans="1:43" ht="15.75">
      <c r="A313" s="2323">
        <v>306</v>
      </c>
      <c r="B313" s="2309"/>
      <c r="C313" s="2309"/>
      <c r="D313" s="2309"/>
      <c r="E313" s="2311" t="s">
        <v>21919</v>
      </c>
      <c r="F313" s="2309" t="s">
        <v>19100</v>
      </c>
      <c r="G313" s="2309" t="s">
        <v>19039</v>
      </c>
      <c r="H313" s="2312" t="s">
        <v>2538</v>
      </c>
      <c r="I313" s="2313">
        <v>26297</v>
      </c>
      <c r="J313" s="2309"/>
      <c r="K313" s="2312" t="s">
        <v>19102</v>
      </c>
      <c r="L313" s="2309" t="s">
        <v>7256</v>
      </c>
      <c r="M313" s="2309" t="s">
        <v>19103</v>
      </c>
      <c r="N313" s="2314" t="s">
        <v>21920</v>
      </c>
      <c r="O313" s="2315" t="s">
        <v>21921</v>
      </c>
      <c r="P313" s="2315" t="s">
        <v>21922</v>
      </c>
      <c r="Q313" s="2309"/>
      <c r="R313" s="2316"/>
      <c r="S313" s="2312" t="s">
        <v>13376</v>
      </c>
      <c r="T313" s="2317" t="s">
        <v>21923</v>
      </c>
      <c r="U313" s="2313">
        <v>44898</v>
      </c>
      <c r="V313" s="2312" t="s">
        <v>126</v>
      </c>
      <c r="W313" s="2312" t="s">
        <v>21924</v>
      </c>
      <c r="X313" s="2312">
        <v>9</v>
      </c>
      <c r="Y313" s="2312">
        <v>4</v>
      </c>
      <c r="Z313" s="2312" t="s">
        <v>21925</v>
      </c>
      <c r="AA313" s="2312"/>
      <c r="AB313" s="2329" t="s">
        <v>21926</v>
      </c>
      <c r="AC313" s="2317" t="s">
        <v>21927</v>
      </c>
      <c r="AD313" s="2312" t="s">
        <v>19113</v>
      </c>
      <c r="AE313" s="2309" t="s">
        <v>21928</v>
      </c>
      <c r="AF313" s="2309"/>
      <c r="AG313" s="2309"/>
      <c r="AH313" s="2309"/>
      <c r="AI313" s="2309"/>
      <c r="AJ313" s="2320">
        <v>42795</v>
      </c>
      <c r="AK313" s="2321"/>
      <c r="AL313" s="2321">
        <v>44834</v>
      </c>
      <c r="AM313" s="2320">
        <v>42795</v>
      </c>
      <c r="AN313" s="2322">
        <v>44834</v>
      </c>
      <c r="AO313" s="2312" t="s">
        <v>1502</v>
      </c>
      <c r="AP313" s="2309"/>
      <c r="AQ313" s="2312">
        <v>44</v>
      </c>
    </row>
    <row r="314" spans="1:43" ht="15.75">
      <c r="A314" s="2309">
        <v>307</v>
      </c>
      <c r="B314" s="2309"/>
      <c r="C314" s="2309"/>
      <c r="D314" s="2309"/>
      <c r="E314" s="2311" t="s">
        <v>21929</v>
      </c>
      <c r="F314" s="2309" t="s">
        <v>19100</v>
      </c>
      <c r="G314" s="2309" t="s">
        <v>19039</v>
      </c>
      <c r="H314" s="2312" t="s">
        <v>19827</v>
      </c>
      <c r="I314" s="2313">
        <v>26075</v>
      </c>
      <c r="J314" s="2309"/>
      <c r="K314" s="2312" t="s">
        <v>19102</v>
      </c>
      <c r="L314" s="2309" t="s">
        <v>7256</v>
      </c>
      <c r="M314" s="2309" t="s">
        <v>19103</v>
      </c>
      <c r="N314" s="2314" t="s">
        <v>21930</v>
      </c>
      <c r="O314" s="2315" t="s">
        <v>21931</v>
      </c>
      <c r="P314" s="2315" t="s">
        <v>21932</v>
      </c>
      <c r="Q314" s="2309"/>
      <c r="R314" s="2316"/>
      <c r="S314" s="2312" t="s">
        <v>13430</v>
      </c>
      <c r="T314" s="2317" t="s">
        <v>21933</v>
      </c>
      <c r="U314" s="2313">
        <v>44703</v>
      </c>
      <c r="V314" s="2312" t="s">
        <v>13232</v>
      </c>
      <c r="W314" s="2312" t="s">
        <v>21934</v>
      </c>
      <c r="X314" s="2312">
        <v>17</v>
      </c>
      <c r="Y314" s="2312">
        <v>5</v>
      </c>
      <c r="Z314" s="2312" t="s">
        <v>21935</v>
      </c>
      <c r="AA314" s="2312"/>
      <c r="AB314" s="2329" t="s">
        <v>21936</v>
      </c>
      <c r="AC314" s="2317" t="s">
        <v>21937</v>
      </c>
      <c r="AD314" s="2312" t="s">
        <v>19113</v>
      </c>
      <c r="AE314" s="2309"/>
      <c r="AF314" s="2309"/>
      <c r="AG314" s="2309"/>
      <c r="AH314" s="2309"/>
      <c r="AI314" s="2309"/>
      <c r="AJ314" s="2320">
        <v>42795</v>
      </c>
      <c r="AK314" s="2321"/>
      <c r="AL314" s="2321">
        <v>44834</v>
      </c>
      <c r="AM314" s="2320">
        <v>42795</v>
      </c>
      <c r="AN314" s="2322">
        <v>44834</v>
      </c>
      <c r="AO314" s="2312" t="s">
        <v>35</v>
      </c>
      <c r="AP314" s="2309"/>
      <c r="AQ314" s="2312">
        <v>40</v>
      </c>
    </row>
    <row r="315" spans="1:43" ht="15.75">
      <c r="A315" s="2323">
        <v>308</v>
      </c>
      <c r="B315" s="2309"/>
      <c r="C315" s="2309"/>
      <c r="D315" s="2309"/>
      <c r="E315" s="2311" t="s">
        <v>21938</v>
      </c>
      <c r="F315" s="2309" t="s">
        <v>19100</v>
      </c>
      <c r="G315" s="2309" t="s">
        <v>19039</v>
      </c>
      <c r="H315" s="2312" t="s">
        <v>19327</v>
      </c>
      <c r="I315" s="2313">
        <v>31017</v>
      </c>
      <c r="J315" s="2309"/>
      <c r="K315" s="2312" t="s">
        <v>19102</v>
      </c>
      <c r="L315" s="2309" t="s">
        <v>7256</v>
      </c>
      <c r="M315" s="2309" t="s">
        <v>19103</v>
      </c>
      <c r="N315" s="2314" t="s">
        <v>21939</v>
      </c>
      <c r="O315" s="2315" t="s">
        <v>21940</v>
      </c>
      <c r="P315" s="2315" t="s">
        <v>21941</v>
      </c>
      <c r="Q315" s="2309"/>
      <c r="R315" s="2316"/>
      <c r="S315" s="2312" t="s">
        <v>499</v>
      </c>
      <c r="T315" s="2317" t="s">
        <v>21942</v>
      </c>
      <c r="U315" s="2313">
        <v>45813</v>
      </c>
      <c r="V315" s="2312" t="s">
        <v>86</v>
      </c>
      <c r="W315" s="2312" t="s">
        <v>21943</v>
      </c>
      <c r="X315" s="2312">
        <v>2</v>
      </c>
      <c r="Y315" s="2312">
        <v>10</v>
      </c>
      <c r="Z315" s="2312" t="s">
        <v>21944</v>
      </c>
      <c r="AA315" s="2312"/>
      <c r="AB315" s="2337" t="s">
        <v>21945</v>
      </c>
      <c r="AC315" s="2317" t="s">
        <v>21946</v>
      </c>
      <c r="AD315" s="2312" t="s">
        <v>19264</v>
      </c>
      <c r="AE315" s="2309"/>
      <c r="AF315" s="2309"/>
      <c r="AG315" s="2309"/>
      <c r="AH315" s="2309"/>
      <c r="AI315" s="2309"/>
      <c r="AJ315" s="2320">
        <v>42795</v>
      </c>
      <c r="AK315" s="2321"/>
      <c r="AL315" s="2321">
        <v>44834</v>
      </c>
      <c r="AM315" s="2320">
        <v>42795</v>
      </c>
      <c r="AN315" s="2322">
        <v>44834</v>
      </c>
      <c r="AO315" s="2312" t="s">
        <v>35</v>
      </c>
      <c r="AP315" s="2309"/>
      <c r="AQ315" s="2312">
        <v>40</v>
      </c>
    </row>
    <row r="316" spans="1:43" ht="15.75">
      <c r="A316" s="2309">
        <v>309</v>
      </c>
      <c r="B316" s="2309"/>
      <c r="C316" s="2309"/>
      <c r="D316" s="2310" t="s">
        <v>19098</v>
      </c>
      <c r="E316" s="2311" t="s">
        <v>21947</v>
      </c>
      <c r="F316" s="2309" t="s">
        <v>19100</v>
      </c>
      <c r="G316" s="2309" t="s">
        <v>19039</v>
      </c>
      <c r="H316" s="2312" t="s">
        <v>19327</v>
      </c>
      <c r="I316" s="2313">
        <v>32973</v>
      </c>
      <c r="J316" s="2309"/>
      <c r="K316" s="2312" t="s">
        <v>19102</v>
      </c>
      <c r="L316" s="2309" t="s">
        <v>7256</v>
      </c>
      <c r="M316" s="2309" t="s">
        <v>19103</v>
      </c>
      <c r="N316" s="2314" t="s">
        <v>21948</v>
      </c>
      <c r="O316" s="2315" t="s">
        <v>21949</v>
      </c>
      <c r="P316" s="2315" t="s">
        <v>21950</v>
      </c>
      <c r="Q316" s="2309"/>
      <c r="R316" s="2316"/>
      <c r="S316" s="2312" t="s">
        <v>21609</v>
      </c>
      <c r="T316" s="2317" t="s">
        <v>21951</v>
      </c>
      <c r="U316" s="2313">
        <v>45812</v>
      </c>
      <c r="V316" s="2312" t="s">
        <v>126</v>
      </c>
      <c r="W316" s="2312" t="s">
        <v>21952</v>
      </c>
      <c r="X316" s="2312">
        <v>8</v>
      </c>
      <c r="Y316" s="2312">
        <v>4</v>
      </c>
      <c r="Z316" s="2312" t="s">
        <v>21953</v>
      </c>
      <c r="AA316" s="2312"/>
      <c r="AB316" s="2329" t="s">
        <v>21954</v>
      </c>
      <c r="AC316" s="2317" t="s">
        <v>21955</v>
      </c>
      <c r="AD316" s="2312" t="s">
        <v>15304</v>
      </c>
      <c r="AE316" s="2309" t="s">
        <v>21956</v>
      </c>
      <c r="AF316" s="2309"/>
      <c r="AG316" s="2309"/>
      <c r="AH316" s="2309"/>
      <c r="AI316" s="2309"/>
      <c r="AJ316" s="2320">
        <v>42795</v>
      </c>
      <c r="AK316" s="2321"/>
      <c r="AL316" s="2321">
        <v>44834</v>
      </c>
      <c r="AM316" s="2320">
        <v>42795</v>
      </c>
      <c r="AN316" s="2322">
        <v>44834</v>
      </c>
      <c r="AO316" s="2312" t="s">
        <v>1395</v>
      </c>
      <c r="AP316" s="2309"/>
      <c r="AQ316" s="2312">
        <v>42</v>
      </c>
    </row>
    <row r="317" spans="1:43" ht="15.75">
      <c r="A317" s="2323">
        <v>310</v>
      </c>
      <c r="B317" s="2309"/>
      <c r="C317" s="2309"/>
      <c r="D317" s="2309"/>
      <c r="E317" s="2311" t="s">
        <v>21957</v>
      </c>
      <c r="F317" s="2309" t="s">
        <v>19100</v>
      </c>
      <c r="G317" s="2309" t="s">
        <v>19039</v>
      </c>
      <c r="H317" s="2312" t="s">
        <v>180</v>
      </c>
      <c r="I317" s="2313">
        <v>27932</v>
      </c>
      <c r="J317" s="2309"/>
      <c r="K317" s="2312" t="s">
        <v>19102</v>
      </c>
      <c r="L317" s="2309" t="s">
        <v>7256</v>
      </c>
      <c r="M317" s="2309" t="s">
        <v>19103</v>
      </c>
      <c r="N317" s="2314" t="s">
        <v>21958</v>
      </c>
      <c r="O317" s="2315" t="s">
        <v>21959</v>
      </c>
      <c r="P317" s="2315" t="s">
        <v>21960</v>
      </c>
      <c r="Q317" s="2309"/>
      <c r="R317" s="2316"/>
      <c r="S317" s="2312"/>
      <c r="T317" s="2312"/>
      <c r="U317" s="2313"/>
      <c r="V317" s="2312" t="s">
        <v>126</v>
      </c>
      <c r="W317" s="2312" t="s">
        <v>21961</v>
      </c>
      <c r="X317" s="2312">
        <v>4</v>
      </c>
      <c r="Y317" s="2312">
        <v>7</v>
      </c>
      <c r="Z317" s="2312" t="s">
        <v>21962</v>
      </c>
      <c r="AA317" s="2312"/>
      <c r="AB317" s="2331" t="s">
        <v>21963</v>
      </c>
      <c r="AC317" s="2317" t="s">
        <v>21964</v>
      </c>
      <c r="AD317" s="2312" t="s">
        <v>15304</v>
      </c>
      <c r="AE317" s="2309" t="s">
        <v>21965</v>
      </c>
      <c r="AF317" s="2309"/>
      <c r="AG317" s="2309"/>
      <c r="AH317" s="2309"/>
      <c r="AI317" s="2309"/>
      <c r="AJ317" s="2320">
        <v>42795</v>
      </c>
      <c r="AK317" s="2321"/>
      <c r="AL317" s="2321">
        <v>44834</v>
      </c>
      <c r="AM317" s="2320">
        <v>42795</v>
      </c>
      <c r="AN317" s="2322">
        <v>44834</v>
      </c>
      <c r="AO317" s="2312"/>
      <c r="AP317" s="2309"/>
      <c r="AQ317" s="2312"/>
    </row>
    <row r="318" spans="1:43" ht="15.75">
      <c r="A318" s="2309">
        <v>311</v>
      </c>
      <c r="B318" s="2309"/>
      <c r="C318" s="2309"/>
      <c r="D318" s="2309"/>
      <c r="E318" s="2311" t="s">
        <v>21966</v>
      </c>
      <c r="F318" s="2309" t="s">
        <v>19100</v>
      </c>
      <c r="G318" s="2309" t="s">
        <v>19039</v>
      </c>
      <c r="H318" s="2312" t="s">
        <v>19189</v>
      </c>
      <c r="I318" s="2313">
        <v>28666</v>
      </c>
      <c r="J318" s="2309"/>
      <c r="K318" s="2312" t="s">
        <v>19102</v>
      </c>
      <c r="L318" s="2309" t="s">
        <v>7256</v>
      </c>
      <c r="M318" s="2309" t="s">
        <v>19103</v>
      </c>
      <c r="N318" s="2314" t="s">
        <v>21967</v>
      </c>
      <c r="O318" s="2315" t="s">
        <v>21968</v>
      </c>
      <c r="P318" s="2315" t="s">
        <v>21969</v>
      </c>
      <c r="Q318" s="2309"/>
      <c r="R318" s="2316"/>
      <c r="S318" s="2312" t="s">
        <v>21707</v>
      </c>
      <c r="T318" s="2317" t="s">
        <v>21970</v>
      </c>
      <c r="U318" s="2313">
        <v>46188</v>
      </c>
      <c r="V318" s="2312" t="s">
        <v>126</v>
      </c>
      <c r="W318" s="2312" t="s">
        <v>21971</v>
      </c>
      <c r="X318" s="2312">
        <v>4</v>
      </c>
      <c r="Y318" s="2312">
        <v>2</v>
      </c>
      <c r="Z318" s="2312" t="s">
        <v>21972</v>
      </c>
      <c r="AA318" s="2312"/>
      <c r="AB318" s="2315" t="s">
        <v>21973</v>
      </c>
      <c r="AC318" s="2317" t="s">
        <v>21974</v>
      </c>
      <c r="AD318" s="2312" t="s">
        <v>15304</v>
      </c>
      <c r="AE318" s="2309" t="s">
        <v>21975</v>
      </c>
      <c r="AF318" s="2309"/>
      <c r="AG318" s="2309"/>
      <c r="AH318" s="2309"/>
      <c r="AI318" s="2309"/>
      <c r="AJ318" s="2320">
        <v>42795</v>
      </c>
      <c r="AK318" s="2321"/>
      <c r="AL318" s="2321">
        <v>44834</v>
      </c>
      <c r="AM318" s="2320">
        <v>42795</v>
      </c>
      <c r="AN318" s="2322">
        <v>44834</v>
      </c>
      <c r="AO318" s="2312"/>
      <c r="AP318" s="2309"/>
      <c r="AQ318" s="2312"/>
    </row>
    <row r="319" spans="1:43" ht="15.75">
      <c r="A319" s="2323">
        <v>312</v>
      </c>
      <c r="B319" s="2309"/>
      <c r="C319" s="2309"/>
      <c r="D319" s="2309"/>
      <c r="E319" s="2311" t="s">
        <v>21976</v>
      </c>
      <c r="F319" s="2309" t="s">
        <v>19100</v>
      </c>
      <c r="G319" s="2309" t="s">
        <v>19039</v>
      </c>
      <c r="H319" s="2312" t="s">
        <v>19101</v>
      </c>
      <c r="I319" s="2313">
        <v>31504</v>
      </c>
      <c r="J319" s="2309"/>
      <c r="K319" s="2312" t="s">
        <v>19102</v>
      </c>
      <c r="L319" s="2309" t="s">
        <v>7256</v>
      </c>
      <c r="M319" s="2309" t="s">
        <v>19103</v>
      </c>
      <c r="N319" s="2314" t="s">
        <v>21977</v>
      </c>
      <c r="O319" s="2315" t="s">
        <v>21978</v>
      </c>
      <c r="P319" s="2315" t="s">
        <v>21979</v>
      </c>
      <c r="Q319" s="2309"/>
      <c r="R319" s="2316"/>
      <c r="S319" s="2312" t="s">
        <v>425</v>
      </c>
      <c r="T319" s="2317" t="s">
        <v>21980</v>
      </c>
      <c r="U319" s="2313">
        <v>44653</v>
      </c>
      <c r="V319" s="2312" t="s">
        <v>175</v>
      </c>
      <c r="W319" s="2312" t="s">
        <v>19352</v>
      </c>
      <c r="X319" s="2312">
        <v>2</v>
      </c>
      <c r="Y319" s="2312">
        <v>2</v>
      </c>
      <c r="Z319" s="2312" t="s">
        <v>19352</v>
      </c>
      <c r="AA319" s="2312"/>
      <c r="AB319" s="2337" t="s">
        <v>21981</v>
      </c>
      <c r="AC319" s="2317" t="s">
        <v>21982</v>
      </c>
      <c r="AD319" s="2312" t="s">
        <v>19113</v>
      </c>
      <c r="AE319" s="2309"/>
      <c r="AF319" s="2309"/>
      <c r="AG319" s="2309"/>
      <c r="AH319" s="2309"/>
      <c r="AI319" s="2309"/>
      <c r="AJ319" s="2320">
        <v>42795</v>
      </c>
      <c r="AK319" s="2321"/>
      <c r="AL319" s="2321">
        <v>44834</v>
      </c>
      <c r="AM319" s="2320">
        <v>42795</v>
      </c>
      <c r="AN319" s="2322">
        <v>44834</v>
      </c>
      <c r="AO319" s="2312" t="s">
        <v>35</v>
      </c>
      <c r="AP319" s="2309"/>
      <c r="AQ319" s="2312">
        <v>41</v>
      </c>
    </row>
    <row r="320" spans="1:43" ht="15.75">
      <c r="A320" s="2309">
        <v>313</v>
      </c>
      <c r="B320" s="2309"/>
      <c r="C320" s="2309"/>
      <c r="D320" s="2309"/>
      <c r="E320" s="2311" t="s">
        <v>21983</v>
      </c>
      <c r="F320" s="2309" t="s">
        <v>19100</v>
      </c>
      <c r="G320" s="2309" t="s">
        <v>19039</v>
      </c>
      <c r="H320" s="2312" t="s">
        <v>19101</v>
      </c>
      <c r="I320" s="2313">
        <v>31214</v>
      </c>
      <c r="J320" s="2309"/>
      <c r="K320" s="2312" t="s">
        <v>19102</v>
      </c>
      <c r="L320" s="2309" t="s">
        <v>7256</v>
      </c>
      <c r="M320" s="2309" t="s">
        <v>19103</v>
      </c>
      <c r="N320" s="2314" t="s">
        <v>21984</v>
      </c>
      <c r="O320" s="2315" t="s">
        <v>21985</v>
      </c>
      <c r="P320" s="2315" t="s">
        <v>21986</v>
      </c>
      <c r="Q320" s="2309"/>
      <c r="R320" s="2316"/>
      <c r="S320" s="2312" t="s">
        <v>499</v>
      </c>
      <c r="T320" s="2317" t="s">
        <v>21987</v>
      </c>
      <c r="U320" s="2313">
        <v>45833</v>
      </c>
      <c r="V320" s="2312" t="s">
        <v>126</v>
      </c>
      <c r="W320" s="2312" t="s">
        <v>21988</v>
      </c>
      <c r="X320" s="2312">
        <v>6</v>
      </c>
      <c r="Y320" s="2312">
        <v>2</v>
      </c>
      <c r="Z320" s="2312" t="s">
        <v>21988</v>
      </c>
      <c r="AA320" s="2312"/>
      <c r="AB320" s="2329" t="s">
        <v>21989</v>
      </c>
      <c r="AC320" s="2317" t="s">
        <v>21990</v>
      </c>
      <c r="AD320" s="2312" t="s">
        <v>19113</v>
      </c>
      <c r="AE320" s="2309"/>
      <c r="AF320" s="2309"/>
      <c r="AG320" s="2309"/>
      <c r="AH320" s="2309"/>
      <c r="AI320" s="2309"/>
      <c r="AJ320" s="2320">
        <v>42795</v>
      </c>
      <c r="AK320" s="2321"/>
      <c r="AL320" s="2321">
        <v>44834</v>
      </c>
      <c r="AM320" s="2320">
        <v>42795</v>
      </c>
      <c r="AN320" s="2322">
        <v>44834</v>
      </c>
      <c r="AO320" s="2312" t="s">
        <v>1395</v>
      </c>
      <c r="AP320" s="2309"/>
      <c r="AQ320" s="2312">
        <v>43</v>
      </c>
    </row>
    <row r="321" spans="1:43" ht="15.75">
      <c r="A321" s="2323">
        <v>314</v>
      </c>
      <c r="B321" s="2309"/>
      <c r="C321" s="2309"/>
      <c r="D321" s="2309"/>
      <c r="E321" s="2311" t="s">
        <v>21991</v>
      </c>
      <c r="F321" s="2309" t="s">
        <v>19100</v>
      </c>
      <c r="G321" s="2309" t="s">
        <v>19039</v>
      </c>
      <c r="H321" s="2312" t="s">
        <v>180</v>
      </c>
      <c r="I321" s="2313">
        <v>28427</v>
      </c>
      <c r="J321" s="2309"/>
      <c r="K321" s="2312" t="s">
        <v>19102</v>
      </c>
      <c r="L321" s="2309" t="s">
        <v>7256</v>
      </c>
      <c r="M321" s="2309" t="s">
        <v>19103</v>
      </c>
      <c r="N321" s="2314" t="s">
        <v>21992</v>
      </c>
      <c r="O321" s="2315" t="s">
        <v>21993</v>
      </c>
      <c r="P321" s="2315" t="s">
        <v>21994</v>
      </c>
      <c r="Q321" s="2309"/>
      <c r="R321" s="2316"/>
      <c r="S321" s="2312" t="s">
        <v>13376</v>
      </c>
      <c r="T321" s="2317" t="s">
        <v>21995</v>
      </c>
      <c r="U321" s="2313">
        <v>44498</v>
      </c>
      <c r="V321" s="2312" t="s">
        <v>175</v>
      </c>
      <c r="W321" s="2312" t="s">
        <v>21996</v>
      </c>
      <c r="X321" s="2312">
        <v>1</v>
      </c>
      <c r="Y321" s="2312">
        <v>3</v>
      </c>
      <c r="Z321" s="2312" t="s">
        <v>20189</v>
      </c>
      <c r="AA321" s="2312"/>
      <c r="AB321" s="2317" t="s">
        <v>21997</v>
      </c>
      <c r="AC321" s="2317" t="s">
        <v>21998</v>
      </c>
      <c r="AD321" s="2312" t="s">
        <v>19264</v>
      </c>
      <c r="AE321" s="2309" t="s">
        <v>21999</v>
      </c>
      <c r="AF321" s="2309"/>
      <c r="AG321" s="2309"/>
      <c r="AH321" s="2309"/>
      <c r="AI321" s="2309"/>
      <c r="AJ321" s="2320">
        <v>42795</v>
      </c>
      <c r="AK321" s="2321"/>
      <c r="AL321" s="2321">
        <v>44834</v>
      </c>
      <c r="AM321" s="2320">
        <v>42795</v>
      </c>
      <c r="AN321" s="2322">
        <v>44834</v>
      </c>
      <c r="AO321" s="2312" t="s">
        <v>2307</v>
      </c>
      <c r="AP321" s="2309"/>
      <c r="AQ321" s="2312">
        <v>41</v>
      </c>
    </row>
    <row r="322" spans="1:43" ht="15.75">
      <c r="A322" s="2309">
        <v>315</v>
      </c>
      <c r="B322" s="2309"/>
      <c r="C322" s="2309"/>
      <c r="D322" s="2309"/>
      <c r="E322" s="2311" t="s">
        <v>22000</v>
      </c>
      <c r="F322" s="2309" t="s">
        <v>19100</v>
      </c>
      <c r="G322" s="2309" t="s">
        <v>19039</v>
      </c>
      <c r="H322" s="2312" t="s">
        <v>180</v>
      </c>
      <c r="I322" s="2313">
        <v>30394</v>
      </c>
      <c r="J322" s="2309"/>
      <c r="K322" s="2312" t="s">
        <v>19102</v>
      </c>
      <c r="L322" s="2309" t="s">
        <v>7256</v>
      </c>
      <c r="M322" s="2309" t="s">
        <v>19103</v>
      </c>
      <c r="N322" s="2314" t="s">
        <v>22001</v>
      </c>
      <c r="O322" s="2315" t="s">
        <v>22002</v>
      </c>
      <c r="P322" s="2315" t="s">
        <v>22003</v>
      </c>
      <c r="Q322" s="2309"/>
      <c r="R322" s="2316"/>
      <c r="S322" s="2312" t="s">
        <v>425</v>
      </c>
      <c r="T322" s="2317" t="s">
        <v>22004</v>
      </c>
      <c r="U322" s="2313">
        <v>45370</v>
      </c>
      <c r="V322" s="2312" t="s">
        <v>126</v>
      </c>
      <c r="W322" s="2312" t="s">
        <v>22005</v>
      </c>
      <c r="X322" s="2312">
        <v>4</v>
      </c>
      <c r="Y322" s="2312">
        <v>3</v>
      </c>
      <c r="Z322" s="2312" t="s">
        <v>22006</v>
      </c>
      <c r="AA322" s="2312"/>
      <c r="AB322" s="2329" t="s">
        <v>22007</v>
      </c>
      <c r="AC322" s="2317" t="s">
        <v>22008</v>
      </c>
      <c r="AD322" s="2312" t="s">
        <v>19113</v>
      </c>
      <c r="AE322" s="2309"/>
      <c r="AF322" s="2309"/>
      <c r="AG322" s="2309"/>
      <c r="AH322" s="2309"/>
      <c r="AI322" s="2309"/>
      <c r="AJ322" s="2320">
        <v>42795</v>
      </c>
      <c r="AK322" s="2321"/>
      <c r="AL322" s="2321">
        <v>44834</v>
      </c>
      <c r="AM322" s="2320">
        <v>42795</v>
      </c>
      <c r="AN322" s="2322">
        <v>44834</v>
      </c>
      <c r="AO322" s="2312" t="s">
        <v>35</v>
      </c>
      <c r="AP322" s="2309"/>
      <c r="AQ322" s="2312">
        <v>42</v>
      </c>
    </row>
    <row r="323" spans="1:43" ht="15.75">
      <c r="A323" s="2323">
        <v>316</v>
      </c>
      <c r="B323" s="2309"/>
      <c r="C323" s="2309"/>
      <c r="D323" s="2310" t="s">
        <v>19098</v>
      </c>
      <c r="E323" s="2311" t="s">
        <v>22009</v>
      </c>
      <c r="F323" s="2309" t="s">
        <v>19100</v>
      </c>
      <c r="G323" s="2309" t="s">
        <v>19039</v>
      </c>
      <c r="H323" s="2312" t="s">
        <v>9217</v>
      </c>
      <c r="I323" s="2313">
        <v>30854</v>
      </c>
      <c r="J323" s="2309"/>
      <c r="K323" s="2312" t="s">
        <v>19102</v>
      </c>
      <c r="L323" s="2309" t="s">
        <v>7256</v>
      </c>
      <c r="M323" s="2309" t="s">
        <v>19103</v>
      </c>
      <c r="N323" s="2314" t="s">
        <v>22010</v>
      </c>
      <c r="O323" s="2315" t="s">
        <v>22011</v>
      </c>
      <c r="P323" s="2315" t="s">
        <v>22012</v>
      </c>
      <c r="Q323" s="2309"/>
      <c r="R323" s="2316"/>
      <c r="S323" s="2312" t="s">
        <v>19107</v>
      </c>
      <c r="T323" s="2317" t="s">
        <v>22013</v>
      </c>
      <c r="U323" s="2313">
        <v>45618</v>
      </c>
      <c r="V323" s="2312" t="s">
        <v>175</v>
      </c>
      <c r="W323" s="2312" t="s">
        <v>22014</v>
      </c>
      <c r="X323" s="2312">
        <v>1</v>
      </c>
      <c r="Y323" s="2312">
        <v>4</v>
      </c>
      <c r="Z323" s="2312" t="s">
        <v>20881</v>
      </c>
      <c r="AA323" s="2312"/>
      <c r="AB323" s="2329" t="s">
        <v>22015</v>
      </c>
      <c r="AC323" s="2317" t="s">
        <v>22016</v>
      </c>
      <c r="AD323" s="2312" t="s">
        <v>19113</v>
      </c>
      <c r="AE323" s="2309"/>
      <c r="AF323" s="2309"/>
      <c r="AG323" s="2309"/>
      <c r="AH323" s="2309"/>
      <c r="AI323" s="2309"/>
      <c r="AJ323" s="2320">
        <v>42795</v>
      </c>
      <c r="AK323" s="2321"/>
      <c r="AL323" s="2321">
        <v>44834</v>
      </c>
      <c r="AM323" s="2320">
        <v>42795</v>
      </c>
      <c r="AN323" s="2322">
        <v>44834</v>
      </c>
      <c r="AO323" s="2312" t="s">
        <v>1395</v>
      </c>
      <c r="AP323" s="2309"/>
      <c r="AQ323" s="2312">
        <v>41</v>
      </c>
    </row>
    <row r="324" spans="1:43" ht="15.75">
      <c r="A324" s="2309">
        <v>317</v>
      </c>
      <c r="B324" s="2309"/>
      <c r="C324" s="2309"/>
      <c r="D324" s="2309"/>
      <c r="E324" s="2311" t="s">
        <v>22017</v>
      </c>
      <c r="F324" s="2309" t="s">
        <v>19100</v>
      </c>
      <c r="G324" s="2309" t="s">
        <v>19039</v>
      </c>
      <c r="H324" s="2312" t="s">
        <v>19189</v>
      </c>
      <c r="I324" s="2313">
        <v>31815</v>
      </c>
      <c r="J324" s="2309"/>
      <c r="K324" s="2312" t="s">
        <v>84</v>
      </c>
      <c r="L324" s="2309" t="s">
        <v>7256</v>
      </c>
      <c r="M324" s="2309" t="s">
        <v>19103</v>
      </c>
      <c r="N324" s="2314" t="s">
        <v>22018</v>
      </c>
      <c r="O324" s="2315" t="s">
        <v>22019</v>
      </c>
      <c r="P324" s="2315" t="s">
        <v>22020</v>
      </c>
      <c r="Q324" s="2309"/>
      <c r="R324" s="2316"/>
      <c r="S324" s="2312" t="s">
        <v>499</v>
      </c>
      <c r="T324" s="2317" t="s">
        <v>22021</v>
      </c>
      <c r="U324" s="2313">
        <v>45819</v>
      </c>
      <c r="V324" s="2312" t="s">
        <v>175</v>
      </c>
      <c r="W324" s="2312" t="s">
        <v>19794</v>
      </c>
      <c r="X324" s="2312">
        <v>10</v>
      </c>
      <c r="Y324" s="2312">
        <v>5</v>
      </c>
      <c r="Z324" s="2312" t="s">
        <v>19795</v>
      </c>
      <c r="AA324" s="2312"/>
      <c r="AB324" s="2337" t="s">
        <v>22022</v>
      </c>
      <c r="AC324" s="2317" t="s">
        <v>22023</v>
      </c>
      <c r="AD324" s="2312" t="s">
        <v>19264</v>
      </c>
      <c r="AE324" s="2309"/>
      <c r="AF324" s="2309"/>
      <c r="AG324" s="2309"/>
      <c r="AH324" s="2309"/>
      <c r="AI324" s="2309"/>
      <c r="AJ324" s="2320">
        <v>42795</v>
      </c>
      <c r="AK324" s="2321"/>
      <c r="AL324" s="2321">
        <v>44834</v>
      </c>
      <c r="AM324" s="2320">
        <v>42795</v>
      </c>
      <c r="AN324" s="2322">
        <v>44834</v>
      </c>
      <c r="AO324" s="2312" t="s">
        <v>1395</v>
      </c>
      <c r="AP324" s="2309"/>
      <c r="AQ324" s="2312">
        <v>42</v>
      </c>
    </row>
    <row r="325" spans="1:43" ht="15.75">
      <c r="A325" s="2323">
        <v>318</v>
      </c>
      <c r="B325" s="2309"/>
      <c r="C325" s="2309"/>
      <c r="D325" s="2309"/>
      <c r="E325" s="2311" t="s">
        <v>22024</v>
      </c>
      <c r="F325" s="2309" t="s">
        <v>19100</v>
      </c>
      <c r="G325" s="2309" t="s">
        <v>19039</v>
      </c>
      <c r="H325" s="2312" t="s">
        <v>180</v>
      </c>
      <c r="I325" s="2343" t="s">
        <v>22025</v>
      </c>
      <c r="J325" s="2309"/>
      <c r="K325" s="2312" t="s">
        <v>84</v>
      </c>
      <c r="L325" s="2309" t="s">
        <v>7256</v>
      </c>
      <c r="M325" s="2309" t="s">
        <v>19103</v>
      </c>
      <c r="N325" s="2314" t="s">
        <v>22026</v>
      </c>
      <c r="O325" s="2315" t="s">
        <v>22027</v>
      </c>
      <c r="P325" s="2315" t="s">
        <v>22028</v>
      </c>
      <c r="Q325" s="2309"/>
      <c r="R325" s="2316"/>
      <c r="S325" s="2312" t="s">
        <v>499</v>
      </c>
      <c r="T325" s="2317" t="s">
        <v>22029</v>
      </c>
      <c r="U325" s="2313">
        <v>45817</v>
      </c>
      <c r="V325" s="2312" t="s">
        <v>126</v>
      </c>
      <c r="W325" s="2312" t="s">
        <v>22030</v>
      </c>
      <c r="X325" s="2312">
        <v>4</v>
      </c>
      <c r="Y325" s="2312">
        <v>2</v>
      </c>
      <c r="Z325" s="2312" t="s">
        <v>22031</v>
      </c>
      <c r="AA325" s="2312"/>
      <c r="AB325" s="2329" t="s">
        <v>22032</v>
      </c>
      <c r="AC325" s="2317" t="s">
        <v>22033</v>
      </c>
      <c r="AD325" s="2312" t="s">
        <v>15304</v>
      </c>
      <c r="AE325" s="2309"/>
      <c r="AF325" s="2309"/>
      <c r="AG325" s="2309"/>
      <c r="AH325" s="2309"/>
      <c r="AI325" s="2309"/>
      <c r="AJ325" s="2320">
        <v>42795</v>
      </c>
      <c r="AK325" s="2321"/>
      <c r="AL325" s="2321">
        <v>44834</v>
      </c>
      <c r="AM325" s="2320">
        <v>42795</v>
      </c>
      <c r="AN325" s="2322">
        <v>44834</v>
      </c>
      <c r="AO325" s="2312" t="s">
        <v>1395</v>
      </c>
      <c r="AP325" s="2309"/>
      <c r="AQ325" s="2312">
        <v>42</v>
      </c>
    </row>
    <row r="326" spans="1:43" ht="15.75">
      <c r="A326" s="2309">
        <v>319</v>
      </c>
      <c r="B326" s="2309"/>
      <c r="C326" s="2309"/>
      <c r="D326" s="2309"/>
      <c r="E326" s="2311" t="s">
        <v>5448</v>
      </c>
      <c r="F326" s="2309" t="s">
        <v>19100</v>
      </c>
      <c r="G326" s="2309" t="s">
        <v>19039</v>
      </c>
      <c r="H326" s="2312" t="s">
        <v>9217</v>
      </c>
      <c r="I326" s="2313">
        <v>32595</v>
      </c>
      <c r="J326" s="2309"/>
      <c r="K326" s="2312" t="s">
        <v>84</v>
      </c>
      <c r="L326" s="2309" t="s">
        <v>7256</v>
      </c>
      <c r="M326" s="2309" t="s">
        <v>19103</v>
      </c>
      <c r="N326" s="2314" t="s">
        <v>22034</v>
      </c>
      <c r="O326" s="2315" t="s">
        <v>22035</v>
      </c>
      <c r="P326" s="2315" t="s">
        <v>22036</v>
      </c>
      <c r="Q326" s="2309"/>
      <c r="R326" s="2316"/>
      <c r="S326" s="2312" t="s">
        <v>499</v>
      </c>
      <c r="T326" s="2317" t="s">
        <v>22037</v>
      </c>
      <c r="U326" s="2313">
        <v>45013</v>
      </c>
      <c r="V326" s="2312" t="s">
        <v>13232</v>
      </c>
      <c r="W326" s="2312" t="s">
        <v>22038</v>
      </c>
      <c r="X326" s="2312">
        <v>5</v>
      </c>
      <c r="Y326" s="2312">
        <v>2</v>
      </c>
      <c r="Z326" s="2312" t="s">
        <v>22039</v>
      </c>
      <c r="AA326" s="2312"/>
      <c r="AB326" s="2337" t="s">
        <v>22040</v>
      </c>
      <c r="AC326" s="2317" t="s">
        <v>22041</v>
      </c>
      <c r="AD326" s="2312" t="s">
        <v>15304</v>
      </c>
      <c r="AE326" s="2309" t="s">
        <v>22042</v>
      </c>
      <c r="AF326" s="2309"/>
      <c r="AG326" s="2309"/>
      <c r="AH326" s="2309"/>
      <c r="AI326" s="2309"/>
      <c r="AJ326" s="2320">
        <v>42795</v>
      </c>
      <c r="AK326" s="2321"/>
      <c r="AL326" s="2321">
        <v>44834</v>
      </c>
      <c r="AM326" s="2320">
        <v>42795</v>
      </c>
      <c r="AN326" s="2322">
        <v>44834</v>
      </c>
      <c r="AO326" s="2312" t="s">
        <v>1460</v>
      </c>
      <c r="AP326" s="2309"/>
      <c r="AQ326" s="2312">
        <v>40</v>
      </c>
    </row>
    <row r="327" spans="1:43" ht="15.75">
      <c r="A327" s="2323">
        <v>320</v>
      </c>
      <c r="B327" s="2309"/>
      <c r="C327" s="2309"/>
      <c r="D327" s="2309"/>
      <c r="E327" s="2311" t="s">
        <v>22043</v>
      </c>
      <c r="F327" s="2309" t="s">
        <v>19100</v>
      </c>
      <c r="G327" s="2309" t="s">
        <v>19039</v>
      </c>
      <c r="H327" s="2312" t="s">
        <v>19375</v>
      </c>
      <c r="I327" s="2313">
        <v>32603</v>
      </c>
      <c r="J327" s="2309"/>
      <c r="K327" s="2312" t="s">
        <v>19102</v>
      </c>
      <c r="L327" s="2309" t="s">
        <v>7256</v>
      </c>
      <c r="M327" s="2309" t="s">
        <v>19103</v>
      </c>
      <c r="N327" s="2314" t="s">
        <v>22044</v>
      </c>
      <c r="O327" s="2315" t="s">
        <v>22045</v>
      </c>
      <c r="P327" s="2315" t="s">
        <v>22046</v>
      </c>
      <c r="Q327" s="2309"/>
      <c r="R327" s="2316"/>
      <c r="S327" s="2312" t="s">
        <v>499</v>
      </c>
      <c r="T327" s="2317" t="s">
        <v>22047</v>
      </c>
      <c r="U327" s="2313">
        <v>44291</v>
      </c>
      <c r="V327" s="2312" t="s">
        <v>13232</v>
      </c>
      <c r="W327" s="2312" t="s">
        <v>22048</v>
      </c>
      <c r="X327" s="2312">
        <v>12</v>
      </c>
      <c r="Y327" s="2312">
        <v>3</v>
      </c>
      <c r="Z327" s="2312" t="s">
        <v>22049</v>
      </c>
      <c r="AA327" s="2312"/>
      <c r="AB327" s="2329" t="s">
        <v>22050</v>
      </c>
      <c r="AC327" s="2317" t="s">
        <v>22051</v>
      </c>
      <c r="AD327" s="2312" t="s">
        <v>19113</v>
      </c>
      <c r="AE327" s="2309"/>
      <c r="AF327" s="2309"/>
      <c r="AG327" s="2309"/>
      <c r="AH327" s="2309"/>
      <c r="AI327" s="2309"/>
      <c r="AJ327" s="2320">
        <v>42795</v>
      </c>
      <c r="AK327" s="2321"/>
      <c r="AL327" s="2321">
        <v>44834</v>
      </c>
      <c r="AM327" s="2320">
        <v>42795</v>
      </c>
      <c r="AN327" s="2322">
        <v>44834</v>
      </c>
      <c r="AO327" s="2312" t="s">
        <v>2307</v>
      </c>
      <c r="AP327" s="2309"/>
      <c r="AQ327" s="2312">
        <v>44</v>
      </c>
    </row>
    <row r="328" spans="1:43" ht="15.75">
      <c r="A328" s="2309">
        <v>321</v>
      </c>
      <c r="B328" s="2309"/>
      <c r="C328" s="2309"/>
      <c r="D328" s="2309"/>
      <c r="E328" s="2311" t="s">
        <v>22052</v>
      </c>
      <c r="F328" s="2309" t="s">
        <v>19100</v>
      </c>
      <c r="G328" s="2309" t="s">
        <v>19039</v>
      </c>
      <c r="H328" s="2312" t="s">
        <v>180</v>
      </c>
      <c r="I328" s="2313">
        <v>30712</v>
      </c>
      <c r="J328" s="2309"/>
      <c r="K328" s="2312" t="s">
        <v>19102</v>
      </c>
      <c r="L328" s="2309" t="s">
        <v>7265</v>
      </c>
      <c r="M328" s="2309" t="s">
        <v>19103</v>
      </c>
      <c r="N328" s="2314" t="s">
        <v>22053</v>
      </c>
      <c r="O328" s="2315" t="s">
        <v>22054</v>
      </c>
      <c r="P328" s="2315" t="s">
        <v>22055</v>
      </c>
      <c r="Q328" s="2309"/>
      <c r="R328" s="2316"/>
      <c r="S328" s="2312" t="s">
        <v>21707</v>
      </c>
      <c r="T328" s="2317" t="s">
        <v>22056</v>
      </c>
      <c r="U328" s="2313">
        <v>44957</v>
      </c>
      <c r="V328" s="2312" t="s">
        <v>126</v>
      </c>
      <c r="W328" s="2312" t="s">
        <v>22057</v>
      </c>
      <c r="X328" s="2312">
        <v>8</v>
      </c>
      <c r="Y328" s="2312">
        <v>2</v>
      </c>
      <c r="Z328" s="2312" t="s">
        <v>22058</v>
      </c>
      <c r="AA328" s="2312"/>
      <c r="AB328" s="2329" t="s">
        <v>22059</v>
      </c>
      <c r="AC328" s="2317" t="s">
        <v>22060</v>
      </c>
      <c r="AD328" s="2312" t="s">
        <v>19113</v>
      </c>
      <c r="AE328" s="2309"/>
      <c r="AF328" s="2309"/>
      <c r="AG328" s="2309"/>
      <c r="AH328" s="2309"/>
      <c r="AI328" s="2309"/>
      <c r="AJ328" s="2320">
        <v>42795</v>
      </c>
      <c r="AK328" s="2321"/>
      <c r="AL328" s="2321">
        <v>44834</v>
      </c>
      <c r="AM328" s="2320">
        <v>42795</v>
      </c>
      <c r="AN328" s="2322">
        <v>44834</v>
      </c>
      <c r="AO328" s="2312" t="s">
        <v>1502</v>
      </c>
      <c r="AP328" s="2309"/>
      <c r="AQ328" s="2312">
        <v>43</v>
      </c>
    </row>
    <row r="329" spans="1:43" ht="15.75">
      <c r="A329" s="2323">
        <v>322</v>
      </c>
      <c r="B329" s="2309"/>
      <c r="C329" s="2309"/>
      <c r="D329" s="2309"/>
      <c r="E329" s="2311" t="s">
        <v>22061</v>
      </c>
      <c r="F329" s="2309" t="s">
        <v>19100</v>
      </c>
      <c r="G329" s="2309" t="s">
        <v>19039</v>
      </c>
      <c r="H329" s="2312" t="s">
        <v>19116</v>
      </c>
      <c r="I329" s="2313">
        <v>30494</v>
      </c>
      <c r="J329" s="2309"/>
      <c r="K329" s="2312" t="s">
        <v>19102</v>
      </c>
      <c r="L329" s="2309" t="s">
        <v>7265</v>
      </c>
      <c r="M329" s="2309" t="s">
        <v>19103</v>
      </c>
      <c r="N329" s="2314" t="s">
        <v>22062</v>
      </c>
      <c r="O329" s="2315" t="s">
        <v>22063</v>
      </c>
      <c r="P329" s="2315" t="s">
        <v>22064</v>
      </c>
      <c r="Q329" s="2309"/>
      <c r="R329" s="2316"/>
      <c r="S329" s="2312" t="s">
        <v>19107</v>
      </c>
      <c r="T329" s="2317" t="s">
        <v>22065</v>
      </c>
      <c r="U329" s="2313" t="s">
        <v>22066</v>
      </c>
      <c r="V329" s="2312" t="s">
        <v>16328</v>
      </c>
      <c r="W329" s="2312" t="s">
        <v>22067</v>
      </c>
      <c r="X329" s="2312">
        <v>6</v>
      </c>
      <c r="Y329" s="2312">
        <v>4</v>
      </c>
      <c r="Z329" s="2312" t="s">
        <v>22068</v>
      </c>
      <c r="AA329" s="2312"/>
      <c r="AB329" s="2329" t="s">
        <v>22069</v>
      </c>
      <c r="AC329" s="2317" t="s">
        <v>22070</v>
      </c>
      <c r="AD329" s="2312" t="s">
        <v>19113</v>
      </c>
      <c r="AE329" s="2309" t="s">
        <v>22071</v>
      </c>
      <c r="AF329" s="2309"/>
      <c r="AG329" s="2309"/>
      <c r="AH329" s="2309"/>
      <c r="AI329" s="2309"/>
      <c r="AJ329" s="2320">
        <v>42795</v>
      </c>
      <c r="AK329" s="2321"/>
      <c r="AL329" s="2321">
        <v>44834</v>
      </c>
      <c r="AM329" s="2320">
        <v>42795</v>
      </c>
      <c r="AN329" s="2322">
        <v>44834</v>
      </c>
      <c r="AO329" s="2312" t="s">
        <v>1395</v>
      </c>
      <c r="AP329" s="2309"/>
      <c r="AQ329" s="2312">
        <v>40</v>
      </c>
    </row>
    <row r="330" spans="1:43" ht="15.75">
      <c r="A330" s="2309">
        <v>323</v>
      </c>
      <c r="B330" s="2309"/>
      <c r="C330" s="2309"/>
      <c r="D330" s="2309"/>
      <c r="E330" s="2311" t="s">
        <v>22072</v>
      </c>
      <c r="F330" s="2309" t="s">
        <v>19100</v>
      </c>
      <c r="G330" s="2309" t="s">
        <v>19039</v>
      </c>
      <c r="H330" s="2312" t="s">
        <v>2538</v>
      </c>
      <c r="I330" s="2313">
        <v>29146</v>
      </c>
      <c r="J330" s="2309"/>
      <c r="K330" s="2312" t="s">
        <v>19102</v>
      </c>
      <c r="L330" s="2309" t="s">
        <v>7256</v>
      </c>
      <c r="M330" s="2309" t="s">
        <v>19103</v>
      </c>
      <c r="N330" s="2314" t="s">
        <v>22073</v>
      </c>
      <c r="O330" s="2315" t="s">
        <v>22074</v>
      </c>
      <c r="P330" s="2315" t="s">
        <v>22075</v>
      </c>
      <c r="Q330" s="2309"/>
      <c r="R330" s="2316"/>
      <c r="S330" s="2312" t="s">
        <v>21707</v>
      </c>
      <c r="T330" s="2317" t="s">
        <v>22076</v>
      </c>
      <c r="U330" s="2313">
        <v>44487</v>
      </c>
      <c r="V330" s="2312" t="s">
        <v>175</v>
      </c>
      <c r="W330" s="2312" t="s">
        <v>22077</v>
      </c>
      <c r="X330" s="2312">
        <v>4</v>
      </c>
      <c r="Y330" s="2312">
        <v>9</v>
      </c>
      <c r="Z330" s="2312" t="s">
        <v>19452</v>
      </c>
      <c r="AA330" s="2312"/>
      <c r="AB330" s="2317" t="s">
        <v>22078</v>
      </c>
      <c r="AC330" s="2317" t="s">
        <v>22079</v>
      </c>
      <c r="AD330" s="2312" t="s">
        <v>19113</v>
      </c>
      <c r="AE330" s="2309" t="s">
        <v>22080</v>
      </c>
      <c r="AF330" s="2309"/>
      <c r="AG330" s="2309"/>
      <c r="AH330" s="2309"/>
      <c r="AI330" s="2309"/>
      <c r="AJ330" s="2320">
        <v>42795</v>
      </c>
      <c r="AK330" s="2321"/>
      <c r="AL330" s="2321">
        <v>44834</v>
      </c>
      <c r="AM330" s="2320">
        <v>42795</v>
      </c>
      <c r="AN330" s="2322">
        <v>44834</v>
      </c>
      <c r="AO330" s="2312" t="s">
        <v>1460</v>
      </c>
      <c r="AP330" s="2309"/>
      <c r="AQ330" s="2312">
        <v>39</v>
      </c>
    </row>
    <row r="331" spans="1:43" ht="15.75">
      <c r="A331" s="2323">
        <v>324</v>
      </c>
      <c r="B331" s="2309"/>
      <c r="C331" s="2309"/>
      <c r="D331" s="2309"/>
      <c r="E331" s="2311" t="s">
        <v>22081</v>
      </c>
      <c r="F331" s="2309" t="s">
        <v>19100</v>
      </c>
      <c r="G331" s="2309" t="s">
        <v>19039</v>
      </c>
      <c r="H331" s="2312" t="s">
        <v>180</v>
      </c>
      <c r="I331" s="2313">
        <v>28032</v>
      </c>
      <c r="J331" s="2309"/>
      <c r="K331" s="2312" t="s">
        <v>19102</v>
      </c>
      <c r="L331" s="2309" t="s">
        <v>7256</v>
      </c>
      <c r="M331" s="2309" t="s">
        <v>19103</v>
      </c>
      <c r="N331" s="2314" t="s">
        <v>22082</v>
      </c>
      <c r="O331" s="2315" t="s">
        <v>22083</v>
      </c>
      <c r="P331" s="2315" t="s">
        <v>22084</v>
      </c>
      <c r="Q331" s="2309"/>
      <c r="R331" s="2316"/>
      <c r="S331" s="2312" t="s">
        <v>425</v>
      </c>
      <c r="T331" s="2317" t="s">
        <v>22085</v>
      </c>
      <c r="U331" s="2313">
        <v>46363</v>
      </c>
      <c r="V331" s="2312" t="s">
        <v>1347</v>
      </c>
      <c r="W331" s="2312" t="s">
        <v>22086</v>
      </c>
      <c r="X331" s="2312">
        <v>2</v>
      </c>
      <c r="Y331" s="2312">
        <v>8</v>
      </c>
      <c r="Z331" s="2312" t="s">
        <v>22087</v>
      </c>
      <c r="AA331" s="2312"/>
      <c r="AB331" s="2329" t="s">
        <v>22088</v>
      </c>
      <c r="AC331" s="2317" t="s">
        <v>22089</v>
      </c>
      <c r="AD331" s="2312" t="s">
        <v>19113</v>
      </c>
      <c r="AE331" s="2309"/>
      <c r="AF331" s="2309"/>
      <c r="AG331" s="2309"/>
      <c r="AH331" s="2309"/>
      <c r="AI331" s="2309"/>
      <c r="AJ331" s="2320">
        <v>42795</v>
      </c>
      <c r="AK331" s="2321"/>
      <c r="AL331" s="2321">
        <v>44834</v>
      </c>
      <c r="AM331" s="2320">
        <v>42795</v>
      </c>
      <c r="AN331" s="2322">
        <v>44834</v>
      </c>
      <c r="AO331" s="2312" t="s">
        <v>1395</v>
      </c>
      <c r="AP331" s="2309"/>
      <c r="AQ331" s="2312">
        <v>39</v>
      </c>
    </row>
    <row r="332" spans="1:43" ht="15.75">
      <c r="A332" s="2309">
        <v>325</v>
      </c>
      <c r="B332" s="2309"/>
      <c r="C332" s="2309"/>
      <c r="D332" s="2309"/>
      <c r="E332" s="2311" t="s">
        <v>20991</v>
      </c>
      <c r="F332" s="2309" t="s">
        <v>19100</v>
      </c>
      <c r="G332" s="2309" t="s">
        <v>19039</v>
      </c>
      <c r="H332" s="2312" t="s">
        <v>19101</v>
      </c>
      <c r="I332" s="2313">
        <v>31287</v>
      </c>
      <c r="J332" s="2309"/>
      <c r="K332" s="2312" t="s">
        <v>19102</v>
      </c>
      <c r="L332" s="2309" t="s">
        <v>7256</v>
      </c>
      <c r="M332" s="2309" t="s">
        <v>19103</v>
      </c>
      <c r="N332" s="2314" t="s">
        <v>22090</v>
      </c>
      <c r="O332" s="2315" t="s">
        <v>22091</v>
      </c>
      <c r="P332" s="2315" t="s">
        <v>22092</v>
      </c>
      <c r="Q332" s="2309"/>
      <c r="R332" s="2316"/>
      <c r="S332" s="2312" t="s">
        <v>499</v>
      </c>
      <c r="T332" s="2317" t="s">
        <v>22093</v>
      </c>
      <c r="U332" s="2313">
        <v>44436</v>
      </c>
      <c r="V332" s="2312" t="s">
        <v>126</v>
      </c>
      <c r="W332" s="2312" t="s">
        <v>22094</v>
      </c>
      <c r="X332" s="2312">
        <v>19</v>
      </c>
      <c r="Y332" s="2312">
        <v>5</v>
      </c>
      <c r="Z332" s="2312" t="s">
        <v>21915</v>
      </c>
      <c r="AA332" s="2312"/>
      <c r="AB332" s="2337" t="s">
        <v>22095</v>
      </c>
      <c r="AC332" s="2317" t="s">
        <v>22096</v>
      </c>
      <c r="AD332" s="2312" t="s">
        <v>19113</v>
      </c>
      <c r="AE332" s="2309" t="s">
        <v>21000</v>
      </c>
      <c r="AF332" s="2309"/>
      <c r="AG332" s="2309"/>
      <c r="AH332" s="2309"/>
      <c r="AI332" s="2309"/>
      <c r="AJ332" s="2320">
        <v>42795</v>
      </c>
      <c r="AK332" s="2321"/>
      <c r="AL332" s="2321">
        <v>44834</v>
      </c>
      <c r="AM332" s="2320">
        <v>42795</v>
      </c>
      <c r="AN332" s="2322">
        <v>44834</v>
      </c>
      <c r="AO332" s="2312" t="s">
        <v>1460</v>
      </c>
      <c r="AP332" s="2309"/>
      <c r="AQ332" s="2312">
        <v>40</v>
      </c>
    </row>
    <row r="333" spans="1:43" ht="15.75">
      <c r="A333" s="2323">
        <v>326</v>
      </c>
      <c r="B333" s="2309"/>
      <c r="C333" s="2309"/>
      <c r="D333" s="2309"/>
      <c r="E333" s="2311" t="s">
        <v>22097</v>
      </c>
      <c r="F333" s="2309" t="s">
        <v>19100</v>
      </c>
      <c r="G333" s="2309" t="s">
        <v>19039</v>
      </c>
      <c r="H333" s="2312" t="s">
        <v>19327</v>
      </c>
      <c r="I333" s="2313">
        <v>27505</v>
      </c>
      <c r="J333" s="2309"/>
      <c r="K333" s="2312" t="s">
        <v>19102</v>
      </c>
      <c r="L333" s="2309" t="s">
        <v>7256</v>
      </c>
      <c r="M333" s="2309" t="s">
        <v>19103</v>
      </c>
      <c r="N333" s="2314" t="s">
        <v>22098</v>
      </c>
      <c r="O333" s="2315" t="s">
        <v>22099</v>
      </c>
      <c r="P333" s="2315" t="s">
        <v>22100</v>
      </c>
      <c r="Q333" s="2309"/>
      <c r="R333" s="2316"/>
      <c r="S333" s="2312" t="s">
        <v>13430</v>
      </c>
      <c r="T333" s="2317" t="s">
        <v>22101</v>
      </c>
      <c r="U333" s="2313">
        <v>45403</v>
      </c>
      <c r="V333" s="2312" t="s">
        <v>126</v>
      </c>
      <c r="W333" s="2312" t="s">
        <v>20739</v>
      </c>
      <c r="X333" s="2312">
        <v>1</v>
      </c>
      <c r="Y333" s="2312">
        <v>2</v>
      </c>
      <c r="Z333" s="2312" t="s">
        <v>19779</v>
      </c>
      <c r="AA333" s="2312"/>
      <c r="AB333" s="2329" t="s">
        <v>22102</v>
      </c>
      <c r="AC333" s="2317" t="s">
        <v>22103</v>
      </c>
      <c r="AD333" s="2312" t="s">
        <v>19113</v>
      </c>
      <c r="AE333" s="2309"/>
      <c r="AF333" s="2309"/>
      <c r="AG333" s="2309"/>
      <c r="AH333" s="2309"/>
      <c r="AI333" s="2309"/>
      <c r="AJ333" s="2320">
        <v>42795</v>
      </c>
      <c r="AK333" s="2321"/>
      <c r="AL333" s="2321">
        <v>44834</v>
      </c>
      <c r="AM333" s="2320">
        <v>42795</v>
      </c>
      <c r="AN333" s="2322">
        <v>44834</v>
      </c>
      <c r="AO333" s="2312" t="s">
        <v>1395</v>
      </c>
      <c r="AP333" s="2309"/>
      <c r="AQ333" s="2312">
        <v>41</v>
      </c>
    </row>
    <row r="334" spans="1:43" ht="15.75">
      <c r="A334" s="2309">
        <v>327</v>
      </c>
      <c r="B334" s="2309"/>
      <c r="C334" s="2309"/>
      <c r="D334" s="2310" t="s">
        <v>19098</v>
      </c>
      <c r="E334" s="2311" t="s">
        <v>22104</v>
      </c>
      <c r="F334" s="2309" t="s">
        <v>19100</v>
      </c>
      <c r="G334" s="2309" t="s">
        <v>19039</v>
      </c>
      <c r="H334" s="2312" t="s">
        <v>8730</v>
      </c>
      <c r="I334" s="2313">
        <v>31692</v>
      </c>
      <c r="J334" s="2309"/>
      <c r="K334" s="2312" t="s">
        <v>19102</v>
      </c>
      <c r="L334" s="2309" t="s">
        <v>7256</v>
      </c>
      <c r="M334" s="2309" t="s">
        <v>19103</v>
      </c>
      <c r="N334" s="2314" t="s">
        <v>22105</v>
      </c>
      <c r="O334" s="2315" t="s">
        <v>22106</v>
      </c>
      <c r="P334" s="2315" t="s">
        <v>22107</v>
      </c>
      <c r="Q334" s="2309"/>
      <c r="R334" s="2316"/>
      <c r="S334" s="2312" t="s">
        <v>13430</v>
      </c>
      <c r="T334" s="2317" t="s">
        <v>22108</v>
      </c>
      <c r="U334" s="2313">
        <v>44841</v>
      </c>
      <c r="V334" s="2312" t="s">
        <v>126</v>
      </c>
      <c r="W334" s="2312" t="s">
        <v>22109</v>
      </c>
      <c r="X334" s="2312">
        <v>4</v>
      </c>
      <c r="Y334" s="2312">
        <v>2</v>
      </c>
      <c r="Z334" s="2312" t="s">
        <v>22110</v>
      </c>
      <c r="AA334" s="2312"/>
      <c r="AB334" s="2329" t="s">
        <v>22111</v>
      </c>
      <c r="AC334" s="2317" t="s">
        <v>22112</v>
      </c>
      <c r="AD334" s="2312" t="s">
        <v>19113</v>
      </c>
      <c r="AE334" s="2309" t="s">
        <v>22113</v>
      </c>
      <c r="AF334" s="2309"/>
      <c r="AG334" s="2309"/>
      <c r="AH334" s="2309"/>
      <c r="AI334" s="2309"/>
      <c r="AJ334" s="2320">
        <v>42795</v>
      </c>
      <c r="AK334" s="2321"/>
      <c r="AL334" s="2321">
        <v>44834</v>
      </c>
      <c r="AM334" s="2320">
        <v>42795</v>
      </c>
      <c r="AN334" s="2322">
        <v>44834</v>
      </c>
      <c r="AO334" s="2312" t="s">
        <v>35</v>
      </c>
      <c r="AP334" s="2309"/>
      <c r="AQ334" s="2312">
        <v>41</v>
      </c>
    </row>
    <row r="335" spans="1:43" ht="15.75">
      <c r="A335" s="2323">
        <v>328</v>
      </c>
      <c r="B335" s="2309"/>
      <c r="C335" s="2309"/>
      <c r="D335" s="2309"/>
      <c r="E335" s="2311" t="s">
        <v>22114</v>
      </c>
      <c r="F335" s="2309" t="s">
        <v>19100</v>
      </c>
      <c r="G335" s="2309" t="s">
        <v>19039</v>
      </c>
      <c r="H335" s="2312" t="s">
        <v>19189</v>
      </c>
      <c r="I335" s="2313">
        <v>30466</v>
      </c>
      <c r="J335" s="2309"/>
      <c r="K335" s="2312" t="s">
        <v>19102</v>
      </c>
      <c r="L335" s="2309" t="s">
        <v>7256</v>
      </c>
      <c r="M335" s="2309" t="s">
        <v>19103</v>
      </c>
      <c r="N335" s="2314" t="s">
        <v>22115</v>
      </c>
      <c r="O335" s="2315" t="s">
        <v>22116</v>
      </c>
      <c r="P335" s="2315" t="s">
        <v>22117</v>
      </c>
      <c r="Q335" s="2309"/>
      <c r="R335" s="2316"/>
      <c r="S335" s="2312" t="s">
        <v>425</v>
      </c>
      <c r="T335" s="2317" t="s">
        <v>22118</v>
      </c>
      <c r="U335" s="2313">
        <v>46108</v>
      </c>
      <c r="V335" s="2312" t="s">
        <v>126</v>
      </c>
      <c r="W335" s="2312" t="s">
        <v>22119</v>
      </c>
      <c r="X335" s="2312">
        <v>1</v>
      </c>
      <c r="Y335" s="2312">
        <v>2</v>
      </c>
      <c r="Z335" s="2312" t="s">
        <v>22120</v>
      </c>
      <c r="AA335" s="2312"/>
      <c r="AB335" s="2329" t="s">
        <v>22121</v>
      </c>
      <c r="AC335" s="2317" t="s">
        <v>22122</v>
      </c>
      <c r="AD335" s="2312" t="s">
        <v>19113</v>
      </c>
      <c r="AE335" s="2309" t="s">
        <v>22123</v>
      </c>
      <c r="AF335" s="2309"/>
      <c r="AG335" s="2309"/>
      <c r="AH335" s="2309"/>
      <c r="AI335" s="2309"/>
      <c r="AJ335" s="2320">
        <v>42795</v>
      </c>
      <c r="AK335" s="2321"/>
      <c r="AL335" s="2321">
        <v>44834</v>
      </c>
      <c r="AM335" s="2320">
        <v>42795</v>
      </c>
      <c r="AN335" s="2322">
        <v>44834</v>
      </c>
      <c r="AO335" s="2312" t="s">
        <v>1395</v>
      </c>
      <c r="AP335" s="2309"/>
      <c r="AQ335" s="2312">
        <v>41</v>
      </c>
    </row>
    <row r="336" spans="1:43" ht="15.75">
      <c r="A336" s="2309">
        <v>329</v>
      </c>
      <c r="B336" s="2309"/>
      <c r="C336" s="2309"/>
      <c r="D336" s="2309"/>
      <c r="E336" s="2311" t="s">
        <v>22124</v>
      </c>
      <c r="F336" s="2309" t="s">
        <v>19100</v>
      </c>
      <c r="G336" s="2309" t="s">
        <v>19039</v>
      </c>
      <c r="H336" s="2312" t="s">
        <v>19101</v>
      </c>
      <c r="I336" s="2313">
        <v>28897</v>
      </c>
      <c r="J336" s="2309"/>
      <c r="K336" s="2312" t="s">
        <v>84</v>
      </c>
      <c r="L336" s="2309" t="s">
        <v>7256</v>
      </c>
      <c r="M336" s="2309" t="s">
        <v>19103</v>
      </c>
      <c r="N336" s="2314" t="s">
        <v>22125</v>
      </c>
      <c r="O336" s="2315" t="s">
        <v>22126</v>
      </c>
      <c r="P336" s="2315" t="s">
        <v>22127</v>
      </c>
      <c r="Q336" s="2309"/>
      <c r="R336" s="2316"/>
      <c r="S336" s="2312"/>
      <c r="T336" s="2312"/>
      <c r="U336" s="2313"/>
      <c r="V336" s="2312" t="s">
        <v>126</v>
      </c>
      <c r="W336" s="2312" t="s">
        <v>22128</v>
      </c>
      <c r="X336" s="2312">
        <v>17</v>
      </c>
      <c r="Y336" s="2312">
        <v>4</v>
      </c>
      <c r="Z336" s="2312" t="s">
        <v>19570</v>
      </c>
      <c r="AA336" s="2312"/>
      <c r="AB336" s="2315" t="s">
        <v>22129</v>
      </c>
      <c r="AC336" s="2317" t="s">
        <v>22130</v>
      </c>
      <c r="AD336" s="2312" t="s">
        <v>15304</v>
      </c>
      <c r="AE336" s="2309" t="s">
        <v>22131</v>
      </c>
      <c r="AF336" s="2309"/>
      <c r="AG336" s="2309"/>
      <c r="AH336" s="2309"/>
      <c r="AI336" s="2309"/>
      <c r="AJ336" s="2320">
        <v>42795</v>
      </c>
      <c r="AK336" s="2321"/>
      <c r="AL336" s="2321">
        <v>44834</v>
      </c>
      <c r="AM336" s="2320">
        <v>42795</v>
      </c>
      <c r="AN336" s="2322">
        <v>44834</v>
      </c>
      <c r="AO336" s="2312"/>
      <c r="AP336" s="2309"/>
      <c r="AQ336" s="2312"/>
    </row>
    <row r="337" spans="1:43" ht="15.75">
      <c r="A337" s="2323">
        <v>330</v>
      </c>
      <c r="B337" s="2309"/>
      <c r="C337" s="2309"/>
      <c r="D337" s="2309"/>
      <c r="E337" s="2311" t="s">
        <v>22132</v>
      </c>
      <c r="F337" s="2309" t="s">
        <v>19100</v>
      </c>
      <c r="G337" s="2309" t="s">
        <v>19039</v>
      </c>
      <c r="H337" s="2312" t="s">
        <v>19386</v>
      </c>
      <c r="I337" s="2313">
        <v>28321</v>
      </c>
      <c r="J337" s="2309"/>
      <c r="K337" s="2312" t="s">
        <v>19102</v>
      </c>
      <c r="L337" s="2309" t="s">
        <v>7256</v>
      </c>
      <c r="M337" s="2309" t="s">
        <v>19103</v>
      </c>
      <c r="N337" s="2314" t="s">
        <v>22133</v>
      </c>
      <c r="O337" s="2315" t="s">
        <v>22134</v>
      </c>
      <c r="P337" s="2315" t="s">
        <v>22135</v>
      </c>
      <c r="Q337" s="2309"/>
      <c r="R337" s="2316"/>
      <c r="S337" s="2312" t="s">
        <v>499</v>
      </c>
      <c r="T337" s="2317" t="s">
        <v>22136</v>
      </c>
      <c r="U337" s="2313">
        <v>45848</v>
      </c>
      <c r="V337" s="2312" t="s">
        <v>19520</v>
      </c>
      <c r="W337" s="2312" t="s">
        <v>22137</v>
      </c>
      <c r="X337" s="2312">
        <v>1</v>
      </c>
      <c r="Y337" s="2312">
        <v>4</v>
      </c>
      <c r="Z337" s="2312" t="s">
        <v>20768</v>
      </c>
      <c r="AA337" s="2312"/>
      <c r="AB337" s="2329" t="s">
        <v>22138</v>
      </c>
      <c r="AC337" s="2317" t="s">
        <v>22139</v>
      </c>
      <c r="AD337" s="2312" t="s">
        <v>19113</v>
      </c>
      <c r="AE337" s="2309"/>
      <c r="AF337" s="2309"/>
      <c r="AG337" s="2309"/>
      <c r="AH337" s="2309"/>
      <c r="AI337" s="2309"/>
      <c r="AJ337" s="2320">
        <v>42795</v>
      </c>
      <c r="AK337" s="2321"/>
      <c r="AL337" s="2321">
        <v>44834</v>
      </c>
      <c r="AM337" s="2320">
        <v>42795</v>
      </c>
      <c r="AN337" s="2322">
        <v>44834</v>
      </c>
      <c r="AO337" s="2312" t="s">
        <v>1502</v>
      </c>
      <c r="AP337" s="2309"/>
      <c r="AQ337" s="2312">
        <v>42</v>
      </c>
    </row>
    <row r="338" spans="1:43" ht="15.75">
      <c r="A338" s="2309">
        <v>331</v>
      </c>
      <c r="B338" s="2309"/>
      <c r="C338" s="2309"/>
      <c r="D338" s="2309"/>
      <c r="E338" s="2311" t="s">
        <v>22140</v>
      </c>
      <c r="F338" s="2309" t="s">
        <v>19100</v>
      </c>
      <c r="G338" s="2309" t="s">
        <v>19039</v>
      </c>
      <c r="H338" s="2312" t="s">
        <v>19327</v>
      </c>
      <c r="I338" s="2348" t="s">
        <v>22141</v>
      </c>
      <c r="J338" s="2309"/>
      <c r="K338" s="2312" t="s">
        <v>19102</v>
      </c>
      <c r="L338" s="2309" t="s">
        <v>7256</v>
      </c>
      <c r="M338" s="2309" t="s">
        <v>19103</v>
      </c>
      <c r="N338" s="2314" t="s">
        <v>22142</v>
      </c>
      <c r="O338" s="2315" t="s">
        <v>22143</v>
      </c>
      <c r="P338" s="2315" t="s">
        <v>22144</v>
      </c>
      <c r="Q338" s="2309"/>
      <c r="R338" s="2316"/>
      <c r="S338" s="2312" t="s">
        <v>21707</v>
      </c>
      <c r="T338" s="2317" t="s">
        <v>22145</v>
      </c>
      <c r="U338" s="2313">
        <v>45664</v>
      </c>
      <c r="V338" s="2312" t="s">
        <v>175</v>
      </c>
      <c r="W338" s="2312" t="s">
        <v>22146</v>
      </c>
      <c r="X338" s="2312">
        <v>1</v>
      </c>
      <c r="Y338" s="2312">
        <v>2</v>
      </c>
      <c r="Z338" s="2312" t="s">
        <v>22146</v>
      </c>
      <c r="AA338" s="2312"/>
      <c r="AB338" s="2329" t="s">
        <v>22147</v>
      </c>
      <c r="AC338" s="2317" t="s">
        <v>22148</v>
      </c>
      <c r="AD338" s="2312" t="s">
        <v>19113</v>
      </c>
      <c r="AE338" s="2309" t="s">
        <v>22149</v>
      </c>
      <c r="AF338" s="2309"/>
      <c r="AG338" s="2309"/>
      <c r="AH338" s="2309"/>
      <c r="AI338" s="2309"/>
      <c r="AJ338" s="2320">
        <v>42795</v>
      </c>
      <c r="AK338" s="2321"/>
      <c r="AL338" s="2321">
        <v>44834</v>
      </c>
      <c r="AM338" s="2320">
        <v>42795</v>
      </c>
      <c r="AN338" s="2322">
        <v>44834</v>
      </c>
      <c r="AO338" s="2312" t="s">
        <v>1395</v>
      </c>
      <c r="AP338" s="2309"/>
      <c r="AQ338" s="2312">
        <v>43</v>
      </c>
    </row>
    <row r="339" spans="1:43" ht="15.75">
      <c r="A339" s="2323">
        <v>332</v>
      </c>
      <c r="B339" s="2309"/>
      <c r="C339" s="2309"/>
      <c r="D339" s="2309"/>
      <c r="E339" s="2311" t="s">
        <v>22150</v>
      </c>
      <c r="F339" s="2309" t="s">
        <v>19100</v>
      </c>
      <c r="G339" s="2309" t="s">
        <v>19039</v>
      </c>
      <c r="H339" s="2312" t="s">
        <v>180</v>
      </c>
      <c r="I339" s="2313">
        <v>30988</v>
      </c>
      <c r="J339" s="2309"/>
      <c r="K339" s="2312" t="s">
        <v>19102</v>
      </c>
      <c r="L339" s="2309" t="s">
        <v>7256</v>
      </c>
      <c r="M339" s="2309" t="s">
        <v>19103</v>
      </c>
      <c r="N339" s="2314" t="s">
        <v>22151</v>
      </c>
      <c r="O339" s="2315" t="s">
        <v>22152</v>
      </c>
      <c r="P339" s="2315" t="s">
        <v>22153</v>
      </c>
      <c r="Q339" s="2309"/>
      <c r="R339" s="2316"/>
      <c r="S339" s="2312"/>
      <c r="T339" s="2312"/>
      <c r="U339" s="2313"/>
      <c r="V339" s="2312" t="s">
        <v>126</v>
      </c>
      <c r="W339" s="2312" t="s">
        <v>22154</v>
      </c>
      <c r="X339" s="2312">
        <v>9</v>
      </c>
      <c r="Y339" s="2312">
        <v>3</v>
      </c>
      <c r="Z339" s="2312" t="s">
        <v>22155</v>
      </c>
      <c r="AA339" s="2312"/>
      <c r="AB339" s="2315" t="s">
        <v>22156</v>
      </c>
      <c r="AC339" s="2317" t="s">
        <v>22157</v>
      </c>
      <c r="AD339" s="2312" t="s">
        <v>19113</v>
      </c>
      <c r="AE339" s="2309"/>
      <c r="AF339" s="2309"/>
      <c r="AG339" s="2309"/>
      <c r="AH339" s="2309"/>
      <c r="AI339" s="2309"/>
      <c r="AJ339" s="2320">
        <v>42795</v>
      </c>
      <c r="AK339" s="2321"/>
      <c r="AL339" s="2321">
        <v>44834</v>
      </c>
      <c r="AM339" s="2320">
        <v>42795</v>
      </c>
      <c r="AN339" s="2322">
        <v>44834</v>
      </c>
      <c r="AO339" s="2312"/>
      <c r="AP339" s="2309"/>
      <c r="AQ339" s="2312"/>
    </row>
    <row r="340" spans="1:43" ht="15.75">
      <c r="A340" s="2309">
        <v>333</v>
      </c>
      <c r="B340" s="2309"/>
      <c r="C340" s="2309"/>
      <c r="D340" s="2310" t="s">
        <v>19098</v>
      </c>
      <c r="E340" s="2311" t="s">
        <v>22158</v>
      </c>
      <c r="F340" s="2309" t="s">
        <v>19100</v>
      </c>
      <c r="G340" s="2309" t="s">
        <v>19039</v>
      </c>
      <c r="H340" s="2312" t="s">
        <v>8730</v>
      </c>
      <c r="I340" s="2313">
        <v>32497</v>
      </c>
      <c r="J340" s="2309"/>
      <c r="K340" s="2312" t="s">
        <v>84</v>
      </c>
      <c r="L340" s="2309" t="s">
        <v>7256</v>
      </c>
      <c r="M340" s="2309" t="s">
        <v>19103</v>
      </c>
      <c r="N340" s="2314" t="s">
        <v>22159</v>
      </c>
      <c r="O340" s="2315" t="s">
        <v>22160</v>
      </c>
      <c r="P340" s="2315" t="s">
        <v>22161</v>
      </c>
      <c r="Q340" s="2309"/>
      <c r="R340" s="2316"/>
      <c r="S340" s="2312" t="s">
        <v>13430</v>
      </c>
      <c r="T340" s="2317" t="s">
        <v>22162</v>
      </c>
      <c r="U340" s="2313">
        <v>45819</v>
      </c>
      <c r="V340" s="2312" t="s">
        <v>16328</v>
      </c>
      <c r="W340" s="2312" t="s">
        <v>22163</v>
      </c>
      <c r="X340" s="2312">
        <v>2</v>
      </c>
      <c r="Y340" s="2312">
        <v>6</v>
      </c>
      <c r="Z340" s="2312" t="s">
        <v>22110</v>
      </c>
      <c r="AA340" s="2312"/>
      <c r="AB340" s="2337" t="s">
        <v>22164</v>
      </c>
      <c r="AC340" s="2317" t="s">
        <v>22165</v>
      </c>
      <c r="AD340" s="2312" t="s">
        <v>19264</v>
      </c>
      <c r="AE340" s="2309" t="s">
        <v>22166</v>
      </c>
      <c r="AF340" s="2309"/>
      <c r="AG340" s="2309"/>
      <c r="AH340" s="2309"/>
      <c r="AI340" s="2309"/>
      <c r="AJ340" s="2320">
        <v>42795</v>
      </c>
      <c r="AK340" s="2321"/>
      <c r="AL340" s="2321">
        <v>44834</v>
      </c>
      <c r="AM340" s="2320">
        <v>42795</v>
      </c>
      <c r="AN340" s="2322">
        <v>44834</v>
      </c>
      <c r="AO340" s="2312" t="s">
        <v>1460</v>
      </c>
      <c r="AP340" s="2309"/>
      <c r="AQ340" s="2312">
        <v>41</v>
      </c>
    </row>
    <row r="341" spans="1:43" ht="15.75">
      <c r="A341" s="2323">
        <v>334</v>
      </c>
      <c r="B341" s="2309"/>
      <c r="C341" s="2309"/>
      <c r="D341" s="2309"/>
      <c r="E341" s="2311" t="s">
        <v>22167</v>
      </c>
      <c r="F341" s="2309" t="s">
        <v>19100</v>
      </c>
      <c r="G341" s="2309" t="s">
        <v>19039</v>
      </c>
      <c r="H341" s="2312" t="s">
        <v>180</v>
      </c>
      <c r="I341" s="2313">
        <v>25838</v>
      </c>
      <c r="J341" s="2309"/>
      <c r="K341" s="2312" t="s">
        <v>84</v>
      </c>
      <c r="L341" s="2309" t="s">
        <v>7256</v>
      </c>
      <c r="M341" s="2309" t="s">
        <v>19103</v>
      </c>
      <c r="N341" s="2314" t="s">
        <v>22168</v>
      </c>
      <c r="O341" s="2315" t="s">
        <v>22169</v>
      </c>
      <c r="P341" s="2315" t="s">
        <v>22170</v>
      </c>
      <c r="Q341" s="2309"/>
      <c r="R341" s="2316"/>
      <c r="S341" s="2312"/>
      <c r="T341" s="2312"/>
      <c r="U341" s="2313"/>
      <c r="V341" s="2312" t="s">
        <v>126</v>
      </c>
      <c r="W341" s="2312" t="s">
        <v>22171</v>
      </c>
      <c r="X341" s="2312">
        <v>2</v>
      </c>
      <c r="Y341" s="2312">
        <v>3</v>
      </c>
      <c r="Z341" s="2312" t="s">
        <v>22172</v>
      </c>
      <c r="AA341" s="2312"/>
      <c r="AB341" s="2315" t="s">
        <v>22173</v>
      </c>
      <c r="AC341" s="2317" t="s">
        <v>22174</v>
      </c>
      <c r="AD341" s="2312" t="s">
        <v>19113</v>
      </c>
      <c r="AE341" s="2309"/>
      <c r="AF341" s="2309"/>
      <c r="AG341" s="2309"/>
      <c r="AH341" s="2309"/>
      <c r="AI341" s="2309"/>
      <c r="AJ341" s="2320">
        <v>42795</v>
      </c>
      <c r="AK341" s="2321"/>
      <c r="AL341" s="2321">
        <v>44834</v>
      </c>
      <c r="AM341" s="2320">
        <v>42795</v>
      </c>
      <c r="AN341" s="2322">
        <v>44834</v>
      </c>
      <c r="AO341" s="2312"/>
      <c r="AP341" s="2309"/>
      <c r="AQ341" s="2312"/>
    </row>
    <row r="342" spans="1:43" ht="15.75">
      <c r="A342" s="2309">
        <v>335</v>
      </c>
      <c r="B342" s="2309"/>
      <c r="C342" s="2309"/>
      <c r="D342" s="2309"/>
      <c r="E342" s="2311" t="s">
        <v>22175</v>
      </c>
      <c r="F342" s="2309" t="s">
        <v>19100</v>
      </c>
      <c r="G342" s="2309" t="s">
        <v>19039</v>
      </c>
      <c r="H342" s="2312" t="s">
        <v>21793</v>
      </c>
      <c r="I342" s="2313">
        <v>25144</v>
      </c>
      <c r="J342" s="2309"/>
      <c r="K342" s="2312" t="s">
        <v>84</v>
      </c>
      <c r="L342" s="2309" t="s">
        <v>7256</v>
      </c>
      <c r="M342" s="2309" t="s">
        <v>19103</v>
      </c>
      <c r="N342" s="2314" t="s">
        <v>22176</v>
      </c>
      <c r="O342" s="2315" t="s">
        <v>22177</v>
      </c>
      <c r="P342" s="2315" t="s">
        <v>22178</v>
      </c>
      <c r="Q342" s="2309"/>
      <c r="R342" s="2316"/>
      <c r="S342" s="2312" t="s">
        <v>499</v>
      </c>
      <c r="T342" s="2317" t="s">
        <v>22179</v>
      </c>
      <c r="U342" s="2313">
        <v>44563</v>
      </c>
      <c r="V342" s="2312" t="s">
        <v>126</v>
      </c>
      <c r="W342" s="2312" t="s">
        <v>22180</v>
      </c>
      <c r="X342" s="2312">
        <v>1</v>
      </c>
      <c r="Y342" s="2312">
        <v>3</v>
      </c>
      <c r="Z342" s="2312" t="s">
        <v>22181</v>
      </c>
      <c r="AA342" s="2312"/>
      <c r="AB342" s="2317" t="s">
        <v>22182</v>
      </c>
      <c r="AC342" s="2317" t="s">
        <v>22183</v>
      </c>
      <c r="AD342" s="2312" t="s">
        <v>19113</v>
      </c>
      <c r="AE342" s="2309" t="s">
        <v>22184</v>
      </c>
      <c r="AF342" s="2309"/>
      <c r="AG342" s="2309"/>
      <c r="AH342" s="2309"/>
      <c r="AI342" s="2309"/>
      <c r="AJ342" s="2320">
        <v>42795</v>
      </c>
      <c r="AK342" s="2321"/>
      <c r="AL342" s="2321">
        <v>44834</v>
      </c>
      <c r="AM342" s="2320">
        <v>42795</v>
      </c>
      <c r="AN342" s="2322">
        <v>44834</v>
      </c>
      <c r="AO342" s="2312" t="s">
        <v>1395</v>
      </c>
      <c r="AP342" s="2309"/>
      <c r="AQ342" s="2312">
        <v>39</v>
      </c>
    </row>
    <row r="343" spans="1:43" ht="15.75">
      <c r="A343" s="2323">
        <v>336</v>
      </c>
      <c r="B343" s="2309"/>
      <c r="C343" s="2309"/>
      <c r="D343" s="2309"/>
      <c r="E343" s="2311" t="s">
        <v>22185</v>
      </c>
      <c r="F343" s="2309" t="s">
        <v>19100</v>
      </c>
      <c r="G343" s="2309" t="s">
        <v>19039</v>
      </c>
      <c r="H343" s="2312" t="s">
        <v>19101</v>
      </c>
      <c r="I343" s="2313">
        <v>32273</v>
      </c>
      <c r="J343" s="2309"/>
      <c r="K343" s="2312" t="s">
        <v>84</v>
      </c>
      <c r="L343" s="2309" t="s">
        <v>7256</v>
      </c>
      <c r="M343" s="2309" t="s">
        <v>19103</v>
      </c>
      <c r="N343" s="2314" t="s">
        <v>22186</v>
      </c>
      <c r="O343" s="2315" t="s">
        <v>22187</v>
      </c>
      <c r="P343" s="2315" t="s">
        <v>22188</v>
      </c>
      <c r="Q343" s="2309"/>
      <c r="R343" s="2316"/>
      <c r="S343" s="2312" t="s">
        <v>21609</v>
      </c>
      <c r="T343" s="2317" t="s">
        <v>22189</v>
      </c>
      <c r="U343" s="2313">
        <v>45087</v>
      </c>
      <c r="V343" s="2312" t="s">
        <v>126</v>
      </c>
      <c r="W343" s="2312" t="s">
        <v>22190</v>
      </c>
      <c r="X343" s="2312">
        <v>2</v>
      </c>
      <c r="Y343" s="2312">
        <v>1</v>
      </c>
      <c r="Z343" s="2312" t="s">
        <v>22191</v>
      </c>
      <c r="AA343" s="2312"/>
      <c r="AB343" s="2317" t="s">
        <v>22192</v>
      </c>
      <c r="AC343" s="2317" t="s">
        <v>22193</v>
      </c>
      <c r="AD343" s="2312" t="s">
        <v>19113</v>
      </c>
      <c r="AE343" s="2309"/>
      <c r="AF343" s="2309"/>
      <c r="AG343" s="2309"/>
      <c r="AH343" s="2309"/>
      <c r="AI343" s="2309"/>
      <c r="AJ343" s="2320">
        <v>42795</v>
      </c>
      <c r="AK343" s="2321"/>
      <c r="AL343" s="2321">
        <v>44834</v>
      </c>
      <c r="AM343" s="2320">
        <v>42795</v>
      </c>
      <c r="AN343" s="2322">
        <v>44834</v>
      </c>
      <c r="AO343" s="2312" t="s">
        <v>1395</v>
      </c>
      <c r="AP343" s="2309"/>
      <c r="AQ343" s="2312">
        <v>42</v>
      </c>
    </row>
    <row r="344" spans="1:43" ht="15.75">
      <c r="A344" s="2309">
        <v>337</v>
      </c>
      <c r="B344" s="2309"/>
      <c r="C344" s="2309"/>
      <c r="D344" s="2309"/>
      <c r="E344" s="2311" t="s">
        <v>22194</v>
      </c>
      <c r="F344" s="2309" t="s">
        <v>19100</v>
      </c>
      <c r="G344" s="2309" t="s">
        <v>19039</v>
      </c>
      <c r="H344" s="2312" t="s">
        <v>180</v>
      </c>
      <c r="I344" s="2313">
        <v>32464</v>
      </c>
      <c r="J344" s="2309"/>
      <c r="K344" s="2312" t="s">
        <v>19102</v>
      </c>
      <c r="L344" s="2309" t="s">
        <v>7256</v>
      </c>
      <c r="M344" s="2309" t="s">
        <v>19103</v>
      </c>
      <c r="N344" s="2314" t="s">
        <v>22195</v>
      </c>
      <c r="O344" s="2315" t="s">
        <v>22196</v>
      </c>
      <c r="P344" s="2315" t="s">
        <v>22197</v>
      </c>
      <c r="Q344" s="2309"/>
      <c r="R344" s="2316"/>
      <c r="S344" s="2312" t="s">
        <v>425</v>
      </c>
      <c r="T344" s="2317" t="s">
        <v>22198</v>
      </c>
      <c r="U344" s="2313">
        <v>45247</v>
      </c>
      <c r="V344" s="2312" t="s">
        <v>126</v>
      </c>
      <c r="W344" s="2312" t="s">
        <v>22199</v>
      </c>
      <c r="X344" s="2312">
        <v>7</v>
      </c>
      <c r="Y344" s="2312">
        <v>4</v>
      </c>
      <c r="Z344" s="2312" t="s">
        <v>19452</v>
      </c>
      <c r="AA344" s="2312"/>
      <c r="AB344" s="2329" t="s">
        <v>22200</v>
      </c>
      <c r="AC344" s="2317" t="s">
        <v>22201</v>
      </c>
      <c r="AD344" s="2312" t="s">
        <v>19113</v>
      </c>
      <c r="AE344" s="2309"/>
      <c r="AF344" s="2309"/>
      <c r="AG344" s="2309"/>
      <c r="AH344" s="2309"/>
      <c r="AI344" s="2309"/>
      <c r="AJ344" s="2320">
        <v>42795</v>
      </c>
      <c r="AK344" s="2321"/>
      <c r="AL344" s="2321">
        <v>44834</v>
      </c>
      <c r="AM344" s="2320">
        <v>42795</v>
      </c>
      <c r="AN344" s="2322">
        <v>44834</v>
      </c>
      <c r="AO344" s="2312" t="s">
        <v>1395</v>
      </c>
      <c r="AP344" s="2309"/>
      <c r="AQ344" s="2312">
        <v>43</v>
      </c>
    </row>
    <row r="345" spans="1:43" ht="15.75">
      <c r="A345" s="2323">
        <v>338</v>
      </c>
      <c r="B345" s="2309"/>
      <c r="C345" s="2309"/>
      <c r="D345" s="2309"/>
      <c r="E345" s="2311" t="s">
        <v>22202</v>
      </c>
      <c r="F345" s="2309" t="s">
        <v>19100</v>
      </c>
      <c r="G345" s="2309" t="s">
        <v>19039</v>
      </c>
      <c r="H345" s="2312" t="s">
        <v>22203</v>
      </c>
      <c r="I345" s="2313">
        <v>28812</v>
      </c>
      <c r="J345" s="2309"/>
      <c r="K345" s="2312" t="s">
        <v>19102</v>
      </c>
      <c r="L345" s="2309" t="s">
        <v>7256</v>
      </c>
      <c r="M345" s="2309" t="s">
        <v>19103</v>
      </c>
      <c r="N345" s="2314" t="s">
        <v>22204</v>
      </c>
      <c r="O345" s="2315" t="s">
        <v>22205</v>
      </c>
      <c r="P345" s="2315" t="s">
        <v>22206</v>
      </c>
      <c r="Q345" s="2309"/>
      <c r="R345" s="2316"/>
      <c r="S345" s="2312"/>
      <c r="T345" s="2312"/>
      <c r="U345" s="2313"/>
      <c r="V345" s="2312" t="s">
        <v>126</v>
      </c>
      <c r="W345" s="2312" t="s">
        <v>22207</v>
      </c>
      <c r="X345" s="2312">
        <v>1</v>
      </c>
      <c r="Y345" s="2312">
        <v>3</v>
      </c>
      <c r="Z345" s="2312" t="s">
        <v>22207</v>
      </c>
      <c r="AA345" s="2312"/>
      <c r="AB345" s="2312" t="s">
        <v>22208</v>
      </c>
      <c r="AC345" s="2317" t="s">
        <v>22209</v>
      </c>
      <c r="AD345" s="2312" t="s">
        <v>19113</v>
      </c>
      <c r="AE345" s="2309">
        <v>0</v>
      </c>
      <c r="AF345" s="2309"/>
      <c r="AG345" s="2309"/>
      <c r="AH345" s="2309"/>
      <c r="AI345" s="2309"/>
      <c r="AJ345" s="2320">
        <v>42795</v>
      </c>
      <c r="AK345" s="2321"/>
      <c r="AL345" s="2321">
        <v>44834</v>
      </c>
      <c r="AM345" s="2320">
        <v>42795</v>
      </c>
      <c r="AN345" s="2322">
        <v>44834</v>
      </c>
      <c r="AO345" s="2312"/>
      <c r="AP345" s="2309"/>
      <c r="AQ345" s="2312"/>
    </row>
    <row r="346" spans="1:43" ht="15.75">
      <c r="A346" s="2309">
        <v>339</v>
      </c>
      <c r="B346" s="2309"/>
      <c r="C346" s="2309"/>
      <c r="D346" s="2309"/>
      <c r="E346" s="2311" t="s">
        <v>22210</v>
      </c>
      <c r="F346" s="2309" t="s">
        <v>19100</v>
      </c>
      <c r="G346" s="2309" t="s">
        <v>19039</v>
      </c>
      <c r="H346" s="2312" t="s">
        <v>19127</v>
      </c>
      <c r="I346" s="2313">
        <v>32524</v>
      </c>
      <c r="J346" s="2309"/>
      <c r="K346" s="2312" t="s">
        <v>19102</v>
      </c>
      <c r="L346" s="2309" t="s">
        <v>7256</v>
      </c>
      <c r="M346" s="2309" t="s">
        <v>19103</v>
      </c>
      <c r="N346" s="2314" t="s">
        <v>22211</v>
      </c>
      <c r="O346" s="2315" t="s">
        <v>22212</v>
      </c>
      <c r="P346" s="2315" t="s">
        <v>22213</v>
      </c>
      <c r="Q346" s="2309"/>
      <c r="R346" s="2316"/>
      <c r="S346" s="2312" t="s">
        <v>19107</v>
      </c>
      <c r="T346" s="2317" t="s">
        <v>22214</v>
      </c>
      <c r="U346" s="2313">
        <v>45672</v>
      </c>
      <c r="V346" s="2312" t="s">
        <v>126</v>
      </c>
      <c r="W346" s="2312" t="s">
        <v>22215</v>
      </c>
      <c r="X346" s="2312">
        <v>1</v>
      </c>
      <c r="Y346" s="2312">
        <v>1</v>
      </c>
      <c r="Z346" s="2312" t="s">
        <v>22216</v>
      </c>
      <c r="AA346" s="2312"/>
      <c r="AB346" s="2329" t="s">
        <v>22217</v>
      </c>
      <c r="AC346" s="2317" t="s">
        <v>22218</v>
      </c>
      <c r="AD346" s="2312" t="s">
        <v>19113</v>
      </c>
      <c r="AE346" s="2309">
        <v>0</v>
      </c>
      <c r="AF346" s="2309"/>
      <c r="AG346" s="2309"/>
      <c r="AH346" s="2309"/>
      <c r="AI346" s="2309"/>
      <c r="AJ346" s="2320">
        <v>42795</v>
      </c>
      <c r="AK346" s="2321"/>
      <c r="AL346" s="2321">
        <v>44834</v>
      </c>
      <c r="AM346" s="2320">
        <v>42795</v>
      </c>
      <c r="AN346" s="2322">
        <v>44834</v>
      </c>
      <c r="AO346" s="2312" t="s">
        <v>1395</v>
      </c>
      <c r="AP346" s="2309"/>
      <c r="AQ346" s="2312">
        <v>43</v>
      </c>
    </row>
    <row r="347" spans="1:43" ht="15.75">
      <c r="A347" s="2323">
        <v>340</v>
      </c>
      <c r="B347" s="2309"/>
      <c r="C347" s="2309"/>
      <c r="D347" s="2309"/>
      <c r="E347" s="2311" t="s">
        <v>22219</v>
      </c>
      <c r="F347" s="2309" t="s">
        <v>19100</v>
      </c>
      <c r="G347" s="2309" t="s">
        <v>19039</v>
      </c>
      <c r="H347" s="2312" t="s">
        <v>17656</v>
      </c>
      <c r="I347" s="2313">
        <v>27053</v>
      </c>
      <c r="J347" s="2309"/>
      <c r="K347" s="2312" t="s">
        <v>19102</v>
      </c>
      <c r="L347" s="2309" t="s">
        <v>7256</v>
      </c>
      <c r="M347" s="2309" t="s">
        <v>19103</v>
      </c>
      <c r="N347" s="2314" t="s">
        <v>22220</v>
      </c>
      <c r="O347" s="2315" t="s">
        <v>22221</v>
      </c>
      <c r="P347" s="2315" t="s">
        <v>22222</v>
      </c>
      <c r="Q347" s="2309"/>
      <c r="R347" s="2316"/>
      <c r="S347" s="2312" t="s">
        <v>13430</v>
      </c>
      <c r="T347" s="2317" t="s">
        <v>22223</v>
      </c>
      <c r="U347" s="2313" t="s">
        <v>22224</v>
      </c>
      <c r="V347" s="2312" t="s">
        <v>126</v>
      </c>
      <c r="W347" s="2312" t="s">
        <v>22225</v>
      </c>
      <c r="X347" s="2312">
        <v>3</v>
      </c>
      <c r="Y347" s="2312">
        <v>1</v>
      </c>
      <c r="Z347" s="2312" t="s">
        <v>20011</v>
      </c>
      <c r="AA347" s="2312"/>
      <c r="AB347" s="2315" t="s">
        <v>22226</v>
      </c>
      <c r="AC347" s="2317" t="s">
        <v>22227</v>
      </c>
      <c r="AD347" s="2312" t="s">
        <v>19113</v>
      </c>
      <c r="AE347" s="2309" t="s">
        <v>22228</v>
      </c>
      <c r="AF347" s="2309"/>
      <c r="AG347" s="2309"/>
      <c r="AH347" s="2309"/>
      <c r="AI347" s="2309"/>
      <c r="AJ347" s="2320">
        <v>42795</v>
      </c>
      <c r="AK347" s="2321"/>
      <c r="AL347" s="2321">
        <v>44834</v>
      </c>
      <c r="AM347" s="2320">
        <v>42795</v>
      </c>
      <c r="AN347" s="2322">
        <v>44834</v>
      </c>
      <c r="AO347" s="2312"/>
      <c r="AP347" s="2309"/>
      <c r="AQ347" s="2312"/>
    </row>
    <row r="348" spans="1:43" ht="15.75">
      <c r="A348" s="2309">
        <v>341</v>
      </c>
      <c r="B348" s="2309"/>
      <c r="C348" s="2309"/>
      <c r="D348" s="2309"/>
      <c r="E348" s="2311" t="s">
        <v>22229</v>
      </c>
      <c r="F348" s="2309" t="s">
        <v>19100</v>
      </c>
      <c r="G348" s="2309" t="s">
        <v>19039</v>
      </c>
      <c r="H348" s="2312" t="s">
        <v>19327</v>
      </c>
      <c r="I348" s="2313">
        <v>28837</v>
      </c>
      <c r="J348" s="2309"/>
      <c r="K348" s="2312" t="s">
        <v>19102</v>
      </c>
      <c r="L348" s="2309" t="s">
        <v>7256</v>
      </c>
      <c r="M348" s="2309" t="s">
        <v>19103</v>
      </c>
      <c r="N348" s="2314" t="s">
        <v>22230</v>
      </c>
      <c r="O348" s="2315" t="s">
        <v>22231</v>
      </c>
      <c r="P348" s="2315" t="s">
        <v>22232</v>
      </c>
      <c r="Q348" s="2309"/>
      <c r="R348" s="2316"/>
      <c r="S348" s="2312" t="s">
        <v>499</v>
      </c>
      <c r="T348" s="2317" t="s">
        <v>22233</v>
      </c>
      <c r="U348" s="2313">
        <v>44543</v>
      </c>
      <c r="V348" s="2312" t="s">
        <v>1347</v>
      </c>
      <c r="W348" s="2312" t="s">
        <v>22234</v>
      </c>
      <c r="X348" s="2312">
        <v>8</v>
      </c>
      <c r="Y348" s="2312">
        <v>2</v>
      </c>
      <c r="Z348" s="2312" t="s">
        <v>22235</v>
      </c>
      <c r="AA348" s="2312"/>
      <c r="AB348" s="2329" t="s">
        <v>22236</v>
      </c>
      <c r="AC348" s="2317" t="s">
        <v>22237</v>
      </c>
      <c r="AD348" s="2312" t="s">
        <v>19113</v>
      </c>
      <c r="AE348" s="2309"/>
      <c r="AF348" s="2309"/>
      <c r="AG348" s="2309"/>
      <c r="AH348" s="2309"/>
      <c r="AI348" s="2309"/>
      <c r="AJ348" s="2320">
        <v>42795</v>
      </c>
      <c r="AK348" s="2321"/>
      <c r="AL348" s="2321">
        <v>44834</v>
      </c>
      <c r="AM348" s="2320">
        <v>42795</v>
      </c>
      <c r="AN348" s="2322">
        <v>44834</v>
      </c>
      <c r="AO348" s="2312" t="s">
        <v>1395</v>
      </c>
      <c r="AP348" s="2309"/>
      <c r="AQ348" s="2312">
        <v>40</v>
      </c>
    </row>
    <row r="349" spans="1:43" ht="15.75">
      <c r="A349" s="2323">
        <v>342</v>
      </c>
      <c r="B349" s="2309"/>
      <c r="C349" s="2309"/>
      <c r="D349" s="2309"/>
      <c r="E349" s="2311" t="s">
        <v>22238</v>
      </c>
      <c r="F349" s="2309" t="s">
        <v>19100</v>
      </c>
      <c r="G349" s="2309" t="s">
        <v>19039</v>
      </c>
      <c r="H349" s="2312" t="s">
        <v>19189</v>
      </c>
      <c r="I349" s="2313">
        <v>31232</v>
      </c>
      <c r="J349" s="2309"/>
      <c r="K349" s="2312" t="s">
        <v>19102</v>
      </c>
      <c r="L349" s="2309" t="s">
        <v>7256</v>
      </c>
      <c r="M349" s="2309" t="s">
        <v>19103</v>
      </c>
      <c r="N349" s="2314" t="s">
        <v>22239</v>
      </c>
      <c r="O349" s="2315" t="s">
        <v>22240</v>
      </c>
      <c r="P349" s="2315" t="s">
        <v>22241</v>
      </c>
      <c r="Q349" s="2309"/>
      <c r="R349" s="2316"/>
      <c r="S349" s="2312" t="s">
        <v>21707</v>
      </c>
      <c r="T349" s="2317" t="s">
        <v>22242</v>
      </c>
      <c r="U349" s="2313">
        <v>44746</v>
      </c>
      <c r="V349" s="2312" t="s">
        <v>175</v>
      </c>
      <c r="W349" s="2312" t="s">
        <v>22243</v>
      </c>
      <c r="X349" s="2312">
        <v>2</v>
      </c>
      <c r="Y349" s="2312">
        <v>9</v>
      </c>
      <c r="Z349" s="2312" t="s">
        <v>22244</v>
      </c>
      <c r="AA349" s="2312"/>
      <c r="AB349" s="2329" t="s">
        <v>22245</v>
      </c>
      <c r="AC349" s="2317" t="s">
        <v>22246</v>
      </c>
      <c r="AD349" s="2312" t="s">
        <v>19113</v>
      </c>
      <c r="AE349" s="2309"/>
      <c r="AF349" s="2309"/>
      <c r="AG349" s="2309"/>
      <c r="AH349" s="2309"/>
      <c r="AI349" s="2309"/>
      <c r="AJ349" s="2320">
        <v>42795</v>
      </c>
      <c r="AK349" s="2321"/>
      <c r="AL349" s="2321">
        <v>44834</v>
      </c>
      <c r="AM349" s="2320">
        <v>42795</v>
      </c>
      <c r="AN349" s="2322">
        <v>44834</v>
      </c>
      <c r="AO349" s="2312" t="s">
        <v>35</v>
      </c>
      <c r="AP349" s="2309"/>
      <c r="AQ349" s="2312">
        <v>41</v>
      </c>
    </row>
    <row r="350" spans="1:43" ht="15.75">
      <c r="A350" s="2309">
        <v>343</v>
      </c>
      <c r="B350" s="2309"/>
      <c r="C350" s="2309"/>
      <c r="D350" s="2310" t="s">
        <v>19098</v>
      </c>
      <c r="E350" s="2311" t="s">
        <v>22247</v>
      </c>
      <c r="F350" s="2309" t="s">
        <v>19100</v>
      </c>
      <c r="G350" s="2309" t="s">
        <v>19039</v>
      </c>
      <c r="H350" s="2312" t="s">
        <v>19101</v>
      </c>
      <c r="I350" s="2313">
        <v>28955</v>
      </c>
      <c r="J350" s="2309"/>
      <c r="K350" s="2312" t="s">
        <v>19102</v>
      </c>
      <c r="L350" s="2309" t="s">
        <v>7256</v>
      </c>
      <c r="M350" s="2309" t="s">
        <v>19103</v>
      </c>
      <c r="N350" s="2314" t="s">
        <v>22248</v>
      </c>
      <c r="O350" s="2315" t="s">
        <v>22249</v>
      </c>
      <c r="P350" s="2315" t="s">
        <v>22250</v>
      </c>
      <c r="Q350" s="2309"/>
      <c r="R350" s="2316"/>
      <c r="S350" s="2312" t="s">
        <v>425</v>
      </c>
      <c r="T350" s="2317" t="s">
        <v>22251</v>
      </c>
      <c r="U350" s="2313">
        <v>45777</v>
      </c>
      <c r="V350" s="2312" t="s">
        <v>126</v>
      </c>
      <c r="W350" s="2312" t="s">
        <v>22252</v>
      </c>
      <c r="X350" s="2312">
        <v>8</v>
      </c>
      <c r="Y350" s="2312">
        <v>2</v>
      </c>
      <c r="Z350" s="2312" t="s">
        <v>22253</v>
      </c>
      <c r="AA350" s="2312"/>
      <c r="AB350" s="2329" t="s">
        <v>22254</v>
      </c>
      <c r="AC350" s="2317" t="s">
        <v>22255</v>
      </c>
      <c r="AD350" s="2312" t="s">
        <v>19113</v>
      </c>
      <c r="AE350" s="2309" t="s">
        <v>22256</v>
      </c>
      <c r="AF350" s="2309"/>
      <c r="AG350" s="2309"/>
      <c r="AH350" s="2309"/>
      <c r="AI350" s="2309"/>
      <c r="AJ350" s="2320">
        <v>42795</v>
      </c>
      <c r="AK350" s="2321"/>
      <c r="AL350" s="2321">
        <v>44834</v>
      </c>
      <c r="AM350" s="2320">
        <v>42795</v>
      </c>
      <c r="AN350" s="2322">
        <v>44834</v>
      </c>
      <c r="AO350" s="2312" t="s">
        <v>1395</v>
      </c>
      <c r="AP350" s="2309"/>
      <c r="AQ350" s="2312">
        <v>43</v>
      </c>
    </row>
    <row r="351" spans="1:43" ht="15.75">
      <c r="A351" s="2323">
        <v>344</v>
      </c>
      <c r="B351" s="2309"/>
      <c r="C351" s="2309"/>
      <c r="D351" s="2309"/>
      <c r="E351" s="2349" t="s">
        <v>22257</v>
      </c>
      <c r="F351" s="2309" t="s">
        <v>19100</v>
      </c>
      <c r="G351" s="2309" t="s">
        <v>19039</v>
      </c>
      <c r="H351" s="2312" t="s">
        <v>19101</v>
      </c>
      <c r="I351" s="2313">
        <v>33054</v>
      </c>
      <c r="J351" s="2309"/>
      <c r="K351" s="2312" t="s">
        <v>19102</v>
      </c>
      <c r="L351" s="2309" t="s">
        <v>7265</v>
      </c>
      <c r="M351" s="2309" t="s">
        <v>19103</v>
      </c>
      <c r="N351" s="2314" t="s">
        <v>22258</v>
      </c>
      <c r="O351" s="2315" t="s">
        <v>22259</v>
      </c>
      <c r="P351" s="2315" t="s">
        <v>22260</v>
      </c>
      <c r="Q351" s="2309"/>
      <c r="R351" s="2316"/>
      <c r="S351" s="2312" t="s">
        <v>19107</v>
      </c>
      <c r="T351" s="2317" t="s">
        <v>22261</v>
      </c>
      <c r="U351" s="2313">
        <v>45560</v>
      </c>
      <c r="V351" s="2312" t="s">
        <v>2526</v>
      </c>
      <c r="W351" s="2312" t="s">
        <v>22262</v>
      </c>
      <c r="X351" s="2312">
        <v>10</v>
      </c>
      <c r="Y351" s="2312">
        <v>3</v>
      </c>
      <c r="Z351" s="2312" t="s">
        <v>22262</v>
      </c>
      <c r="AA351" s="2312"/>
      <c r="AB351" s="2337" t="s">
        <v>22263</v>
      </c>
      <c r="AC351" s="2317" t="s">
        <v>22264</v>
      </c>
      <c r="AD351" s="2312" t="s">
        <v>19113</v>
      </c>
      <c r="AE351" s="2309"/>
      <c r="AF351" s="2309"/>
      <c r="AG351" s="2309"/>
      <c r="AH351" s="2309"/>
      <c r="AI351" s="2309"/>
      <c r="AJ351" s="2320">
        <v>42795</v>
      </c>
      <c r="AK351" s="2321"/>
      <c r="AL351" s="2321">
        <v>44834</v>
      </c>
      <c r="AM351" s="2320">
        <v>42795</v>
      </c>
      <c r="AN351" s="2322">
        <v>44834</v>
      </c>
      <c r="AO351" s="2312" t="s">
        <v>1395</v>
      </c>
      <c r="AP351" s="2309"/>
      <c r="AQ351" s="2312">
        <v>42</v>
      </c>
    </row>
    <row r="352" spans="1:43" ht="15.75">
      <c r="A352" s="2309">
        <v>345</v>
      </c>
      <c r="B352" s="2309"/>
      <c r="C352" s="2309"/>
      <c r="D352" s="2310" t="s">
        <v>19098</v>
      </c>
      <c r="E352" s="2311" t="s">
        <v>22265</v>
      </c>
      <c r="F352" s="2309" t="s">
        <v>19100</v>
      </c>
      <c r="G352" s="2309" t="s">
        <v>19039</v>
      </c>
      <c r="H352" s="2312" t="s">
        <v>19189</v>
      </c>
      <c r="I352" s="2313">
        <v>29550</v>
      </c>
      <c r="J352" s="2309"/>
      <c r="K352" s="2312" t="s">
        <v>19102</v>
      </c>
      <c r="L352" s="2309" t="s">
        <v>7256</v>
      </c>
      <c r="M352" s="2309" t="s">
        <v>19103</v>
      </c>
      <c r="N352" s="2314" t="s">
        <v>22266</v>
      </c>
      <c r="O352" s="2315" t="s">
        <v>22267</v>
      </c>
      <c r="P352" s="2315" t="s">
        <v>22268</v>
      </c>
      <c r="Q352" s="2309"/>
      <c r="R352" s="2316"/>
      <c r="S352" s="2312" t="s">
        <v>499</v>
      </c>
      <c r="T352" s="2317" t="s">
        <v>22269</v>
      </c>
      <c r="U352" s="2313">
        <v>44525</v>
      </c>
      <c r="V352" s="2312" t="s">
        <v>13232</v>
      </c>
      <c r="W352" s="2312" t="s">
        <v>22270</v>
      </c>
      <c r="X352" s="2312">
        <v>3</v>
      </c>
      <c r="Y352" s="2312">
        <v>2</v>
      </c>
      <c r="Z352" s="2312" t="s">
        <v>22271</v>
      </c>
      <c r="AA352" s="2312"/>
      <c r="AB352" s="2329" t="s">
        <v>22272</v>
      </c>
      <c r="AC352" s="2317" t="s">
        <v>22273</v>
      </c>
      <c r="AD352" s="2312" t="s">
        <v>19113</v>
      </c>
      <c r="AE352" s="2309"/>
      <c r="AF352" s="2309"/>
      <c r="AG352" s="2309"/>
      <c r="AH352" s="2309"/>
      <c r="AI352" s="2309"/>
      <c r="AJ352" s="2320">
        <v>42795</v>
      </c>
      <c r="AK352" s="2321"/>
      <c r="AL352" s="2321">
        <v>44834</v>
      </c>
      <c r="AM352" s="2320">
        <v>42795</v>
      </c>
      <c r="AN352" s="2322">
        <v>44834</v>
      </c>
      <c r="AO352" s="2312" t="s">
        <v>1502</v>
      </c>
      <c r="AP352" s="2309"/>
      <c r="AQ352" s="2312">
        <v>42</v>
      </c>
    </row>
    <row r="353" spans="1:43" ht="15.75">
      <c r="A353" s="2323">
        <v>346</v>
      </c>
      <c r="B353" s="2309"/>
      <c r="C353" s="2309"/>
      <c r="D353" s="2309"/>
      <c r="E353" s="2311" t="s">
        <v>22274</v>
      </c>
      <c r="F353" s="2309" t="s">
        <v>19100</v>
      </c>
      <c r="G353" s="2309" t="s">
        <v>19039</v>
      </c>
      <c r="H353" s="2312" t="s">
        <v>19189</v>
      </c>
      <c r="I353" s="2313">
        <v>30816</v>
      </c>
      <c r="J353" s="2309"/>
      <c r="K353" s="2312" t="s">
        <v>19102</v>
      </c>
      <c r="L353" s="2309" t="s">
        <v>7256</v>
      </c>
      <c r="M353" s="2309" t="s">
        <v>19103</v>
      </c>
      <c r="N353" s="2314" t="s">
        <v>22275</v>
      </c>
      <c r="O353" s="2315" t="s">
        <v>22276</v>
      </c>
      <c r="P353" s="2315" t="s">
        <v>22277</v>
      </c>
      <c r="Q353" s="2309"/>
      <c r="R353" s="2316"/>
      <c r="S353" s="2312" t="s">
        <v>425</v>
      </c>
      <c r="T353" s="2317" t="s">
        <v>22278</v>
      </c>
      <c r="U353" s="2313">
        <v>46056</v>
      </c>
      <c r="V353" s="2312" t="s">
        <v>2526</v>
      </c>
      <c r="W353" s="2312" t="s">
        <v>22279</v>
      </c>
      <c r="X353" s="2312">
        <v>18</v>
      </c>
      <c r="Y353" s="2312">
        <v>9</v>
      </c>
      <c r="Z353" s="2312" t="s">
        <v>19795</v>
      </c>
      <c r="AA353" s="2312"/>
      <c r="AB353" s="2317" t="s">
        <v>22280</v>
      </c>
      <c r="AC353" s="2317" t="s">
        <v>22281</v>
      </c>
      <c r="AD353" s="2312" t="s">
        <v>19113</v>
      </c>
      <c r="AE353" s="2309"/>
      <c r="AF353" s="2309"/>
      <c r="AG353" s="2309"/>
      <c r="AH353" s="2309"/>
      <c r="AI353" s="2309"/>
      <c r="AJ353" s="2320">
        <v>42795</v>
      </c>
      <c r="AK353" s="2321"/>
      <c r="AL353" s="2321">
        <v>44834</v>
      </c>
      <c r="AM353" s="2320">
        <v>42795</v>
      </c>
      <c r="AN353" s="2322">
        <v>44834</v>
      </c>
      <c r="AO353" s="2312" t="s">
        <v>35</v>
      </c>
      <c r="AP353" s="2309"/>
      <c r="AQ353" s="2312">
        <v>41</v>
      </c>
    </row>
    <row r="354" spans="1:43" ht="15.75">
      <c r="A354" s="2309">
        <v>347</v>
      </c>
      <c r="B354" s="2309"/>
      <c r="C354" s="2309"/>
      <c r="D354" s="2309"/>
      <c r="E354" s="2311" t="s">
        <v>22282</v>
      </c>
      <c r="F354" s="2309" t="s">
        <v>19100</v>
      </c>
      <c r="G354" s="2309" t="s">
        <v>19039</v>
      </c>
      <c r="H354" s="2312" t="s">
        <v>19386</v>
      </c>
      <c r="I354" s="2313">
        <v>28466</v>
      </c>
      <c r="J354" s="2309"/>
      <c r="K354" s="2312"/>
      <c r="L354" s="2309" t="s">
        <v>7256</v>
      </c>
      <c r="M354" s="2309" t="s">
        <v>19103</v>
      </c>
      <c r="N354" s="2314" t="s">
        <v>22283</v>
      </c>
      <c r="O354" s="2315" t="s">
        <v>22284</v>
      </c>
      <c r="P354" s="2315" t="s">
        <v>22285</v>
      </c>
      <c r="Q354" s="2309"/>
      <c r="R354" s="2316"/>
      <c r="S354" s="2312"/>
      <c r="T354" s="2312"/>
      <c r="U354" s="2313"/>
      <c r="V354" s="2312" t="s">
        <v>13232</v>
      </c>
      <c r="W354" s="2312"/>
      <c r="X354" s="2312"/>
      <c r="Y354" s="2312"/>
      <c r="Z354" s="2312"/>
      <c r="AA354" s="2312"/>
      <c r="AB354" s="2315" t="s">
        <v>22286</v>
      </c>
      <c r="AC354" s="2317" t="s">
        <v>22287</v>
      </c>
      <c r="AD354" s="2312"/>
      <c r="AE354" s="2309"/>
      <c r="AF354" s="2309"/>
      <c r="AG354" s="2309"/>
      <c r="AH354" s="2309"/>
      <c r="AI354" s="2309"/>
      <c r="AJ354" s="2320">
        <v>42795</v>
      </c>
      <c r="AK354" s="2321"/>
      <c r="AL354" s="2321">
        <v>44834</v>
      </c>
      <c r="AM354" s="2320">
        <v>42795</v>
      </c>
      <c r="AN354" s="2322">
        <v>44834</v>
      </c>
      <c r="AO354" s="2312"/>
      <c r="AP354" s="2309"/>
      <c r="AQ354" s="2312"/>
    </row>
    <row r="355" spans="1:43" ht="15.75">
      <c r="A355" s="2323">
        <v>348</v>
      </c>
      <c r="B355" s="2309"/>
      <c r="C355" s="2309"/>
      <c r="D355" s="2309"/>
      <c r="E355" s="2311" t="s">
        <v>22288</v>
      </c>
      <c r="F355" s="2309" t="s">
        <v>19100</v>
      </c>
      <c r="G355" s="2309" t="s">
        <v>19039</v>
      </c>
      <c r="H355" s="2312" t="s">
        <v>19208</v>
      </c>
      <c r="I355" s="2313">
        <v>29413</v>
      </c>
      <c r="J355" s="2309"/>
      <c r="K355" s="2312" t="s">
        <v>19102</v>
      </c>
      <c r="L355" s="2309" t="s">
        <v>7256</v>
      </c>
      <c r="M355" s="2309" t="s">
        <v>19103</v>
      </c>
      <c r="N355" s="2314" t="s">
        <v>22289</v>
      </c>
      <c r="O355" s="2315" t="s">
        <v>22290</v>
      </c>
      <c r="P355" s="2315" t="s">
        <v>22291</v>
      </c>
      <c r="Q355" s="2309"/>
      <c r="R355" s="2316"/>
      <c r="S355" s="2312" t="s">
        <v>499</v>
      </c>
      <c r="T355" s="2317" t="s">
        <v>22292</v>
      </c>
      <c r="U355" s="2313">
        <v>44753</v>
      </c>
      <c r="V355" s="2312" t="s">
        <v>19290</v>
      </c>
      <c r="W355" s="2312" t="s">
        <v>22293</v>
      </c>
      <c r="X355" s="2312">
        <v>1</v>
      </c>
      <c r="Y355" s="2312">
        <v>3</v>
      </c>
      <c r="Z355" s="2312" t="s">
        <v>22294</v>
      </c>
      <c r="AA355" s="2312"/>
      <c r="AB355" s="2317" t="s">
        <v>22295</v>
      </c>
      <c r="AC355" s="2317" t="s">
        <v>22296</v>
      </c>
      <c r="AD355" s="2312" t="s">
        <v>19113</v>
      </c>
      <c r="AE355" s="2309">
        <v>0</v>
      </c>
      <c r="AF355" s="2309"/>
      <c r="AG355" s="2309"/>
      <c r="AH355" s="2309"/>
      <c r="AI355" s="2309"/>
      <c r="AJ355" s="2320">
        <v>42795</v>
      </c>
      <c r="AK355" s="2321"/>
      <c r="AL355" s="2321">
        <v>44834</v>
      </c>
      <c r="AM355" s="2320">
        <v>42795</v>
      </c>
      <c r="AN355" s="2322">
        <v>44834</v>
      </c>
      <c r="AO355" s="2312" t="s">
        <v>1502</v>
      </c>
      <c r="AP355" s="2309"/>
      <c r="AQ355" s="2312">
        <v>42</v>
      </c>
    </row>
    <row r="356" spans="1:43" ht="15.75">
      <c r="A356" s="2309">
        <v>349</v>
      </c>
      <c r="B356" s="2309"/>
      <c r="C356" s="2309"/>
      <c r="D356" s="2309"/>
      <c r="E356" s="2328" t="s">
        <v>22297</v>
      </c>
      <c r="F356" s="2309" t="s">
        <v>19100</v>
      </c>
      <c r="G356" s="2309" t="s">
        <v>19039</v>
      </c>
      <c r="H356" s="2312" t="s">
        <v>19208</v>
      </c>
      <c r="I356" s="2313">
        <v>32972</v>
      </c>
      <c r="J356" s="2309"/>
      <c r="K356" s="2312"/>
      <c r="L356" s="2309" t="s">
        <v>7256</v>
      </c>
      <c r="M356" s="2309" t="s">
        <v>19103</v>
      </c>
      <c r="N356" s="2314" t="s">
        <v>22298</v>
      </c>
      <c r="O356" s="2315" t="s">
        <v>22299</v>
      </c>
      <c r="P356" s="2315" t="s">
        <v>22300</v>
      </c>
      <c r="Q356" s="2309"/>
      <c r="R356" s="2316"/>
      <c r="S356" s="2312"/>
      <c r="T356" s="2312"/>
      <c r="U356" s="2313"/>
      <c r="V356" s="2312" t="s">
        <v>13232</v>
      </c>
      <c r="W356" s="2312"/>
      <c r="X356" s="2312"/>
      <c r="Y356" s="2312"/>
      <c r="Z356" s="2312"/>
      <c r="AA356" s="2312"/>
      <c r="AB356" s="2315" t="s">
        <v>22301</v>
      </c>
      <c r="AC356" s="2317" t="s">
        <v>22302</v>
      </c>
      <c r="AD356" s="2312"/>
      <c r="AE356" s="2309"/>
      <c r="AF356" s="2309"/>
      <c r="AG356" s="2309"/>
      <c r="AH356" s="2309"/>
      <c r="AI356" s="2309"/>
      <c r="AJ356" s="2320">
        <v>42795</v>
      </c>
      <c r="AK356" s="2321"/>
      <c r="AL356" s="2321">
        <v>44834</v>
      </c>
      <c r="AM356" s="2320">
        <v>42795</v>
      </c>
      <c r="AN356" s="2322">
        <v>44834</v>
      </c>
      <c r="AO356" s="2312"/>
      <c r="AP356" s="2309"/>
      <c r="AQ356" s="2312"/>
    </row>
    <row r="357" spans="1:43" ht="15.75">
      <c r="A357" s="2323">
        <v>350</v>
      </c>
      <c r="B357" s="2309"/>
      <c r="C357" s="2309"/>
      <c r="D357" s="2309"/>
      <c r="E357" s="2311" t="s">
        <v>22303</v>
      </c>
      <c r="F357" s="2309" t="s">
        <v>19100</v>
      </c>
      <c r="G357" s="2309" t="s">
        <v>19039</v>
      </c>
      <c r="H357" s="2312" t="s">
        <v>19189</v>
      </c>
      <c r="I357" s="2313">
        <v>33908</v>
      </c>
      <c r="J357" s="2309"/>
      <c r="K357" s="2312"/>
      <c r="L357" s="2309" t="s">
        <v>7256</v>
      </c>
      <c r="M357" s="2309" t="s">
        <v>19103</v>
      </c>
      <c r="N357" s="2314" t="s">
        <v>22304</v>
      </c>
      <c r="O357" s="2315" t="s">
        <v>22305</v>
      </c>
      <c r="P357" s="2315" t="s">
        <v>22306</v>
      </c>
      <c r="Q357" s="2309"/>
      <c r="R357" s="2316"/>
      <c r="S357" s="2312"/>
      <c r="T357" s="2312"/>
      <c r="U357" s="2313"/>
      <c r="V357" s="2312" t="s">
        <v>13232</v>
      </c>
      <c r="W357" s="2312"/>
      <c r="X357" s="2312"/>
      <c r="Y357" s="2312"/>
      <c r="Z357" s="2312"/>
      <c r="AA357" s="2312"/>
      <c r="AB357" s="2315" t="s">
        <v>22307</v>
      </c>
      <c r="AC357" s="2317" t="s">
        <v>22308</v>
      </c>
      <c r="AD357" s="2312"/>
      <c r="AE357" s="2309"/>
      <c r="AF357" s="2309"/>
      <c r="AG357" s="2309"/>
      <c r="AH357" s="2309"/>
      <c r="AI357" s="2309"/>
      <c r="AJ357" s="2320">
        <v>42795</v>
      </c>
      <c r="AK357" s="2321"/>
      <c r="AL357" s="2321">
        <v>44834</v>
      </c>
      <c r="AM357" s="2320">
        <v>42795</v>
      </c>
      <c r="AN357" s="2322">
        <v>44834</v>
      </c>
      <c r="AO357" s="2312"/>
      <c r="AP357" s="2309"/>
      <c r="AQ357" s="2312"/>
    </row>
    <row r="358" spans="1:43" ht="15.75">
      <c r="A358" s="2309">
        <v>351</v>
      </c>
      <c r="B358" s="2309"/>
      <c r="C358" s="2309"/>
      <c r="D358" s="2310" t="s">
        <v>19098</v>
      </c>
      <c r="E358" s="2311" t="s">
        <v>22309</v>
      </c>
      <c r="F358" s="2309" t="s">
        <v>19100</v>
      </c>
      <c r="G358" s="2309" t="s">
        <v>19039</v>
      </c>
      <c r="H358" s="2312" t="s">
        <v>19189</v>
      </c>
      <c r="I358" s="2313">
        <v>31956</v>
      </c>
      <c r="J358" s="2309"/>
      <c r="K358" s="2312" t="s">
        <v>19102</v>
      </c>
      <c r="L358" s="2309" t="s">
        <v>7256</v>
      </c>
      <c r="M358" s="2309" t="s">
        <v>19103</v>
      </c>
      <c r="N358" s="2314" t="s">
        <v>22310</v>
      </c>
      <c r="O358" s="2315" t="s">
        <v>22311</v>
      </c>
      <c r="P358" s="2315" t="s">
        <v>22312</v>
      </c>
      <c r="Q358" s="2309"/>
      <c r="R358" s="2316"/>
      <c r="S358" s="2312" t="s">
        <v>19107</v>
      </c>
      <c r="T358" s="2317" t="s">
        <v>22313</v>
      </c>
      <c r="U358" s="2313">
        <v>45744</v>
      </c>
      <c r="V358" s="2312" t="s">
        <v>13232</v>
      </c>
      <c r="W358" s="2312" t="s">
        <v>19121</v>
      </c>
      <c r="X358" s="2312">
        <v>1</v>
      </c>
      <c r="Y358" s="2312">
        <v>2</v>
      </c>
      <c r="Z358" s="2312" t="s">
        <v>22314</v>
      </c>
      <c r="AA358" s="2312"/>
      <c r="AB358" s="2329" t="s">
        <v>22315</v>
      </c>
      <c r="AC358" s="2317" t="s">
        <v>22316</v>
      </c>
      <c r="AD358" s="2312" t="s">
        <v>19264</v>
      </c>
      <c r="AE358" s="2309"/>
      <c r="AF358" s="2309"/>
      <c r="AG358" s="2309"/>
      <c r="AH358" s="2309"/>
      <c r="AI358" s="2309"/>
      <c r="AJ358" s="2320">
        <v>42795</v>
      </c>
      <c r="AK358" s="2321"/>
      <c r="AL358" s="2321">
        <v>44834</v>
      </c>
      <c r="AM358" s="2320">
        <v>42795</v>
      </c>
      <c r="AN358" s="2322">
        <v>44834</v>
      </c>
      <c r="AO358" s="2312" t="s">
        <v>1460</v>
      </c>
      <c r="AP358" s="2309"/>
      <c r="AQ358" s="2312">
        <v>40</v>
      </c>
    </row>
    <row r="359" spans="1:43" ht="15.75">
      <c r="A359" s="2323">
        <v>352</v>
      </c>
      <c r="B359" s="2309"/>
      <c r="C359" s="2309"/>
      <c r="D359" s="2309"/>
      <c r="E359" s="2311" t="s">
        <v>22317</v>
      </c>
      <c r="F359" s="2309" t="s">
        <v>19100</v>
      </c>
      <c r="G359" s="2309" t="s">
        <v>19039</v>
      </c>
      <c r="H359" s="2312" t="s">
        <v>18005</v>
      </c>
      <c r="I359" s="2313">
        <v>32234</v>
      </c>
      <c r="J359" s="2309"/>
      <c r="K359" s="2312" t="s">
        <v>19102</v>
      </c>
      <c r="L359" s="2309" t="s">
        <v>7256</v>
      </c>
      <c r="M359" s="2309" t="s">
        <v>19103</v>
      </c>
      <c r="N359" s="2314" t="s">
        <v>22318</v>
      </c>
      <c r="O359" s="2315" t="s">
        <v>22319</v>
      </c>
      <c r="P359" s="2315" t="s">
        <v>22320</v>
      </c>
      <c r="Q359" s="2309"/>
      <c r="R359" s="2316"/>
      <c r="S359" s="2312" t="s">
        <v>499</v>
      </c>
      <c r="T359" s="2317" t="s">
        <v>22321</v>
      </c>
      <c r="U359" s="2313">
        <v>45854</v>
      </c>
      <c r="V359" s="2312" t="s">
        <v>13232</v>
      </c>
      <c r="W359" s="2312" t="s">
        <v>20188</v>
      </c>
      <c r="X359" s="2312">
        <v>16</v>
      </c>
      <c r="Y359" s="2312">
        <v>5</v>
      </c>
      <c r="Z359" s="2312" t="s">
        <v>20189</v>
      </c>
      <c r="AA359" s="2312"/>
      <c r="AB359" s="2317" t="s">
        <v>22322</v>
      </c>
      <c r="AC359" s="2317" t="s">
        <v>22323</v>
      </c>
      <c r="AD359" s="2312" t="s">
        <v>19113</v>
      </c>
      <c r="AE359" s="2309"/>
      <c r="AF359" s="2309"/>
      <c r="AG359" s="2309"/>
      <c r="AH359" s="2309"/>
      <c r="AI359" s="2309"/>
      <c r="AJ359" s="2320">
        <v>42795</v>
      </c>
      <c r="AK359" s="2321"/>
      <c r="AL359" s="2321">
        <v>44834</v>
      </c>
      <c r="AM359" s="2320">
        <v>42795</v>
      </c>
      <c r="AN359" s="2322">
        <v>44834</v>
      </c>
      <c r="AO359" s="2312" t="s">
        <v>35</v>
      </c>
      <c r="AP359" s="2309"/>
      <c r="AQ359" s="2312">
        <v>41</v>
      </c>
    </row>
    <row r="360" spans="1:43" ht="15.75">
      <c r="A360" s="2309">
        <v>353</v>
      </c>
      <c r="B360" s="2309"/>
      <c r="C360" s="2309"/>
      <c r="D360" s="2309"/>
      <c r="E360" s="2311" t="s">
        <v>22324</v>
      </c>
      <c r="F360" s="2309" t="s">
        <v>19100</v>
      </c>
      <c r="G360" s="2309" t="s">
        <v>19039</v>
      </c>
      <c r="H360" s="2312" t="s">
        <v>180</v>
      </c>
      <c r="I360" s="2313">
        <v>27444</v>
      </c>
      <c r="J360" s="2309"/>
      <c r="K360" s="2312" t="s">
        <v>19102</v>
      </c>
      <c r="L360" s="2309" t="s">
        <v>7256</v>
      </c>
      <c r="M360" s="2309" t="s">
        <v>19103</v>
      </c>
      <c r="N360" s="2314" t="s">
        <v>22325</v>
      </c>
      <c r="O360" s="2315" t="s">
        <v>22326</v>
      </c>
      <c r="P360" s="2315" t="s">
        <v>22327</v>
      </c>
      <c r="Q360" s="2309"/>
      <c r="R360" s="2316"/>
      <c r="S360" s="2312" t="s">
        <v>13430</v>
      </c>
      <c r="T360" s="2317" t="s">
        <v>22328</v>
      </c>
      <c r="U360" s="2313">
        <v>45823</v>
      </c>
      <c r="V360" s="2312" t="s">
        <v>13232</v>
      </c>
      <c r="W360" s="2312" t="s">
        <v>22329</v>
      </c>
      <c r="X360" s="2312">
        <v>2</v>
      </c>
      <c r="Y360" s="2312">
        <v>2</v>
      </c>
      <c r="Z360" s="2312" t="s">
        <v>22330</v>
      </c>
      <c r="AA360" s="2312"/>
      <c r="AB360" s="2329" t="s">
        <v>22331</v>
      </c>
      <c r="AC360" s="2317" t="s">
        <v>22332</v>
      </c>
      <c r="AD360" s="2312" t="s">
        <v>19264</v>
      </c>
      <c r="AE360" s="2309" t="s">
        <v>22333</v>
      </c>
      <c r="AF360" s="2309"/>
      <c r="AG360" s="2309"/>
      <c r="AH360" s="2309"/>
      <c r="AI360" s="2309"/>
      <c r="AJ360" s="2320">
        <v>42795</v>
      </c>
      <c r="AK360" s="2321"/>
      <c r="AL360" s="2321">
        <v>44834</v>
      </c>
      <c r="AM360" s="2320">
        <v>42795</v>
      </c>
      <c r="AN360" s="2322">
        <v>44834</v>
      </c>
      <c r="AO360" s="2312" t="s">
        <v>1502</v>
      </c>
      <c r="AP360" s="2309"/>
      <c r="AQ360" s="2312">
        <v>41</v>
      </c>
    </row>
    <row r="361" spans="1:43" ht="15.75">
      <c r="A361" s="2323">
        <v>354</v>
      </c>
      <c r="B361" s="2309"/>
      <c r="C361" s="2309"/>
      <c r="D361" s="2309"/>
      <c r="E361" s="2311" t="s">
        <v>22334</v>
      </c>
      <c r="F361" s="2309" t="s">
        <v>19100</v>
      </c>
      <c r="G361" s="2309" t="s">
        <v>19039</v>
      </c>
      <c r="H361" s="2312" t="s">
        <v>180</v>
      </c>
      <c r="I361" s="2313">
        <v>28452</v>
      </c>
      <c r="J361" s="2309"/>
      <c r="K361" s="2312" t="s">
        <v>19102</v>
      </c>
      <c r="L361" s="2309" t="s">
        <v>7256</v>
      </c>
      <c r="M361" s="2309" t="s">
        <v>19103</v>
      </c>
      <c r="N361" s="2314" t="s">
        <v>22335</v>
      </c>
      <c r="O361" s="2315" t="s">
        <v>22336</v>
      </c>
      <c r="P361" s="2315" t="s">
        <v>22337</v>
      </c>
      <c r="Q361" s="2309"/>
      <c r="R361" s="2316"/>
      <c r="S361" s="2312" t="s">
        <v>499</v>
      </c>
      <c r="T361" s="2317" t="s">
        <v>22338</v>
      </c>
      <c r="U361" s="2313">
        <v>45824</v>
      </c>
      <c r="V361" s="2312" t="s">
        <v>16328</v>
      </c>
      <c r="W361" s="2312" t="s">
        <v>22339</v>
      </c>
      <c r="X361" s="2312">
        <v>1</v>
      </c>
      <c r="Y361" s="2312">
        <v>1</v>
      </c>
      <c r="Z361" s="2312" t="s">
        <v>22340</v>
      </c>
      <c r="AA361" s="2312"/>
      <c r="AB361" s="2317" t="s">
        <v>22341</v>
      </c>
      <c r="AC361" s="2318" t="s">
        <v>22342</v>
      </c>
      <c r="AD361" s="2312" t="s">
        <v>19113</v>
      </c>
      <c r="AE361" s="2309"/>
      <c r="AF361" s="2309"/>
      <c r="AG361" s="2309"/>
      <c r="AH361" s="2309"/>
      <c r="AI361" s="2309"/>
      <c r="AJ361" s="2320">
        <v>42795</v>
      </c>
      <c r="AK361" s="2321"/>
      <c r="AL361" s="2321">
        <v>44834</v>
      </c>
      <c r="AM361" s="2320">
        <v>42795</v>
      </c>
      <c r="AN361" s="2322">
        <v>44834</v>
      </c>
      <c r="AO361" s="2312" t="s">
        <v>1395</v>
      </c>
      <c r="AP361" s="2309"/>
      <c r="AQ361" s="2312">
        <v>40</v>
      </c>
    </row>
    <row r="362" spans="1:43" ht="15.75">
      <c r="A362" s="2309">
        <v>355</v>
      </c>
      <c r="B362" s="2309"/>
      <c r="C362" s="2309"/>
      <c r="D362" s="2309"/>
      <c r="E362" s="2311" t="s">
        <v>22343</v>
      </c>
      <c r="F362" s="2309" t="s">
        <v>19100</v>
      </c>
      <c r="G362" s="2309" t="s">
        <v>19039</v>
      </c>
      <c r="H362" s="2312" t="s">
        <v>19327</v>
      </c>
      <c r="I362" s="2313">
        <v>33305</v>
      </c>
      <c r="J362" s="2309"/>
      <c r="K362" s="2312" t="s">
        <v>19102</v>
      </c>
      <c r="L362" s="2309" t="s">
        <v>7256</v>
      </c>
      <c r="M362" s="2309" t="s">
        <v>19103</v>
      </c>
      <c r="N362" s="2314" t="s">
        <v>22344</v>
      </c>
      <c r="O362" s="2315" t="s">
        <v>22345</v>
      </c>
      <c r="P362" s="2315" t="s">
        <v>22346</v>
      </c>
      <c r="Q362" s="2309"/>
      <c r="R362" s="2316"/>
      <c r="S362" s="2312" t="s">
        <v>499</v>
      </c>
      <c r="T362" s="2317" t="s">
        <v>22347</v>
      </c>
      <c r="U362" s="2313">
        <v>44628</v>
      </c>
      <c r="V362" s="2312" t="s">
        <v>13232</v>
      </c>
      <c r="W362" s="2312" t="s">
        <v>22348</v>
      </c>
      <c r="X362" s="2312">
        <v>8</v>
      </c>
      <c r="Y362" s="2312">
        <v>5</v>
      </c>
      <c r="Z362" s="2312" t="s">
        <v>22349</v>
      </c>
      <c r="AA362" s="2312"/>
      <c r="AB362" s="2317" t="s">
        <v>22350</v>
      </c>
      <c r="AC362" s="2317" t="s">
        <v>22351</v>
      </c>
      <c r="AD362" s="2312" t="s">
        <v>19113</v>
      </c>
      <c r="AE362" s="2309" t="s">
        <v>22352</v>
      </c>
      <c r="AF362" s="2309"/>
      <c r="AG362" s="2309"/>
      <c r="AH362" s="2309"/>
      <c r="AI362" s="2309"/>
      <c r="AJ362" s="2320">
        <v>42795</v>
      </c>
      <c r="AK362" s="2321"/>
      <c r="AL362" s="2321">
        <v>44834</v>
      </c>
      <c r="AM362" s="2320">
        <v>42795</v>
      </c>
      <c r="AN362" s="2322">
        <v>44834</v>
      </c>
      <c r="AO362" s="2312" t="s">
        <v>35</v>
      </c>
      <c r="AP362" s="2309"/>
      <c r="AQ362" s="2312">
        <v>40</v>
      </c>
    </row>
    <row r="363" spans="1:43" ht="15.75">
      <c r="A363" s="2323">
        <v>356</v>
      </c>
      <c r="B363" s="2309"/>
      <c r="C363" s="2309"/>
      <c r="D363" s="2309"/>
      <c r="E363" s="2311" t="s">
        <v>22353</v>
      </c>
      <c r="F363" s="2309" t="s">
        <v>19100</v>
      </c>
      <c r="G363" s="2309" t="s">
        <v>19039</v>
      </c>
      <c r="H363" s="2312" t="s">
        <v>22354</v>
      </c>
      <c r="I363" s="2313">
        <v>31959</v>
      </c>
      <c r="J363" s="2309"/>
      <c r="K363" s="2312" t="s">
        <v>19102</v>
      </c>
      <c r="L363" s="2309" t="s">
        <v>7256</v>
      </c>
      <c r="M363" s="2309" t="s">
        <v>19103</v>
      </c>
      <c r="N363" s="2314" t="s">
        <v>22355</v>
      </c>
      <c r="O363" s="2331" t="s">
        <v>22356</v>
      </c>
      <c r="P363" s="2315" t="s">
        <v>22357</v>
      </c>
      <c r="Q363" s="2309"/>
      <c r="R363" s="2316"/>
      <c r="S363" s="2312"/>
      <c r="T363" s="2312"/>
      <c r="U363" s="2313"/>
      <c r="V363" s="2312" t="s">
        <v>126</v>
      </c>
      <c r="W363" s="2312" t="s">
        <v>22358</v>
      </c>
      <c r="X363" s="2312">
        <v>2</v>
      </c>
      <c r="Y363" s="2312">
        <v>1</v>
      </c>
      <c r="Z363" s="2312" t="s">
        <v>19333</v>
      </c>
      <c r="AA363" s="2312"/>
      <c r="AB363" s="2315" t="s">
        <v>22359</v>
      </c>
      <c r="AC363" s="2317" t="s">
        <v>22360</v>
      </c>
      <c r="AD363" s="2312" t="s">
        <v>19113</v>
      </c>
      <c r="AE363" s="2309" t="s">
        <v>22361</v>
      </c>
      <c r="AF363" s="2309"/>
      <c r="AG363" s="2309"/>
      <c r="AH363" s="2309"/>
      <c r="AI363" s="2309"/>
      <c r="AJ363" s="2320">
        <v>42795</v>
      </c>
      <c r="AK363" s="2321"/>
      <c r="AL363" s="2321">
        <v>44834</v>
      </c>
      <c r="AM363" s="2320">
        <v>42795</v>
      </c>
      <c r="AN363" s="2322">
        <v>44834</v>
      </c>
      <c r="AO363" s="2312"/>
      <c r="AP363" s="2309"/>
      <c r="AQ363" s="2312"/>
    </row>
    <row r="364" spans="1:43" ht="15.75">
      <c r="A364" s="2309">
        <v>357</v>
      </c>
      <c r="B364" s="2309"/>
      <c r="C364" s="2309"/>
      <c r="D364" s="2309"/>
      <c r="E364" s="2311" t="s">
        <v>22362</v>
      </c>
      <c r="F364" s="2309" t="s">
        <v>19100</v>
      </c>
      <c r="G364" s="2309" t="s">
        <v>19039</v>
      </c>
      <c r="H364" s="2312" t="s">
        <v>180</v>
      </c>
      <c r="I364" s="2313">
        <v>29935</v>
      </c>
      <c r="J364" s="2309"/>
      <c r="K364" s="2312" t="s">
        <v>19102</v>
      </c>
      <c r="L364" s="2309" t="s">
        <v>7256</v>
      </c>
      <c r="M364" s="2309" t="s">
        <v>19103</v>
      </c>
      <c r="N364" s="2314" t="s">
        <v>22363</v>
      </c>
      <c r="O364" s="2315" t="s">
        <v>22364</v>
      </c>
      <c r="P364" s="2315" t="s">
        <v>22365</v>
      </c>
      <c r="Q364" s="2309"/>
      <c r="R364" s="2316"/>
      <c r="S364" s="2312" t="s">
        <v>499</v>
      </c>
      <c r="T364" s="2317" t="s">
        <v>22366</v>
      </c>
      <c r="U364" s="2313">
        <v>45641</v>
      </c>
      <c r="V364" s="2312" t="s">
        <v>13232</v>
      </c>
      <c r="W364" s="2312" t="s">
        <v>22367</v>
      </c>
      <c r="X364" s="2312">
        <v>4</v>
      </c>
      <c r="Y364" s="2312">
        <v>3</v>
      </c>
      <c r="Z364" s="2312" t="s">
        <v>22368</v>
      </c>
      <c r="AA364" s="2312"/>
      <c r="AB364" s="2329" t="s">
        <v>22369</v>
      </c>
      <c r="AC364" s="2317" t="s">
        <v>22370</v>
      </c>
      <c r="AD364" s="2312" t="s">
        <v>19113</v>
      </c>
      <c r="AE364" s="2309"/>
      <c r="AF364" s="2309"/>
      <c r="AG364" s="2309"/>
      <c r="AH364" s="2309"/>
      <c r="AI364" s="2309"/>
      <c r="AJ364" s="2320">
        <v>42795</v>
      </c>
      <c r="AK364" s="2321"/>
      <c r="AL364" s="2321">
        <v>44834</v>
      </c>
      <c r="AM364" s="2320">
        <v>42795</v>
      </c>
      <c r="AN364" s="2322">
        <v>44834</v>
      </c>
      <c r="AO364" s="2312" t="s">
        <v>35</v>
      </c>
      <c r="AP364" s="2309"/>
      <c r="AQ364" s="2312">
        <v>41</v>
      </c>
    </row>
    <row r="365" spans="1:43" ht="15.75">
      <c r="A365" s="2323">
        <v>358</v>
      </c>
      <c r="B365" s="2309"/>
      <c r="C365" s="2309"/>
      <c r="D365" s="2309"/>
      <c r="E365" s="2311" t="s">
        <v>22371</v>
      </c>
      <c r="F365" s="2309" t="s">
        <v>19100</v>
      </c>
      <c r="G365" s="2309" t="s">
        <v>19039</v>
      </c>
      <c r="H365" s="2312" t="s">
        <v>19101</v>
      </c>
      <c r="I365" s="2313">
        <v>30112</v>
      </c>
      <c r="J365" s="2309"/>
      <c r="K365" s="2312" t="s">
        <v>19102</v>
      </c>
      <c r="L365" s="2309" t="s">
        <v>7256</v>
      </c>
      <c r="M365" s="2309" t="s">
        <v>19103</v>
      </c>
      <c r="N365" s="2314" t="s">
        <v>22372</v>
      </c>
      <c r="O365" s="2315" t="s">
        <v>22373</v>
      </c>
      <c r="P365" s="2315" t="s">
        <v>22374</v>
      </c>
      <c r="Q365" s="2309"/>
      <c r="R365" s="2316"/>
      <c r="S365" s="2312" t="s">
        <v>19107</v>
      </c>
      <c r="T365" s="2317" t="s">
        <v>22375</v>
      </c>
      <c r="U365" s="2313">
        <v>45087</v>
      </c>
      <c r="V365" s="2312" t="s">
        <v>126</v>
      </c>
      <c r="W365" s="2312" t="s">
        <v>19768</v>
      </c>
      <c r="X365" s="2312">
        <v>11</v>
      </c>
      <c r="Y365" s="2312">
        <v>5</v>
      </c>
      <c r="Z365" s="2312" t="s">
        <v>21310</v>
      </c>
      <c r="AA365" s="2312"/>
      <c r="AB365" s="2329" t="s">
        <v>22376</v>
      </c>
      <c r="AC365" s="2317" t="s">
        <v>22377</v>
      </c>
      <c r="AD365" s="2312" t="s">
        <v>19113</v>
      </c>
      <c r="AE365" s="2309"/>
      <c r="AF365" s="2309"/>
      <c r="AG365" s="2309"/>
      <c r="AH365" s="2309"/>
      <c r="AI365" s="2309"/>
      <c r="AJ365" s="2320">
        <v>42795</v>
      </c>
      <c r="AK365" s="2321"/>
      <c r="AL365" s="2321">
        <v>44834</v>
      </c>
      <c r="AM365" s="2320">
        <v>42795</v>
      </c>
      <c r="AN365" s="2322">
        <v>44834</v>
      </c>
      <c r="AO365" s="2312" t="s">
        <v>1502</v>
      </c>
      <c r="AP365" s="2309"/>
      <c r="AQ365" s="2312">
        <v>42</v>
      </c>
    </row>
    <row r="366" spans="1:43" ht="15.75">
      <c r="A366" s="2309">
        <v>359</v>
      </c>
      <c r="B366" s="2309"/>
      <c r="C366" s="2309"/>
      <c r="D366" s="2309"/>
      <c r="E366" s="2311" t="s">
        <v>22378</v>
      </c>
      <c r="F366" s="2309" t="s">
        <v>19100</v>
      </c>
      <c r="G366" s="2309" t="s">
        <v>19039</v>
      </c>
      <c r="H366" s="2312" t="s">
        <v>19189</v>
      </c>
      <c r="I366" s="2313">
        <v>29948</v>
      </c>
      <c r="J366" s="2309"/>
      <c r="K366" s="2312" t="s">
        <v>19102</v>
      </c>
      <c r="L366" s="2309" t="s">
        <v>7256</v>
      </c>
      <c r="M366" s="2309" t="s">
        <v>19103</v>
      </c>
      <c r="N366" s="2314" t="s">
        <v>22379</v>
      </c>
      <c r="O366" s="2315" t="s">
        <v>22380</v>
      </c>
      <c r="P366" s="2315" t="s">
        <v>22381</v>
      </c>
      <c r="Q366" s="2309"/>
      <c r="R366" s="2316"/>
      <c r="S366" s="2312" t="s">
        <v>499</v>
      </c>
      <c r="T366" s="2317" t="s">
        <v>22382</v>
      </c>
      <c r="U366" s="2313">
        <v>46010</v>
      </c>
      <c r="V366" s="2312" t="s">
        <v>175</v>
      </c>
      <c r="W366" s="2312" t="s">
        <v>22383</v>
      </c>
      <c r="X366" s="2312">
        <v>2</v>
      </c>
      <c r="Y366" s="2312">
        <v>3</v>
      </c>
      <c r="Z366" s="2312" t="s">
        <v>22383</v>
      </c>
      <c r="AA366" s="2312"/>
      <c r="AB366" s="2329" t="s">
        <v>22384</v>
      </c>
      <c r="AC366" s="2317" t="s">
        <v>22385</v>
      </c>
      <c r="AD366" s="2312" t="s">
        <v>19113</v>
      </c>
      <c r="AE366" s="2309" t="s">
        <v>22386</v>
      </c>
      <c r="AF366" s="2309"/>
      <c r="AG366" s="2309"/>
      <c r="AH366" s="2309"/>
      <c r="AI366" s="2309"/>
      <c r="AJ366" s="2320">
        <v>42795</v>
      </c>
      <c r="AK366" s="2321"/>
      <c r="AL366" s="2321">
        <v>44834</v>
      </c>
      <c r="AM366" s="2320">
        <v>42795</v>
      </c>
      <c r="AN366" s="2322">
        <v>44834</v>
      </c>
      <c r="AO366" s="2312" t="s">
        <v>35</v>
      </c>
      <c r="AP366" s="2309"/>
      <c r="AQ366" s="2312">
        <v>41</v>
      </c>
    </row>
    <row r="367" spans="1:43" ht="15.75">
      <c r="A367" s="2323">
        <v>360</v>
      </c>
      <c r="B367" s="2309"/>
      <c r="C367" s="2309"/>
      <c r="D367" s="2309"/>
      <c r="E367" s="2311" t="s">
        <v>22387</v>
      </c>
      <c r="F367" s="2309" t="s">
        <v>19100</v>
      </c>
      <c r="G367" s="2309" t="s">
        <v>19039</v>
      </c>
      <c r="H367" s="2312" t="s">
        <v>19189</v>
      </c>
      <c r="I367" s="2313">
        <v>30235</v>
      </c>
      <c r="J367" s="2309"/>
      <c r="K367" s="2312" t="s">
        <v>19102</v>
      </c>
      <c r="L367" s="2309" t="s">
        <v>7256</v>
      </c>
      <c r="M367" s="2309" t="s">
        <v>19103</v>
      </c>
      <c r="N367" s="2314" t="s">
        <v>22388</v>
      </c>
      <c r="O367" s="2315" t="s">
        <v>22389</v>
      </c>
      <c r="P367" s="2315" t="s">
        <v>22390</v>
      </c>
      <c r="Q367" s="2309"/>
      <c r="R367" s="2316"/>
      <c r="S367" s="2312" t="s">
        <v>499</v>
      </c>
      <c r="T367" s="2317" t="s">
        <v>22391</v>
      </c>
      <c r="U367" s="2313">
        <v>44480</v>
      </c>
      <c r="V367" s="2312" t="s">
        <v>13232</v>
      </c>
      <c r="W367" s="2312" t="s">
        <v>22392</v>
      </c>
      <c r="X367" s="2312">
        <v>4</v>
      </c>
      <c r="Y367" s="2312">
        <v>2</v>
      </c>
      <c r="Z367" s="2312" t="s">
        <v>22393</v>
      </c>
      <c r="AA367" s="2312"/>
      <c r="AB367" s="2350" t="s">
        <v>22394</v>
      </c>
      <c r="AC367" s="2317" t="s">
        <v>22395</v>
      </c>
      <c r="AD367" s="2312" t="s">
        <v>19113</v>
      </c>
      <c r="AE367" s="2309" t="s">
        <v>22396</v>
      </c>
      <c r="AF367" s="2309"/>
      <c r="AG367" s="2309"/>
      <c r="AH367" s="2309"/>
      <c r="AI367" s="2309"/>
      <c r="AJ367" s="2320">
        <v>42795</v>
      </c>
      <c r="AK367" s="2321"/>
      <c r="AL367" s="2321">
        <v>44834</v>
      </c>
      <c r="AM367" s="2320">
        <v>42795</v>
      </c>
      <c r="AN367" s="2322">
        <v>44834</v>
      </c>
      <c r="AO367" s="2312" t="s">
        <v>2307</v>
      </c>
      <c r="AP367" s="2309"/>
      <c r="AQ367" s="2312">
        <v>42</v>
      </c>
    </row>
    <row r="368" spans="1:43" ht="15.75">
      <c r="A368" s="2309">
        <v>361</v>
      </c>
      <c r="B368" s="2309"/>
      <c r="C368" s="2309"/>
      <c r="D368" s="2310" t="s">
        <v>19098</v>
      </c>
      <c r="E368" s="2311" t="s">
        <v>22397</v>
      </c>
      <c r="F368" s="2309" t="s">
        <v>19100</v>
      </c>
      <c r="G368" s="2309" t="s">
        <v>19039</v>
      </c>
      <c r="H368" s="2312" t="s">
        <v>19327</v>
      </c>
      <c r="I368" s="2313">
        <v>31700</v>
      </c>
      <c r="J368" s="2309"/>
      <c r="K368" s="2312" t="s">
        <v>19102</v>
      </c>
      <c r="L368" s="2309" t="s">
        <v>7256</v>
      </c>
      <c r="M368" s="2309" t="s">
        <v>19103</v>
      </c>
      <c r="N368" s="2314" t="s">
        <v>22398</v>
      </c>
      <c r="O368" s="2315" t="s">
        <v>22399</v>
      </c>
      <c r="P368" s="2315" t="s">
        <v>22400</v>
      </c>
      <c r="Q368" s="2309"/>
      <c r="R368" s="2316"/>
      <c r="S368" s="2312" t="s">
        <v>499</v>
      </c>
      <c r="T368" s="2317" t="s">
        <v>22401</v>
      </c>
      <c r="U368" s="2313">
        <v>44484</v>
      </c>
      <c r="V368" s="2312" t="s">
        <v>126</v>
      </c>
      <c r="W368" s="2312" t="s">
        <v>20269</v>
      </c>
      <c r="X368" s="2312">
        <v>2</v>
      </c>
      <c r="Y368" s="2312">
        <v>1</v>
      </c>
      <c r="Z368" s="2312" t="s">
        <v>22402</v>
      </c>
      <c r="AA368" s="2312"/>
      <c r="AB368" s="2329" t="s">
        <v>22359</v>
      </c>
      <c r="AC368" s="2312">
        <v>85708467020</v>
      </c>
      <c r="AD368" s="2312" t="s">
        <v>19113</v>
      </c>
      <c r="AE368" s="2309"/>
      <c r="AF368" s="2309"/>
      <c r="AG368" s="2309"/>
      <c r="AH368" s="2309"/>
      <c r="AI368" s="2309"/>
      <c r="AJ368" s="2320">
        <v>42795</v>
      </c>
      <c r="AK368" s="2321"/>
      <c r="AL368" s="2321">
        <v>44834</v>
      </c>
      <c r="AM368" s="2320">
        <v>42795</v>
      </c>
      <c r="AN368" s="2322">
        <v>44834</v>
      </c>
      <c r="AO368" s="2312" t="s">
        <v>1395</v>
      </c>
      <c r="AP368" s="2309"/>
      <c r="AQ368" s="2312">
        <v>42</v>
      </c>
    </row>
    <row r="369" spans="1:43" ht="15.75">
      <c r="A369" s="2323">
        <v>362</v>
      </c>
      <c r="B369" s="2309"/>
      <c r="C369" s="2309"/>
      <c r="D369" s="2309"/>
      <c r="E369" s="2311" t="s">
        <v>22403</v>
      </c>
      <c r="F369" s="2309" t="s">
        <v>19100</v>
      </c>
      <c r="G369" s="2309" t="s">
        <v>19039</v>
      </c>
      <c r="H369" s="2312"/>
      <c r="I369" s="2313">
        <v>32360</v>
      </c>
      <c r="J369" s="2309"/>
      <c r="K369" s="2312"/>
      <c r="L369" s="2309" t="s">
        <v>7256</v>
      </c>
      <c r="M369" s="2309" t="s">
        <v>19103</v>
      </c>
      <c r="N369" s="2314" t="s">
        <v>22404</v>
      </c>
      <c r="O369" s="2315" t="s">
        <v>22405</v>
      </c>
      <c r="P369" s="2315" t="s">
        <v>22406</v>
      </c>
      <c r="Q369" s="2309"/>
      <c r="R369" s="2316"/>
      <c r="S369" s="2312"/>
      <c r="T369" s="2312"/>
      <c r="U369" s="2313"/>
      <c r="V369" s="2312" t="s">
        <v>13232</v>
      </c>
      <c r="W369" s="2312"/>
      <c r="X369" s="2312"/>
      <c r="Y369" s="2312"/>
      <c r="Z369" s="2312"/>
      <c r="AA369" s="2312"/>
      <c r="AB369" s="2315" t="s">
        <v>22407</v>
      </c>
      <c r="AC369" s="2317" t="s">
        <v>22408</v>
      </c>
      <c r="AD369" s="2312"/>
      <c r="AE369" s="2309" t="s">
        <v>22409</v>
      </c>
      <c r="AF369" s="2309"/>
      <c r="AG369" s="2309"/>
      <c r="AH369" s="2309"/>
      <c r="AI369" s="2309"/>
      <c r="AJ369" s="2320">
        <v>42795</v>
      </c>
      <c r="AK369" s="2321"/>
      <c r="AL369" s="2321">
        <v>44834</v>
      </c>
      <c r="AM369" s="2320">
        <v>42795</v>
      </c>
      <c r="AN369" s="2322">
        <v>44834</v>
      </c>
      <c r="AO369" s="2312"/>
      <c r="AP369" s="2309"/>
      <c r="AQ369" s="2312"/>
    </row>
    <row r="370" spans="1:43" ht="15.75">
      <c r="A370" s="2309">
        <v>363</v>
      </c>
      <c r="B370" s="2309"/>
      <c r="C370" s="2309"/>
      <c r="D370" s="2309"/>
      <c r="E370" s="2311" t="s">
        <v>22410</v>
      </c>
      <c r="F370" s="2309" t="s">
        <v>19100</v>
      </c>
      <c r="G370" s="2309" t="s">
        <v>19039</v>
      </c>
      <c r="H370" s="2312" t="s">
        <v>19127</v>
      </c>
      <c r="I370" s="2313">
        <v>29063</v>
      </c>
      <c r="J370" s="2309"/>
      <c r="K370" s="2312" t="s">
        <v>19102</v>
      </c>
      <c r="L370" s="2309" t="s">
        <v>7256</v>
      </c>
      <c r="M370" s="2309" t="s">
        <v>19103</v>
      </c>
      <c r="N370" s="2314" t="s">
        <v>22411</v>
      </c>
      <c r="O370" s="2315" t="s">
        <v>22412</v>
      </c>
      <c r="P370" s="2315" t="s">
        <v>22413</v>
      </c>
      <c r="Q370" s="2309"/>
      <c r="R370" s="2316"/>
      <c r="S370" s="2312" t="s">
        <v>499</v>
      </c>
      <c r="T370" s="2317" t="s">
        <v>22414</v>
      </c>
      <c r="U370" s="2313">
        <v>45816</v>
      </c>
      <c r="V370" s="2312" t="s">
        <v>126</v>
      </c>
      <c r="W370" s="2312" t="s">
        <v>22415</v>
      </c>
      <c r="X370" s="2312">
        <v>1</v>
      </c>
      <c r="Y370" s="2312">
        <v>3</v>
      </c>
      <c r="Z370" s="2312" t="s">
        <v>22416</v>
      </c>
      <c r="AA370" s="2312"/>
      <c r="AB370" s="2317" t="s">
        <v>22417</v>
      </c>
      <c r="AC370" s="2317" t="s">
        <v>22418</v>
      </c>
      <c r="AD370" s="2312" t="s">
        <v>19113</v>
      </c>
      <c r="AE370" s="2309" t="s">
        <v>22419</v>
      </c>
      <c r="AF370" s="2309"/>
      <c r="AG370" s="2309"/>
      <c r="AH370" s="2309"/>
      <c r="AI370" s="2309"/>
      <c r="AJ370" s="2320">
        <v>42795</v>
      </c>
      <c r="AK370" s="2321"/>
      <c r="AL370" s="2321">
        <v>44834</v>
      </c>
      <c r="AM370" s="2320">
        <v>42795</v>
      </c>
      <c r="AN370" s="2322">
        <v>44834</v>
      </c>
      <c r="AO370" s="2312" t="s">
        <v>1395</v>
      </c>
      <c r="AP370" s="2309"/>
      <c r="AQ370" s="2312">
        <v>40</v>
      </c>
    </row>
    <row r="371" spans="1:43" ht="15.75">
      <c r="A371" s="2323">
        <v>364</v>
      </c>
      <c r="B371" s="2309"/>
      <c r="C371" s="2309"/>
      <c r="D371" s="2309"/>
      <c r="E371" s="2311" t="s">
        <v>22420</v>
      </c>
      <c r="F371" s="2309" t="s">
        <v>19100</v>
      </c>
      <c r="G371" s="2309" t="s">
        <v>19039</v>
      </c>
      <c r="H371" s="2312" t="s">
        <v>22421</v>
      </c>
      <c r="I371" s="2313">
        <v>29781</v>
      </c>
      <c r="J371" s="2309"/>
      <c r="K371" s="2312" t="s">
        <v>19102</v>
      </c>
      <c r="L371" s="2309" t="s">
        <v>7256</v>
      </c>
      <c r="M371" s="2309" t="s">
        <v>19103</v>
      </c>
      <c r="N371" s="2314" t="s">
        <v>22422</v>
      </c>
      <c r="O371" s="2315" t="s">
        <v>22423</v>
      </c>
      <c r="P371" s="2315" t="s">
        <v>22424</v>
      </c>
      <c r="Q371" s="2309"/>
      <c r="R371" s="2316"/>
      <c r="S371" s="2312" t="s">
        <v>499</v>
      </c>
      <c r="T371" s="2317" t="s">
        <v>22425</v>
      </c>
      <c r="U371" s="2313">
        <v>45819</v>
      </c>
      <c r="V371" s="2312" t="s">
        <v>175</v>
      </c>
      <c r="W371" s="2312" t="s">
        <v>22426</v>
      </c>
      <c r="X371" s="2312">
        <v>4</v>
      </c>
      <c r="Y371" s="2312">
        <v>7</v>
      </c>
      <c r="Z371" s="2312" t="s">
        <v>22427</v>
      </c>
      <c r="AA371" s="2312"/>
      <c r="AB371" s="2329" t="s">
        <v>22428</v>
      </c>
      <c r="AC371" s="2317" t="s">
        <v>22429</v>
      </c>
      <c r="AD371" s="2312" t="s">
        <v>19113</v>
      </c>
      <c r="AE371" s="2309" t="s">
        <v>22430</v>
      </c>
      <c r="AF371" s="2309"/>
      <c r="AG371" s="2309"/>
      <c r="AH371" s="2309"/>
      <c r="AI371" s="2309"/>
      <c r="AJ371" s="2320">
        <v>42795</v>
      </c>
      <c r="AK371" s="2321"/>
      <c r="AL371" s="2321">
        <v>44834</v>
      </c>
      <c r="AM371" s="2320">
        <v>42795</v>
      </c>
      <c r="AN371" s="2322">
        <v>44834</v>
      </c>
      <c r="AO371" s="2312" t="s">
        <v>35</v>
      </c>
      <c r="AP371" s="2309"/>
      <c r="AQ371" s="2312">
        <v>40</v>
      </c>
    </row>
    <row r="372" spans="1:43" ht="15.75">
      <c r="A372" s="2309">
        <v>365</v>
      </c>
      <c r="B372" s="2309"/>
      <c r="C372" s="2309"/>
      <c r="D372" s="2310" t="s">
        <v>19098</v>
      </c>
      <c r="E372" s="2311" t="s">
        <v>22431</v>
      </c>
      <c r="F372" s="2309" t="s">
        <v>19100</v>
      </c>
      <c r="G372" s="2309" t="s">
        <v>19039</v>
      </c>
      <c r="H372" s="2312" t="s">
        <v>2538</v>
      </c>
      <c r="I372" s="2313">
        <v>29792</v>
      </c>
      <c r="J372" s="2309"/>
      <c r="K372" s="2312" t="s">
        <v>19102</v>
      </c>
      <c r="L372" s="2309" t="s">
        <v>7256</v>
      </c>
      <c r="M372" s="2309" t="s">
        <v>19103</v>
      </c>
      <c r="N372" s="2314" t="s">
        <v>22432</v>
      </c>
      <c r="O372" s="2315" t="s">
        <v>22433</v>
      </c>
      <c r="P372" s="2315" t="s">
        <v>22434</v>
      </c>
      <c r="Q372" s="2309"/>
      <c r="R372" s="2316"/>
      <c r="S372" s="2312" t="s">
        <v>425</v>
      </c>
      <c r="T372" s="2317" t="s">
        <v>22435</v>
      </c>
      <c r="U372" s="2313" t="s">
        <v>22436</v>
      </c>
      <c r="V372" s="2312" t="s">
        <v>126</v>
      </c>
      <c r="W372" s="2312" t="s">
        <v>22437</v>
      </c>
      <c r="X372" s="2312">
        <v>28</v>
      </c>
      <c r="Y372" s="2312">
        <v>6</v>
      </c>
      <c r="Z372" s="2312" t="s">
        <v>22438</v>
      </c>
      <c r="AA372" s="2312"/>
      <c r="AB372" s="2315" t="s">
        <v>22439</v>
      </c>
      <c r="AC372" s="2317" t="s">
        <v>22440</v>
      </c>
      <c r="AD372" s="2312" t="s">
        <v>21544</v>
      </c>
      <c r="AE372" s="2309"/>
      <c r="AF372" s="2309"/>
      <c r="AG372" s="2309"/>
      <c r="AH372" s="2309"/>
      <c r="AI372" s="2309"/>
      <c r="AJ372" s="2320">
        <v>42795</v>
      </c>
      <c r="AK372" s="2321"/>
      <c r="AL372" s="2321">
        <v>44834</v>
      </c>
      <c r="AM372" s="2320">
        <v>42795</v>
      </c>
      <c r="AN372" s="2322">
        <v>44834</v>
      </c>
      <c r="AO372" s="2312"/>
      <c r="AP372" s="2309"/>
      <c r="AQ372" s="2312"/>
    </row>
    <row r="373" spans="1:43" ht="15.75">
      <c r="A373" s="2323">
        <v>366</v>
      </c>
      <c r="B373" s="2309"/>
      <c r="C373" s="2309"/>
      <c r="D373" s="2309"/>
      <c r="E373" s="2311" t="s">
        <v>22441</v>
      </c>
      <c r="F373" s="2309" t="s">
        <v>19100</v>
      </c>
      <c r="G373" s="2309" t="s">
        <v>19039</v>
      </c>
      <c r="H373" s="2312" t="s">
        <v>180</v>
      </c>
      <c r="I373" s="2313">
        <v>30158</v>
      </c>
      <c r="J373" s="2309"/>
      <c r="K373" s="2312" t="s">
        <v>19102</v>
      </c>
      <c r="L373" s="2309" t="s">
        <v>7256</v>
      </c>
      <c r="M373" s="2309" t="s">
        <v>19103</v>
      </c>
      <c r="N373" s="2314" t="s">
        <v>22442</v>
      </c>
      <c r="O373" s="2315" t="s">
        <v>22443</v>
      </c>
      <c r="P373" s="2315" t="s">
        <v>22444</v>
      </c>
      <c r="Q373" s="2309"/>
      <c r="R373" s="2316"/>
      <c r="S373" s="2312" t="s">
        <v>499</v>
      </c>
      <c r="T373" s="2317" t="s">
        <v>22445</v>
      </c>
      <c r="U373" s="2313">
        <v>45817</v>
      </c>
      <c r="V373" s="2312" t="s">
        <v>16328</v>
      </c>
      <c r="W373" s="2312" t="s">
        <v>22446</v>
      </c>
      <c r="X373" s="2312">
        <v>1</v>
      </c>
      <c r="Y373" s="2312">
        <v>4</v>
      </c>
      <c r="Z373" s="2312" t="s">
        <v>22447</v>
      </c>
      <c r="AA373" s="2312"/>
      <c r="AB373" s="2329" t="s">
        <v>22448</v>
      </c>
      <c r="AC373" s="2317" t="s">
        <v>22449</v>
      </c>
      <c r="AD373" s="2312" t="s">
        <v>19113</v>
      </c>
      <c r="AE373" s="2309" t="s">
        <v>22450</v>
      </c>
      <c r="AF373" s="2309"/>
      <c r="AG373" s="2309"/>
      <c r="AH373" s="2309"/>
      <c r="AI373" s="2309"/>
      <c r="AJ373" s="2320">
        <v>42795</v>
      </c>
      <c r="AK373" s="2321"/>
      <c r="AL373" s="2321">
        <v>44834</v>
      </c>
      <c r="AM373" s="2320">
        <v>42795</v>
      </c>
      <c r="AN373" s="2322">
        <v>44834</v>
      </c>
      <c r="AO373" s="2312" t="s">
        <v>1502</v>
      </c>
      <c r="AP373" s="2309"/>
      <c r="AQ373" s="2312">
        <v>43</v>
      </c>
    </row>
    <row r="374" spans="1:43" ht="15.75">
      <c r="A374" s="2309">
        <v>367</v>
      </c>
      <c r="B374" s="2309"/>
      <c r="C374" s="2309"/>
      <c r="D374" s="2309"/>
      <c r="E374" s="2311" t="s">
        <v>22451</v>
      </c>
      <c r="F374" s="2309" t="s">
        <v>19100</v>
      </c>
      <c r="G374" s="2309" t="s">
        <v>19039</v>
      </c>
      <c r="H374" s="2312" t="s">
        <v>17656</v>
      </c>
      <c r="I374" s="2313">
        <v>28135</v>
      </c>
      <c r="J374" s="2309"/>
      <c r="K374" s="2312" t="s">
        <v>19102</v>
      </c>
      <c r="L374" s="2309" t="s">
        <v>7256</v>
      </c>
      <c r="M374" s="2309" t="s">
        <v>19103</v>
      </c>
      <c r="N374" s="2314" t="s">
        <v>22452</v>
      </c>
      <c r="O374" s="2315" t="s">
        <v>22453</v>
      </c>
      <c r="P374" s="2315" t="s">
        <v>22454</v>
      </c>
      <c r="Q374" s="2309"/>
      <c r="R374" s="2316"/>
      <c r="S374" s="2312" t="s">
        <v>499</v>
      </c>
      <c r="T374" s="2317" t="s">
        <v>22455</v>
      </c>
      <c r="U374" s="2313">
        <v>45812</v>
      </c>
      <c r="V374" s="2312" t="s">
        <v>16328</v>
      </c>
      <c r="W374" s="2312" t="s">
        <v>22456</v>
      </c>
      <c r="X374" s="2312">
        <v>2</v>
      </c>
      <c r="Y374" s="2312">
        <v>5</v>
      </c>
      <c r="Z374" s="2312" t="s">
        <v>22457</v>
      </c>
      <c r="AA374" s="2312"/>
      <c r="AB374" s="2329" t="s">
        <v>22458</v>
      </c>
      <c r="AC374" s="2317" t="s">
        <v>22459</v>
      </c>
      <c r="AD374" s="2312" t="s">
        <v>19113</v>
      </c>
      <c r="AE374" s="2309"/>
      <c r="AF374" s="2309"/>
      <c r="AG374" s="2309"/>
      <c r="AH374" s="2309"/>
      <c r="AI374" s="2309"/>
      <c r="AJ374" s="2320">
        <v>42795</v>
      </c>
      <c r="AK374" s="2321"/>
      <c r="AL374" s="2321">
        <v>44834</v>
      </c>
      <c r="AM374" s="2320">
        <v>42795</v>
      </c>
      <c r="AN374" s="2322">
        <v>44834</v>
      </c>
      <c r="AO374" s="2312" t="s">
        <v>35</v>
      </c>
      <c r="AP374" s="2309"/>
      <c r="AQ374" s="2312">
        <v>41</v>
      </c>
    </row>
    <row r="375" spans="1:43" ht="15.75">
      <c r="A375" s="2323">
        <v>368</v>
      </c>
      <c r="B375" s="2309"/>
      <c r="C375" s="2309"/>
      <c r="D375" s="2309"/>
      <c r="E375" s="2311" t="s">
        <v>22460</v>
      </c>
      <c r="F375" s="2309" t="s">
        <v>19100</v>
      </c>
      <c r="G375" s="2309" t="s">
        <v>19039</v>
      </c>
      <c r="H375" s="2312" t="s">
        <v>19327</v>
      </c>
      <c r="I375" s="2313">
        <v>28804</v>
      </c>
      <c r="J375" s="2309"/>
      <c r="K375" s="2312" t="s">
        <v>19102</v>
      </c>
      <c r="L375" s="2309" t="s">
        <v>7256</v>
      </c>
      <c r="M375" s="2309" t="s">
        <v>19103</v>
      </c>
      <c r="N375" s="2314" t="s">
        <v>22461</v>
      </c>
      <c r="O375" s="2315" t="s">
        <v>22462</v>
      </c>
      <c r="P375" s="2315" t="s">
        <v>22463</v>
      </c>
      <c r="Q375" s="2309"/>
      <c r="R375" s="2316"/>
      <c r="S375" s="2312" t="s">
        <v>425</v>
      </c>
      <c r="T375" s="2317" t="s">
        <v>22464</v>
      </c>
      <c r="U375" s="2313">
        <v>44510</v>
      </c>
      <c r="V375" s="2312" t="s">
        <v>13232</v>
      </c>
      <c r="W375" s="2312" t="s">
        <v>22465</v>
      </c>
      <c r="X375" s="2312">
        <v>19</v>
      </c>
      <c r="Y375" s="2312">
        <v>9</v>
      </c>
      <c r="Z375" s="2312" t="s">
        <v>22466</v>
      </c>
      <c r="AA375" s="2312"/>
      <c r="AB375" s="2329" t="s">
        <v>22467</v>
      </c>
      <c r="AC375" s="2317" t="s">
        <v>22468</v>
      </c>
      <c r="AD375" s="2312" t="s">
        <v>19113</v>
      </c>
      <c r="AE375" s="2309" t="s">
        <v>22469</v>
      </c>
      <c r="AF375" s="2309"/>
      <c r="AG375" s="2309"/>
      <c r="AH375" s="2309"/>
      <c r="AI375" s="2309"/>
      <c r="AJ375" s="2320">
        <v>42795</v>
      </c>
      <c r="AK375" s="2321"/>
      <c r="AL375" s="2321">
        <v>44834</v>
      </c>
      <c r="AM375" s="2320">
        <v>42795</v>
      </c>
      <c r="AN375" s="2322">
        <v>44834</v>
      </c>
      <c r="AO375" s="2312" t="s">
        <v>1395</v>
      </c>
      <c r="AP375" s="2309"/>
      <c r="AQ375" s="2312">
        <v>42</v>
      </c>
    </row>
    <row r="376" spans="1:43" ht="15.75">
      <c r="A376" s="2309">
        <v>369</v>
      </c>
      <c r="B376" s="2309"/>
      <c r="C376" s="2309"/>
      <c r="D376" s="2310" t="s">
        <v>19098</v>
      </c>
      <c r="E376" s="2311" t="s">
        <v>22470</v>
      </c>
      <c r="F376" s="2309" t="s">
        <v>19100</v>
      </c>
      <c r="G376" s="2309" t="s">
        <v>19039</v>
      </c>
      <c r="H376" s="2312" t="s">
        <v>22354</v>
      </c>
      <c r="I376" s="2313">
        <v>33474</v>
      </c>
      <c r="J376" s="2309"/>
      <c r="K376" s="2312" t="s">
        <v>19102</v>
      </c>
      <c r="L376" s="2309" t="s">
        <v>7256</v>
      </c>
      <c r="M376" s="2309" t="s">
        <v>19103</v>
      </c>
      <c r="N376" s="2314" t="s">
        <v>22471</v>
      </c>
      <c r="O376" s="2315" t="s">
        <v>22472</v>
      </c>
      <c r="P376" s="2315" t="s">
        <v>22473</v>
      </c>
      <c r="Q376" s="2309"/>
      <c r="R376" s="2316"/>
      <c r="S376" s="2312" t="s">
        <v>499</v>
      </c>
      <c r="T376" s="2317" t="s">
        <v>22474</v>
      </c>
      <c r="U376" s="2313">
        <v>44432</v>
      </c>
      <c r="V376" s="2312" t="s">
        <v>13232</v>
      </c>
      <c r="W376" s="2312" t="s">
        <v>22475</v>
      </c>
      <c r="X376" s="2312"/>
      <c r="Y376" s="2312"/>
      <c r="Z376" s="2312" t="s">
        <v>22476</v>
      </c>
      <c r="AA376" s="2312"/>
      <c r="AB376" s="2317" t="s">
        <v>22477</v>
      </c>
      <c r="AC376" s="2317" t="s">
        <v>22478</v>
      </c>
      <c r="AD376" s="2312" t="s">
        <v>19264</v>
      </c>
      <c r="AE376" s="2309"/>
      <c r="AF376" s="2309"/>
      <c r="AG376" s="2309"/>
      <c r="AH376" s="2309"/>
      <c r="AI376" s="2309"/>
      <c r="AJ376" s="2320">
        <v>42795</v>
      </c>
      <c r="AK376" s="2321"/>
      <c r="AL376" s="2321">
        <v>44834</v>
      </c>
      <c r="AM376" s="2320">
        <v>42795</v>
      </c>
      <c r="AN376" s="2322">
        <v>44834</v>
      </c>
      <c r="AO376" s="2312" t="s">
        <v>1395</v>
      </c>
      <c r="AP376" s="2309"/>
      <c r="AQ376" s="2312">
        <v>41</v>
      </c>
    </row>
    <row r="377" spans="1:43" ht="15.75">
      <c r="A377" s="2323">
        <v>370</v>
      </c>
      <c r="B377" s="2309"/>
      <c r="C377" s="2309"/>
      <c r="D377" s="2309"/>
      <c r="E377" s="2311" t="s">
        <v>22479</v>
      </c>
      <c r="F377" s="2309" t="s">
        <v>19100</v>
      </c>
      <c r="G377" s="2309" t="s">
        <v>19039</v>
      </c>
      <c r="H377" s="2312" t="s">
        <v>19944</v>
      </c>
      <c r="I377" s="2313">
        <v>30420</v>
      </c>
      <c r="J377" s="2309"/>
      <c r="K377" s="2312" t="s">
        <v>84</v>
      </c>
      <c r="L377" s="2309" t="s">
        <v>7256</v>
      </c>
      <c r="M377" s="2309" t="s">
        <v>19103</v>
      </c>
      <c r="N377" s="2314" t="s">
        <v>22480</v>
      </c>
      <c r="O377" s="2315" t="s">
        <v>22481</v>
      </c>
      <c r="P377" s="2315" t="s">
        <v>22482</v>
      </c>
      <c r="Q377" s="2309"/>
      <c r="R377" s="2316"/>
      <c r="S377" s="2312" t="s">
        <v>499</v>
      </c>
      <c r="T377" s="2317" t="s">
        <v>22483</v>
      </c>
      <c r="U377" s="2313">
        <v>45030</v>
      </c>
      <c r="V377" s="2312" t="s">
        <v>13232</v>
      </c>
      <c r="W377" s="2312" t="s">
        <v>22484</v>
      </c>
      <c r="X377" s="2312">
        <v>1</v>
      </c>
      <c r="Y377" s="2312">
        <v>11</v>
      </c>
      <c r="Z377" s="2312" t="s">
        <v>22485</v>
      </c>
      <c r="AA377" s="2312"/>
      <c r="AB377" s="2315" t="s">
        <v>22486</v>
      </c>
      <c r="AC377" s="2312" t="s">
        <v>22487</v>
      </c>
      <c r="AD377" s="2312" t="s">
        <v>15304</v>
      </c>
      <c r="AE377" s="2309" t="s">
        <v>22488</v>
      </c>
      <c r="AF377" s="2309"/>
      <c r="AG377" s="2309"/>
      <c r="AH377" s="2309"/>
      <c r="AI377" s="2309"/>
      <c r="AJ377" s="2320">
        <v>42795</v>
      </c>
      <c r="AK377" s="2321"/>
      <c r="AL377" s="2321">
        <v>44834</v>
      </c>
      <c r="AM377" s="2320">
        <v>42795</v>
      </c>
      <c r="AN377" s="2322">
        <v>44834</v>
      </c>
      <c r="AO377" s="2312"/>
      <c r="AP377" s="2309"/>
      <c r="AQ377" s="2312"/>
    </row>
    <row r="378" spans="1:43" ht="15.75">
      <c r="A378" s="2309">
        <v>371</v>
      </c>
      <c r="B378" s="2309"/>
      <c r="C378" s="2309"/>
      <c r="D378" s="2309"/>
      <c r="E378" s="2311" t="s">
        <v>22489</v>
      </c>
      <c r="F378" s="2309" t="s">
        <v>19100</v>
      </c>
      <c r="G378" s="2309" t="s">
        <v>19039</v>
      </c>
      <c r="H378" s="2312" t="s">
        <v>19101</v>
      </c>
      <c r="I378" s="2313">
        <v>32348</v>
      </c>
      <c r="J378" s="2309"/>
      <c r="K378" s="2312" t="s">
        <v>19102</v>
      </c>
      <c r="L378" s="2309" t="s">
        <v>7256</v>
      </c>
      <c r="M378" s="2309" t="s">
        <v>19103</v>
      </c>
      <c r="N378" s="2314" t="s">
        <v>22490</v>
      </c>
      <c r="O378" s="2315" t="s">
        <v>22491</v>
      </c>
      <c r="P378" s="2315" t="s">
        <v>22492</v>
      </c>
      <c r="Q378" s="2309"/>
      <c r="R378" s="2316"/>
      <c r="S378" s="2312" t="s">
        <v>19107</v>
      </c>
      <c r="T378" s="2317" t="s">
        <v>22493</v>
      </c>
      <c r="U378" s="2313">
        <v>45823</v>
      </c>
      <c r="V378" s="2312" t="s">
        <v>13232</v>
      </c>
      <c r="W378" s="2312" t="s">
        <v>20526</v>
      </c>
      <c r="X378" s="2312">
        <v>6</v>
      </c>
      <c r="Y378" s="2312">
        <v>2</v>
      </c>
      <c r="Z378" s="2312" t="s">
        <v>20526</v>
      </c>
      <c r="AA378" s="2312"/>
      <c r="AB378" s="2317" t="s">
        <v>22494</v>
      </c>
      <c r="AC378" s="2317" t="s">
        <v>22495</v>
      </c>
      <c r="AD378" s="2312" t="s">
        <v>15304</v>
      </c>
      <c r="AE378" s="2309"/>
      <c r="AF378" s="2309"/>
      <c r="AG378" s="2309"/>
      <c r="AH378" s="2309"/>
      <c r="AI378" s="2309"/>
      <c r="AJ378" s="2320">
        <v>42795</v>
      </c>
      <c r="AK378" s="2321"/>
      <c r="AL378" s="2321">
        <v>44834</v>
      </c>
      <c r="AM378" s="2320">
        <v>42795</v>
      </c>
      <c r="AN378" s="2322">
        <v>44834</v>
      </c>
      <c r="AO378" s="2312" t="s">
        <v>1460</v>
      </c>
      <c r="AP378" s="2309"/>
      <c r="AQ378" s="2312">
        <v>39</v>
      </c>
    </row>
    <row r="379" spans="1:43" ht="15.75">
      <c r="A379" s="2323">
        <v>372</v>
      </c>
      <c r="B379" s="2309"/>
      <c r="C379" s="2309"/>
      <c r="D379" s="2310" t="s">
        <v>19098</v>
      </c>
      <c r="E379" s="2328" t="s">
        <v>22496</v>
      </c>
      <c r="F379" s="2309" t="s">
        <v>19100</v>
      </c>
      <c r="G379" s="2309" t="s">
        <v>19039</v>
      </c>
      <c r="H379" s="2312" t="s">
        <v>22497</v>
      </c>
      <c r="I379" s="2313">
        <v>30790</v>
      </c>
      <c r="J379" s="2309"/>
      <c r="K379" s="2312" t="s">
        <v>19102</v>
      </c>
      <c r="L379" s="2309" t="s">
        <v>7256</v>
      </c>
      <c r="M379" s="2309" t="s">
        <v>19103</v>
      </c>
      <c r="N379" s="2314" t="s">
        <v>22498</v>
      </c>
      <c r="O379" s="2315" t="s">
        <v>22499</v>
      </c>
      <c r="P379" s="2315" t="s">
        <v>22500</v>
      </c>
      <c r="Q379" s="2309"/>
      <c r="R379" s="2316"/>
      <c r="S379" s="2312" t="s">
        <v>499</v>
      </c>
      <c r="T379" s="2317" t="s">
        <v>22501</v>
      </c>
      <c r="U379" s="2313">
        <v>45034</v>
      </c>
      <c r="V379" s="2312" t="s">
        <v>126</v>
      </c>
      <c r="W379" s="2312" t="s">
        <v>22502</v>
      </c>
      <c r="X379" s="2312">
        <v>1</v>
      </c>
      <c r="Y379" s="2312">
        <v>8</v>
      </c>
      <c r="Z379" s="2312" t="s">
        <v>22503</v>
      </c>
      <c r="AA379" s="2312"/>
      <c r="AB379" s="2329" t="s">
        <v>22504</v>
      </c>
      <c r="AC379" s="2317" t="s">
        <v>22505</v>
      </c>
      <c r="AD379" s="2312" t="s">
        <v>15304</v>
      </c>
      <c r="AE379" s="2309" t="s">
        <v>22506</v>
      </c>
      <c r="AF379" s="2309"/>
      <c r="AG379" s="2309"/>
      <c r="AH379" s="2309"/>
      <c r="AI379" s="2309"/>
      <c r="AJ379" s="2320">
        <v>42795</v>
      </c>
      <c r="AK379" s="2321"/>
      <c r="AL379" s="2321">
        <v>44834</v>
      </c>
      <c r="AM379" s="2320">
        <v>42795</v>
      </c>
      <c r="AN379" s="2322">
        <v>44834</v>
      </c>
      <c r="AO379" s="2312" t="s">
        <v>1395</v>
      </c>
      <c r="AP379" s="2309"/>
      <c r="AQ379" s="2312">
        <v>42</v>
      </c>
    </row>
    <row r="380" spans="1:43" ht="15.75">
      <c r="A380" s="2309">
        <v>373</v>
      </c>
      <c r="B380" s="2309"/>
      <c r="C380" s="2309"/>
      <c r="D380" s="2309"/>
      <c r="E380" s="2311" t="s">
        <v>22507</v>
      </c>
      <c r="F380" s="2309" t="s">
        <v>19100</v>
      </c>
      <c r="G380" s="2309" t="s">
        <v>19039</v>
      </c>
      <c r="H380" s="2312" t="s">
        <v>19327</v>
      </c>
      <c r="I380" s="2313">
        <v>28612</v>
      </c>
      <c r="J380" s="2309"/>
      <c r="K380" s="2312" t="s">
        <v>19102</v>
      </c>
      <c r="L380" s="2309" t="s">
        <v>7256</v>
      </c>
      <c r="M380" s="2309" t="s">
        <v>19103</v>
      </c>
      <c r="N380" s="2314" t="s">
        <v>22508</v>
      </c>
      <c r="O380" s="2315" t="s">
        <v>22509</v>
      </c>
      <c r="P380" s="2315" t="s">
        <v>22510</v>
      </c>
      <c r="Q380" s="2309"/>
      <c r="R380" s="2316"/>
      <c r="S380" s="2312" t="s">
        <v>499</v>
      </c>
      <c r="T380" s="2317" t="s">
        <v>22511</v>
      </c>
      <c r="U380" s="2313">
        <v>44318</v>
      </c>
      <c r="V380" s="2312" t="s">
        <v>13232</v>
      </c>
      <c r="W380" s="2312" t="s">
        <v>22512</v>
      </c>
      <c r="X380" s="2312">
        <v>3</v>
      </c>
      <c r="Y380" s="2312">
        <v>2</v>
      </c>
      <c r="Z380" s="2312" t="s">
        <v>22513</v>
      </c>
      <c r="AA380" s="2312"/>
      <c r="AB380" s="2337" t="s">
        <v>22514</v>
      </c>
      <c r="AC380" s="2317" t="s">
        <v>22515</v>
      </c>
      <c r="AD380" s="2312" t="s">
        <v>15304</v>
      </c>
      <c r="AE380" s="2309"/>
      <c r="AF380" s="2309"/>
      <c r="AG380" s="2309"/>
      <c r="AH380" s="2309"/>
      <c r="AI380" s="2309"/>
      <c r="AJ380" s="2320">
        <v>42795</v>
      </c>
      <c r="AK380" s="2321"/>
      <c r="AL380" s="2321">
        <v>44834</v>
      </c>
      <c r="AM380" s="2320">
        <v>42795</v>
      </c>
      <c r="AN380" s="2322">
        <v>44834</v>
      </c>
      <c r="AO380" s="2312" t="s">
        <v>35</v>
      </c>
      <c r="AP380" s="2309"/>
      <c r="AQ380" s="2312">
        <v>42</v>
      </c>
    </row>
    <row r="381" spans="1:43" ht="15.75">
      <c r="A381" s="2323">
        <v>374</v>
      </c>
      <c r="B381" s="2309"/>
      <c r="C381" s="2309"/>
      <c r="D381" s="2309"/>
      <c r="E381" s="2311" t="s">
        <v>22516</v>
      </c>
      <c r="F381" s="2309" t="s">
        <v>19100</v>
      </c>
      <c r="G381" s="2309" t="s">
        <v>19039</v>
      </c>
      <c r="H381" s="2344" t="s">
        <v>19189</v>
      </c>
      <c r="I381" s="2313">
        <v>29051</v>
      </c>
      <c r="J381" s="2309"/>
      <c r="K381" s="2312" t="s">
        <v>19102</v>
      </c>
      <c r="L381" s="2309" t="s">
        <v>7256</v>
      </c>
      <c r="M381" s="2309" t="s">
        <v>19103</v>
      </c>
      <c r="N381" s="2314" t="s">
        <v>22517</v>
      </c>
      <c r="O381" s="2315" t="s">
        <v>22518</v>
      </c>
      <c r="P381" s="2155" t="s">
        <v>22519</v>
      </c>
      <c r="Q381" s="2309"/>
      <c r="R381" s="2316"/>
      <c r="S381" s="2312" t="s">
        <v>21707</v>
      </c>
      <c r="T381" s="2317" t="s">
        <v>22520</v>
      </c>
      <c r="U381" s="2313">
        <v>46363</v>
      </c>
      <c r="V381" s="2312" t="s">
        <v>126</v>
      </c>
      <c r="W381" s="2312" t="s">
        <v>22521</v>
      </c>
      <c r="X381" s="2312">
        <v>1</v>
      </c>
      <c r="Y381" s="2312">
        <v>2</v>
      </c>
      <c r="Z381" s="2312" t="s">
        <v>22522</v>
      </c>
      <c r="AA381" s="2312"/>
      <c r="AB381" s="2317" t="s">
        <v>22523</v>
      </c>
      <c r="AC381" s="2317" t="s">
        <v>22524</v>
      </c>
      <c r="AD381" s="2312" t="s">
        <v>19113</v>
      </c>
      <c r="AE381" s="2309"/>
      <c r="AF381" s="2309"/>
      <c r="AG381" s="2309"/>
      <c r="AH381" s="2309"/>
      <c r="AI381" s="2309"/>
      <c r="AJ381" s="2320">
        <v>42795</v>
      </c>
      <c r="AK381" s="2321"/>
      <c r="AL381" s="2321">
        <v>44834</v>
      </c>
      <c r="AM381" s="2320">
        <v>42795</v>
      </c>
      <c r="AN381" s="2322">
        <v>44834</v>
      </c>
      <c r="AO381" s="2312" t="s">
        <v>1502</v>
      </c>
      <c r="AP381" s="2309"/>
      <c r="AQ381" s="2312">
        <v>41</v>
      </c>
    </row>
    <row r="382" spans="1:43" ht="15.75">
      <c r="A382" s="2309">
        <v>375</v>
      </c>
      <c r="B382" s="2309"/>
      <c r="C382" s="2309"/>
      <c r="D382" s="2310" t="s">
        <v>19098</v>
      </c>
      <c r="E382" s="2311" t="s">
        <v>22525</v>
      </c>
      <c r="F382" s="2309" t="s">
        <v>19100</v>
      </c>
      <c r="G382" s="2309" t="s">
        <v>19039</v>
      </c>
      <c r="H382" s="2312" t="s">
        <v>2538</v>
      </c>
      <c r="I382" s="2313">
        <v>33792</v>
      </c>
      <c r="J382" s="2309"/>
      <c r="K382" s="2312" t="s">
        <v>19102</v>
      </c>
      <c r="L382" s="2309" t="s">
        <v>7256</v>
      </c>
      <c r="M382" s="2309" t="s">
        <v>19103</v>
      </c>
      <c r="N382" s="2314" t="s">
        <v>22526</v>
      </c>
      <c r="O382" s="2315" t="s">
        <v>22527</v>
      </c>
      <c r="P382" s="2331" t="s">
        <v>22528</v>
      </c>
      <c r="Q382" s="2309"/>
      <c r="R382" s="2316"/>
      <c r="S382" s="2312" t="s">
        <v>19107</v>
      </c>
      <c r="T382" s="2317" t="s">
        <v>22529</v>
      </c>
      <c r="U382" s="2313">
        <v>44749</v>
      </c>
      <c r="V382" s="2312" t="s">
        <v>126</v>
      </c>
      <c r="W382" s="2312" t="s">
        <v>22530</v>
      </c>
      <c r="X382" s="2312">
        <v>8</v>
      </c>
      <c r="Y382" s="2312">
        <v>3</v>
      </c>
      <c r="Z382" s="2312" t="s">
        <v>22530</v>
      </c>
      <c r="AA382" s="2312"/>
      <c r="AB382" s="2317" t="s">
        <v>22531</v>
      </c>
      <c r="AC382" s="2317" t="s">
        <v>22532</v>
      </c>
      <c r="AD382" s="2312" t="s">
        <v>19113</v>
      </c>
      <c r="AE382" s="2309" t="s">
        <v>3816</v>
      </c>
      <c r="AF382" s="2309"/>
      <c r="AG382" s="2309"/>
      <c r="AH382" s="2309"/>
      <c r="AI382" s="2309"/>
      <c r="AJ382" s="2320">
        <v>42795</v>
      </c>
      <c r="AK382" s="2321"/>
      <c r="AL382" s="2321">
        <v>44834</v>
      </c>
      <c r="AM382" s="2320">
        <v>42795</v>
      </c>
      <c r="AN382" s="2322">
        <v>44834</v>
      </c>
      <c r="AO382" s="2312" t="s">
        <v>1460</v>
      </c>
      <c r="AP382" s="2309"/>
      <c r="AQ382" s="2312">
        <v>42</v>
      </c>
    </row>
    <row r="383" spans="1:43" ht="15.75">
      <c r="A383" s="2323">
        <v>376</v>
      </c>
      <c r="B383" s="2309"/>
      <c r="C383" s="2309"/>
      <c r="D383" s="2310" t="s">
        <v>19098</v>
      </c>
      <c r="E383" s="2311" t="s">
        <v>22533</v>
      </c>
      <c r="F383" s="2309" t="s">
        <v>19100</v>
      </c>
      <c r="G383" s="2309" t="s">
        <v>19039</v>
      </c>
      <c r="H383" s="2312" t="s">
        <v>19386</v>
      </c>
      <c r="I383" s="2313">
        <v>31204</v>
      </c>
      <c r="J383" s="2309"/>
      <c r="K383" s="2312" t="s">
        <v>84</v>
      </c>
      <c r="L383" s="2309" t="s">
        <v>7256</v>
      </c>
      <c r="M383" s="2309" t="s">
        <v>19103</v>
      </c>
      <c r="N383" s="2314" t="s">
        <v>22534</v>
      </c>
      <c r="O383" s="2315" t="s">
        <v>22535</v>
      </c>
      <c r="P383" s="2315" t="s">
        <v>22536</v>
      </c>
      <c r="Q383" s="2309"/>
      <c r="R383" s="2316"/>
      <c r="S383" s="2312" t="s">
        <v>19107</v>
      </c>
      <c r="T383" s="2317" t="s">
        <v>22537</v>
      </c>
      <c r="U383" s="2313">
        <v>45449</v>
      </c>
      <c r="V383" s="2312" t="s">
        <v>7267</v>
      </c>
      <c r="W383" s="2312" t="s">
        <v>22538</v>
      </c>
      <c r="X383" s="2312">
        <v>4</v>
      </c>
      <c r="Y383" s="2312">
        <v>2</v>
      </c>
      <c r="Z383" s="2312" t="s">
        <v>22538</v>
      </c>
      <c r="AA383" s="2312"/>
      <c r="AB383" s="2315" t="s">
        <v>22539</v>
      </c>
      <c r="AC383" s="2317" t="s">
        <v>22540</v>
      </c>
      <c r="AD383" s="2312" t="s">
        <v>19113</v>
      </c>
      <c r="AE383" s="2309" t="s">
        <v>22541</v>
      </c>
      <c r="AF383" s="2309"/>
      <c r="AG383" s="2309"/>
      <c r="AH383" s="2309"/>
      <c r="AI383" s="2309"/>
      <c r="AJ383" s="2320">
        <v>42795</v>
      </c>
      <c r="AK383" s="2321"/>
      <c r="AL383" s="2321">
        <v>44834</v>
      </c>
      <c r="AM383" s="2320">
        <v>42795</v>
      </c>
      <c r="AN383" s="2322">
        <v>44834</v>
      </c>
      <c r="AO383" s="2312"/>
      <c r="AP383" s="2309"/>
      <c r="AQ383" s="2312"/>
    </row>
    <row r="384" spans="1:43" ht="15.75">
      <c r="A384" s="2309">
        <v>377</v>
      </c>
      <c r="B384" s="2309"/>
      <c r="C384" s="2309"/>
      <c r="D384" s="2309"/>
      <c r="E384" s="2311" t="s">
        <v>17652</v>
      </c>
      <c r="F384" s="2309" t="s">
        <v>19100</v>
      </c>
      <c r="G384" s="2309" t="s">
        <v>19039</v>
      </c>
      <c r="H384" s="2312" t="s">
        <v>19208</v>
      </c>
      <c r="I384" s="2313">
        <v>29384</v>
      </c>
      <c r="J384" s="2309"/>
      <c r="K384" s="2312" t="s">
        <v>19102</v>
      </c>
      <c r="L384" s="2309" t="s">
        <v>7256</v>
      </c>
      <c r="M384" s="2309" t="s">
        <v>19103</v>
      </c>
      <c r="N384" s="2314" t="s">
        <v>22542</v>
      </c>
      <c r="O384" s="2315" t="s">
        <v>22543</v>
      </c>
      <c r="P384" s="2315" t="s">
        <v>22544</v>
      </c>
      <c r="Q384" s="2309"/>
      <c r="R384" s="2316"/>
      <c r="S384" s="2312" t="s">
        <v>21707</v>
      </c>
      <c r="T384" s="2317" t="s">
        <v>22545</v>
      </c>
      <c r="U384" s="2313">
        <v>46167</v>
      </c>
      <c r="V384" s="2312" t="s">
        <v>126</v>
      </c>
      <c r="W384" s="2312" t="s">
        <v>22546</v>
      </c>
      <c r="X384" s="2312">
        <v>2</v>
      </c>
      <c r="Y384" s="2312">
        <v>4</v>
      </c>
      <c r="Z384" s="2312" t="s">
        <v>21655</v>
      </c>
      <c r="AA384" s="2312"/>
      <c r="AB384" s="2329" t="s">
        <v>22547</v>
      </c>
      <c r="AC384" s="2317" t="s">
        <v>22548</v>
      </c>
      <c r="AD384" s="2312" t="s">
        <v>19113</v>
      </c>
      <c r="AE384" s="2309"/>
      <c r="AF384" s="2309"/>
      <c r="AG384" s="2309"/>
      <c r="AH384" s="2309"/>
      <c r="AI384" s="2309"/>
      <c r="AJ384" s="2320">
        <v>42795</v>
      </c>
      <c r="AK384" s="2321"/>
      <c r="AL384" s="2321">
        <v>44834</v>
      </c>
      <c r="AM384" s="2320">
        <v>42795</v>
      </c>
      <c r="AN384" s="2322">
        <v>44834</v>
      </c>
      <c r="AO384" s="2312" t="s">
        <v>22549</v>
      </c>
      <c r="AP384" s="2309"/>
      <c r="AQ384" s="2312">
        <v>43</v>
      </c>
    </row>
    <row r="385" spans="1:43" ht="15.75">
      <c r="A385" s="2323">
        <v>378</v>
      </c>
      <c r="B385" s="2309"/>
      <c r="C385" s="2309"/>
      <c r="D385" s="2309"/>
      <c r="E385" s="2311" t="s">
        <v>22550</v>
      </c>
      <c r="F385" s="2309" t="s">
        <v>19100</v>
      </c>
      <c r="G385" s="2309" t="s">
        <v>19039</v>
      </c>
      <c r="H385" s="2312" t="s">
        <v>180</v>
      </c>
      <c r="I385" s="2313">
        <v>25426</v>
      </c>
      <c r="J385" s="2309"/>
      <c r="K385" s="2312" t="s">
        <v>19102</v>
      </c>
      <c r="L385" s="2309" t="s">
        <v>7256</v>
      </c>
      <c r="M385" s="2309" t="s">
        <v>19103</v>
      </c>
      <c r="N385" s="2314" t="s">
        <v>22551</v>
      </c>
      <c r="O385" s="2315" t="s">
        <v>22552</v>
      </c>
      <c r="P385" s="2315" t="s">
        <v>22553</v>
      </c>
      <c r="Q385" s="2309"/>
      <c r="R385" s="2316"/>
      <c r="S385" s="2312" t="s">
        <v>21609</v>
      </c>
      <c r="T385" s="2317" t="s">
        <v>22554</v>
      </c>
      <c r="U385" s="2313">
        <v>44784</v>
      </c>
      <c r="V385" s="2312" t="s">
        <v>126</v>
      </c>
      <c r="W385" s="2312" t="s">
        <v>22555</v>
      </c>
      <c r="X385" s="2312">
        <v>2</v>
      </c>
      <c r="Y385" s="2312">
        <v>5</v>
      </c>
      <c r="Z385" s="2312" t="s">
        <v>22556</v>
      </c>
      <c r="AA385" s="2312"/>
      <c r="AB385" s="2317" t="s">
        <v>22557</v>
      </c>
      <c r="AC385" s="2317" t="s">
        <v>22558</v>
      </c>
      <c r="AD385" s="2312" t="s">
        <v>19113</v>
      </c>
      <c r="AE385" s="2309"/>
      <c r="AF385" s="2309"/>
      <c r="AG385" s="2309"/>
      <c r="AH385" s="2309"/>
      <c r="AI385" s="2309"/>
      <c r="AJ385" s="2320">
        <v>42795</v>
      </c>
      <c r="AK385" s="2321"/>
      <c r="AL385" s="2321">
        <v>44834</v>
      </c>
      <c r="AM385" s="2320">
        <v>42795</v>
      </c>
      <c r="AN385" s="2322">
        <v>44834</v>
      </c>
      <c r="AO385" s="2312" t="s">
        <v>35</v>
      </c>
      <c r="AP385" s="2309"/>
      <c r="AQ385" s="2312">
        <v>41</v>
      </c>
    </row>
    <row r="386" spans="1:43" ht="15.75">
      <c r="A386" s="2309">
        <v>379</v>
      </c>
      <c r="B386" s="2309"/>
      <c r="C386" s="2309"/>
      <c r="D386" s="2309"/>
      <c r="E386" s="2311" t="s">
        <v>22559</v>
      </c>
      <c r="F386" s="2309" t="s">
        <v>19100</v>
      </c>
      <c r="G386" s="2309" t="s">
        <v>19039</v>
      </c>
      <c r="H386" s="2312" t="s">
        <v>19039</v>
      </c>
      <c r="I386" s="2313">
        <v>30328</v>
      </c>
      <c r="J386" s="2309"/>
      <c r="K386" s="2312" t="s">
        <v>19102</v>
      </c>
      <c r="L386" s="2309" t="s">
        <v>7256</v>
      </c>
      <c r="M386" s="2309" t="s">
        <v>19103</v>
      </c>
      <c r="N386" s="2314" t="s">
        <v>22560</v>
      </c>
      <c r="O386" s="2315" t="s">
        <v>22561</v>
      </c>
      <c r="P386" s="2315" t="s">
        <v>22562</v>
      </c>
      <c r="Q386" s="2309"/>
      <c r="R386" s="2316"/>
      <c r="S386" s="2312" t="s">
        <v>13376</v>
      </c>
      <c r="T386" s="2317" t="s">
        <v>22563</v>
      </c>
      <c r="U386" s="2313">
        <v>46177</v>
      </c>
      <c r="V386" s="2312" t="s">
        <v>86</v>
      </c>
      <c r="W386" s="2312" t="s">
        <v>22564</v>
      </c>
      <c r="X386" s="2312">
        <v>2</v>
      </c>
      <c r="Y386" s="2312">
        <v>7</v>
      </c>
      <c r="Z386" s="2312" t="s">
        <v>22565</v>
      </c>
      <c r="AA386" s="2312"/>
      <c r="AB386" s="2329" t="s">
        <v>22566</v>
      </c>
      <c r="AC386" s="2317" t="s">
        <v>22567</v>
      </c>
      <c r="AD386" s="2312" t="s">
        <v>19113</v>
      </c>
      <c r="AE386" s="2309"/>
      <c r="AF386" s="2309"/>
      <c r="AG386" s="2309"/>
      <c r="AH386" s="2309"/>
      <c r="AI386" s="2309"/>
      <c r="AJ386" s="2320">
        <v>42795</v>
      </c>
      <c r="AK386" s="2321"/>
      <c r="AL386" s="2321">
        <v>44834</v>
      </c>
      <c r="AM386" s="2320">
        <v>42795</v>
      </c>
      <c r="AN386" s="2322">
        <v>44834</v>
      </c>
      <c r="AO386" s="2312" t="s">
        <v>1395</v>
      </c>
      <c r="AP386" s="2309"/>
      <c r="AQ386" s="2312">
        <v>42</v>
      </c>
    </row>
    <row r="387" spans="1:43" ht="15.75">
      <c r="A387" s="2323">
        <v>380</v>
      </c>
      <c r="B387" s="2309"/>
      <c r="C387" s="2309"/>
      <c r="D387" s="2309"/>
      <c r="E387" s="2311" t="s">
        <v>22568</v>
      </c>
      <c r="F387" s="2309" t="s">
        <v>19100</v>
      </c>
      <c r="G387" s="2309" t="s">
        <v>19039</v>
      </c>
      <c r="H387" s="2312"/>
      <c r="I387" s="2313">
        <v>31623</v>
      </c>
      <c r="J387" s="2309"/>
      <c r="K387" s="2312"/>
      <c r="L387" s="2309" t="s">
        <v>7256</v>
      </c>
      <c r="M387" s="2309" t="s">
        <v>19103</v>
      </c>
      <c r="N387" s="2314" t="s">
        <v>22569</v>
      </c>
      <c r="O387" s="2315" t="s">
        <v>22570</v>
      </c>
      <c r="P387" s="2315" t="s">
        <v>22571</v>
      </c>
      <c r="Q387" s="2309"/>
      <c r="R387" s="2316"/>
      <c r="S387" s="2312"/>
      <c r="T387" s="2312"/>
      <c r="U387" s="2313"/>
      <c r="V387" s="2312" t="s">
        <v>13232</v>
      </c>
      <c r="W387" s="2312"/>
      <c r="X387" s="2312"/>
      <c r="Y387" s="2312"/>
      <c r="Z387" s="2312"/>
      <c r="AA387" s="2312"/>
      <c r="AB387" s="2315" t="s">
        <v>22572</v>
      </c>
      <c r="AC387" s="2317" t="s">
        <v>22573</v>
      </c>
      <c r="AD387" s="2312"/>
      <c r="AE387" s="2309"/>
      <c r="AF387" s="2309"/>
      <c r="AG387" s="2309"/>
      <c r="AH387" s="2309"/>
      <c r="AI387" s="2309"/>
      <c r="AJ387" s="2320">
        <v>42795</v>
      </c>
      <c r="AK387" s="2321"/>
      <c r="AL387" s="2321">
        <v>44834</v>
      </c>
      <c r="AM387" s="2320">
        <v>42795</v>
      </c>
      <c r="AN387" s="2322">
        <v>44834</v>
      </c>
      <c r="AO387" s="2312"/>
      <c r="AP387" s="2309"/>
      <c r="AQ387" s="2312"/>
    </row>
    <row r="388" spans="1:43" ht="15.75">
      <c r="A388" s="2309">
        <v>381</v>
      </c>
      <c r="B388" s="2309"/>
      <c r="C388" s="2309"/>
      <c r="D388" s="2309"/>
      <c r="E388" s="2311" t="s">
        <v>22574</v>
      </c>
      <c r="F388" s="2309" t="s">
        <v>19100</v>
      </c>
      <c r="G388" s="2309" t="s">
        <v>19039</v>
      </c>
      <c r="H388" s="2312" t="s">
        <v>19116</v>
      </c>
      <c r="I388" s="2313">
        <v>30474</v>
      </c>
      <c r="J388" s="2309"/>
      <c r="K388" s="2312" t="s">
        <v>19102</v>
      </c>
      <c r="L388" s="2309" t="s">
        <v>7265</v>
      </c>
      <c r="M388" s="2309" t="s">
        <v>19103</v>
      </c>
      <c r="N388" s="2314" t="s">
        <v>22575</v>
      </c>
      <c r="O388" s="2315" t="s">
        <v>22576</v>
      </c>
      <c r="P388" s="2315" t="s">
        <v>22577</v>
      </c>
      <c r="Q388" s="2309"/>
      <c r="R388" s="2316"/>
      <c r="S388" s="2312" t="s">
        <v>13376</v>
      </c>
      <c r="T388" s="2317" t="s">
        <v>22578</v>
      </c>
      <c r="U388" s="2313">
        <v>45525</v>
      </c>
      <c r="V388" s="2312" t="s">
        <v>126</v>
      </c>
      <c r="W388" s="2312" t="s">
        <v>22579</v>
      </c>
      <c r="X388" s="2312">
        <v>7</v>
      </c>
      <c r="Y388" s="2312">
        <v>2</v>
      </c>
      <c r="Z388" s="2312" t="s">
        <v>22580</v>
      </c>
      <c r="AA388" s="2312"/>
      <c r="AB388" s="2329" t="s">
        <v>22581</v>
      </c>
      <c r="AC388" s="2317" t="s">
        <v>22582</v>
      </c>
      <c r="AD388" s="2312" t="s">
        <v>19113</v>
      </c>
      <c r="AE388" s="2309"/>
      <c r="AF388" s="2309"/>
      <c r="AG388" s="2309"/>
      <c r="AH388" s="2309"/>
      <c r="AI388" s="2309"/>
      <c r="AJ388" s="2320">
        <v>42795</v>
      </c>
      <c r="AK388" s="2321"/>
      <c r="AL388" s="2321">
        <v>44834</v>
      </c>
      <c r="AM388" s="2320">
        <v>42795</v>
      </c>
      <c r="AN388" s="2322">
        <v>44834</v>
      </c>
      <c r="AO388" s="2312" t="s">
        <v>2307</v>
      </c>
      <c r="AP388" s="2309"/>
      <c r="AQ388" s="2312">
        <v>42</v>
      </c>
    </row>
    <row r="389" spans="1:43" ht="15.75">
      <c r="A389" s="2323">
        <v>382</v>
      </c>
      <c r="B389" s="2309"/>
      <c r="C389" s="2309"/>
      <c r="D389" s="2310" t="s">
        <v>19098</v>
      </c>
      <c r="E389" s="2311" t="s">
        <v>22583</v>
      </c>
      <c r="F389" s="2309" t="s">
        <v>19100</v>
      </c>
      <c r="G389" s="2309" t="s">
        <v>19039</v>
      </c>
      <c r="H389" s="2312"/>
      <c r="I389" s="2313">
        <v>27675</v>
      </c>
      <c r="J389" s="2309"/>
      <c r="K389" s="2312" t="s">
        <v>19102</v>
      </c>
      <c r="L389" s="2309" t="s">
        <v>7256</v>
      </c>
      <c r="M389" s="2309" t="s">
        <v>19103</v>
      </c>
      <c r="N389" s="2314" t="s">
        <v>22584</v>
      </c>
      <c r="O389" s="2315" t="s">
        <v>22585</v>
      </c>
      <c r="P389" s="2315" t="s">
        <v>22586</v>
      </c>
      <c r="Q389" s="2309"/>
      <c r="R389" s="2316"/>
      <c r="S389" s="2312"/>
      <c r="T389" s="2312"/>
      <c r="U389" s="2313"/>
      <c r="V389" s="2312" t="s">
        <v>86</v>
      </c>
      <c r="W389" s="2312" t="s">
        <v>22587</v>
      </c>
      <c r="X389" s="2312">
        <v>3</v>
      </c>
      <c r="Y389" s="2312">
        <v>1</v>
      </c>
      <c r="Z389" s="2312" t="s">
        <v>19616</v>
      </c>
      <c r="AA389" s="2312"/>
      <c r="AB389" s="2315" t="s">
        <v>22588</v>
      </c>
      <c r="AC389" s="2317" t="s">
        <v>22589</v>
      </c>
      <c r="AD389" s="2312" t="s">
        <v>19113</v>
      </c>
      <c r="AE389" s="2309" t="s">
        <v>22590</v>
      </c>
      <c r="AF389" s="2309"/>
      <c r="AG389" s="2309"/>
      <c r="AH389" s="2309"/>
      <c r="AI389" s="2309"/>
      <c r="AJ389" s="2320">
        <v>42795</v>
      </c>
      <c r="AK389" s="2321"/>
      <c r="AL389" s="2321">
        <v>44834</v>
      </c>
      <c r="AM389" s="2320">
        <v>42795</v>
      </c>
      <c r="AN389" s="2322">
        <v>44834</v>
      </c>
      <c r="AO389" s="2312"/>
      <c r="AP389" s="2309"/>
      <c r="AQ389" s="2312"/>
    </row>
    <row r="390" spans="1:43" ht="15.75">
      <c r="A390" s="2309">
        <v>383</v>
      </c>
      <c r="B390" s="2309"/>
      <c r="C390" s="2309"/>
      <c r="D390" s="2309"/>
      <c r="E390" s="2311" t="s">
        <v>22591</v>
      </c>
      <c r="F390" s="2309" t="s">
        <v>19100</v>
      </c>
      <c r="G390" s="2309" t="s">
        <v>19039</v>
      </c>
      <c r="H390" s="2312" t="s">
        <v>19127</v>
      </c>
      <c r="I390" s="2313">
        <v>26600</v>
      </c>
      <c r="J390" s="2309"/>
      <c r="K390" s="2312" t="s">
        <v>19102</v>
      </c>
      <c r="L390" s="2309" t="s">
        <v>7256</v>
      </c>
      <c r="M390" s="2309" t="s">
        <v>19103</v>
      </c>
      <c r="N390" s="2314" t="s">
        <v>22592</v>
      </c>
      <c r="O390" s="2315" t="s">
        <v>22593</v>
      </c>
      <c r="P390" s="2315" t="s">
        <v>22594</v>
      </c>
      <c r="Q390" s="2309"/>
      <c r="R390" s="2316"/>
      <c r="S390" s="2312" t="s">
        <v>21609</v>
      </c>
      <c r="T390" s="2317" t="s">
        <v>22595</v>
      </c>
      <c r="U390" s="2313">
        <v>45587</v>
      </c>
      <c r="V390" s="2312" t="s">
        <v>7267</v>
      </c>
      <c r="W390" s="2312" t="s">
        <v>22596</v>
      </c>
      <c r="X390" s="2312">
        <v>2</v>
      </c>
      <c r="Y390" s="2312">
        <v>7</v>
      </c>
      <c r="Z390" s="2312" t="s">
        <v>22597</v>
      </c>
      <c r="AA390" s="2312"/>
      <c r="AB390" s="2337" t="s">
        <v>22598</v>
      </c>
      <c r="AC390" s="2317" t="s">
        <v>22599</v>
      </c>
      <c r="AD390" s="2312" t="s">
        <v>19689</v>
      </c>
      <c r="AE390" s="2309" t="s">
        <v>22600</v>
      </c>
      <c r="AF390" s="2309"/>
      <c r="AG390" s="2309"/>
      <c r="AH390" s="2309"/>
      <c r="AI390" s="2309"/>
      <c r="AJ390" s="2320">
        <v>42795</v>
      </c>
      <c r="AK390" s="2321"/>
      <c r="AL390" s="2321">
        <v>44834</v>
      </c>
      <c r="AM390" s="2320">
        <v>42795</v>
      </c>
      <c r="AN390" s="2322">
        <v>44834</v>
      </c>
      <c r="AO390" s="2312" t="s">
        <v>1460</v>
      </c>
      <c r="AP390" s="2309"/>
      <c r="AQ390" s="2312">
        <v>40</v>
      </c>
    </row>
    <row r="391" spans="1:43" ht="15.75">
      <c r="A391" s="2323">
        <v>384</v>
      </c>
      <c r="B391" s="2309"/>
      <c r="C391" s="2309"/>
      <c r="D391" s="2310" t="s">
        <v>19098</v>
      </c>
      <c r="E391" s="2311" t="s">
        <v>22601</v>
      </c>
      <c r="F391" s="2309" t="s">
        <v>19100</v>
      </c>
      <c r="G391" s="2309" t="s">
        <v>19039</v>
      </c>
      <c r="H391" s="2312" t="s">
        <v>19208</v>
      </c>
      <c r="I391" s="2313">
        <v>30591</v>
      </c>
      <c r="J391" s="2309"/>
      <c r="K391" s="2312" t="s">
        <v>19102</v>
      </c>
      <c r="L391" s="2309" t="s">
        <v>7256</v>
      </c>
      <c r="M391" s="2309" t="s">
        <v>19103</v>
      </c>
      <c r="N391" s="2314" t="s">
        <v>22602</v>
      </c>
      <c r="O391" s="2315" t="s">
        <v>22603</v>
      </c>
      <c r="P391" s="2315" t="s">
        <v>22604</v>
      </c>
      <c r="Q391" s="2309"/>
      <c r="R391" s="2316"/>
      <c r="S391" s="2312" t="s">
        <v>499</v>
      </c>
      <c r="T391" s="2317" t="s">
        <v>22605</v>
      </c>
      <c r="U391" s="2342">
        <v>45827</v>
      </c>
      <c r="V391" s="2312" t="s">
        <v>126</v>
      </c>
      <c r="W391" s="2312" t="s">
        <v>22606</v>
      </c>
      <c r="X391" s="2312">
        <v>4</v>
      </c>
      <c r="Y391" s="2312">
        <v>8</v>
      </c>
      <c r="Z391" s="2312" t="s">
        <v>22607</v>
      </c>
      <c r="AA391" s="2312"/>
      <c r="AB391" s="2329" t="s">
        <v>22608</v>
      </c>
      <c r="AC391" s="2317" t="s">
        <v>22609</v>
      </c>
      <c r="AD391" s="2312" t="s">
        <v>19113</v>
      </c>
      <c r="AE391" s="2309" t="s">
        <v>22610</v>
      </c>
      <c r="AF391" s="2309"/>
      <c r="AG391" s="2309"/>
      <c r="AH391" s="2309"/>
      <c r="AI391" s="2309"/>
      <c r="AJ391" s="2320">
        <v>42795</v>
      </c>
      <c r="AK391" s="2321"/>
      <c r="AL391" s="2321">
        <v>44834</v>
      </c>
      <c r="AM391" s="2320">
        <v>42795</v>
      </c>
      <c r="AN391" s="2322">
        <v>44834</v>
      </c>
      <c r="AO391" s="2312" t="s">
        <v>1395</v>
      </c>
      <c r="AP391" s="2309"/>
      <c r="AQ391" s="2312">
        <v>43</v>
      </c>
    </row>
    <row r="392" spans="1:43" ht="15.75">
      <c r="A392" s="2309">
        <v>385</v>
      </c>
      <c r="B392" s="2309"/>
      <c r="C392" s="2309"/>
      <c r="D392" s="2309"/>
      <c r="E392" s="2311" t="s">
        <v>22611</v>
      </c>
      <c r="F392" s="2309" t="s">
        <v>19100</v>
      </c>
      <c r="G392" s="2309" t="s">
        <v>19039</v>
      </c>
      <c r="H392" s="2312" t="s">
        <v>19127</v>
      </c>
      <c r="I392" s="2313">
        <v>34236</v>
      </c>
      <c r="J392" s="2309"/>
      <c r="K392" s="2312" t="s">
        <v>19102</v>
      </c>
      <c r="L392" s="2309" t="s">
        <v>7256</v>
      </c>
      <c r="M392" s="2309" t="s">
        <v>19103</v>
      </c>
      <c r="N392" s="2314" t="s">
        <v>22612</v>
      </c>
      <c r="O392" s="2315" t="s">
        <v>22613</v>
      </c>
      <c r="P392" s="2315" t="s">
        <v>22614</v>
      </c>
      <c r="Q392" s="2309"/>
      <c r="R392" s="2316"/>
      <c r="S392" s="2312" t="s">
        <v>21707</v>
      </c>
      <c r="T392" s="2317" t="s">
        <v>22615</v>
      </c>
      <c r="U392" s="2313">
        <v>44463</v>
      </c>
      <c r="V392" s="2312" t="s">
        <v>13232</v>
      </c>
      <c r="W392" s="2312" t="s">
        <v>22616</v>
      </c>
      <c r="X392" s="2312">
        <v>1</v>
      </c>
      <c r="Y392" s="2312">
        <v>5</v>
      </c>
      <c r="Z392" s="2312" t="s">
        <v>22617</v>
      </c>
      <c r="AA392" s="2312"/>
      <c r="AB392" s="2337" t="s">
        <v>22618</v>
      </c>
      <c r="AC392" s="2317" t="s">
        <v>22619</v>
      </c>
      <c r="AD392" s="2312" t="s">
        <v>19113</v>
      </c>
      <c r="AE392" s="2309">
        <v>0</v>
      </c>
      <c r="AF392" s="2309"/>
      <c r="AG392" s="2309"/>
      <c r="AH392" s="2309"/>
      <c r="AI392" s="2309"/>
      <c r="AJ392" s="2320">
        <v>42795</v>
      </c>
      <c r="AK392" s="2321"/>
      <c r="AL392" s="2321">
        <v>44834</v>
      </c>
      <c r="AM392" s="2320">
        <v>42795</v>
      </c>
      <c r="AN392" s="2322">
        <v>44834</v>
      </c>
      <c r="AO392" s="2312" t="s">
        <v>1395</v>
      </c>
      <c r="AP392" s="2309"/>
      <c r="AQ392" s="2312">
        <v>43</v>
      </c>
    </row>
    <row r="393" spans="1:43" ht="15.75">
      <c r="A393" s="2323">
        <v>386</v>
      </c>
      <c r="B393" s="2309"/>
      <c r="C393" s="2309"/>
      <c r="D393" s="2310" t="s">
        <v>19098</v>
      </c>
      <c r="E393" s="2311" t="s">
        <v>22620</v>
      </c>
      <c r="F393" s="2309" t="s">
        <v>19100</v>
      </c>
      <c r="G393" s="2309" t="s">
        <v>19039</v>
      </c>
      <c r="H393" s="2312" t="s">
        <v>19127</v>
      </c>
      <c r="I393" s="2313">
        <v>30846</v>
      </c>
      <c r="J393" s="2309"/>
      <c r="K393" s="2312" t="s">
        <v>19102</v>
      </c>
      <c r="L393" s="2309" t="s">
        <v>7256</v>
      </c>
      <c r="M393" s="2309" t="s">
        <v>19103</v>
      </c>
      <c r="N393" s="2314" t="s">
        <v>22621</v>
      </c>
      <c r="O393" s="2315" t="s">
        <v>22622</v>
      </c>
      <c r="P393" s="2315" t="s">
        <v>22623</v>
      </c>
      <c r="Q393" s="2309"/>
      <c r="R393" s="2316"/>
      <c r="S393" s="2312" t="s">
        <v>425</v>
      </c>
      <c r="T393" s="2317" t="s">
        <v>22624</v>
      </c>
      <c r="U393" s="2313">
        <v>46180</v>
      </c>
      <c r="V393" s="2312" t="s">
        <v>126</v>
      </c>
      <c r="W393" s="2312" t="s">
        <v>19422</v>
      </c>
      <c r="X393" s="2312">
        <v>2</v>
      </c>
      <c r="Y393" s="2312">
        <v>1</v>
      </c>
      <c r="Z393" s="2312" t="s">
        <v>22625</v>
      </c>
      <c r="AA393" s="2312"/>
      <c r="AB393" s="2329" t="s">
        <v>22626</v>
      </c>
      <c r="AC393" s="2317" t="s">
        <v>22627</v>
      </c>
      <c r="AD393" s="2312" t="s">
        <v>19113</v>
      </c>
      <c r="AE393" s="2309" t="s">
        <v>22628</v>
      </c>
      <c r="AF393" s="2309"/>
      <c r="AG393" s="2309"/>
      <c r="AH393" s="2309"/>
      <c r="AI393" s="2309"/>
      <c r="AJ393" s="2320">
        <v>42795</v>
      </c>
      <c r="AK393" s="2321"/>
      <c r="AL393" s="2321">
        <v>44834</v>
      </c>
      <c r="AM393" s="2320">
        <v>42795</v>
      </c>
      <c r="AN393" s="2322">
        <v>44834</v>
      </c>
      <c r="AO393" s="2312" t="s">
        <v>35</v>
      </c>
      <c r="AP393" s="2309"/>
      <c r="AQ393" s="2312">
        <v>40</v>
      </c>
    </row>
    <row r="394" spans="1:43" ht="15.75">
      <c r="A394" s="2309">
        <v>387</v>
      </c>
      <c r="B394" s="2309"/>
      <c r="C394" s="2309"/>
      <c r="D394" s="2310" t="s">
        <v>19098</v>
      </c>
      <c r="E394" s="2311" t="s">
        <v>22629</v>
      </c>
      <c r="F394" s="2309" t="s">
        <v>19100</v>
      </c>
      <c r="G394" s="2309" t="s">
        <v>19039</v>
      </c>
      <c r="H394" s="2312" t="s">
        <v>19327</v>
      </c>
      <c r="I394" s="2313">
        <v>25022</v>
      </c>
      <c r="J394" s="2309"/>
      <c r="K394" s="2312" t="s">
        <v>19102</v>
      </c>
      <c r="L394" s="2309" t="s">
        <v>7256</v>
      </c>
      <c r="M394" s="2309" t="s">
        <v>19103</v>
      </c>
      <c r="N394" s="2314" t="s">
        <v>22630</v>
      </c>
      <c r="O394" s="2315" t="s">
        <v>22631</v>
      </c>
      <c r="P394" s="2155" t="s">
        <v>22632</v>
      </c>
      <c r="Q394" s="2309"/>
      <c r="R394" s="2316"/>
      <c r="S394" s="2312" t="s">
        <v>21609</v>
      </c>
      <c r="T394" s="2317" t="s">
        <v>22633</v>
      </c>
      <c r="U394" s="2313">
        <v>46187</v>
      </c>
      <c r="V394" s="2312" t="s">
        <v>126</v>
      </c>
      <c r="W394" s="2312" t="s">
        <v>22634</v>
      </c>
      <c r="X394" s="2312">
        <v>3</v>
      </c>
      <c r="Y394" s="2312">
        <v>2</v>
      </c>
      <c r="Z394" s="2312" t="s">
        <v>22635</v>
      </c>
      <c r="AA394" s="2312"/>
      <c r="AB394" s="2317" t="s">
        <v>22636</v>
      </c>
      <c r="AC394" s="2317" t="s">
        <v>22637</v>
      </c>
      <c r="AD394" s="2312" t="s">
        <v>19113</v>
      </c>
      <c r="AE394" s="2309"/>
      <c r="AF394" s="2309"/>
      <c r="AG394" s="2309"/>
      <c r="AH394" s="2309"/>
      <c r="AI394" s="2309"/>
      <c r="AJ394" s="2320">
        <v>42795</v>
      </c>
      <c r="AK394" s="2321"/>
      <c r="AL394" s="2321">
        <v>44834</v>
      </c>
      <c r="AM394" s="2320">
        <v>42795</v>
      </c>
      <c r="AN394" s="2322">
        <v>44834</v>
      </c>
      <c r="AO394" s="2312" t="s">
        <v>35</v>
      </c>
      <c r="AP394" s="2309"/>
      <c r="AQ394" s="2312">
        <v>38</v>
      </c>
    </row>
    <row r="395" spans="1:43" ht="15.75">
      <c r="A395" s="2323">
        <v>388</v>
      </c>
      <c r="B395" s="2309"/>
      <c r="C395" s="2309"/>
      <c r="D395" s="2309"/>
      <c r="E395" s="2311" t="s">
        <v>22638</v>
      </c>
      <c r="F395" s="2309" t="s">
        <v>19100</v>
      </c>
      <c r="G395" s="2309" t="s">
        <v>19039</v>
      </c>
      <c r="H395" s="2312" t="s">
        <v>19189</v>
      </c>
      <c r="I395" s="2313">
        <v>30103</v>
      </c>
      <c r="J395" s="2309"/>
      <c r="K395" s="2312" t="s">
        <v>19102</v>
      </c>
      <c r="L395" s="2309" t="s">
        <v>7256</v>
      </c>
      <c r="M395" s="2309" t="s">
        <v>19103</v>
      </c>
      <c r="N395" s="2314" t="s">
        <v>22639</v>
      </c>
      <c r="O395" s="2315" t="s">
        <v>22640</v>
      </c>
      <c r="P395" s="2315" t="s">
        <v>22641</v>
      </c>
      <c r="Q395" s="2309"/>
      <c r="R395" s="2316"/>
      <c r="S395" s="2312" t="s">
        <v>425</v>
      </c>
      <c r="T395" s="2317" t="s">
        <v>22642</v>
      </c>
      <c r="U395" s="2313">
        <v>45542</v>
      </c>
      <c r="V395" s="2312" t="s">
        <v>13232</v>
      </c>
      <c r="W395" s="2312" t="s">
        <v>22643</v>
      </c>
      <c r="X395" s="2312">
        <v>16</v>
      </c>
      <c r="Y395" s="2312">
        <v>8</v>
      </c>
      <c r="Z395" s="2312" t="s">
        <v>19795</v>
      </c>
      <c r="AA395" s="2312"/>
      <c r="AB395" s="2329" t="s">
        <v>22644</v>
      </c>
      <c r="AC395" s="2318" t="s">
        <v>22645</v>
      </c>
      <c r="AD395" s="2312" t="s">
        <v>19113</v>
      </c>
      <c r="AE395" s="2309" t="s">
        <v>22646</v>
      </c>
      <c r="AF395" s="2309"/>
      <c r="AG395" s="2309"/>
      <c r="AH395" s="2309"/>
      <c r="AI395" s="2309"/>
      <c r="AJ395" s="2320">
        <v>42795</v>
      </c>
      <c r="AK395" s="2321"/>
      <c r="AL395" s="2321">
        <v>44834</v>
      </c>
      <c r="AM395" s="2320">
        <v>42795</v>
      </c>
      <c r="AN395" s="2322">
        <v>44834</v>
      </c>
      <c r="AO395" s="2312" t="s">
        <v>1395</v>
      </c>
      <c r="AP395" s="2309"/>
      <c r="AQ395" s="2312">
        <v>42</v>
      </c>
    </row>
    <row r="396" spans="1:43" ht="15.75">
      <c r="A396" s="2309">
        <v>389</v>
      </c>
      <c r="B396" s="2309"/>
      <c r="C396" s="2309"/>
      <c r="D396" s="2309"/>
      <c r="E396" s="2311" t="s">
        <v>5344</v>
      </c>
      <c r="F396" s="2309" t="s">
        <v>19100</v>
      </c>
      <c r="G396" s="2309" t="s">
        <v>19039</v>
      </c>
      <c r="H396" s="2312" t="s">
        <v>19874</v>
      </c>
      <c r="I396" s="2313">
        <v>26058</v>
      </c>
      <c r="J396" s="2309"/>
      <c r="K396" s="2312" t="s">
        <v>19102</v>
      </c>
      <c r="L396" s="2309" t="s">
        <v>7256</v>
      </c>
      <c r="M396" s="2309" t="s">
        <v>19103</v>
      </c>
      <c r="N396" s="2314" t="s">
        <v>22647</v>
      </c>
      <c r="O396" s="2315" t="s">
        <v>22648</v>
      </c>
      <c r="P396" s="2315" t="s">
        <v>22649</v>
      </c>
      <c r="Q396" s="2309"/>
      <c r="R396" s="2316"/>
      <c r="S396" s="2312" t="s">
        <v>499</v>
      </c>
      <c r="T396" s="2317" t="s">
        <v>22650</v>
      </c>
      <c r="U396" s="2313">
        <v>45051</v>
      </c>
      <c r="V396" s="2312" t="s">
        <v>126</v>
      </c>
      <c r="W396" s="2312" t="s">
        <v>22651</v>
      </c>
      <c r="X396" s="2312">
        <v>3</v>
      </c>
      <c r="Y396" s="2312">
        <v>8</v>
      </c>
      <c r="Z396" s="2312" t="s">
        <v>22652</v>
      </c>
      <c r="AA396" s="2312"/>
      <c r="AB396" s="2329" t="s">
        <v>22644</v>
      </c>
      <c r="AC396" s="2317" t="s">
        <v>22653</v>
      </c>
      <c r="AD396" s="2312" t="s">
        <v>19113</v>
      </c>
      <c r="AE396" s="2309" t="s">
        <v>20509</v>
      </c>
      <c r="AF396" s="2309"/>
      <c r="AG396" s="2309"/>
      <c r="AH396" s="2309"/>
      <c r="AI396" s="2309"/>
      <c r="AJ396" s="2320">
        <v>42795</v>
      </c>
      <c r="AK396" s="2321"/>
      <c r="AL396" s="2321">
        <v>44834</v>
      </c>
      <c r="AM396" s="2320">
        <v>42795</v>
      </c>
      <c r="AN396" s="2322">
        <v>44834</v>
      </c>
      <c r="AO396" s="2312" t="s">
        <v>1395</v>
      </c>
      <c r="AP396" s="2309"/>
      <c r="AQ396" s="2312">
        <v>42</v>
      </c>
    </row>
    <row r="397" spans="1:43" ht="15.75">
      <c r="A397" s="2323">
        <v>390</v>
      </c>
      <c r="B397" s="2309"/>
      <c r="C397" s="2309"/>
      <c r="D397" s="2309"/>
      <c r="E397" s="2311" t="s">
        <v>22654</v>
      </c>
      <c r="F397" s="2309" t="s">
        <v>19100</v>
      </c>
      <c r="G397" s="2309" t="s">
        <v>19039</v>
      </c>
      <c r="H397" s="2312" t="s">
        <v>19189</v>
      </c>
      <c r="I397" s="2313">
        <v>29579</v>
      </c>
      <c r="J397" s="2309"/>
      <c r="K397" s="2312" t="s">
        <v>19102</v>
      </c>
      <c r="L397" s="2309" t="s">
        <v>7256</v>
      </c>
      <c r="M397" s="2309" t="s">
        <v>19103</v>
      </c>
      <c r="N397" s="2314" t="s">
        <v>22655</v>
      </c>
      <c r="O397" s="2315" t="s">
        <v>22656</v>
      </c>
      <c r="P397" s="2315" t="s">
        <v>22657</v>
      </c>
      <c r="Q397" s="2309"/>
      <c r="R397" s="2316"/>
      <c r="S397" s="2312" t="s">
        <v>19107</v>
      </c>
      <c r="T397" s="2317" t="s">
        <v>22658</v>
      </c>
      <c r="U397" s="2313">
        <v>44554</v>
      </c>
      <c r="V397" s="2312" t="s">
        <v>19290</v>
      </c>
      <c r="W397" s="2312" t="s">
        <v>22659</v>
      </c>
      <c r="X397" s="2312">
        <v>4</v>
      </c>
      <c r="Y397" s="2312">
        <v>5</v>
      </c>
      <c r="Z397" s="2312" t="s">
        <v>22660</v>
      </c>
      <c r="AA397" s="2312"/>
      <c r="AB397" s="2329" t="s">
        <v>22661</v>
      </c>
      <c r="AC397" s="2317" t="s">
        <v>22662</v>
      </c>
      <c r="AD397" s="2312" t="s">
        <v>19113</v>
      </c>
      <c r="AE397" s="2309" t="s">
        <v>22663</v>
      </c>
      <c r="AF397" s="2309"/>
      <c r="AG397" s="2309"/>
      <c r="AH397" s="2309"/>
      <c r="AI397" s="2309"/>
      <c r="AJ397" s="2320">
        <v>42795</v>
      </c>
      <c r="AK397" s="2321"/>
      <c r="AL397" s="2321">
        <v>44834</v>
      </c>
      <c r="AM397" s="2320">
        <v>42795</v>
      </c>
      <c r="AN397" s="2322">
        <v>44834</v>
      </c>
      <c r="AO397" s="2312" t="s">
        <v>1395</v>
      </c>
      <c r="AP397" s="2309"/>
      <c r="AQ397" s="2312">
        <v>42</v>
      </c>
    </row>
    <row r="398" spans="1:43" ht="15.75">
      <c r="A398" s="2309">
        <v>391</v>
      </c>
      <c r="B398" s="2309"/>
      <c r="C398" s="2309"/>
      <c r="D398" s="2309"/>
      <c r="E398" s="2311" t="s">
        <v>22664</v>
      </c>
      <c r="F398" s="2309" t="s">
        <v>19100</v>
      </c>
      <c r="G398" s="2309" t="s">
        <v>19039</v>
      </c>
      <c r="H398" s="2312" t="s">
        <v>22421</v>
      </c>
      <c r="I398" s="2313">
        <v>27819</v>
      </c>
      <c r="J398" s="2309"/>
      <c r="K398" s="2312" t="s">
        <v>84</v>
      </c>
      <c r="L398" s="2309" t="s">
        <v>7256</v>
      </c>
      <c r="M398" s="2309" t="s">
        <v>19103</v>
      </c>
      <c r="N398" s="2314" t="s">
        <v>22665</v>
      </c>
      <c r="O398" s="2315" t="s">
        <v>22666</v>
      </c>
      <c r="P398" s="2315" t="s">
        <v>22667</v>
      </c>
      <c r="Q398" s="2309"/>
      <c r="R398" s="2316"/>
      <c r="S398" s="2312" t="s">
        <v>19107</v>
      </c>
      <c r="T398" s="2317" t="s">
        <v>22668</v>
      </c>
      <c r="U398" s="2313">
        <v>44621</v>
      </c>
      <c r="V398" s="2312" t="s">
        <v>13232</v>
      </c>
      <c r="W398" s="2312" t="s">
        <v>20749</v>
      </c>
      <c r="X398" s="2312">
        <v>3</v>
      </c>
      <c r="Y398" s="2312">
        <v>1</v>
      </c>
      <c r="Z398" s="2312" t="s">
        <v>20750</v>
      </c>
      <c r="AA398" s="2312"/>
      <c r="AB398" s="2329" t="s">
        <v>22669</v>
      </c>
      <c r="AC398" s="2317" t="s">
        <v>22670</v>
      </c>
      <c r="AD398" s="2312" t="s">
        <v>19113</v>
      </c>
      <c r="AE398" s="2309" t="s">
        <v>22671</v>
      </c>
      <c r="AF398" s="2309"/>
      <c r="AG398" s="2309"/>
      <c r="AH398" s="2309"/>
      <c r="AI398" s="2309"/>
      <c r="AJ398" s="2320">
        <v>42795</v>
      </c>
      <c r="AK398" s="2321"/>
      <c r="AL398" s="2321">
        <v>44834</v>
      </c>
      <c r="AM398" s="2320">
        <v>42795</v>
      </c>
      <c r="AN398" s="2322">
        <v>44834</v>
      </c>
      <c r="AO398" s="2312" t="s">
        <v>35</v>
      </c>
      <c r="AP398" s="2309"/>
      <c r="AQ398" s="2312">
        <v>41</v>
      </c>
    </row>
    <row r="399" spans="1:43" ht="15.75">
      <c r="A399" s="2323">
        <v>392</v>
      </c>
      <c r="B399" s="2309"/>
      <c r="C399" s="2309"/>
      <c r="D399" s="2309"/>
      <c r="E399" s="2311" t="s">
        <v>22672</v>
      </c>
      <c r="F399" s="2309" t="s">
        <v>19100</v>
      </c>
      <c r="G399" s="2309" t="s">
        <v>19039</v>
      </c>
      <c r="H399" s="2312" t="s">
        <v>22354</v>
      </c>
      <c r="I399" s="2313">
        <v>25167</v>
      </c>
      <c r="J399" s="2309"/>
      <c r="K399" s="2312" t="s">
        <v>84</v>
      </c>
      <c r="L399" s="2309" t="s">
        <v>7256</v>
      </c>
      <c r="M399" s="2309" t="s">
        <v>19103</v>
      </c>
      <c r="N399" s="2314" t="s">
        <v>22673</v>
      </c>
      <c r="O399" s="2315" t="s">
        <v>22674</v>
      </c>
      <c r="P399" s="2315" t="s">
        <v>22675</v>
      </c>
      <c r="Q399" s="2309"/>
      <c r="R399" s="2316"/>
      <c r="S399" s="2312" t="s">
        <v>19107</v>
      </c>
      <c r="T399" s="2317" t="s">
        <v>22676</v>
      </c>
      <c r="U399" s="2313">
        <v>45255</v>
      </c>
      <c r="V399" s="2312" t="s">
        <v>13232</v>
      </c>
      <c r="W399" s="2312" t="s">
        <v>22677</v>
      </c>
      <c r="X399" s="2312">
        <v>8</v>
      </c>
      <c r="Y399" s="2312">
        <v>1</v>
      </c>
      <c r="Z399" s="2312" t="s">
        <v>19333</v>
      </c>
      <c r="AA399" s="2312"/>
      <c r="AB399" s="2337" t="s">
        <v>22678</v>
      </c>
      <c r="AC399" s="2317" t="s">
        <v>22679</v>
      </c>
      <c r="AD399" s="2312" t="s">
        <v>19113</v>
      </c>
      <c r="AE399" s="2309" t="s">
        <v>22680</v>
      </c>
      <c r="AF399" s="2309"/>
      <c r="AG399" s="2309"/>
      <c r="AH399" s="2309"/>
      <c r="AI399" s="2309"/>
      <c r="AJ399" s="2320">
        <v>42795</v>
      </c>
      <c r="AK399" s="2321"/>
      <c r="AL399" s="2321">
        <v>44834</v>
      </c>
      <c r="AM399" s="2320">
        <v>42795</v>
      </c>
      <c r="AN399" s="2322">
        <v>44834</v>
      </c>
      <c r="AO399" s="2312" t="s">
        <v>1395</v>
      </c>
      <c r="AP399" s="2309"/>
      <c r="AQ399" s="2312">
        <v>43</v>
      </c>
    </row>
    <row r="400" spans="1:43" ht="15.75">
      <c r="A400" s="2309">
        <v>393</v>
      </c>
      <c r="B400" s="2309"/>
      <c r="C400" s="2309"/>
      <c r="D400" s="2309"/>
      <c r="E400" s="2311" t="s">
        <v>22681</v>
      </c>
      <c r="F400" s="2309" t="s">
        <v>19100</v>
      </c>
      <c r="G400" s="2309" t="s">
        <v>19039</v>
      </c>
      <c r="H400" s="2312" t="s">
        <v>19116</v>
      </c>
      <c r="I400" s="2313">
        <v>28785</v>
      </c>
      <c r="J400" s="2309"/>
      <c r="K400" s="2312" t="s">
        <v>84</v>
      </c>
      <c r="L400" s="2309" t="s">
        <v>7256</v>
      </c>
      <c r="M400" s="2309" t="s">
        <v>19103</v>
      </c>
      <c r="N400" s="2314" t="s">
        <v>22682</v>
      </c>
      <c r="O400" s="2315" t="s">
        <v>22683</v>
      </c>
      <c r="P400" s="2315" t="s">
        <v>22684</v>
      </c>
      <c r="Q400" s="2309"/>
      <c r="R400" s="2316"/>
      <c r="S400" s="2312" t="s">
        <v>19107</v>
      </c>
      <c r="T400" s="2317" t="s">
        <v>22685</v>
      </c>
      <c r="U400" s="2313">
        <v>44856</v>
      </c>
      <c r="V400" s="2312" t="s">
        <v>126</v>
      </c>
      <c r="W400" s="2312" t="s">
        <v>22686</v>
      </c>
      <c r="X400" s="2312">
        <v>15</v>
      </c>
      <c r="Y400" s="2312">
        <v>4</v>
      </c>
      <c r="Z400" s="2312" t="s">
        <v>21523</v>
      </c>
      <c r="AA400" s="2312"/>
      <c r="AB400" s="2337" t="s">
        <v>22687</v>
      </c>
      <c r="AC400" s="2317" t="s">
        <v>22688</v>
      </c>
      <c r="AD400" s="2312" t="s">
        <v>19113</v>
      </c>
      <c r="AE400" s="2309" t="s">
        <v>22689</v>
      </c>
      <c r="AF400" s="2309"/>
      <c r="AG400" s="2309"/>
      <c r="AH400" s="2309"/>
      <c r="AI400" s="2309"/>
      <c r="AJ400" s="2320">
        <v>42795</v>
      </c>
      <c r="AK400" s="2321"/>
      <c r="AL400" s="2321">
        <v>44834</v>
      </c>
      <c r="AM400" s="2320">
        <v>42795</v>
      </c>
      <c r="AN400" s="2322">
        <v>44834</v>
      </c>
      <c r="AO400" s="2312" t="s">
        <v>35</v>
      </c>
      <c r="AP400" s="2309"/>
      <c r="AQ400" s="2312">
        <v>40</v>
      </c>
    </row>
    <row r="401" spans="1:43" ht="15.75">
      <c r="A401" s="2323">
        <v>394</v>
      </c>
      <c r="B401" s="2309"/>
      <c r="C401" s="2309"/>
      <c r="D401" s="2309"/>
      <c r="E401" s="2311" t="s">
        <v>22690</v>
      </c>
      <c r="F401" s="2309" t="s">
        <v>19100</v>
      </c>
      <c r="G401" s="2309" t="s">
        <v>19039</v>
      </c>
      <c r="H401" s="2312" t="s">
        <v>2538</v>
      </c>
      <c r="I401" s="2313">
        <v>29459</v>
      </c>
      <c r="J401" s="2309"/>
      <c r="K401" s="2312" t="s">
        <v>84</v>
      </c>
      <c r="L401" s="2309" t="s">
        <v>7256</v>
      </c>
      <c r="M401" s="2309" t="s">
        <v>19103</v>
      </c>
      <c r="N401" s="2314" t="s">
        <v>22691</v>
      </c>
      <c r="O401" s="2315" t="s">
        <v>22692</v>
      </c>
      <c r="P401" s="2315" t="s">
        <v>22693</v>
      </c>
      <c r="Q401" s="2309"/>
      <c r="R401" s="2316"/>
      <c r="S401" s="2312" t="s">
        <v>21707</v>
      </c>
      <c r="T401" s="2317" t="s">
        <v>22694</v>
      </c>
      <c r="U401" s="2313">
        <v>45530</v>
      </c>
      <c r="V401" s="2312" t="s">
        <v>126</v>
      </c>
      <c r="W401" s="2312" t="s">
        <v>22695</v>
      </c>
      <c r="X401" s="2312">
        <v>13</v>
      </c>
      <c r="Y401" s="2312">
        <v>3</v>
      </c>
      <c r="Z401" s="2312" t="s">
        <v>22696</v>
      </c>
      <c r="AA401" s="2312"/>
      <c r="AB401" s="2329" t="s">
        <v>22697</v>
      </c>
      <c r="AC401" s="2317" t="s">
        <v>22698</v>
      </c>
      <c r="AD401" s="2312" t="s">
        <v>19113</v>
      </c>
      <c r="AE401" s="2309"/>
      <c r="AF401" s="2309"/>
      <c r="AG401" s="2309"/>
      <c r="AH401" s="2309"/>
      <c r="AI401" s="2309"/>
      <c r="AJ401" s="2320">
        <v>42795</v>
      </c>
      <c r="AK401" s="2321"/>
      <c r="AL401" s="2321">
        <v>44834</v>
      </c>
      <c r="AM401" s="2320">
        <v>42795</v>
      </c>
      <c r="AN401" s="2322">
        <v>44834</v>
      </c>
      <c r="AO401" s="2312" t="s">
        <v>1395</v>
      </c>
      <c r="AP401" s="2309"/>
      <c r="AQ401" s="2312">
        <v>40</v>
      </c>
    </row>
    <row r="402" spans="1:43" ht="15.75">
      <c r="A402" s="2309">
        <v>395</v>
      </c>
      <c r="B402" s="2309"/>
      <c r="C402" s="2309"/>
      <c r="D402" s="2309"/>
      <c r="E402" s="2311" t="s">
        <v>22699</v>
      </c>
      <c r="F402" s="2309" t="s">
        <v>19100</v>
      </c>
      <c r="G402" s="2309" t="s">
        <v>19039</v>
      </c>
      <c r="H402" s="2312"/>
      <c r="I402" s="2313">
        <v>30836</v>
      </c>
      <c r="J402" s="2309"/>
      <c r="K402" s="2312"/>
      <c r="L402" s="2309" t="s">
        <v>7256</v>
      </c>
      <c r="M402" s="2309" t="s">
        <v>19103</v>
      </c>
      <c r="N402" s="2314" t="s">
        <v>22700</v>
      </c>
      <c r="O402" s="2315" t="s">
        <v>22701</v>
      </c>
      <c r="P402" s="2315" t="s">
        <v>22702</v>
      </c>
      <c r="Q402" s="2309"/>
      <c r="R402" s="2316"/>
      <c r="S402" s="2312"/>
      <c r="T402" s="2312"/>
      <c r="U402" s="2313"/>
      <c r="V402" s="2312" t="s">
        <v>13232</v>
      </c>
      <c r="W402" s="2312"/>
      <c r="X402" s="2312"/>
      <c r="Y402" s="2312"/>
      <c r="Z402" s="2312"/>
      <c r="AA402" s="2312"/>
      <c r="AB402" s="2315" t="s">
        <v>22703</v>
      </c>
      <c r="AC402" s="2317" t="s">
        <v>22704</v>
      </c>
      <c r="AD402" s="2312"/>
      <c r="AE402" s="2309"/>
      <c r="AF402" s="2309"/>
      <c r="AG402" s="2309"/>
      <c r="AH402" s="2309"/>
      <c r="AI402" s="2309"/>
      <c r="AJ402" s="2320">
        <v>42795</v>
      </c>
      <c r="AK402" s="2321"/>
      <c r="AL402" s="2321">
        <v>44834</v>
      </c>
      <c r="AM402" s="2320">
        <v>42795</v>
      </c>
      <c r="AN402" s="2322">
        <v>44834</v>
      </c>
      <c r="AO402" s="2312"/>
      <c r="AP402" s="2309"/>
      <c r="AQ402" s="2312"/>
    </row>
    <row r="403" spans="1:43" ht="15.75">
      <c r="A403" s="2323">
        <v>396</v>
      </c>
      <c r="B403" s="2309"/>
      <c r="C403" s="2309"/>
      <c r="D403" s="2309"/>
      <c r="E403" s="2311" t="s">
        <v>22705</v>
      </c>
      <c r="F403" s="2309" t="s">
        <v>19100</v>
      </c>
      <c r="G403" s="2309" t="s">
        <v>19039</v>
      </c>
      <c r="H403" s="2329" t="s">
        <v>180</v>
      </c>
      <c r="I403" s="2313">
        <v>29564</v>
      </c>
      <c r="J403" s="2309"/>
      <c r="K403" s="2312" t="s">
        <v>84</v>
      </c>
      <c r="L403" s="2309" t="s">
        <v>7265</v>
      </c>
      <c r="M403" s="2309" t="s">
        <v>19103</v>
      </c>
      <c r="N403" s="2314" t="s">
        <v>22706</v>
      </c>
      <c r="O403" s="2315" t="s">
        <v>22707</v>
      </c>
      <c r="P403" s="2315" t="s">
        <v>22708</v>
      </c>
      <c r="Q403" s="2309"/>
      <c r="R403" s="2316"/>
      <c r="S403" s="2312" t="s">
        <v>19107</v>
      </c>
      <c r="T403" s="2317" t="s">
        <v>22709</v>
      </c>
      <c r="U403" s="2313">
        <v>45269</v>
      </c>
      <c r="V403" s="2312" t="s">
        <v>175</v>
      </c>
      <c r="W403" s="2312" t="s">
        <v>22710</v>
      </c>
      <c r="X403" s="2312">
        <v>11</v>
      </c>
      <c r="Y403" s="2312">
        <v>5</v>
      </c>
      <c r="Z403" s="2312" t="s">
        <v>22556</v>
      </c>
      <c r="AA403" s="2312"/>
      <c r="AB403" s="2329" t="s">
        <v>22711</v>
      </c>
      <c r="AC403" s="2317" t="s">
        <v>22712</v>
      </c>
      <c r="AD403" s="2312" t="s">
        <v>19113</v>
      </c>
      <c r="AE403" s="2309" t="s">
        <v>22713</v>
      </c>
      <c r="AF403" s="2309"/>
      <c r="AG403" s="2309"/>
      <c r="AH403" s="2309"/>
      <c r="AI403" s="2309"/>
      <c r="AJ403" s="2320">
        <v>42795</v>
      </c>
      <c r="AK403" s="2321"/>
      <c r="AL403" s="2321">
        <v>44834</v>
      </c>
      <c r="AM403" s="2320">
        <v>42795</v>
      </c>
      <c r="AN403" s="2322">
        <v>44834</v>
      </c>
      <c r="AO403" s="2312" t="s">
        <v>1502</v>
      </c>
      <c r="AP403" s="2309"/>
      <c r="AQ403" s="2312">
        <v>42</v>
      </c>
    </row>
    <row r="404" spans="1:43" ht="15.75">
      <c r="A404" s="2309">
        <v>397</v>
      </c>
      <c r="B404" s="2309"/>
      <c r="C404" s="2309"/>
      <c r="D404" s="2310" t="s">
        <v>19098</v>
      </c>
      <c r="E404" s="2311" t="s">
        <v>22620</v>
      </c>
      <c r="F404" s="2309" t="s">
        <v>19100</v>
      </c>
      <c r="G404" s="2309" t="s">
        <v>19039</v>
      </c>
      <c r="H404" s="2312"/>
      <c r="I404" s="2313">
        <v>28126</v>
      </c>
      <c r="J404" s="2309"/>
      <c r="K404" s="2312"/>
      <c r="L404" s="2309" t="s">
        <v>7256</v>
      </c>
      <c r="M404" s="2309" t="s">
        <v>19103</v>
      </c>
      <c r="N404" s="2314" t="s">
        <v>22714</v>
      </c>
      <c r="O404" s="2315" t="s">
        <v>22715</v>
      </c>
      <c r="P404" s="2315" t="s">
        <v>22716</v>
      </c>
      <c r="Q404" s="2309"/>
      <c r="R404" s="2316"/>
      <c r="S404" s="2312"/>
      <c r="T404" s="2312"/>
      <c r="U404" s="2313"/>
      <c r="V404" s="2312" t="s">
        <v>13232</v>
      </c>
      <c r="W404" s="2312"/>
      <c r="X404" s="2312"/>
      <c r="Y404" s="2312"/>
      <c r="Z404" s="2312"/>
      <c r="AA404" s="2312"/>
      <c r="AB404" s="2315" t="s">
        <v>22717</v>
      </c>
      <c r="AC404" s="2317" t="s">
        <v>22718</v>
      </c>
      <c r="AD404" s="2312"/>
      <c r="AE404" s="2309" t="s">
        <v>22628</v>
      </c>
      <c r="AF404" s="2309"/>
      <c r="AG404" s="2309"/>
      <c r="AH404" s="2309"/>
      <c r="AI404" s="2309"/>
      <c r="AJ404" s="2320">
        <v>42795</v>
      </c>
      <c r="AK404" s="2321"/>
      <c r="AL404" s="2321">
        <v>44834</v>
      </c>
      <c r="AM404" s="2320">
        <v>42795</v>
      </c>
      <c r="AN404" s="2322">
        <v>44834</v>
      </c>
      <c r="AO404" s="2312"/>
      <c r="AP404" s="2309"/>
      <c r="AQ404" s="2312"/>
    </row>
    <row r="405" spans="1:43" ht="15.75">
      <c r="A405" s="2323">
        <v>398</v>
      </c>
      <c r="B405" s="2309"/>
      <c r="C405" s="2309"/>
      <c r="D405" s="2309"/>
      <c r="E405" s="2311" t="s">
        <v>22719</v>
      </c>
      <c r="F405" s="2309" t="s">
        <v>19100</v>
      </c>
      <c r="G405" s="2309" t="s">
        <v>19039</v>
      </c>
      <c r="H405" s="2312" t="s">
        <v>18005</v>
      </c>
      <c r="I405" s="2313">
        <v>30378</v>
      </c>
      <c r="J405" s="2309"/>
      <c r="K405" s="2312" t="s">
        <v>84</v>
      </c>
      <c r="L405" s="2309" t="s">
        <v>7256</v>
      </c>
      <c r="M405" s="2309" t="s">
        <v>19103</v>
      </c>
      <c r="N405" s="2314" t="s">
        <v>22720</v>
      </c>
      <c r="O405" s="2315" t="s">
        <v>22721</v>
      </c>
      <c r="P405" s="2315" t="s">
        <v>22722</v>
      </c>
      <c r="Q405" s="2309"/>
      <c r="R405" s="2316"/>
      <c r="S405" s="2312" t="s">
        <v>425</v>
      </c>
      <c r="T405" s="2317" t="s">
        <v>22723</v>
      </c>
      <c r="U405" s="2313">
        <v>45832</v>
      </c>
      <c r="V405" s="2312" t="s">
        <v>126</v>
      </c>
      <c r="W405" s="2312" t="s">
        <v>22243</v>
      </c>
      <c r="X405" s="2312">
        <v>2</v>
      </c>
      <c r="Y405" s="2312">
        <v>9</v>
      </c>
      <c r="Z405" s="2312" t="s">
        <v>22244</v>
      </c>
      <c r="AA405" s="2312"/>
      <c r="AB405" s="2351" t="s">
        <v>22724</v>
      </c>
      <c r="AC405" s="2317" t="s">
        <v>22725</v>
      </c>
      <c r="AD405" s="2312" t="s">
        <v>15304</v>
      </c>
      <c r="AE405" s="2309" t="s">
        <v>22726</v>
      </c>
      <c r="AF405" s="2309"/>
      <c r="AG405" s="2309"/>
      <c r="AH405" s="2309"/>
      <c r="AI405" s="2309"/>
      <c r="AJ405" s="2320">
        <v>42795</v>
      </c>
      <c r="AK405" s="2321"/>
      <c r="AL405" s="2321">
        <v>44834</v>
      </c>
      <c r="AM405" s="2320">
        <v>42795</v>
      </c>
      <c r="AN405" s="2322">
        <v>44834</v>
      </c>
      <c r="AO405" s="2312" t="s">
        <v>1395</v>
      </c>
      <c r="AP405" s="2309"/>
      <c r="AQ405" s="2312">
        <v>42</v>
      </c>
    </row>
    <row r="406" spans="1:43" ht="15.75">
      <c r="A406" s="2309">
        <v>399</v>
      </c>
      <c r="B406" s="2309"/>
      <c r="C406" s="2309"/>
      <c r="D406" s="2309"/>
      <c r="E406" s="2311" t="s">
        <v>22727</v>
      </c>
      <c r="F406" s="2309" t="s">
        <v>19100</v>
      </c>
      <c r="G406" s="2309" t="s">
        <v>19039</v>
      </c>
      <c r="H406" s="2312" t="s">
        <v>19375</v>
      </c>
      <c r="I406" s="2313">
        <v>27626</v>
      </c>
      <c r="J406" s="2309"/>
      <c r="K406" s="2312" t="s">
        <v>84</v>
      </c>
      <c r="L406" s="2309" t="s">
        <v>7256</v>
      </c>
      <c r="M406" s="2309" t="s">
        <v>19103</v>
      </c>
      <c r="N406" s="2314" t="s">
        <v>22728</v>
      </c>
      <c r="O406" s="2315" t="s">
        <v>22729</v>
      </c>
      <c r="P406" s="2315" t="s">
        <v>22730</v>
      </c>
      <c r="Q406" s="2309"/>
      <c r="R406" s="2316"/>
      <c r="S406" s="2312" t="s">
        <v>19107</v>
      </c>
      <c r="T406" s="2317" t="s">
        <v>22731</v>
      </c>
      <c r="U406" s="2313">
        <v>45884</v>
      </c>
      <c r="V406" s="2312" t="s">
        <v>126</v>
      </c>
      <c r="W406" s="2312" t="s">
        <v>22732</v>
      </c>
      <c r="X406" s="2312">
        <v>2</v>
      </c>
      <c r="Y406" s="2312">
        <v>1</v>
      </c>
      <c r="Z406" s="2312" t="s">
        <v>22733</v>
      </c>
      <c r="AA406" s="2312"/>
      <c r="AB406" s="2337" t="s">
        <v>22734</v>
      </c>
      <c r="AC406" s="2317" t="s">
        <v>22735</v>
      </c>
      <c r="AD406" s="2312" t="s">
        <v>15304</v>
      </c>
      <c r="AE406" s="2309" t="s">
        <v>22736</v>
      </c>
      <c r="AF406" s="2309"/>
      <c r="AG406" s="2309"/>
      <c r="AH406" s="2309"/>
      <c r="AI406" s="2309"/>
      <c r="AJ406" s="2320">
        <v>42795</v>
      </c>
      <c r="AK406" s="2321"/>
      <c r="AL406" s="2321">
        <v>44834</v>
      </c>
      <c r="AM406" s="2320">
        <v>42795</v>
      </c>
      <c r="AN406" s="2322">
        <v>44834</v>
      </c>
      <c r="AO406" s="2312" t="s">
        <v>35</v>
      </c>
      <c r="AP406" s="2309"/>
      <c r="AQ406" s="2312">
        <v>39</v>
      </c>
    </row>
    <row r="407" spans="1:43" ht="15.75">
      <c r="A407" s="2323">
        <v>400</v>
      </c>
      <c r="B407" s="2309"/>
      <c r="C407" s="2309"/>
      <c r="D407" s="2309"/>
      <c r="E407" s="2311" t="s">
        <v>22737</v>
      </c>
      <c r="F407" s="2309" t="s">
        <v>19100</v>
      </c>
      <c r="G407" s="2309" t="s">
        <v>19039</v>
      </c>
      <c r="H407" s="2312" t="s">
        <v>180</v>
      </c>
      <c r="I407" s="2313">
        <v>30714</v>
      </c>
      <c r="J407" s="2309"/>
      <c r="K407" s="2312" t="s">
        <v>19102</v>
      </c>
      <c r="L407" s="2309" t="s">
        <v>7256</v>
      </c>
      <c r="M407" s="2309" t="s">
        <v>19103</v>
      </c>
      <c r="N407" s="2314" t="s">
        <v>22738</v>
      </c>
      <c r="O407" s="2315" t="s">
        <v>22739</v>
      </c>
      <c r="P407" s="2315" t="s">
        <v>22740</v>
      </c>
      <c r="Q407" s="2309"/>
      <c r="R407" s="2316"/>
      <c r="S407" s="2312" t="s">
        <v>19107</v>
      </c>
      <c r="T407" s="2317" t="s">
        <v>22741</v>
      </c>
      <c r="U407" s="2313">
        <v>44959</v>
      </c>
      <c r="V407" s="2312" t="s">
        <v>7267</v>
      </c>
      <c r="W407" s="2312" t="s">
        <v>22742</v>
      </c>
      <c r="X407" s="2312">
        <v>8</v>
      </c>
      <c r="Y407" s="2312">
        <v>6</v>
      </c>
      <c r="Z407" s="2312" t="s">
        <v>22743</v>
      </c>
      <c r="AA407" s="2312"/>
      <c r="AB407" s="2315" t="s">
        <v>22744</v>
      </c>
      <c r="AC407" s="2312" t="s">
        <v>22745</v>
      </c>
      <c r="AD407" s="2312" t="s">
        <v>19113</v>
      </c>
      <c r="AE407" s="2309"/>
      <c r="AF407" s="2309"/>
      <c r="AG407" s="2309"/>
      <c r="AH407" s="2309"/>
      <c r="AI407" s="2309"/>
      <c r="AJ407" s="2320">
        <v>42795</v>
      </c>
      <c r="AK407" s="2321"/>
      <c r="AL407" s="2321">
        <v>44834</v>
      </c>
      <c r="AM407" s="2320">
        <v>42795</v>
      </c>
      <c r="AN407" s="2322">
        <v>44834</v>
      </c>
      <c r="AO407" s="2312"/>
      <c r="AP407" s="2309"/>
      <c r="AQ407" s="2312"/>
    </row>
    <row r="408" spans="1:43" ht="15.75">
      <c r="A408" s="2309">
        <v>401</v>
      </c>
      <c r="B408" s="2309"/>
      <c r="C408" s="2309"/>
      <c r="D408" s="2309"/>
      <c r="E408" s="2311" t="s">
        <v>22746</v>
      </c>
      <c r="F408" s="2309" t="s">
        <v>19100</v>
      </c>
      <c r="G408" s="2309" t="s">
        <v>19039</v>
      </c>
      <c r="H408" s="2312" t="s">
        <v>19101</v>
      </c>
      <c r="I408" s="2313">
        <v>27612</v>
      </c>
      <c r="J408" s="2309"/>
      <c r="K408" s="2312" t="s">
        <v>84</v>
      </c>
      <c r="L408" s="2309" t="s">
        <v>7256</v>
      </c>
      <c r="M408" s="2309" t="s">
        <v>19103</v>
      </c>
      <c r="N408" s="2314" t="s">
        <v>22747</v>
      </c>
      <c r="O408" s="2315" t="s">
        <v>22748</v>
      </c>
      <c r="P408" s="2315" t="s">
        <v>22749</v>
      </c>
      <c r="Q408" s="2309"/>
      <c r="R408" s="2316"/>
      <c r="S408" s="2312" t="s">
        <v>19107</v>
      </c>
      <c r="T408" s="2317" t="s">
        <v>22750</v>
      </c>
      <c r="U408" s="2313">
        <v>45144</v>
      </c>
      <c r="V408" s="2312" t="s">
        <v>1347</v>
      </c>
      <c r="W408" s="2312" t="s">
        <v>22751</v>
      </c>
      <c r="X408" s="2312">
        <v>12</v>
      </c>
      <c r="Y408" s="2312">
        <v>6</v>
      </c>
      <c r="Z408" s="2312" t="s">
        <v>22751</v>
      </c>
      <c r="AA408" s="2312"/>
      <c r="AB408" s="2329" t="s">
        <v>22752</v>
      </c>
      <c r="AC408" s="2317" t="s">
        <v>22753</v>
      </c>
      <c r="AD408" s="2312" t="s">
        <v>15304</v>
      </c>
      <c r="AE408" s="2309"/>
      <c r="AF408" s="2309"/>
      <c r="AG408" s="2309"/>
      <c r="AH408" s="2309"/>
      <c r="AI408" s="2309"/>
      <c r="AJ408" s="2320">
        <v>42795</v>
      </c>
      <c r="AK408" s="2321"/>
      <c r="AL408" s="2321">
        <v>44834</v>
      </c>
      <c r="AM408" s="2320">
        <v>42795</v>
      </c>
      <c r="AN408" s="2322">
        <v>44834</v>
      </c>
      <c r="AO408" s="2312" t="s">
        <v>1395</v>
      </c>
      <c r="AP408" s="2309"/>
      <c r="AQ408" s="2312">
        <v>40</v>
      </c>
    </row>
    <row r="409" spans="1:43" ht="15.75">
      <c r="A409" s="2323">
        <v>402</v>
      </c>
      <c r="B409" s="2309"/>
      <c r="C409" s="2309"/>
      <c r="D409" s="2309"/>
      <c r="E409" s="2311" t="s">
        <v>18441</v>
      </c>
      <c r="F409" s="2309" t="s">
        <v>19100</v>
      </c>
      <c r="G409" s="2309" t="s">
        <v>19039</v>
      </c>
      <c r="H409" s="2312" t="s">
        <v>19101</v>
      </c>
      <c r="I409" s="2313">
        <v>29563</v>
      </c>
      <c r="J409" s="2309"/>
      <c r="K409" s="2312" t="s">
        <v>84</v>
      </c>
      <c r="L409" s="2309" t="s">
        <v>7256</v>
      </c>
      <c r="M409" s="2309" t="s">
        <v>19103</v>
      </c>
      <c r="N409" s="2314" t="s">
        <v>22754</v>
      </c>
      <c r="O409" s="2315" t="s">
        <v>22755</v>
      </c>
      <c r="P409" s="2315" t="s">
        <v>22756</v>
      </c>
      <c r="Q409" s="2309"/>
      <c r="R409" s="2316"/>
      <c r="S409" s="2312" t="s">
        <v>19107</v>
      </c>
      <c r="T409" s="2317" t="s">
        <v>22757</v>
      </c>
      <c r="U409" s="2313">
        <v>44903</v>
      </c>
      <c r="V409" s="2312" t="s">
        <v>19290</v>
      </c>
      <c r="W409" s="2312" t="s">
        <v>22758</v>
      </c>
      <c r="X409" s="2312">
        <v>4</v>
      </c>
      <c r="Y409" s="2312">
        <v>2</v>
      </c>
      <c r="Z409" s="2312" t="s">
        <v>22758</v>
      </c>
      <c r="AA409" s="2312"/>
      <c r="AB409" s="2317" t="s">
        <v>22759</v>
      </c>
      <c r="AC409" s="2317" t="s">
        <v>22760</v>
      </c>
      <c r="AD409" s="2312" t="s">
        <v>15304</v>
      </c>
      <c r="AE409" s="2309" t="s">
        <v>22761</v>
      </c>
      <c r="AF409" s="2309"/>
      <c r="AG409" s="2309"/>
      <c r="AH409" s="2309"/>
      <c r="AI409" s="2309"/>
      <c r="AJ409" s="2320">
        <v>42795</v>
      </c>
      <c r="AK409" s="2321"/>
      <c r="AL409" s="2321">
        <v>44834</v>
      </c>
      <c r="AM409" s="2320">
        <v>42795</v>
      </c>
      <c r="AN409" s="2322">
        <v>44834</v>
      </c>
      <c r="AO409" s="2312" t="s">
        <v>22762</v>
      </c>
      <c r="AP409" s="2309"/>
      <c r="AQ409" s="2312">
        <v>42</v>
      </c>
    </row>
    <row r="410" spans="1:43" ht="15.75">
      <c r="A410" s="2309">
        <v>403</v>
      </c>
      <c r="B410" s="2309"/>
      <c r="C410" s="2309"/>
      <c r="D410" s="2309"/>
      <c r="E410" s="2311" t="s">
        <v>22763</v>
      </c>
      <c r="F410" s="2309" t="s">
        <v>19100</v>
      </c>
      <c r="G410" s="2309" t="s">
        <v>19039</v>
      </c>
      <c r="H410" s="2312" t="s">
        <v>180</v>
      </c>
      <c r="I410" s="2313">
        <v>26519</v>
      </c>
      <c r="J410" s="2309"/>
      <c r="K410" s="2312" t="s">
        <v>84</v>
      </c>
      <c r="L410" s="2309" t="s">
        <v>7256</v>
      </c>
      <c r="M410" s="2309" t="s">
        <v>19103</v>
      </c>
      <c r="N410" s="2314" t="s">
        <v>22764</v>
      </c>
      <c r="O410" s="2315" t="s">
        <v>22765</v>
      </c>
      <c r="P410" s="2315" t="s">
        <v>22766</v>
      </c>
      <c r="Q410" s="2309"/>
      <c r="R410" s="2316"/>
      <c r="S410" s="2312" t="s">
        <v>19107</v>
      </c>
      <c r="T410" s="2317" t="s">
        <v>22767</v>
      </c>
      <c r="U410" s="2313">
        <v>44781</v>
      </c>
      <c r="V410" s="2312" t="s">
        <v>126</v>
      </c>
      <c r="W410" s="2312" t="s">
        <v>22768</v>
      </c>
      <c r="X410" s="2312">
        <v>5</v>
      </c>
      <c r="Y410" s="2312">
        <v>5</v>
      </c>
      <c r="Z410" s="2312" t="s">
        <v>22769</v>
      </c>
      <c r="AA410" s="2312"/>
      <c r="AB410" s="2317" t="s">
        <v>22752</v>
      </c>
      <c r="AC410" s="2317" t="s">
        <v>22770</v>
      </c>
      <c r="AD410" s="2312" t="s">
        <v>15304</v>
      </c>
      <c r="AE410" s="2309" t="s">
        <v>22771</v>
      </c>
      <c r="AF410" s="2309"/>
      <c r="AG410" s="2309"/>
      <c r="AH410" s="2309"/>
      <c r="AI410" s="2309"/>
      <c r="AJ410" s="2320">
        <v>42795</v>
      </c>
      <c r="AK410" s="2321"/>
      <c r="AL410" s="2321">
        <v>44834</v>
      </c>
      <c r="AM410" s="2320">
        <v>42795</v>
      </c>
      <c r="AN410" s="2322">
        <v>44834</v>
      </c>
      <c r="AO410" s="2312" t="s">
        <v>1502</v>
      </c>
      <c r="AP410" s="2309"/>
      <c r="AQ410" s="2312">
        <v>43</v>
      </c>
    </row>
    <row r="411" spans="1:43" ht="15.75">
      <c r="A411" s="2323">
        <v>404</v>
      </c>
      <c r="B411" s="2309"/>
      <c r="C411" s="2309"/>
      <c r="D411" s="2309"/>
      <c r="E411" s="2311" t="s">
        <v>22772</v>
      </c>
      <c r="F411" s="2309" t="s">
        <v>19100</v>
      </c>
      <c r="G411" s="2309" t="s">
        <v>19039</v>
      </c>
      <c r="H411" s="2312" t="s">
        <v>180</v>
      </c>
      <c r="I411" s="2313">
        <v>28504</v>
      </c>
      <c r="J411" s="2309"/>
      <c r="K411" s="2312" t="s">
        <v>84</v>
      </c>
      <c r="L411" s="2309" t="s">
        <v>7256</v>
      </c>
      <c r="M411" s="2309" t="s">
        <v>19103</v>
      </c>
      <c r="N411" s="2314" t="s">
        <v>22773</v>
      </c>
      <c r="O411" s="2315" t="s">
        <v>22774</v>
      </c>
      <c r="P411" s="2315" t="s">
        <v>22775</v>
      </c>
      <c r="Q411" s="2309"/>
      <c r="R411" s="2316"/>
      <c r="S411" s="2312" t="s">
        <v>13376</v>
      </c>
      <c r="T411" s="2317" t="s">
        <v>22776</v>
      </c>
      <c r="U411" s="2313">
        <v>45583</v>
      </c>
      <c r="V411" s="2312" t="s">
        <v>1347</v>
      </c>
      <c r="W411" s="2312" t="s">
        <v>22777</v>
      </c>
      <c r="X411" s="2312">
        <v>4</v>
      </c>
      <c r="Y411" s="2312">
        <v>2</v>
      </c>
      <c r="Z411" s="2312" t="s">
        <v>21113</v>
      </c>
      <c r="AA411" s="2312"/>
      <c r="AB411" s="2317" t="s">
        <v>22778</v>
      </c>
      <c r="AC411" s="2317" t="s">
        <v>22779</v>
      </c>
      <c r="AD411" s="2312" t="s">
        <v>15304</v>
      </c>
      <c r="AE411" s="2309" t="s">
        <v>22780</v>
      </c>
      <c r="AF411" s="2309"/>
      <c r="AG411" s="2309"/>
      <c r="AH411" s="2309"/>
      <c r="AI411" s="2309"/>
      <c r="AJ411" s="2320">
        <v>42795</v>
      </c>
      <c r="AK411" s="2321"/>
      <c r="AL411" s="2321">
        <v>44834</v>
      </c>
      <c r="AM411" s="2320">
        <v>42795</v>
      </c>
      <c r="AN411" s="2322">
        <v>44834</v>
      </c>
      <c r="AO411" s="2312" t="s">
        <v>1395</v>
      </c>
      <c r="AP411" s="2309"/>
      <c r="AQ411" s="2312">
        <v>43</v>
      </c>
    </row>
    <row r="412" spans="1:43" ht="15.75">
      <c r="A412" s="2309">
        <v>405</v>
      </c>
      <c r="B412" s="2309"/>
      <c r="C412" s="2309"/>
      <c r="D412" s="2309"/>
      <c r="E412" s="2311" t="s">
        <v>6894</v>
      </c>
      <c r="F412" s="2309" t="s">
        <v>19100</v>
      </c>
      <c r="G412" s="2309" t="s">
        <v>19039</v>
      </c>
      <c r="H412" s="2312" t="s">
        <v>180</v>
      </c>
      <c r="I412" s="2313">
        <v>31841</v>
      </c>
      <c r="J412" s="2309"/>
      <c r="K412" s="2312" t="s">
        <v>19102</v>
      </c>
      <c r="L412" s="2309" t="s">
        <v>7256</v>
      </c>
      <c r="M412" s="2309" t="s">
        <v>19103</v>
      </c>
      <c r="N412" s="2314" t="s">
        <v>22781</v>
      </c>
      <c r="O412" s="2315" t="s">
        <v>22782</v>
      </c>
      <c r="P412" s="2155" t="s">
        <v>22783</v>
      </c>
      <c r="Q412" s="2309"/>
      <c r="R412" s="2316"/>
      <c r="S412" s="2312" t="s">
        <v>19107</v>
      </c>
      <c r="T412" s="2317" t="s">
        <v>22784</v>
      </c>
      <c r="U412" s="2313" t="s">
        <v>22785</v>
      </c>
      <c r="V412" s="2312" t="s">
        <v>126</v>
      </c>
      <c r="W412" s="2312" t="s">
        <v>22786</v>
      </c>
      <c r="X412" s="2312">
        <v>5</v>
      </c>
      <c r="Y412" s="2312">
        <v>4</v>
      </c>
      <c r="Z412" s="2312" t="s">
        <v>19580</v>
      </c>
      <c r="AA412" s="2312"/>
      <c r="AB412" s="2317" t="s">
        <v>22787</v>
      </c>
      <c r="AC412" s="2317" t="s">
        <v>22788</v>
      </c>
      <c r="AD412" s="2312" t="s">
        <v>19113</v>
      </c>
      <c r="AE412" s="2309"/>
      <c r="AF412" s="2309"/>
      <c r="AG412" s="2309"/>
      <c r="AH412" s="2309"/>
      <c r="AI412" s="2309"/>
      <c r="AJ412" s="2320">
        <v>42795</v>
      </c>
      <c r="AK412" s="2321"/>
      <c r="AL412" s="2321">
        <v>44834</v>
      </c>
      <c r="AM412" s="2320">
        <v>42795</v>
      </c>
      <c r="AN412" s="2322">
        <v>44834</v>
      </c>
      <c r="AO412" s="2312" t="s">
        <v>1502</v>
      </c>
      <c r="AP412" s="2309"/>
      <c r="AQ412" s="2312">
        <v>43</v>
      </c>
    </row>
    <row r="413" spans="1:43" ht="15.75">
      <c r="A413" s="2323">
        <v>406</v>
      </c>
      <c r="B413" s="2309"/>
      <c r="C413" s="2309"/>
      <c r="D413" s="2309"/>
      <c r="E413" s="2311" t="s">
        <v>22789</v>
      </c>
      <c r="F413" s="2309" t="s">
        <v>19100</v>
      </c>
      <c r="G413" s="2309" t="s">
        <v>19039</v>
      </c>
      <c r="H413" s="2312" t="s">
        <v>19189</v>
      </c>
      <c r="I413" s="2313">
        <v>27280</v>
      </c>
      <c r="J413" s="2309"/>
      <c r="K413" s="2312" t="s">
        <v>19102</v>
      </c>
      <c r="L413" s="2309" t="s">
        <v>7256</v>
      </c>
      <c r="M413" s="2309" t="s">
        <v>19103</v>
      </c>
      <c r="N413" s="2314" t="s">
        <v>22790</v>
      </c>
      <c r="O413" s="2315" t="s">
        <v>22791</v>
      </c>
      <c r="P413" s="2315" t="s">
        <v>22792</v>
      </c>
      <c r="Q413" s="2309"/>
      <c r="R413" s="2316"/>
      <c r="S413" s="2312" t="s">
        <v>19107</v>
      </c>
      <c r="T413" s="2317" t="s">
        <v>22793</v>
      </c>
      <c r="U413" s="2342">
        <v>46268</v>
      </c>
      <c r="V413" s="2312" t="s">
        <v>2580</v>
      </c>
      <c r="W413" s="2312" t="s">
        <v>19779</v>
      </c>
      <c r="X413" s="2312">
        <v>2</v>
      </c>
      <c r="Y413" s="2312">
        <v>5</v>
      </c>
      <c r="Z413" s="2312" t="s">
        <v>22794</v>
      </c>
      <c r="AA413" s="2312"/>
      <c r="AB413" s="2317" t="s">
        <v>22795</v>
      </c>
      <c r="AC413" s="2317" t="s">
        <v>22796</v>
      </c>
      <c r="AD413" s="2312" t="s">
        <v>19113</v>
      </c>
      <c r="AE413" s="2309" t="s">
        <v>22797</v>
      </c>
      <c r="AF413" s="2309"/>
      <c r="AG413" s="2309"/>
      <c r="AH413" s="2309"/>
      <c r="AI413" s="2309"/>
      <c r="AJ413" s="2320">
        <v>42795</v>
      </c>
      <c r="AK413" s="2321"/>
      <c r="AL413" s="2321">
        <v>44834</v>
      </c>
      <c r="AM413" s="2320">
        <v>42795</v>
      </c>
      <c r="AN413" s="2322">
        <v>44834</v>
      </c>
      <c r="AO413" s="2312" t="s">
        <v>1395</v>
      </c>
      <c r="AP413" s="2309"/>
      <c r="AQ413" s="2312">
        <v>42</v>
      </c>
    </row>
    <row r="414" spans="1:43" ht="15.75">
      <c r="A414" s="2309">
        <v>407</v>
      </c>
      <c r="B414" s="2309"/>
      <c r="C414" s="2309"/>
      <c r="D414" s="2309"/>
      <c r="E414" s="2311" t="s">
        <v>22798</v>
      </c>
      <c r="F414" s="2309" t="s">
        <v>19100</v>
      </c>
      <c r="G414" s="2309" t="s">
        <v>19039</v>
      </c>
      <c r="H414" s="2312" t="s">
        <v>180</v>
      </c>
      <c r="I414" s="2313">
        <v>32335</v>
      </c>
      <c r="J414" s="2309"/>
      <c r="K414" s="2312" t="s">
        <v>19102</v>
      </c>
      <c r="L414" s="2309" t="s">
        <v>7256</v>
      </c>
      <c r="M414" s="2309" t="s">
        <v>19103</v>
      </c>
      <c r="N414" s="2314" t="s">
        <v>22799</v>
      </c>
      <c r="O414" s="2315" t="s">
        <v>22800</v>
      </c>
      <c r="P414" s="2315" t="s">
        <v>22801</v>
      </c>
      <c r="Q414" s="2309"/>
      <c r="R414" s="2316"/>
      <c r="S414" s="2312" t="s">
        <v>425</v>
      </c>
      <c r="T414" s="2317" t="s">
        <v>22802</v>
      </c>
      <c r="U414" s="2313" t="s">
        <v>22803</v>
      </c>
      <c r="V414" s="2312" t="s">
        <v>126</v>
      </c>
      <c r="W414" s="2312" t="s">
        <v>22804</v>
      </c>
      <c r="X414" s="2312">
        <v>6</v>
      </c>
      <c r="Y414" s="2312">
        <v>3</v>
      </c>
      <c r="Z414" s="2312" t="s">
        <v>22805</v>
      </c>
      <c r="AA414" s="2312"/>
      <c r="AB414" s="2317" t="s">
        <v>22806</v>
      </c>
      <c r="AC414" s="2317" t="s">
        <v>22807</v>
      </c>
      <c r="AD414" s="2312" t="s">
        <v>19113</v>
      </c>
      <c r="AE414" s="2309" t="s">
        <v>9999</v>
      </c>
      <c r="AF414" s="2309"/>
      <c r="AG414" s="2309"/>
      <c r="AH414" s="2309"/>
      <c r="AI414" s="2309"/>
      <c r="AJ414" s="2320">
        <v>42795</v>
      </c>
      <c r="AK414" s="2321"/>
      <c r="AL414" s="2321">
        <v>44834</v>
      </c>
      <c r="AM414" s="2320">
        <v>42795</v>
      </c>
      <c r="AN414" s="2322">
        <v>44834</v>
      </c>
      <c r="AO414" s="2312" t="s">
        <v>22808</v>
      </c>
      <c r="AP414" s="2309"/>
      <c r="AQ414" s="2312">
        <v>42</v>
      </c>
    </row>
    <row r="415" spans="1:43" ht="15.75">
      <c r="A415" s="2323">
        <v>408</v>
      </c>
      <c r="B415" s="2309"/>
      <c r="C415" s="2309"/>
      <c r="D415" s="2309"/>
      <c r="E415" s="2311" t="s">
        <v>22809</v>
      </c>
      <c r="F415" s="2309" t="s">
        <v>19100</v>
      </c>
      <c r="G415" s="2309" t="s">
        <v>19039</v>
      </c>
      <c r="H415" s="2312" t="s">
        <v>22810</v>
      </c>
      <c r="I415" s="2313">
        <v>31406</v>
      </c>
      <c r="J415" s="2309"/>
      <c r="K415" s="2312" t="s">
        <v>19102</v>
      </c>
      <c r="L415" s="2309" t="s">
        <v>7256</v>
      </c>
      <c r="M415" s="2309" t="s">
        <v>19103</v>
      </c>
      <c r="N415" s="2314" t="s">
        <v>22811</v>
      </c>
      <c r="O415" s="2315" t="s">
        <v>22812</v>
      </c>
      <c r="P415" s="2315" t="s">
        <v>22813</v>
      </c>
      <c r="Q415" s="2309"/>
      <c r="R415" s="2316"/>
      <c r="S415" s="2312" t="s">
        <v>19107</v>
      </c>
      <c r="T415" s="2317" t="s">
        <v>22814</v>
      </c>
      <c r="U415" s="2313">
        <v>45645</v>
      </c>
      <c r="V415" s="2312" t="s">
        <v>19290</v>
      </c>
      <c r="W415" s="2312" t="s">
        <v>22815</v>
      </c>
      <c r="X415" s="2312">
        <v>2</v>
      </c>
      <c r="Y415" s="2312">
        <v>1</v>
      </c>
      <c r="Z415" s="2312" t="s">
        <v>22816</v>
      </c>
      <c r="AA415" s="2312"/>
      <c r="AB415" s="2329" t="s">
        <v>22817</v>
      </c>
      <c r="AC415" s="2317" t="s">
        <v>22818</v>
      </c>
      <c r="AD415" s="2312" t="s">
        <v>19113</v>
      </c>
      <c r="AE415" s="2309" t="s">
        <v>22819</v>
      </c>
      <c r="AF415" s="2309"/>
      <c r="AG415" s="2309"/>
      <c r="AH415" s="2309"/>
      <c r="AI415" s="2309"/>
      <c r="AJ415" s="2320">
        <v>42795</v>
      </c>
      <c r="AK415" s="2321"/>
      <c r="AL415" s="2321">
        <v>44834</v>
      </c>
      <c r="AM415" s="2320">
        <v>42795</v>
      </c>
      <c r="AN415" s="2322">
        <v>44834</v>
      </c>
      <c r="AO415" s="2312" t="s">
        <v>1395</v>
      </c>
      <c r="AP415" s="2309"/>
      <c r="AQ415" s="2312">
        <v>40</v>
      </c>
    </row>
    <row r="416" spans="1:43" ht="15.75">
      <c r="A416" s="2309">
        <v>409</v>
      </c>
      <c r="B416" s="2309"/>
      <c r="C416" s="2309"/>
      <c r="D416" s="2309"/>
      <c r="E416" s="2311" t="s">
        <v>22820</v>
      </c>
      <c r="F416" s="2309" t="s">
        <v>19100</v>
      </c>
      <c r="G416" s="2309" t="s">
        <v>19039</v>
      </c>
      <c r="H416" s="2312"/>
      <c r="I416" s="2313">
        <v>30975</v>
      </c>
      <c r="J416" s="2309"/>
      <c r="K416" s="2312"/>
      <c r="L416" s="2309" t="s">
        <v>7256</v>
      </c>
      <c r="M416" s="2309" t="s">
        <v>19103</v>
      </c>
      <c r="N416" s="2314" t="s">
        <v>22821</v>
      </c>
      <c r="O416" s="2315" t="s">
        <v>22822</v>
      </c>
      <c r="P416" s="2315" t="s">
        <v>22823</v>
      </c>
      <c r="Q416" s="2309"/>
      <c r="R416" s="2316"/>
      <c r="S416" s="2312"/>
      <c r="T416" s="2312"/>
      <c r="U416" s="2313"/>
      <c r="V416" s="2312" t="s">
        <v>13232</v>
      </c>
      <c r="W416" s="2312"/>
      <c r="X416" s="2312"/>
      <c r="Y416" s="2312"/>
      <c r="Z416" s="2312"/>
      <c r="AA416" s="2312"/>
      <c r="AB416" s="2315" t="s">
        <v>22824</v>
      </c>
      <c r="AC416" s="2352" t="s">
        <v>22825</v>
      </c>
      <c r="AD416" s="2312"/>
      <c r="AE416" s="2309"/>
      <c r="AF416" s="2309"/>
      <c r="AG416" s="2309"/>
      <c r="AH416" s="2309"/>
      <c r="AI416" s="2309"/>
      <c r="AJ416" s="2320">
        <v>42795</v>
      </c>
      <c r="AK416" s="2321"/>
      <c r="AL416" s="2321">
        <v>44834</v>
      </c>
      <c r="AM416" s="2320">
        <v>42795</v>
      </c>
      <c r="AN416" s="2322">
        <v>44834</v>
      </c>
      <c r="AO416" s="2312"/>
      <c r="AP416" s="2309"/>
      <c r="AQ416" s="2312"/>
    </row>
    <row r="417" spans="1:43" ht="15.75">
      <c r="A417" s="2323">
        <v>410</v>
      </c>
      <c r="B417" s="2309"/>
      <c r="C417" s="2309"/>
      <c r="D417" s="2309"/>
      <c r="E417" s="2311" t="s">
        <v>22826</v>
      </c>
      <c r="F417" s="2309" t="s">
        <v>19100</v>
      </c>
      <c r="G417" s="2309" t="s">
        <v>19039</v>
      </c>
      <c r="H417" s="2312" t="s">
        <v>19189</v>
      </c>
      <c r="I417" s="2313">
        <v>29726</v>
      </c>
      <c r="J417" s="2309"/>
      <c r="K417" s="2312" t="s">
        <v>19102</v>
      </c>
      <c r="L417" s="2309" t="s">
        <v>7256</v>
      </c>
      <c r="M417" s="2309" t="s">
        <v>19103</v>
      </c>
      <c r="N417" s="2314" t="s">
        <v>22827</v>
      </c>
      <c r="O417" s="2315" t="s">
        <v>22828</v>
      </c>
      <c r="P417" s="2315" t="s">
        <v>22829</v>
      </c>
      <c r="Q417" s="2309"/>
      <c r="R417" s="2316"/>
      <c r="S417" s="2312" t="s">
        <v>19107</v>
      </c>
      <c r="T417" s="2317" t="s">
        <v>22830</v>
      </c>
      <c r="U417" s="2313">
        <v>45825</v>
      </c>
      <c r="V417" s="2312" t="s">
        <v>19290</v>
      </c>
      <c r="W417" s="2312" t="s">
        <v>22831</v>
      </c>
      <c r="X417" s="2312">
        <v>1</v>
      </c>
      <c r="Y417" s="2312">
        <v>2</v>
      </c>
      <c r="Z417" s="2312" t="s">
        <v>21336</v>
      </c>
      <c r="AA417" s="2312"/>
      <c r="AB417" s="2329" t="s">
        <v>22832</v>
      </c>
      <c r="AC417" s="2317" t="s">
        <v>22833</v>
      </c>
      <c r="AD417" s="2312" t="s">
        <v>19113</v>
      </c>
      <c r="AE417" s="2309" t="s">
        <v>22834</v>
      </c>
      <c r="AF417" s="2309"/>
      <c r="AG417" s="2309"/>
      <c r="AH417" s="2309"/>
      <c r="AI417" s="2309"/>
      <c r="AJ417" s="2320">
        <v>42795</v>
      </c>
      <c r="AK417" s="2321"/>
      <c r="AL417" s="2321">
        <v>44834</v>
      </c>
      <c r="AM417" s="2320">
        <v>42795</v>
      </c>
      <c r="AN417" s="2322">
        <v>44834</v>
      </c>
      <c r="AO417" s="2312" t="s">
        <v>35</v>
      </c>
      <c r="AP417" s="2309"/>
      <c r="AQ417" s="2312">
        <v>41</v>
      </c>
    </row>
    <row r="418" spans="1:43" ht="15.75">
      <c r="A418" s="2309">
        <v>411</v>
      </c>
      <c r="B418" s="2309"/>
      <c r="C418" s="2309"/>
      <c r="D418" s="2309"/>
      <c r="E418" s="2311" t="s">
        <v>22835</v>
      </c>
      <c r="F418" s="2309" t="s">
        <v>19100</v>
      </c>
      <c r="G418" s="2309" t="s">
        <v>19039</v>
      </c>
      <c r="H418" s="2312"/>
      <c r="I418" s="2313">
        <v>34723</v>
      </c>
      <c r="J418" s="2309"/>
      <c r="K418" s="2312"/>
      <c r="L418" s="2309" t="s">
        <v>7256</v>
      </c>
      <c r="M418" s="2309" t="s">
        <v>19103</v>
      </c>
      <c r="N418" s="2314" t="s">
        <v>22836</v>
      </c>
      <c r="O418" s="2315" t="s">
        <v>22837</v>
      </c>
      <c r="P418" s="2315" t="s">
        <v>22838</v>
      </c>
      <c r="Q418" s="2309"/>
      <c r="R418" s="2316"/>
      <c r="S418" s="2312"/>
      <c r="T418" s="2312"/>
      <c r="U418" s="2313"/>
      <c r="V418" s="2312" t="s">
        <v>13232</v>
      </c>
      <c r="W418" s="2312"/>
      <c r="X418" s="2312"/>
      <c r="Y418" s="2312"/>
      <c r="Z418" s="2312"/>
      <c r="AA418" s="2312"/>
      <c r="AB418" s="2315" t="s">
        <v>22839</v>
      </c>
      <c r="AC418" s="2312"/>
      <c r="AD418" s="2312"/>
      <c r="AE418" s="2309"/>
      <c r="AF418" s="2309"/>
      <c r="AG418" s="2309"/>
      <c r="AH418" s="2309"/>
      <c r="AI418" s="2309"/>
      <c r="AJ418" s="2320">
        <v>42795</v>
      </c>
      <c r="AK418" s="2321"/>
      <c r="AL418" s="2321">
        <v>44834</v>
      </c>
      <c r="AM418" s="2320">
        <v>42795</v>
      </c>
      <c r="AN418" s="2322">
        <v>44834</v>
      </c>
      <c r="AO418" s="2312"/>
      <c r="AP418" s="2309"/>
      <c r="AQ418" s="2312"/>
    </row>
    <row r="419" spans="1:43" ht="15.75">
      <c r="A419" s="2323">
        <v>412</v>
      </c>
      <c r="B419" s="2309"/>
      <c r="C419" s="2309"/>
      <c r="D419" s="2309"/>
      <c r="E419" s="2311" t="s">
        <v>22840</v>
      </c>
      <c r="F419" s="2309" t="s">
        <v>19100</v>
      </c>
      <c r="G419" s="2309" t="s">
        <v>19039</v>
      </c>
      <c r="H419" s="2312" t="s">
        <v>22841</v>
      </c>
      <c r="I419" s="2348" t="s">
        <v>22842</v>
      </c>
      <c r="J419" s="2309"/>
      <c r="K419" s="2312" t="s">
        <v>84</v>
      </c>
      <c r="L419" s="2309" t="s">
        <v>7256</v>
      </c>
      <c r="M419" s="2309" t="s">
        <v>19103</v>
      </c>
      <c r="N419" s="2314" t="s">
        <v>22843</v>
      </c>
      <c r="O419" s="2315" t="s">
        <v>22844</v>
      </c>
      <c r="P419" s="2315" t="s">
        <v>22845</v>
      </c>
      <c r="Q419" s="2309"/>
      <c r="R419" s="2316"/>
      <c r="S419" s="2312" t="s">
        <v>19107</v>
      </c>
      <c r="T419" s="2317" t="s">
        <v>22846</v>
      </c>
      <c r="U419" s="2313">
        <v>45464</v>
      </c>
      <c r="V419" s="2312" t="s">
        <v>13232</v>
      </c>
      <c r="W419" s="2312" t="s">
        <v>19714</v>
      </c>
      <c r="X419" s="2312">
        <v>3</v>
      </c>
      <c r="Y419" s="2312">
        <v>6</v>
      </c>
      <c r="Z419" s="2312" t="s">
        <v>19715</v>
      </c>
      <c r="AA419" s="2312"/>
      <c r="AB419" s="2337" t="s">
        <v>22847</v>
      </c>
      <c r="AC419" s="2317" t="s">
        <v>22848</v>
      </c>
      <c r="AD419" s="2312" t="s">
        <v>19113</v>
      </c>
      <c r="AE419" s="2309"/>
      <c r="AF419" s="2309"/>
      <c r="AG419" s="2309"/>
      <c r="AH419" s="2309"/>
      <c r="AI419" s="2309"/>
      <c r="AJ419" s="2320">
        <v>42795</v>
      </c>
      <c r="AK419" s="2321"/>
      <c r="AL419" s="2321">
        <v>44834</v>
      </c>
      <c r="AM419" s="2320">
        <v>42795</v>
      </c>
      <c r="AN419" s="2322">
        <v>44834</v>
      </c>
      <c r="AO419" s="2312" t="s">
        <v>1395</v>
      </c>
      <c r="AP419" s="2309"/>
      <c r="AQ419" s="2312">
        <v>42</v>
      </c>
    </row>
    <row r="420" spans="1:43" ht="15.75">
      <c r="A420" s="2309">
        <v>413</v>
      </c>
      <c r="B420" s="2309"/>
      <c r="C420" s="2309"/>
      <c r="D420" s="2309"/>
      <c r="E420" s="2311" t="s">
        <v>22849</v>
      </c>
      <c r="F420" s="2309" t="s">
        <v>19100</v>
      </c>
      <c r="G420" s="2309" t="s">
        <v>19039</v>
      </c>
      <c r="H420" s="2312" t="s">
        <v>19116</v>
      </c>
      <c r="I420" s="2348" t="s">
        <v>22850</v>
      </c>
      <c r="J420" s="2309"/>
      <c r="K420" s="2312" t="s">
        <v>19102</v>
      </c>
      <c r="L420" s="2309" t="s">
        <v>7256</v>
      </c>
      <c r="M420" s="2309" t="s">
        <v>19103</v>
      </c>
      <c r="N420" s="2314" t="s">
        <v>22851</v>
      </c>
      <c r="O420" s="2315" t="s">
        <v>22852</v>
      </c>
      <c r="P420" s="2315" t="s">
        <v>22853</v>
      </c>
      <c r="Q420" s="2309"/>
      <c r="R420" s="2316"/>
      <c r="S420" s="2312" t="s">
        <v>499</v>
      </c>
      <c r="T420" s="2317" t="s">
        <v>22854</v>
      </c>
      <c r="U420" s="2313">
        <v>45517</v>
      </c>
      <c r="V420" s="2312" t="s">
        <v>126</v>
      </c>
      <c r="W420" s="2312" t="s">
        <v>22855</v>
      </c>
      <c r="X420" s="2312">
        <v>4</v>
      </c>
      <c r="Y420" s="2312">
        <v>6</v>
      </c>
      <c r="Z420" s="2312" t="s">
        <v>22856</v>
      </c>
      <c r="AA420" s="2312"/>
      <c r="AB420" s="2329" t="s">
        <v>22857</v>
      </c>
      <c r="AC420" s="2317" t="s">
        <v>22858</v>
      </c>
      <c r="AD420" s="2312" t="s">
        <v>19113</v>
      </c>
      <c r="AE420" s="2309"/>
      <c r="AF420" s="2309"/>
      <c r="AG420" s="2309"/>
      <c r="AH420" s="2309"/>
      <c r="AI420" s="2309"/>
      <c r="AJ420" s="2320">
        <v>42795</v>
      </c>
      <c r="AK420" s="2321"/>
      <c r="AL420" s="2321">
        <v>44834</v>
      </c>
      <c r="AM420" s="2320">
        <v>42795</v>
      </c>
      <c r="AN420" s="2322">
        <v>44834</v>
      </c>
      <c r="AO420" s="2312" t="s">
        <v>35</v>
      </c>
      <c r="AP420" s="2309"/>
      <c r="AQ420" s="2312">
        <v>39</v>
      </c>
    </row>
    <row r="421" spans="1:43" ht="15.75">
      <c r="A421" s="2323">
        <v>414</v>
      </c>
      <c r="B421" s="2309"/>
      <c r="C421" s="2309"/>
      <c r="D421" s="2309"/>
      <c r="E421" s="2311" t="s">
        <v>22859</v>
      </c>
      <c r="F421" s="2309" t="s">
        <v>19100</v>
      </c>
      <c r="G421" s="2309" t="s">
        <v>19039</v>
      </c>
      <c r="H421" s="2312" t="s">
        <v>19127</v>
      </c>
      <c r="I421" s="2348" t="s">
        <v>22860</v>
      </c>
      <c r="J421" s="2309"/>
      <c r="K421" s="2312" t="s">
        <v>19102</v>
      </c>
      <c r="L421" s="2309" t="s">
        <v>7256</v>
      </c>
      <c r="M421" s="2309" t="s">
        <v>19103</v>
      </c>
      <c r="N421" s="2314" t="s">
        <v>22861</v>
      </c>
      <c r="O421" s="2315" t="s">
        <v>22862</v>
      </c>
      <c r="P421" s="2315" t="s">
        <v>22863</v>
      </c>
      <c r="Q421" s="2309"/>
      <c r="R421" s="2316"/>
      <c r="S421" s="2312" t="s">
        <v>19107</v>
      </c>
      <c r="T421" s="2312">
        <v>60915346964</v>
      </c>
      <c r="U421" s="2313">
        <v>44829</v>
      </c>
      <c r="V421" s="2312" t="s">
        <v>126</v>
      </c>
      <c r="W421" s="2312" t="s">
        <v>22864</v>
      </c>
      <c r="X421" s="2312">
        <v>32</v>
      </c>
      <c r="Y421" s="2312">
        <v>6</v>
      </c>
      <c r="Z421" s="2312" t="s">
        <v>22865</v>
      </c>
      <c r="AA421" s="2312"/>
      <c r="AB421" s="2329" t="s">
        <v>22866</v>
      </c>
      <c r="AC421" s="2317" t="s">
        <v>22867</v>
      </c>
      <c r="AD421" s="2312" t="s">
        <v>19113</v>
      </c>
      <c r="AE421" s="2309"/>
      <c r="AF421" s="2309"/>
      <c r="AG421" s="2309"/>
      <c r="AH421" s="2309"/>
      <c r="AI421" s="2309"/>
      <c r="AJ421" s="2320">
        <v>42795</v>
      </c>
      <c r="AK421" s="2321"/>
      <c r="AL421" s="2321">
        <v>44834</v>
      </c>
      <c r="AM421" s="2320">
        <v>42795</v>
      </c>
      <c r="AN421" s="2322">
        <v>44834</v>
      </c>
      <c r="AO421" s="2312" t="s">
        <v>1502</v>
      </c>
      <c r="AP421" s="2309"/>
      <c r="AQ421" s="2312">
        <v>44</v>
      </c>
    </row>
    <row r="422" spans="1:43" ht="15.75">
      <c r="A422" s="2309">
        <v>415</v>
      </c>
      <c r="B422" s="2309"/>
      <c r="C422" s="2309"/>
      <c r="D422" s="2309"/>
      <c r="E422" s="2311" t="s">
        <v>22868</v>
      </c>
      <c r="F422" s="2309" t="s">
        <v>19100</v>
      </c>
      <c r="G422" s="2309" t="s">
        <v>19039</v>
      </c>
      <c r="H422" s="2312" t="s">
        <v>19208</v>
      </c>
      <c r="I422" s="2348">
        <v>28380</v>
      </c>
      <c r="J422" s="2309"/>
      <c r="K422" s="2312" t="s">
        <v>19102</v>
      </c>
      <c r="L422" s="2309" t="s">
        <v>7256</v>
      </c>
      <c r="M422" s="2309" t="s">
        <v>19103</v>
      </c>
      <c r="N422" s="2314" t="s">
        <v>22869</v>
      </c>
      <c r="O422" s="2315" t="s">
        <v>22870</v>
      </c>
      <c r="P422" s="2315" t="s">
        <v>22871</v>
      </c>
      <c r="Q422" s="2309"/>
      <c r="R422" s="2316"/>
      <c r="S422" s="2312" t="s">
        <v>19107</v>
      </c>
      <c r="T422" s="2317" t="s">
        <v>22872</v>
      </c>
      <c r="U422" s="2313">
        <v>45181</v>
      </c>
      <c r="V422" s="2312" t="s">
        <v>126</v>
      </c>
      <c r="W422" s="2312" t="s">
        <v>22873</v>
      </c>
      <c r="X422" s="2312">
        <v>3</v>
      </c>
      <c r="Y422" s="2312">
        <v>7</v>
      </c>
      <c r="Z422" s="2312" t="s">
        <v>22874</v>
      </c>
      <c r="AA422" s="2312"/>
      <c r="AB422" s="2329" t="s">
        <v>22875</v>
      </c>
      <c r="AC422" s="2318" t="s">
        <v>22876</v>
      </c>
      <c r="AD422" s="2312" t="s">
        <v>19113</v>
      </c>
      <c r="AE422" s="2309">
        <v>0</v>
      </c>
      <c r="AF422" s="2309"/>
      <c r="AG422" s="2309"/>
      <c r="AH422" s="2309"/>
      <c r="AI422" s="2309"/>
      <c r="AJ422" s="2320">
        <v>42795</v>
      </c>
      <c r="AK422" s="2321"/>
      <c r="AL422" s="2321">
        <v>44834</v>
      </c>
      <c r="AM422" s="2320">
        <v>42795</v>
      </c>
      <c r="AN422" s="2322">
        <v>44834</v>
      </c>
      <c r="AO422" s="2312" t="s">
        <v>20655</v>
      </c>
      <c r="AP422" s="2309"/>
      <c r="AQ422" s="2312">
        <v>42</v>
      </c>
    </row>
    <row r="423" spans="1:43" ht="15.75">
      <c r="A423" s="2323">
        <v>416</v>
      </c>
      <c r="B423" s="2309"/>
      <c r="C423" s="2309"/>
      <c r="D423" s="2309"/>
      <c r="E423" s="2311" t="s">
        <v>22877</v>
      </c>
      <c r="F423" s="2309" t="s">
        <v>19100</v>
      </c>
      <c r="G423" s="2309" t="s">
        <v>19039</v>
      </c>
      <c r="H423" s="2312" t="s">
        <v>10255</v>
      </c>
      <c r="I423" s="2348" t="s">
        <v>22878</v>
      </c>
      <c r="J423" s="2309"/>
      <c r="K423" s="2312" t="s">
        <v>84</v>
      </c>
      <c r="L423" s="2309" t="s">
        <v>7256</v>
      </c>
      <c r="M423" s="2309" t="s">
        <v>19103</v>
      </c>
      <c r="N423" s="2314" t="s">
        <v>22879</v>
      </c>
      <c r="O423" s="2315" t="s">
        <v>22880</v>
      </c>
      <c r="P423" s="2315" t="s">
        <v>22881</v>
      </c>
      <c r="Q423" s="2309"/>
      <c r="R423" s="2316"/>
      <c r="S423" s="2312" t="s">
        <v>19107</v>
      </c>
      <c r="T423" s="2317" t="s">
        <v>22882</v>
      </c>
      <c r="U423" s="2313">
        <v>44746</v>
      </c>
      <c r="V423" s="2312" t="s">
        <v>13232</v>
      </c>
      <c r="W423" s="2312" t="s">
        <v>22883</v>
      </c>
      <c r="X423" s="2312">
        <v>1</v>
      </c>
      <c r="Y423" s="2312">
        <v>9</v>
      </c>
      <c r="Z423" s="2312" t="s">
        <v>22884</v>
      </c>
      <c r="AA423" s="2312"/>
      <c r="AB423" s="2315" t="s">
        <v>22885</v>
      </c>
      <c r="AC423" s="2352" t="s">
        <v>22886</v>
      </c>
      <c r="AD423" s="2312" t="s">
        <v>15304</v>
      </c>
      <c r="AE423" s="2309" t="s">
        <v>22887</v>
      </c>
      <c r="AF423" s="2309"/>
      <c r="AG423" s="2309"/>
      <c r="AH423" s="2309"/>
      <c r="AI423" s="2309"/>
      <c r="AJ423" s="2320">
        <v>42795</v>
      </c>
      <c r="AK423" s="2321"/>
      <c r="AL423" s="2321">
        <v>44834</v>
      </c>
      <c r="AM423" s="2320">
        <v>42795</v>
      </c>
      <c r="AN423" s="2322">
        <v>44834</v>
      </c>
      <c r="AO423" s="2312"/>
      <c r="AP423" s="2309"/>
      <c r="AQ423" s="2312"/>
    </row>
    <row r="424" spans="1:43" ht="15.75">
      <c r="A424" s="2309">
        <v>417</v>
      </c>
      <c r="B424" s="2309"/>
      <c r="C424" s="2309"/>
      <c r="D424" s="2309"/>
      <c r="E424" s="2311" t="s">
        <v>22888</v>
      </c>
      <c r="F424" s="2309" t="s">
        <v>19100</v>
      </c>
      <c r="G424" s="2309" t="s">
        <v>19039</v>
      </c>
      <c r="H424" s="2312"/>
      <c r="I424" s="2313">
        <v>26972</v>
      </c>
      <c r="J424" s="2309"/>
      <c r="K424" s="2312"/>
      <c r="L424" s="2309" t="s">
        <v>7256</v>
      </c>
      <c r="M424" s="2309" t="s">
        <v>19103</v>
      </c>
      <c r="N424" s="2314" t="s">
        <v>22889</v>
      </c>
      <c r="O424" s="2315" t="s">
        <v>22890</v>
      </c>
      <c r="P424" s="2315" t="s">
        <v>22891</v>
      </c>
      <c r="Q424" s="2309"/>
      <c r="R424" s="2316"/>
      <c r="S424" s="2312"/>
      <c r="T424" s="2312"/>
      <c r="U424" s="2313"/>
      <c r="V424" s="2312" t="s">
        <v>13232</v>
      </c>
      <c r="W424" s="2312"/>
      <c r="X424" s="2312"/>
      <c r="Y424" s="2312"/>
      <c r="Z424" s="2312"/>
      <c r="AA424" s="2312"/>
      <c r="AB424" s="2315" t="s">
        <v>22892</v>
      </c>
      <c r="AC424" s="2317" t="s">
        <v>22893</v>
      </c>
      <c r="AD424" s="2312"/>
      <c r="AE424" s="2309"/>
      <c r="AF424" s="2309"/>
      <c r="AG424" s="2309"/>
      <c r="AH424" s="2309"/>
      <c r="AI424" s="2309"/>
      <c r="AJ424" s="2320">
        <v>42795</v>
      </c>
      <c r="AK424" s="2321"/>
      <c r="AL424" s="2321">
        <v>44834</v>
      </c>
      <c r="AM424" s="2320">
        <v>42795</v>
      </c>
      <c r="AN424" s="2322">
        <v>44834</v>
      </c>
      <c r="AO424" s="2312"/>
      <c r="AP424" s="2309"/>
      <c r="AQ424" s="2312"/>
    </row>
    <row r="425" spans="1:43" ht="15.75">
      <c r="A425" s="2323">
        <v>418</v>
      </c>
      <c r="B425" s="2309"/>
      <c r="C425" s="2309"/>
      <c r="D425" s="2309"/>
      <c r="E425" s="2311" t="s">
        <v>22894</v>
      </c>
      <c r="F425" s="2309" t="s">
        <v>19100</v>
      </c>
      <c r="G425" s="2309" t="s">
        <v>19039</v>
      </c>
      <c r="H425" s="2312" t="s">
        <v>19189</v>
      </c>
      <c r="I425" s="2348" t="s">
        <v>22895</v>
      </c>
      <c r="J425" s="2309"/>
      <c r="K425" s="2312" t="s">
        <v>19102</v>
      </c>
      <c r="L425" s="2309" t="s">
        <v>7256</v>
      </c>
      <c r="M425" s="2309" t="s">
        <v>19103</v>
      </c>
      <c r="N425" s="2314" t="s">
        <v>22896</v>
      </c>
      <c r="O425" s="2315" t="s">
        <v>22897</v>
      </c>
      <c r="P425" s="2315" t="s">
        <v>22898</v>
      </c>
      <c r="Q425" s="2309"/>
      <c r="R425" s="2316"/>
      <c r="S425" s="2312" t="s">
        <v>499</v>
      </c>
      <c r="T425" s="2317" t="s">
        <v>22899</v>
      </c>
      <c r="U425" s="2313">
        <v>44723</v>
      </c>
      <c r="V425" s="2312" t="s">
        <v>126</v>
      </c>
      <c r="W425" s="2312" t="s">
        <v>22243</v>
      </c>
      <c r="X425" s="2312">
        <v>1</v>
      </c>
      <c r="Y425" s="2312">
        <v>9</v>
      </c>
      <c r="Z425" s="2312" t="s">
        <v>22900</v>
      </c>
      <c r="AA425" s="2312"/>
      <c r="AB425" s="2329" t="s">
        <v>22901</v>
      </c>
      <c r="AC425" s="2317" t="s">
        <v>22902</v>
      </c>
      <c r="AD425" s="2312" t="s">
        <v>19113</v>
      </c>
      <c r="AE425" s="2309"/>
      <c r="AF425" s="2309"/>
      <c r="AG425" s="2309"/>
      <c r="AH425" s="2309"/>
      <c r="AI425" s="2309"/>
      <c r="AJ425" s="2320">
        <v>42795</v>
      </c>
      <c r="AK425" s="2321"/>
      <c r="AL425" s="2321">
        <v>44834</v>
      </c>
      <c r="AM425" s="2320">
        <v>42795</v>
      </c>
      <c r="AN425" s="2322">
        <v>44834</v>
      </c>
      <c r="AO425" s="2312" t="s">
        <v>35</v>
      </c>
      <c r="AP425" s="2309"/>
      <c r="AQ425" s="2312">
        <v>41</v>
      </c>
    </row>
    <row r="426" spans="1:43" ht="15.75">
      <c r="A426" s="2309">
        <v>419</v>
      </c>
      <c r="B426" s="2309"/>
      <c r="C426" s="2309"/>
      <c r="D426" s="2309"/>
      <c r="E426" s="2311" t="s">
        <v>22903</v>
      </c>
      <c r="F426" s="2309" t="s">
        <v>19100</v>
      </c>
      <c r="G426" s="2309" t="s">
        <v>19039</v>
      </c>
      <c r="H426" s="2312" t="s">
        <v>22904</v>
      </c>
      <c r="I426" s="2348" t="s">
        <v>22905</v>
      </c>
      <c r="J426" s="2309"/>
      <c r="K426" s="2312" t="s">
        <v>19102</v>
      </c>
      <c r="L426" s="2309" t="s">
        <v>7256</v>
      </c>
      <c r="M426" s="2309" t="s">
        <v>19103</v>
      </c>
      <c r="N426" s="2314" t="s">
        <v>22906</v>
      </c>
      <c r="O426" s="2315" t="s">
        <v>22907</v>
      </c>
      <c r="P426" s="2315" t="s">
        <v>22908</v>
      </c>
      <c r="Q426" s="2309"/>
      <c r="R426" s="2316"/>
      <c r="S426" s="2312" t="s">
        <v>13430</v>
      </c>
      <c r="T426" s="2317" t="s">
        <v>22909</v>
      </c>
      <c r="U426" s="2313">
        <v>45813</v>
      </c>
      <c r="V426" s="2312" t="s">
        <v>175</v>
      </c>
      <c r="W426" s="2312" t="s">
        <v>22910</v>
      </c>
      <c r="X426" s="2312">
        <v>23</v>
      </c>
      <c r="Y426" s="2312">
        <v>13</v>
      </c>
      <c r="Z426" s="2312" t="s">
        <v>22911</v>
      </c>
      <c r="AA426" s="2312"/>
      <c r="AB426" s="2317" t="s">
        <v>22912</v>
      </c>
      <c r="AC426" s="2317" t="s">
        <v>22913</v>
      </c>
      <c r="AD426" s="2312" t="s">
        <v>19113</v>
      </c>
      <c r="AE426" s="2309" t="s">
        <v>22914</v>
      </c>
      <c r="AF426" s="2309"/>
      <c r="AG426" s="2309"/>
      <c r="AH426" s="2309"/>
      <c r="AI426" s="2309"/>
      <c r="AJ426" s="2320">
        <v>42795</v>
      </c>
      <c r="AK426" s="2321"/>
      <c r="AL426" s="2321">
        <v>44834</v>
      </c>
      <c r="AM426" s="2320">
        <v>42795</v>
      </c>
      <c r="AN426" s="2322">
        <v>44834</v>
      </c>
      <c r="AO426" s="2312" t="s">
        <v>1460</v>
      </c>
      <c r="AP426" s="2309"/>
      <c r="AQ426" s="2312">
        <v>40</v>
      </c>
    </row>
    <row r="427" spans="1:43" ht="15.75">
      <c r="A427" s="2323">
        <v>420</v>
      </c>
      <c r="B427" s="2309"/>
      <c r="C427" s="2309"/>
      <c r="D427" s="2309"/>
      <c r="E427" s="2311" t="s">
        <v>22915</v>
      </c>
      <c r="F427" s="2309" t="s">
        <v>19100</v>
      </c>
      <c r="G427" s="2309" t="s">
        <v>19039</v>
      </c>
      <c r="H427" s="2312" t="s">
        <v>370</v>
      </c>
      <c r="I427" s="2348" t="s">
        <v>22916</v>
      </c>
      <c r="J427" s="2309"/>
      <c r="K427" s="2312" t="s">
        <v>19102</v>
      </c>
      <c r="L427" s="2309" t="s">
        <v>7256</v>
      </c>
      <c r="M427" s="2309" t="s">
        <v>19103</v>
      </c>
      <c r="N427" s="2314" t="s">
        <v>22917</v>
      </c>
      <c r="O427" s="2331" t="s">
        <v>22918</v>
      </c>
      <c r="P427" s="2315" t="s">
        <v>22919</v>
      </c>
      <c r="Q427" s="2309"/>
      <c r="R427" s="2316"/>
      <c r="S427" s="2312" t="s">
        <v>19107</v>
      </c>
      <c r="T427" s="2317" t="s">
        <v>22920</v>
      </c>
      <c r="U427" s="2342" t="s">
        <v>22921</v>
      </c>
      <c r="V427" s="2312" t="s">
        <v>13232</v>
      </c>
      <c r="W427" s="2312" t="s">
        <v>22922</v>
      </c>
      <c r="X427" s="2312">
        <v>3</v>
      </c>
      <c r="Y427" s="2312">
        <v>4</v>
      </c>
      <c r="Z427" s="2312" t="s">
        <v>22923</v>
      </c>
      <c r="AA427" s="2312"/>
      <c r="AB427" s="2317" t="s">
        <v>22924</v>
      </c>
      <c r="AC427" s="2317" t="s">
        <v>22925</v>
      </c>
      <c r="AD427" s="2312" t="s">
        <v>19113</v>
      </c>
      <c r="AE427" s="2309"/>
      <c r="AF427" s="2309"/>
      <c r="AG427" s="2309"/>
      <c r="AH427" s="2309"/>
      <c r="AI427" s="2309"/>
      <c r="AJ427" s="2320">
        <v>42795</v>
      </c>
      <c r="AK427" s="2321"/>
      <c r="AL427" s="2321">
        <v>44834</v>
      </c>
      <c r="AM427" s="2320">
        <v>42795</v>
      </c>
      <c r="AN427" s="2322">
        <v>44834</v>
      </c>
      <c r="AO427" s="2312" t="s">
        <v>1395</v>
      </c>
      <c r="AP427" s="2309"/>
      <c r="AQ427" s="2312">
        <v>42</v>
      </c>
    </row>
    <row r="428" spans="1:43" ht="15.75">
      <c r="A428" s="2309">
        <v>421</v>
      </c>
      <c r="B428" s="2309"/>
      <c r="C428" s="2309"/>
      <c r="D428" s="2309"/>
      <c r="E428" s="2311" t="s">
        <v>22926</v>
      </c>
      <c r="F428" s="2309" t="s">
        <v>19100</v>
      </c>
      <c r="G428" s="2309" t="s">
        <v>19039</v>
      </c>
      <c r="H428" s="2312" t="s">
        <v>19827</v>
      </c>
      <c r="I428" s="2313">
        <v>32964</v>
      </c>
      <c r="J428" s="2309"/>
      <c r="K428" s="2312" t="s">
        <v>19102</v>
      </c>
      <c r="L428" s="2309" t="s">
        <v>7256</v>
      </c>
      <c r="M428" s="2309" t="s">
        <v>19103</v>
      </c>
      <c r="N428" s="2314" t="s">
        <v>22927</v>
      </c>
      <c r="O428" s="2315" t="s">
        <v>22928</v>
      </c>
      <c r="P428" s="2315" t="s">
        <v>22929</v>
      </c>
      <c r="Q428" s="2309"/>
      <c r="R428" s="2316"/>
      <c r="S428" s="2312" t="s">
        <v>19107</v>
      </c>
      <c r="T428" s="2317" t="s">
        <v>22930</v>
      </c>
      <c r="U428" s="2313">
        <v>46085</v>
      </c>
      <c r="V428" s="2312" t="s">
        <v>126</v>
      </c>
      <c r="W428" s="2312" t="s">
        <v>22931</v>
      </c>
      <c r="X428" s="2312">
        <v>8</v>
      </c>
      <c r="Y428" s="2312">
        <v>2</v>
      </c>
      <c r="Z428" s="2312" t="s">
        <v>22932</v>
      </c>
      <c r="AA428" s="2312"/>
      <c r="AB428" s="2317" t="s">
        <v>22933</v>
      </c>
      <c r="AC428" s="2317" t="s">
        <v>22934</v>
      </c>
      <c r="AD428" s="2312" t="s">
        <v>19113</v>
      </c>
      <c r="AE428" s="2309" t="s">
        <v>22935</v>
      </c>
      <c r="AF428" s="2309"/>
      <c r="AG428" s="2309"/>
      <c r="AH428" s="2309"/>
      <c r="AI428" s="2309"/>
      <c r="AJ428" s="2320">
        <v>42795</v>
      </c>
      <c r="AK428" s="2321"/>
      <c r="AL428" s="2321">
        <v>44834</v>
      </c>
      <c r="AM428" s="2320">
        <v>42795</v>
      </c>
      <c r="AN428" s="2322">
        <v>44834</v>
      </c>
      <c r="AO428" s="2312" t="s">
        <v>35</v>
      </c>
      <c r="AP428" s="2309"/>
      <c r="AQ428" s="2312">
        <v>42</v>
      </c>
    </row>
    <row r="429" spans="1:43" ht="15.75">
      <c r="A429" s="2323">
        <v>422</v>
      </c>
      <c r="B429" s="2309"/>
      <c r="C429" s="2309"/>
      <c r="D429" s="2309"/>
      <c r="E429" s="2353" t="s">
        <v>6390</v>
      </c>
      <c r="F429" s="2309" t="s">
        <v>19100</v>
      </c>
      <c r="G429" s="2309" t="s">
        <v>19039</v>
      </c>
      <c r="H429" s="2312" t="s">
        <v>9217</v>
      </c>
      <c r="I429" s="2348">
        <v>29051</v>
      </c>
      <c r="J429" s="2309"/>
      <c r="K429" s="2312" t="s">
        <v>19102</v>
      </c>
      <c r="L429" s="2309" t="s">
        <v>7256</v>
      </c>
      <c r="M429" s="2309" t="s">
        <v>19103</v>
      </c>
      <c r="N429" s="2314" t="s">
        <v>22936</v>
      </c>
      <c r="O429" s="2315" t="s">
        <v>22937</v>
      </c>
      <c r="P429" s="2315" t="s">
        <v>22938</v>
      </c>
      <c r="Q429" s="2309"/>
      <c r="R429" s="2316"/>
      <c r="S429" s="2312" t="s">
        <v>19107</v>
      </c>
      <c r="T429" s="2317" t="s">
        <v>22939</v>
      </c>
      <c r="U429" s="2313">
        <v>44502</v>
      </c>
      <c r="V429" s="2312" t="s">
        <v>86</v>
      </c>
      <c r="W429" s="2312" t="s">
        <v>22940</v>
      </c>
      <c r="X429" s="2312">
        <v>3</v>
      </c>
      <c r="Y429" s="2312">
        <v>1</v>
      </c>
      <c r="Z429" s="2312" t="s">
        <v>22941</v>
      </c>
      <c r="AA429" s="2312"/>
      <c r="AB429" s="2337" t="s">
        <v>22942</v>
      </c>
      <c r="AC429" s="2317" t="s">
        <v>22943</v>
      </c>
      <c r="AD429" s="2312" t="s">
        <v>19113</v>
      </c>
      <c r="AE429" s="2309" t="s">
        <v>744</v>
      </c>
      <c r="AF429" s="2309"/>
      <c r="AG429" s="2309"/>
      <c r="AH429" s="2309"/>
      <c r="AI429" s="2309"/>
      <c r="AJ429" s="2320">
        <v>42795</v>
      </c>
      <c r="AK429" s="2321"/>
      <c r="AL429" s="2321">
        <v>44834</v>
      </c>
      <c r="AM429" s="2320">
        <v>42795</v>
      </c>
      <c r="AN429" s="2322">
        <v>44834</v>
      </c>
      <c r="AO429" s="2312" t="s">
        <v>35</v>
      </c>
      <c r="AP429" s="2309"/>
      <c r="AQ429" s="2312">
        <v>40</v>
      </c>
    </row>
    <row r="430" spans="1:43" ht="15.75">
      <c r="A430" s="2309">
        <v>423</v>
      </c>
      <c r="B430" s="2309"/>
      <c r="C430" s="2309"/>
      <c r="D430" s="2309"/>
      <c r="E430" s="2311" t="s">
        <v>22944</v>
      </c>
      <c r="F430" s="2309" t="s">
        <v>19100</v>
      </c>
      <c r="G430" s="2309" t="s">
        <v>19039</v>
      </c>
      <c r="H430" s="2317" t="s">
        <v>19189</v>
      </c>
      <c r="I430" s="2313">
        <v>32920</v>
      </c>
      <c r="J430" s="2309"/>
      <c r="K430" s="2312" t="s">
        <v>19102</v>
      </c>
      <c r="L430" s="2309" t="s">
        <v>7256</v>
      </c>
      <c r="M430" s="2309" t="s">
        <v>19103</v>
      </c>
      <c r="N430" s="2314" t="s">
        <v>22945</v>
      </c>
      <c r="O430" s="2315" t="s">
        <v>22946</v>
      </c>
      <c r="P430" s="2315" t="s">
        <v>22947</v>
      </c>
      <c r="Q430" s="2309"/>
      <c r="R430" s="2316"/>
      <c r="S430" s="2312" t="s">
        <v>425</v>
      </c>
      <c r="T430" s="2317" t="s">
        <v>22948</v>
      </c>
      <c r="U430" s="2313">
        <v>45338</v>
      </c>
      <c r="V430" s="2312" t="s">
        <v>126</v>
      </c>
      <c r="W430" s="2312" t="s">
        <v>22949</v>
      </c>
      <c r="X430" s="2312">
        <v>1</v>
      </c>
      <c r="Y430" s="2312">
        <v>1</v>
      </c>
      <c r="Z430" s="2312" t="s">
        <v>22950</v>
      </c>
      <c r="AA430" s="2312"/>
      <c r="AB430" s="2317" t="s">
        <v>22951</v>
      </c>
      <c r="AC430" s="2317" t="s">
        <v>22952</v>
      </c>
      <c r="AD430" s="2312" t="s">
        <v>19113</v>
      </c>
      <c r="AE430" s="2309" t="s">
        <v>22953</v>
      </c>
      <c r="AF430" s="2309"/>
      <c r="AG430" s="2309"/>
      <c r="AH430" s="2309"/>
      <c r="AI430" s="2309"/>
      <c r="AJ430" s="2320">
        <v>42795</v>
      </c>
      <c r="AK430" s="2321"/>
      <c r="AL430" s="2321">
        <v>44834</v>
      </c>
      <c r="AM430" s="2320">
        <v>42795</v>
      </c>
      <c r="AN430" s="2322">
        <v>44834</v>
      </c>
      <c r="AO430" s="2312" t="s">
        <v>1395</v>
      </c>
      <c r="AP430" s="2309"/>
      <c r="AQ430" s="2312">
        <v>41</v>
      </c>
    </row>
    <row r="431" spans="1:43" ht="15.75">
      <c r="A431" s="2323">
        <v>424</v>
      </c>
      <c r="B431" s="2309"/>
      <c r="C431" s="2309"/>
      <c r="D431" s="2309"/>
      <c r="E431" s="2311" t="s">
        <v>22954</v>
      </c>
      <c r="F431" s="2309" t="s">
        <v>19100</v>
      </c>
      <c r="G431" s="2309" t="s">
        <v>19039</v>
      </c>
      <c r="H431" s="2312" t="s">
        <v>19189</v>
      </c>
      <c r="I431" s="2348" t="s">
        <v>22955</v>
      </c>
      <c r="J431" s="2309"/>
      <c r="K431" s="2312" t="s">
        <v>19102</v>
      </c>
      <c r="L431" s="2309" t="s">
        <v>7256</v>
      </c>
      <c r="M431" s="2309" t="s">
        <v>19103</v>
      </c>
      <c r="N431" s="2314" t="s">
        <v>22956</v>
      </c>
      <c r="O431" s="2315" t="s">
        <v>22957</v>
      </c>
      <c r="P431" s="2315" t="s">
        <v>22958</v>
      </c>
      <c r="Q431" s="2309"/>
      <c r="R431" s="2316"/>
      <c r="S431" s="2312" t="s">
        <v>499</v>
      </c>
      <c r="T431" s="2317" t="s">
        <v>22959</v>
      </c>
      <c r="U431" s="2313">
        <v>45712</v>
      </c>
      <c r="V431" s="2312" t="s">
        <v>13232</v>
      </c>
      <c r="W431" s="2312" t="s">
        <v>22960</v>
      </c>
      <c r="X431" s="2312">
        <v>1</v>
      </c>
      <c r="Y431" s="2312">
        <v>3</v>
      </c>
      <c r="Z431" s="2312" t="s">
        <v>22565</v>
      </c>
      <c r="AA431" s="2312"/>
      <c r="AB431" s="2329" t="s">
        <v>22961</v>
      </c>
      <c r="AC431" s="2317" t="s">
        <v>22962</v>
      </c>
      <c r="AD431" s="2312" t="s">
        <v>19113</v>
      </c>
      <c r="AE431" s="2309" t="s">
        <v>22963</v>
      </c>
      <c r="AF431" s="2309"/>
      <c r="AG431" s="2309"/>
      <c r="AH431" s="2309"/>
      <c r="AI431" s="2309"/>
      <c r="AJ431" s="2320">
        <v>42795</v>
      </c>
      <c r="AK431" s="2321"/>
      <c r="AL431" s="2321">
        <v>44834</v>
      </c>
      <c r="AM431" s="2320">
        <v>42795</v>
      </c>
      <c r="AN431" s="2322">
        <v>44834</v>
      </c>
      <c r="AO431" s="2312" t="s">
        <v>35</v>
      </c>
      <c r="AP431" s="2309"/>
      <c r="AQ431" s="2312">
        <v>40</v>
      </c>
    </row>
    <row r="432" spans="1:43" ht="15.75">
      <c r="A432" s="2309">
        <v>425</v>
      </c>
      <c r="B432" s="2309"/>
      <c r="C432" s="2309"/>
      <c r="D432" s="2309"/>
      <c r="E432" s="2311" t="s">
        <v>22964</v>
      </c>
      <c r="F432" s="2309" t="s">
        <v>19100</v>
      </c>
      <c r="G432" s="2309" t="s">
        <v>19039</v>
      </c>
      <c r="H432" s="2312" t="s">
        <v>19208</v>
      </c>
      <c r="I432" s="2348">
        <v>30455</v>
      </c>
      <c r="J432" s="2309"/>
      <c r="K432" s="2312" t="s">
        <v>19102</v>
      </c>
      <c r="L432" s="2309" t="s">
        <v>7256</v>
      </c>
      <c r="M432" s="2309" t="s">
        <v>19103</v>
      </c>
      <c r="N432" s="2314" t="s">
        <v>22965</v>
      </c>
      <c r="O432" s="2315" t="s">
        <v>22966</v>
      </c>
      <c r="P432" s="2315" t="s">
        <v>22967</v>
      </c>
      <c r="Q432" s="2309"/>
      <c r="R432" s="2316"/>
      <c r="S432" s="2312" t="s">
        <v>499</v>
      </c>
      <c r="T432" s="2317" t="s">
        <v>22968</v>
      </c>
      <c r="U432" s="2313">
        <v>44700</v>
      </c>
      <c r="V432" s="2312" t="s">
        <v>13232</v>
      </c>
      <c r="W432" s="2312" t="s">
        <v>19372</v>
      </c>
      <c r="X432" s="2312">
        <v>4</v>
      </c>
      <c r="Y432" s="2312">
        <v>7</v>
      </c>
      <c r="Z432" s="2312" t="s">
        <v>22969</v>
      </c>
      <c r="AA432" s="2312"/>
      <c r="AB432" s="2329" t="s">
        <v>22970</v>
      </c>
      <c r="AC432" s="2317" t="s">
        <v>22971</v>
      </c>
      <c r="AD432" s="2312" t="s">
        <v>19113</v>
      </c>
      <c r="AE432" s="2309" t="s">
        <v>22972</v>
      </c>
      <c r="AF432" s="2309"/>
      <c r="AG432" s="2309"/>
      <c r="AH432" s="2309"/>
      <c r="AI432" s="2309"/>
      <c r="AJ432" s="2320">
        <v>42795</v>
      </c>
      <c r="AK432" s="2321"/>
      <c r="AL432" s="2321">
        <v>44834</v>
      </c>
      <c r="AM432" s="2320">
        <v>42795</v>
      </c>
      <c r="AN432" s="2322">
        <v>44834</v>
      </c>
      <c r="AO432" s="2312" t="s">
        <v>35</v>
      </c>
      <c r="AP432" s="2309"/>
      <c r="AQ432" s="2312">
        <v>41</v>
      </c>
    </row>
    <row r="433" spans="1:43" ht="15.75">
      <c r="A433" s="2323">
        <v>426</v>
      </c>
      <c r="B433" s="2309"/>
      <c r="C433" s="2309"/>
      <c r="D433" s="2309"/>
      <c r="E433" s="2311" t="s">
        <v>22973</v>
      </c>
      <c r="F433" s="2309" t="s">
        <v>19100</v>
      </c>
      <c r="G433" s="2309" t="s">
        <v>19039</v>
      </c>
      <c r="H433" s="2312" t="s">
        <v>19327</v>
      </c>
      <c r="I433" s="2313">
        <v>31087</v>
      </c>
      <c r="J433" s="2309"/>
      <c r="K433" s="2312" t="s">
        <v>19102</v>
      </c>
      <c r="L433" s="2309" t="s">
        <v>7256</v>
      </c>
      <c r="M433" s="2309" t="s">
        <v>19103</v>
      </c>
      <c r="N433" s="2314" t="s">
        <v>22974</v>
      </c>
      <c r="O433" s="2315" t="s">
        <v>22975</v>
      </c>
      <c r="P433" s="2315" t="s">
        <v>22976</v>
      </c>
      <c r="Q433" s="2309"/>
      <c r="R433" s="2316"/>
      <c r="S433" s="2312" t="s">
        <v>19107</v>
      </c>
      <c r="T433" s="2317" t="s">
        <v>22977</v>
      </c>
      <c r="U433" s="2313">
        <v>45331</v>
      </c>
      <c r="V433" s="2312" t="s">
        <v>126</v>
      </c>
      <c r="W433" s="2312" t="s">
        <v>22978</v>
      </c>
      <c r="X433" s="2312">
        <v>1</v>
      </c>
      <c r="Y433" s="2312">
        <v>3</v>
      </c>
      <c r="Z433" s="2312" t="s">
        <v>22978</v>
      </c>
      <c r="AA433" s="2312"/>
      <c r="AB433" s="2329" t="s">
        <v>22979</v>
      </c>
      <c r="AC433" s="2317" t="s">
        <v>22980</v>
      </c>
      <c r="AD433" s="2312" t="s">
        <v>19113</v>
      </c>
      <c r="AE433" s="2309" t="s">
        <v>22981</v>
      </c>
      <c r="AF433" s="2309"/>
      <c r="AG433" s="2309"/>
      <c r="AH433" s="2309"/>
      <c r="AI433" s="2309"/>
      <c r="AJ433" s="2320">
        <v>42795</v>
      </c>
      <c r="AK433" s="2321"/>
      <c r="AL433" s="2321">
        <v>44834</v>
      </c>
      <c r="AM433" s="2320">
        <v>42795</v>
      </c>
      <c r="AN433" s="2322">
        <v>44834</v>
      </c>
      <c r="AO433" s="2312" t="s">
        <v>1395</v>
      </c>
      <c r="AP433" s="2309"/>
      <c r="AQ433" s="2312">
        <v>43</v>
      </c>
    </row>
    <row r="434" spans="1:43" ht="15.75">
      <c r="A434" s="2309">
        <v>427</v>
      </c>
      <c r="B434" s="2309"/>
      <c r="C434" s="2309"/>
      <c r="D434" s="2309"/>
      <c r="E434" s="2311" t="s">
        <v>6708</v>
      </c>
      <c r="F434" s="2309" t="s">
        <v>19100</v>
      </c>
      <c r="G434" s="2309" t="s">
        <v>19039</v>
      </c>
      <c r="H434" s="2312" t="s">
        <v>19386</v>
      </c>
      <c r="I434" s="2348" t="s">
        <v>22982</v>
      </c>
      <c r="J434" s="2309"/>
      <c r="K434" s="2312" t="s">
        <v>19102</v>
      </c>
      <c r="L434" s="2309" t="s">
        <v>7256</v>
      </c>
      <c r="M434" s="2309" t="s">
        <v>19103</v>
      </c>
      <c r="N434" s="2314" t="s">
        <v>22983</v>
      </c>
      <c r="O434" s="2315" t="s">
        <v>22984</v>
      </c>
      <c r="P434" s="2315" t="s">
        <v>22985</v>
      </c>
      <c r="Q434" s="2309"/>
      <c r="R434" s="2316"/>
      <c r="S434" s="2312" t="s">
        <v>13430</v>
      </c>
      <c r="T434" s="2317" t="s">
        <v>22986</v>
      </c>
      <c r="U434" s="2313">
        <v>44423</v>
      </c>
      <c r="V434" s="2312" t="s">
        <v>126</v>
      </c>
      <c r="W434" s="2312" t="s">
        <v>22987</v>
      </c>
      <c r="X434" s="2312">
        <v>1</v>
      </c>
      <c r="Y434" s="2312">
        <v>1</v>
      </c>
      <c r="Z434" s="2312" t="s">
        <v>22988</v>
      </c>
      <c r="AA434" s="2312"/>
      <c r="AB434" s="2317" t="s">
        <v>22989</v>
      </c>
      <c r="AC434" s="2317" t="s">
        <v>22990</v>
      </c>
      <c r="AD434" s="2312" t="s">
        <v>19113</v>
      </c>
      <c r="AE434" s="2309" t="s">
        <v>22991</v>
      </c>
      <c r="AF434" s="2309"/>
      <c r="AG434" s="2309"/>
      <c r="AH434" s="2309"/>
      <c r="AI434" s="2309"/>
      <c r="AJ434" s="2320">
        <v>42795</v>
      </c>
      <c r="AK434" s="2321"/>
      <c r="AL434" s="2321">
        <v>44834</v>
      </c>
      <c r="AM434" s="2320">
        <v>42795</v>
      </c>
      <c r="AN434" s="2322">
        <v>44834</v>
      </c>
      <c r="AO434" s="2312" t="s">
        <v>1395</v>
      </c>
      <c r="AP434" s="2309"/>
      <c r="AQ434" s="2312">
        <v>42</v>
      </c>
    </row>
    <row r="435" spans="1:43" ht="15.75">
      <c r="A435" s="2323">
        <v>428</v>
      </c>
      <c r="B435" s="2309"/>
      <c r="C435" s="2309"/>
      <c r="D435" s="2309"/>
      <c r="E435" s="2311" t="s">
        <v>22992</v>
      </c>
      <c r="F435" s="2309" t="s">
        <v>19100</v>
      </c>
      <c r="G435" s="2309" t="s">
        <v>19039</v>
      </c>
      <c r="H435" s="2312" t="s">
        <v>19127</v>
      </c>
      <c r="I435" s="2348" t="s">
        <v>22993</v>
      </c>
      <c r="J435" s="2309"/>
      <c r="K435" s="2312" t="s">
        <v>19102</v>
      </c>
      <c r="L435" s="2309" t="s">
        <v>7256</v>
      </c>
      <c r="M435" s="2309" t="s">
        <v>19103</v>
      </c>
      <c r="N435" s="2314" t="s">
        <v>22994</v>
      </c>
      <c r="O435" s="2315" t="s">
        <v>22995</v>
      </c>
      <c r="P435" s="2315" t="s">
        <v>22996</v>
      </c>
      <c r="Q435" s="2309"/>
      <c r="R435" s="2316"/>
      <c r="S435" s="2312" t="s">
        <v>13376</v>
      </c>
      <c r="T435" s="2317" t="s">
        <v>22997</v>
      </c>
      <c r="U435" s="2313">
        <v>45823</v>
      </c>
      <c r="V435" s="2312" t="s">
        <v>126</v>
      </c>
      <c r="W435" s="2312" t="s">
        <v>22998</v>
      </c>
      <c r="X435" s="2312">
        <v>1</v>
      </c>
      <c r="Y435" s="2312">
        <v>2</v>
      </c>
      <c r="Z435" s="2312" t="s">
        <v>19351</v>
      </c>
      <c r="AA435" s="2312"/>
      <c r="AB435" s="2329" t="s">
        <v>22999</v>
      </c>
      <c r="AC435" s="2317" t="s">
        <v>23000</v>
      </c>
      <c r="AD435" s="2312" t="s">
        <v>19113</v>
      </c>
      <c r="AE435" s="2309" t="s">
        <v>23001</v>
      </c>
      <c r="AF435" s="2309"/>
      <c r="AG435" s="2309"/>
      <c r="AH435" s="2309"/>
      <c r="AI435" s="2309"/>
      <c r="AJ435" s="2320">
        <v>42795</v>
      </c>
      <c r="AK435" s="2321"/>
      <c r="AL435" s="2321">
        <v>44834</v>
      </c>
      <c r="AM435" s="2320">
        <v>42795</v>
      </c>
      <c r="AN435" s="2322">
        <v>44834</v>
      </c>
      <c r="AO435" s="2312" t="s">
        <v>35</v>
      </c>
      <c r="AP435" s="2309"/>
      <c r="AQ435" s="2312">
        <v>40</v>
      </c>
    </row>
    <row r="436" spans="1:43" ht="15.75">
      <c r="A436" s="2309">
        <v>429</v>
      </c>
      <c r="B436" s="2309"/>
      <c r="C436" s="2309"/>
      <c r="D436" s="2309"/>
      <c r="E436" s="2328" t="s">
        <v>23002</v>
      </c>
      <c r="F436" s="2309" t="s">
        <v>19100</v>
      </c>
      <c r="G436" s="2309" t="s">
        <v>19039</v>
      </c>
      <c r="H436" s="2312" t="s">
        <v>19127</v>
      </c>
      <c r="I436" s="2348" t="s">
        <v>23003</v>
      </c>
      <c r="J436" s="2309"/>
      <c r="K436" s="2312" t="s">
        <v>19102</v>
      </c>
      <c r="L436" s="2309" t="s">
        <v>7256</v>
      </c>
      <c r="M436" s="2309" t="s">
        <v>19103</v>
      </c>
      <c r="N436" s="2314" t="s">
        <v>23004</v>
      </c>
      <c r="O436" s="2315" t="s">
        <v>23005</v>
      </c>
      <c r="P436" s="2315" t="s">
        <v>23006</v>
      </c>
      <c r="Q436" s="2309"/>
      <c r="R436" s="2316"/>
      <c r="S436" s="2312" t="s">
        <v>13430</v>
      </c>
      <c r="T436" s="2317" t="s">
        <v>23007</v>
      </c>
      <c r="U436" s="2313">
        <v>45396</v>
      </c>
      <c r="V436" s="2312" t="s">
        <v>126</v>
      </c>
      <c r="W436" s="2312" t="s">
        <v>23008</v>
      </c>
      <c r="X436" s="2312">
        <v>9</v>
      </c>
      <c r="Y436" s="2312">
        <v>3</v>
      </c>
      <c r="Z436" s="2312" t="s">
        <v>20372</v>
      </c>
      <c r="AA436" s="2312"/>
      <c r="AB436" s="2329" t="s">
        <v>23009</v>
      </c>
      <c r="AC436" s="2317" t="s">
        <v>23010</v>
      </c>
      <c r="AD436" s="2312" t="s">
        <v>19113</v>
      </c>
      <c r="AE436" s="2309"/>
      <c r="AF436" s="2309"/>
      <c r="AG436" s="2309"/>
      <c r="AH436" s="2309"/>
      <c r="AI436" s="2309"/>
      <c r="AJ436" s="2320">
        <v>42795</v>
      </c>
      <c r="AK436" s="2321"/>
      <c r="AL436" s="2321">
        <v>44834</v>
      </c>
      <c r="AM436" s="2320">
        <v>42795</v>
      </c>
      <c r="AN436" s="2322">
        <v>44834</v>
      </c>
      <c r="AO436" s="2312" t="s">
        <v>1395</v>
      </c>
      <c r="AP436" s="2309"/>
      <c r="AQ436" s="2312">
        <v>42</v>
      </c>
    </row>
    <row r="437" spans="1:43" ht="15.75">
      <c r="A437" s="2323">
        <v>430</v>
      </c>
      <c r="B437" s="2309"/>
      <c r="C437" s="2309"/>
      <c r="D437" s="2309"/>
      <c r="E437" s="2311" t="s">
        <v>23011</v>
      </c>
      <c r="F437" s="2309" t="s">
        <v>19100</v>
      </c>
      <c r="G437" s="2309" t="s">
        <v>19039</v>
      </c>
      <c r="H437" s="2312" t="s">
        <v>19127</v>
      </c>
      <c r="I437" s="2348" t="s">
        <v>23012</v>
      </c>
      <c r="J437" s="2309"/>
      <c r="K437" s="2312" t="s">
        <v>19102</v>
      </c>
      <c r="L437" s="2309" t="s">
        <v>7256</v>
      </c>
      <c r="M437" s="2309" t="s">
        <v>19103</v>
      </c>
      <c r="N437" s="2314" t="s">
        <v>23013</v>
      </c>
      <c r="O437" s="2315" t="s">
        <v>23014</v>
      </c>
      <c r="P437" s="2315" t="s">
        <v>23015</v>
      </c>
      <c r="Q437" s="2309"/>
      <c r="R437" s="2316"/>
      <c r="S437" s="2312" t="s">
        <v>425</v>
      </c>
      <c r="T437" s="2317" t="s">
        <v>23016</v>
      </c>
      <c r="U437" s="2313">
        <v>46020</v>
      </c>
      <c r="V437" s="2312" t="s">
        <v>126</v>
      </c>
      <c r="W437" s="2312" t="s">
        <v>23017</v>
      </c>
      <c r="X437" s="2312">
        <v>8</v>
      </c>
      <c r="Y437" s="2312">
        <v>4</v>
      </c>
      <c r="Z437" s="2312" t="s">
        <v>22625</v>
      </c>
      <c r="AA437" s="2312"/>
      <c r="AB437" s="2329" t="s">
        <v>23018</v>
      </c>
      <c r="AC437" s="2317" t="s">
        <v>23019</v>
      </c>
      <c r="AD437" s="2312" t="s">
        <v>19113</v>
      </c>
      <c r="AE437" s="2309" t="s">
        <v>23020</v>
      </c>
      <c r="AF437" s="2309"/>
      <c r="AG437" s="2309"/>
      <c r="AH437" s="2309"/>
      <c r="AI437" s="2309"/>
      <c r="AJ437" s="2320">
        <v>42795</v>
      </c>
      <c r="AK437" s="2321"/>
      <c r="AL437" s="2321">
        <v>44834</v>
      </c>
      <c r="AM437" s="2320">
        <v>42795</v>
      </c>
      <c r="AN437" s="2322">
        <v>44834</v>
      </c>
      <c r="AO437" s="2312" t="s">
        <v>1395</v>
      </c>
      <c r="AP437" s="2309"/>
      <c r="AQ437" s="2312">
        <v>40</v>
      </c>
    </row>
    <row r="438" spans="1:43" ht="15.75">
      <c r="A438" s="2309">
        <v>431</v>
      </c>
      <c r="B438" s="2309"/>
      <c r="C438" s="2309"/>
      <c r="D438" s="2310" t="s">
        <v>19098</v>
      </c>
      <c r="E438" s="2311" t="s">
        <v>23021</v>
      </c>
      <c r="F438" s="2309" t="s">
        <v>19100</v>
      </c>
      <c r="G438" s="2309" t="s">
        <v>19039</v>
      </c>
      <c r="H438" s="2312" t="s">
        <v>19101</v>
      </c>
      <c r="I438" s="2348" t="s">
        <v>23022</v>
      </c>
      <c r="J438" s="2309"/>
      <c r="K438" s="2312" t="s">
        <v>19102</v>
      </c>
      <c r="L438" s="2309" t="s">
        <v>7256</v>
      </c>
      <c r="M438" s="2309" t="s">
        <v>19103</v>
      </c>
      <c r="N438" s="2314" t="s">
        <v>23023</v>
      </c>
      <c r="O438" s="2315" t="s">
        <v>23024</v>
      </c>
      <c r="P438" s="2315" t="s">
        <v>23025</v>
      </c>
      <c r="Q438" s="2309"/>
      <c r="R438" s="2316"/>
      <c r="S438" s="2312" t="s">
        <v>13376</v>
      </c>
      <c r="T438" s="2317" t="s">
        <v>23026</v>
      </c>
      <c r="U438" s="2313">
        <v>45025</v>
      </c>
      <c r="V438" s="2312" t="s">
        <v>13232</v>
      </c>
      <c r="W438" s="2312" t="s">
        <v>23027</v>
      </c>
      <c r="X438" s="2312">
        <v>4</v>
      </c>
      <c r="Y438" s="2312">
        <v>1</v>
      </c>
      <c r="Z438" s="2312" t="s">
        <v>21644</v>
      </c>
      <c r="AA438" s="2312"/>
      <c r="AB438" s="2337" t="s">
        <v>23028</v>
      </c>
      <c r="AC438" s="2317" t="s">
        <v>23029</v>
      </c>
      <c r="AD438" s="2312" t="s">
        <v>19113</v>
      </c>
      <c r="AE438" s="2309" t="s">
        <v>23030</v>
      </c>
      <c r="AF438" s="2309"/>
      <c r="AG438" s="2309"/>
      <c r="AH438" s="2309"/>
      <c r="AI438" s="2309"/>
      <c r="AJ438" s="2320">
        <v>42795</v>
      </c>
      <c r="AK438" s="2321"/>
      <c r="AL438" s="2321">
        <v>44834</v>
      </c>
      <c r="AM438" s="2320">
        <v>42795</v>
      </c>
      <c r="AN438" s="2322">
        <v>44834</v>
      </c>
      <c r="AO438" s="2312" t="s">
        <v>1460</v>
      </c>
      <c r="AP438" s="2309"/>
      <c r="AQ438" s="2312">
        <v>37</v>
      </c>
    </row>
    <row r="439" spans="1:43" ht="15.75">
      <c r="A439" s="2323">
        <v>432</v>
      </c>
      <c r="B439" s="2309"/>
      <c r="C439" s="2309"/>
      <c r="D439" s="2309"/>
      <c r="E439" s="2311" t="s">
        <v>23031</v>
      </c>
      <c r="F439" s="2309" t="s">
        <v>19100</v>
      </c>
      <c r="G439" s="2309" t="s">
        <v>19039</v>
      </c>
      <c r="H439" s="2312"/>
      <c r="I439" s="2313">
        <v>33400</v>
      </c>
      <c r="J439" s="2309"/>
      <c r="K439" s="2312"/>
      <c r="L439" s="2309" t="s">
        <v>7256</v>
      </c>
      <c r="M439" s="2309" t="s">
        <v>19103</v>
      </c>
      <c r="N439" s="2314" t="s">
        <v>23032</v>
      </c>
      <c r="O439" s="2315" t="s">
        <v>23033</v>
      </c>
      <c r="P439" s="2315" t="s">
        <v>23034</v>
      </c>
      <c r="Q439" s="2309"/>
      <c r="R439" s="2316"/>
      <c r="S439" s="2312"/>
      <c r="T439" s="2312"/>
      <c r="U439" s="2313"/>
      <c r="V439" s="2312" t="s">
        <v>13232</v>
      </c>
      <c r="W439" s="2312"/>
      <c r="X439" s="2312"/>
      <c r="Y439" s="2312"/>
      <c r="Z439" s="2312"/>
      <c r="AA439" s="2312"/>
      <c r="AB439" s="2315" t="s">
        <v>23035</v>
      </c>
      <c r="AC439" s="2317" t="s">
        <v>23036</v>
      </c>
      <c r="AD439" s="2312"/>
      <c r="AE439" s="2309"/>
      <c r="AF439" s="2309"/>
      <c r="AG439" s="2309"/>
      <c r="AH439" s="2309"/>
      <c r="AI439" s="2309"/>
      <c r="AJ439" s="2320">
        <v>42795</v>
      </c>
      <c r="AK439" s="2321"/>
      <c r="AL439" s="2321">
        <v>44834</v>
      </c>
      <c r="AM439" s="2320">
        <v>42795</v>
      </c>
      <c r="AN439" s="2322">
        <v>44834</v>
      </c>
      <c r="AO439" s="2312"/>
      <c r="AP439" s="2309"/>
      <c r="AQ439" s="2312"/>
    </row>
    <row r="440" spans="1:43" ht="15.75">
      <c r="A440" s="2309">
        <v>433</v>
      </c>
      <c r="B440" s="2309"/>
      <c r="C440" s="2309"/>
      <c r="D440" s="2309"/>
      <c r="E440" s="2311" t="s">
        <v>23037</v>
      </c>
      <c r="F440" s="2309" t="s">
        <v>19100</v>
      </c>
      <c r="G440" s="2309" t="s">
        <v>19039</v>
      </c>
      <c r="H440" s="2312" t="s">
        <v>20205</v>
      </c>
      <c r="I440" s="2348" t="s">
        <v>23038</v>
      </c>
      <c r="J440" s="2309"/>
      <c r="K440" s="2312" t="s">
        <v>180</v>
      </c>
      <c r="L440" s="2309" t="s">
        <v>7256</v>
      </c>
      <c r="M440" s="2309" t="s">
        <v>19103</v>
      </c>
      <c r="N440" s="2314" t="s">
        <v>23039</v>
      </c>
      <c r="O440" s="2315" t="s">
        <v>23040</v>
      </c>
      <c r="P440" s="2315" t="s">
        <v>23041</v>
      </c>
      <c r="Q440" s="2309"/>
      <c r="R440" s="2316"/>
      <c r="S440" s="2312" t="s">
        <v>21707</v>
      </c>
      <c r="T440" s="2317" t="s">
        <v>23042</v>
      </c>
      <c r="U440" s="2313">
        <v>45216</v>
      </c>
      <c r="V440" s="2312" t="s">
        <v>126</v>
      </c>
      <c r="W440" s="2312" t="s">
        <v>23043</v>
      </c>
      <c r="X440" s="2312">
        <v>6</v>
      </c>
      <c r="Y440" s="2312">
        <v>5</v>
      </c>
      <c r="Z440" s="2312" t="s">
        <v>19452</v>
      </c>
      <c r="AA440" s="2312"/>
      <c r="AB440" s="2315" t="s">
        <v>23044</v>
      </c>
      <c r="AC440" s="2317" t="s">
        <v>23045</v>
      </c>
      <c r="AD440" s="2312" t="s">
        <v>19113</v>
      </c>
      <c r="AE440" s="2309" t="s">
        <v>23046</v>
      </c>
      <c r="AF440" s="2309"/>
      <c r="AG440" s="2309"/>
      <c r="AH440" s="2309"/>
      <c r="AI440" s="2309"/>
      <c r="AJ440" s="2320">
        <v>42795</v>
      </c>
      <c r="AK440" s="2321"/>
      <c r="AL440" s="2321">
        <v>44834</v>
      </c>
      <c r="AM440" s="2320">
        <v>42795</v>
      </c>
      <c r="AN440" s="2322">
        <v>44834</v>
      </c>
      <c r="AO440" s="2312"/>
      <c r="AP440" s="2309"/>
      <c r="AQ440" s="2312"/>
    </row>
    <row r="441" spans="1:43" ht="15.75">
      <c r="A441" s="2323">
        <v>434</v>
      </c>
      <c r="B441" s="2309"/>
      <c r="C441" s="2309"/>
      <c r="D441" s="2309"/>
      <c r="E441" s="2311" t="s">
        <v>23047</v>
      </c>
      <c r="F441" s="2309" t="s">
        <v>19100</v>
      </c>
      <c r="G441" s="2309" t="s">
        <v>19039</v>
      </c>
      <c r="H441" s="2312" t="s">
        <v>19101</v>
      </c>
      <c r="I441" s="2348" t="s">
        <v>23048</v>
      </c>
      <c r="J441" s="2309"/>
      <c r="K441" s="2312" t="s">
        <v>19101</v>
      </c>
      <c r="L441" s="2309" t="s">
        <v>7256</v>
      </c>
      <c r="M441" s="2309" t="s">
        <v>19103</v>
      </c>
      <c r="N441" s="2314" t="s">
        <v>23049</v>
      </c>
      <c r="O441" s="2315" t="s">
        <v>23050</v>
      </c>
      <c r="P441" s="2315" t="s">
        <v>23051</v>
      </c>
      <c r="Q441" s="2309"/>
      <c r="R441" s="2316"/>
      <c r="S441" s="2312" t="s">
        <v>13376</v>
      </c>
      <c r="T441" s="2317" t="s">
        <v>23052</v>
      </c>
      <c r="U441" s="2313">
        <v>45352</v>
      </c>
      <c r="V441" s="2312" t="s">
        <v>13232</v>
      </c>
      <c r="W441" s="2312" t="s">
        <v>23053</v>
      </c>
      <c r="X441" s="2312">
        <v>2</v>
      </c>
      <c r="Y441" s="2312">
        <v>1</v>
      </c>
      <c r="Z441" s="2312" t="s">
        <v>19715</v>
      </c>
      <c r="AA441" s="2312"/>
      <c r="AB441" s="2317" t="s">
        <v>23054</v>
      </c>
      <c r="AC441" s="2317" t="s">
        <v>23055</v>
      </c>
      <c r="AD441" s="2312" t="s">
        <v>19113</v>
      </c>
      <c r="AE441" s="2309"/>
      <c r="AF441" s="2309"/>
      <c r="AG441" s="2309"/>
      <c r="AH441" s="2309"/>
      <c r="AI441" s="2309"/>
      <c r="AJ441" s="2320">
        <v>42795</v>
      </c>
      <c r="AK441" s="2321"/>
      <c r="AL441" s="2321">
        <v>44834</v>
      </c>
      <c r="AM441" s="2320">
        <v>42795</v>
      </c>
      <c r="AN441" s="2322">
        <v>44834</v>
      </c>
      <c r="AO441" s="2312" t="s">
        <v>35</v>
      </c>
      <c r="AP441" s="2309"/>
      <c r="AQ441" s="2312">
        <v>39</v>
      </c>
    </row>
    <row r="442" spans="1:43" ht="15.75">
      <c r="A442" s="2309">
        <v>435</v>
      </c>
      <c r="B442" s="2309"/>
      <c r="C442" s="2309"/>
      <c r="D442" s="2309"/>
      <c r="E442" s="2311" t="s">
        <v>23056</v>
      </c>
      <c r="F442" s="2309" t="s">
        <v>19100</v>
      </c>
      <c r="G442" s="2309" t="s">
        <v>19039</v>
      </c>
      <c r="H442" s="2312" t="s">
        <v>19386</v>
      </c>
      <c r="I442" s="2348" t="s">
        <v>23057</v>
      </c>
      <c r="J442" s="2309"/>
      <c r="K442" s="2312" t="s">
        <v>19072</v>
      </c>
      <c r="L442" s="2309" t="s">
        <v>7256</v>
      </c>
      <c r="M442" s="2309" t="s">
        <v>19103</v>
      </c>
      <c r="N442" s="2314" t="s">
        <v>23058</v>
      </c>
      <c r="O442" s="2315" t="s">
        <v>23059</v>
      </c>
      <c r="P442" s="2315" t="s">
        <v>23060</v>
      </c>
      <c r="Q442" s="2309"/>
      <c r="R442" s="2316"/>
      <c r="S442" s="2312" t="s">
        <v>13376</v>
      </c>
      <c r="T442" s="2317" t="s">
        <v>23061</v>
      </c>
      <c r="U442" s="2313">
        <v>45771</v>
      </c>
      <c r="V442" s="2312" t="s">
        <v>175</v>
      </c>
      <c r="W442" s="2312" t="s">
        <v>23062</v>
      </c>
      <c r="X442" s="2312">
        <v>1</v>
      </c>
      <c r="Y442" s="2312">
        <v>1</v>
      </c>
      <c r="Z442" s="2312" t="s">
        <v>23062</v>
      </c>
      <c r="AA442" s="2312"/>
      <c r="AB442" s="2317" t="s">
        <v>23063</v>
      </c>
      <c r="AC442" s="2317" t="s">
        <v>23064</v>
      </c>
      <c r="AD442" s="2312" t="s">
        <v>19113</v>
      </c>
      <c r="AE442" s="2309" t="s">
        <v>23065</v>
      </c>
      <c r="AF442" s="2309"/>
      <c r="AG442" s="2309"/>
      <c r="AH442" s="2309"/>
      <c r="AI442" s="2309"/>
      <c r="AJ442" s="2320">
        <v>42795</v>
      </c>
      <c r="AK442" s="2321"/>
      <c r="AL442" s="2321">
        <v>44834</v>
      </c>
      <c r="AM442" s="2320">
        <v>42795</v>
      </c>
      <c r="AN442" s="2322">
        <v>44834</v>
      </c>
      <c r="AO442" s="2312" t="s">
        <v>1395</v>
      </c>
      <c r="AP442" s="2309"/>
      <c r="AQ442" s="2312">
        <v>42</v>
      </c>
    </row>
    <row r="443" spans="1:43" ht="15.75">
      <c r="A443" s="2323">
        <v>436</v>
      </c>
      <c r="B443" s="2309"/>
      <c r="C443" s="2309"/>
      <c r="D443" s="2309"/>
      <c r="E443" s="2311" t="s">
        <v>23066</v>
      </c>
      <c r="F443" s="2309" t="s">
        <v>19100</v>
      </c>
      <c r="G443" s="2309" t="s">
        <v>19039</v>
      </c>
      <c r="H443" s="2312" t="s">
        <v>19189</v>
      </c>
      <c r="I443" s="2348" t="s">
        <v>23067</v>
      </c>
      <c r="J443" s="2309"/>
      <c r="K443" s="2312" t="s">
        <v>19102</v>
      </c>
      <c r="L443" s="2309" t="s">
        <v>7256</v>
      </c>
      <c r="M443" s="2309" t="s">
        <v>19103</v>
      </c>
      <c r="N443" s="2314" t="s">
        <v>23068</v>
      </c>
      <c r="O443" s="2315" t="s">
        <v>23069</v>
      </c>
      <c r="P443" s="2315" t="s">
        <v>23070</v>
      </c>
      <c r="Q443" s="2309"/>
      <c r="R443" s="2316"/>
      <c r="S443" s="2312" t="s">
        <v>499</v>
      </c>
      <c r="T443" s="2317" t="s">
        <v>23071</v>
      </c>
      <c r="U443" s="2313">
        <v>44209</v>
      </c>
      <c r="V443" s="2312" t="s">
        <v>126</v>
      </c>
      <c r="W443" s="2312" t="s">
        <v>22279</v>
      </c>
      <c r="X443" s="2312">
        <v>18</v>
      </c>
      <c r="Y443" s="2312">
        <v>9</v>
      </c>
      <c r="Z443" s="2312" t="s">
        <v>19795</v>
      </c>
      <c r="AA443" s="2312"/>
      <c r="AB443" s="2329" t="s">
        <v>23072</v>
      </c>
      <c r="AC443" s="2317" t="s">
        <v>23073</v>
      </c>
      <c r="AD443" s="2312" t="s">
        <v>19113</v>
      </c>
      <c r="AE443" s="2309" t="s">
        <v>23074</v>
      </c>
      <c r="AF443" s="2309"/>
      <c r="AG443" s="2309"/>
      <c r="AH443" s="2309"/>
      <c r="AI443" s="2309"/>
      <c r="AJ443" s="2320">
        <v>42795</v>
      </c>
      <c r="AK443" s="2321"/>
      <c r="AL443" s="2321">
        <v>44834</v>
      </c>
      <c r="AM443" s="2320">
        <v>42795</v>
      </c>
      <c r="AN443" s="2322">
        <v>44834</v>
      </c>
      <c r="AO443" s="2312" t="s">
        <v>35</v>
      </c>
      <c r="AP443" s="2309"/>
      <c r="AQ443" s="2312">
        <v>40</v>
      </c>
    </row>
    <row r="444" spans="1:43" ht="15.75">
      <c r="A444" s="2309">
        <v>437</v>
      </c>
      <c r="B444" s="2309"/>
      <c r="C444" s="2309"/>
      <c r="D444" s="2309"/>
      <c r="E444" s="2311" t="s">
        <v>23075</v>
      </c>
      <c r="F444" s="2309" t="s">
        <v>19100</v>
      </c>
      <c r="G444" s="2309" t="s">
        <v>19039</v>
      </c>
      <c r="H444" s="2312" t="s">
        <v>20566</v>
      </c>
      <c r="I444" s="2348" t="s">
        <v>23076</v>
      </c>
      <c r="J444" s="2309"/>
      <c r="K444" s="2312" t="s">
        <v>19102</v>
      </c>
      <c r="L444" s="2309" t="s">
        <v>7256</v>
      </c>
      <c r="M444" s="2309" t="s">
        <v>19103</v>
      </c>
      <c r="N444" s="2314" t="s">
        <v>23077</v>
      </c>
      <c r="O444" s="2315" t="s">
        <v>23078</v>
      </c>
      <c r="P444" s="2315" t="s">
        <v>23079</v>
      </c>
      <c r="Q444" s="2309"/>
      <c r="R444" s="2316"/>
      <c r="S444" s="2312" t="s">
        <v>499</v>
      </c>
      <c r="T444" s="2317" t="s">
        <v>23080</v>
      </c>
      <c r="U444" s="2313">
        <v>45513</v>
      </c>
      <c r="V444" s="2312" t="s">
        <v>13232</v>
      </c>
      <c r="W444" s="2312" t="s">
        <v>19794</v>
      </c>
      <c r="X444" s="2312">
        <v>10</v>
      </c>
      <c r="Y444" s="2312">
        <v>5</v>
      </c>
      <c r="Z444" s="2312" t="s">
        <v>19795</v>
      </c>
      <c r="AA444" s="2312"/>
      <c r="AB444" s="2329" t="s">
        <v>23081</v>
      </c>
      <c r="AC444" s="2317" t="s">
        <v>23082</v>
      </c>
      <c r="AD444" s="2312" t="s">
        <v>19113</v>
      </c>
      <c r="AE444" s="2309"/>
      <c r="AF444" s="2309"/>
      <c r="AG444" s="2309"/>
      <c r="AH444" s="2309"/>
      <c r="AI444" s="2309"/>
      <c r="AJ444" s="2320">
        <v>42795</v>
      </c>
      <c r="AK444" s="2321"/>
      <c r="AL444" s="2321">
        <v>44834</v>
      </c>
      <c r="AM444" s="2320">
        <v>42795</v>
      </c>
      <c r="AN444" s="2322">
        <v>44834</v>
      </c>
      <c r="AO444" s="2312" t="s">
        <v>35</v>
      </c>
      <c r="AP444" s="2309"/>
      <c r="AQ444" s="2312"/>
    </row>
    <row r="445" spans="1:43" ht="15.75">
      <c r="A445" s="2323">
        <v>438</v>
      </c>
      <c r="B445" s="2309"/>
      <c r="C445" s="2309"/>
      <c r="D445" s="2309"/>
      <c r="E445" s="2328" t="s">
        <v>23083</v>
      </c>
      <c r="F445" s="2309" t="s">
        <v>19100</v>
      </c>
      <c r="G445" s="2309" t="s">
        <v>19039</v>
      </c>
      <c r="H445" s="2312"/>
      <c r="I445" s="2348" t="s">
        <v>23084</v>
      </c>
      <c r="J445" s="2309"/>
      <c r="K445" s="2312"/>
      <c r="L445" s="2309" t="s">
        <v>7256</v>
      </c>
      <c r="M445" s="2309" t="s">
        <v>19103</v>
      </c>
      <c r="N445" s="2314" t="s">
        <v>23085</v>
      </c>
      <c r="O445" s="2315" t="s">
        <v>23086</v>
      </c>
      <c r="P445" s="2315" t="s">
        <v>23087</v>
      </c>
      <c r="Q445" s="2309"/>
      <c r="R445" s="2316"/>
      <c r="S445" s="2312"/>
      <c r="T445" s="2312"/>
      <c r="U445" s="2313"/>
      <c r="V445" s="2312" t="s">
        <v>13232</v>
      </c>
      <c r="W445" s="2312"/>
      <c r="X445" s="2312"/>
      <c r="Y445" s="2312"/>
      <c r="Z445" s="2312"/>
      <c r="AA445" s="2312"/>
      <c r="AB445" s="2315" t="s">
        <v>23088</v>
      </c>
      <c r="AC445" s="2317" t="s">
        <v>23089</v>
      </c>
      <c r="AD445" s="2312"/>
      <c r="AE445" s="2309"/>
      <c r="AF445" s="2309"/>
      <c r="AG445" s="2309"/>
      <c r="AH445" s="2309"/>
      <c r="AI445" s="2309"/>
      <c r="AJ445" s="2320">
        <v>42795</v>
      </c>
      <c r="AK445" s="2321"/>
      <c r="AL445" s="2321">
        <v>44834</v>
      </c>
      <c r="AM445" s="2320">
        <v>42795</v>
      </c>
      <c r="AN445" s="2322">
        <v>44834</v>
      </c>
      <c r="AO445" s="2312"/>
      <c r="AP445" s="2309"/>
      <c r="AQ445" s="2312"/>
    </row>
    <row r="446" spans="1:43" ht="15.75">
      <c r="A446" s="2309">
        <v>439</v>
      </c>
      <c r="B446" s="2309"/>
      <c r="C446" s="2309"/>
      <c r="D446" s="2309"/>
      <c r="E446" s="2311" t="s">
        <v>23090</v>
      </c>
      <c r="F446" s="2309" t="s">
        <v>19100</v>
      </c>
      <c r="G446" s="2309" t="s">
        <v>19039</v>
      </c>
      <c r="H446" s="2312" t="s">
        <v>23091</v>
      </c>
      <c r="I446" s="2348" t="s">
        <v>23092</v>
      </c>
      <c r="J446" s="2309"/>
      <c r="K446" s="2312" t="s">
        <v>19102</v>
      </c>
      <c r="L446" s="2309" t="s">
        <v>7256</v>
      </c>
      <c r="M446" s="2309" t="s">
        <v>19103</v>
      </c>
      <c r="N446" s="2314" t="s">
        <v>23093</v>
      </c>
      <c r="O446" s="2315" t="s">
        <v>23094</v>
      </c>
      <c r="P446" s="2315" t="s">
        <v>23095</v>
      </c>
      <c r="Q446" s="2309"/>
      <c r="R446" s="2316"/>
      <c r="S446" s="2312" t="s">
        <v>21707</v>
      </c>
      <c r="T446" s="2317" t="s">
        <v>23096</v>
      </c>
      <c r="U446" s="2313">
        <v>45811</v>
      </c>
      <c r="V446" s="2312" t="s">
        <v>13232</v>
      </c>
      <c r="W446" s="2312" t="s">
        <v>23097</v>
      </c>
      <c r="X446" s="2312">
        <v>5</v>
      </c>
      <c r="Y446" s="2312">
        <v>2</v>
      </c>
      <c r="Z446" s="2312" t="s">
        <v>23098</v>
      </c>
      <c r="AA446" s="2312"/>
      <c r="AB446" s="2317" t="s">
        <v>23099</v>
      </c>
      <c r="AC446" s="2317" t="s">
        <v>23100</v>
      </c>
      <c r="AD446" s="2312" t="s">
        <v>21544</v>
      </c>
      <c r="AE446" s="2309" t="s">
        <v>23101</v>
      </c>
      <c r="AF446" s="2309"/>
      <c r="AG446" s="2309"/>
      <c r="AH446" s="2309"/>
      <c r="AI446" s="2309"/>
      <c r="AJ446" s="2320">
        <v>42795</v>
      </c>
      <c r="AK446" s="2321"/>
      <c r="AL446" s="2321">
        <v>44834</v>
      </c>
      <c r="AM446" s="2320">
        <v>42795</v>
      </c>
      <c r="AN446" s="2322">
        <v>44834</v>
      </c>
      <c r="AO446" s="2312" t="s">
        <v>35</v>
      </c>
      <c r="AP446" s="2309"/>
      <c r="AQ446" s="2312">
        <v>40</v>
      </c>
    </row>
    <row r="447" spans="1:43" ht="15.75">
      <c r="A447" s="2323">
        <v>440</v>
      </c>
      <c r="B447" s="2309"/>
      <c r="C447" s="2309"/>
      <c r="D447" s="2310" t="s">
        <v>19098</v>
      </c>
      <c r="E447" s="2311" t="s">
        <v>23102</v>
      </c>
      <c r="F447" s="2309" t="s">
        <v>19100</v>
      </c>
      <c r="G447" s="2309" t="s">
        <v>19039</v>
      </c>
      <c r="H447" s="2312" t="s">
        <v>8728</v>
      </c>
      <c r="I447" s="2348" t="s">
        <v>23103</v>
      </c>
      <c r="J447" s="2309"/>
      <c r="K447" s="2312" t="s">
        <v>19102</v>
      </c>
      <c r="L447" s="2309" t="s">
        <v>7256</v>
      </c>
      <c r="M447" s="2309" t="s">
        <v>19103</v>
      </c>
      <c r="N447" s="2314" t="s">
        <v>23104</v>
      </c>
      <c r="O447" s="2315" t="s">
        <v>23105</v>
      </c>
      <c r="P447" s="2315" t="s">
        <v>23106</v>
      </c>
      <c r="Q447" s="2309"/>
      <c r="R447" s="2316"/>
      <c r="S447" s="2312" t="s">
        <v>499</v>
      </c>
      <c r="T447" s="2317" t="s">
        <v>23107</v>
      </c>
      <c r="U447" s="2313">
        <v>45818</v>
      </c>
      <c r="V447" s="2312" t="s">
        <v>86</v>
      </c>
      <c r="W447" s="2312" t="s">
        <v>23108</v>
      </c>
      <c r="X447" s="2312">
        <v>2</v>
      </c>
      <c r="Y447" s="2312">
        <v>4</v>
      </c>
      <c r="Z447" s="2312" t="s">
        <v>23108</v>
      </c>
      <c r="AA447" s="2312"/>
      <c r="AB447" s="2317" t="s">
        <v>23109</v>
      </c>
      <c r="AC447" s="2317" t="s">
        <v>23110</v>
      </c>
      <c r="AD447" s="2312" t="s">
        <v>21544</v>
      </c>
      <c r="AE447" s="2309" t="s">
        <v>23111</v>
      </c>
      <c r="AF447" s="2309"/>
      <c r="AG447" s="2309"/>
      <c r="AH447" s="2309"/>
      <c r="AI447" s="2309"/>
      <c r="AJ447" s="2320">
        <v>42795</v>
      </c>
      <c r="AK447" s="2321"/>
      <c r="AL447" s="2321">
        <v>44834</v>
      </c>
      <c r="AM447" s="2320">
        <v>42795</v>
      </c>
      <c r="AN447" s="2322">
        <v>44834</v>
      </c>
      <c r="AO447" s="2312" t="s">
        <v>1460</v>
      </c>
      <c r="AP447" s="2309"/>
      <c r="AQ447" s="2312" t="s">
        <v>282</v>
      </c>
    </row>
    <row r="448" spans="1:43" ht="15.75">
      <c r="A448" s="2309">
        <v>441</v>
      </c>
      <c r="B448" s="2309"/>
      <c r="C448" s="2309"/>
      <c r="D448" s="2309"/>
      <c r="E448" s="2311" t="s">
        <v>23112</v>
      </c>
      <c r="F448" s="2309" t="s">
        <v>19100</v>
      </c>
      <c r="G448" s="2309" t="s">
        <v>19039</v>
      </c>
      <c r="H448" s="2312" t="s">
        <v>23091</v>
      </c>
      <c r="I448" s="2313">
        <v>34296</v>
      </c>
      <c r="J448" s="2309"/>
      <c r="K448" s="2312" t="s">
        <v>19102</v>
      </c>
      <c r="L448" s="2309" t="s">
        <v>7256</v>
      </c>
      <c r="M448" s="2309" t="s">
        <v>19103</v>
      </c>
      <c r="N448" s="2314" t="s">
        <v>23113</v>
      </c>
      <c r="O448" s="2315" t="s">
        <v>23114</v>
      </c>
      <c r="P448" s="2315" t="s">
        <v>23115</v>
      </c>
      <c r="Q448" s="2309"/>
      <c r="R448" s="2316"/>
      <c r="S448" s="2312" t="s">
        <v>21707</v>
      </c>
      <c r="T448" s="2317" t="s">
        <v>23116</v>
      </c>
      <c r="U448" s="2313">
        <v>45253</v>
      </c>
      <c r="V448" s="2312" t="s">
        <v>126</v>
      </c>
      <c r="W448" s="2312" t="s">
        <v>23098</v>
      </c>
      <c r="X448" s="2312">
        <v>3</v>
      </c>
      <c r="Y448" s="2312">
        <v>2</v>
      </c>
      <c r="Z448" s="2312" t="s">
        <v>23098</v>
      </c>
      <c r="AA448" s="2312"/>
      <c r="AB448" s="2317" t="s">
        <v>23109</v>
      </c>
      <c r="AC448" s="2317" t="s">
        <v>23117</v>
      </c>
      <c r="AD448" s="2312" t="s">
        <v>19264</v>
      </c>
      <c r="AE448" s="2309" t="s">
        <v>23118</v>
      </c>
      <c r="AF448" s="2309"/>
      <c r="AG448" s="2309"/>
      <c r="AH448" s="2309"/>
      <c r="AI448" s="2309"/>
      <c r="AJ448" s="2320">
        <v>42795</v>
      </c>
      <c r="AK448" s="2321"/>
      <c r="AL448" s="2321">
        <v>44834</v>
      </c>
      <c r="AM448" s="2320">
        <v>42795</v>
      </c>
      <c r="AN448" s="2322">
        <v>44834</v>
      </c>
      <c r="AO448" s="2312" t="s">
        <v>35</v>
      </c>
      <c r="AP448" s="2309"/>
      <c r="AQ448" s="2312">
        <v>42</v>
      </c>
    </row>
    <row r="449" spans="1:43" ht="15.75">
      <c r="A449" s="2323">
        <v>442</v>
      </c>
      <c r="B449" s="2309"/>
      <c r="C449" s="2309"/>
      <c r="D449" s="2309"/>
      <c r="E449" s="2311" t="s">
        <v>9036</v>
      </c>
      <c r="F449" s="2309" t="s">
        <v>19100</v>
      </c>
      <c r="G449" s="2309" t="s">
        <v>19039</v>
      </c>
      <c r="H449" s="2312"/>
      <c r="I449" s="2348" t="s">
        <v>23119</v>
      </c>
      <c r="J449" s="2309"/>
      <c r="K449" s="2312"/>
      <c r="L449" s="2309" t="s">
        <v>7256</v>
      </c>
      <c r="M449" s="2309" t="s">
        <v>19103</v>
      </c>
      <c r="N449" s="2314" t="s">
        <v>23120</v>
      </c>
      <c r="O449" s="2315" t="s">
        <v>23121</v>
      </c>
      <c r="P449" s="2315" t="s">
        <v>23122</v>
      </c>
      <c r="Q449" s="2309"/>
      <c r="R449" s="2316"/>
      <c r="S449" s="2312"/>
      <c r="T449" s="2312"/>
      <c r="U449" s="2313"/>
      <c r="V449" s="2312" t="s">
        <v>13232</v>
      </c>
      <c r="W449" s="2312"/>
      <c r="X449" s="2312"/>
      <c r="Y449" s="2312"/>
      <c r="Z449" s="2312"/>
      <c r="AA449" s="2312"/>
      <c r="AB449" s="2315" t="s">
        <v>23123</v>
      </c>
      <c r="AC449" s="2317" t="s">
        <v>23124</v>
      </c>
      <c r="AD449" s="2312"/>
      <c r="AE449" s="2309" t="s">
        <v>23125</v>
      </c>
      <c r="AF449" s="2309"/>
      <c r="AG449" s="2309"/>
      <c r="AH449" s="2309"/>
      <c r="AI449" s="2309"/>
      <c r="AJ449" s="2320">
        <v>42795</v>
      </c>
      <c r="AK449" s="2321"/>
      <c r="AL449" s="2321">
        <v>44834</v>
      </c>
      <c r="AM449" s="2320">
        <v>42795</v>
      </c>
      <c r="AN449" s="2322">
        <v>44834</v>
      </c>
      <c r="AO449" s="2312"/>
      <c r="AP449" s="2309"/>
      <c r="AQ449" s="2312"/>
    </row>
    <row r="450" spans="1:43" ht="15.75">
      <c r="A450" s="2309">
        <v>443</v>
      </c>
      <c r="B450" s="2309"/>
      <c r="C450" s="2309"/>
      <c r="D450" s="2309"/>
      <c r="E450" s="2311" t="s">
        <v>23126</v>
      </c>
      <c r="F450" s="2309" t="s">
        <v>19100</v>
      </c>
      <c r="G450" s="2309" t="s">
        <v>19039</v>
      </c>
      <c r="H450" s="2312" t="s">
        <v>19189</v>
      </c>
      <c r="I450" s="2348" t="s">
        <v>22141</v>
      </c>
      <c r="J450" s="2309"/>
      <c r="K450" s="2312" t="s">
        <v>19102</v>
      </c>
      <c r="L450" s="2309" t="s">
        <v>7256</v>
      </c>
      <c r="M450" s="2309" t="s">
        <v>19103</v>
      </c>
      <c r="N450" s="2314" t="s">
        <v>23127</v>
      </c>
      <c r="O450" s="2315" t="s">
        <v>23128</v>
      </c>
      <c r="P450" s="2315" t="s">
        <v>23129</v>
      </c>
      <c r="Q450" s="2309"/>
      <c r="R450" s="2316"/>
      <c r="S450" s="2312" t="s">
        <v>499</v>
      </c>
      <c r="T450" s="2317" t="s">
        <v>23130</v>
      </c>
      <c r="U450" s="2313">
        <v>45818</v>
      </c>
      <c r="V450" s="2312" t="s">
        <v>13232</v>
      </c>
      <c r="W450" s="2312" t="s">
        <v>22243</v>
      </c>
      <c r="X450" s="2312">
        <v>3</v>
      </c>
      <c r="Y450" s="2312">
        <v>9</v>
      </c>
      <c r="Z450" s="2312" t="s">
        <v>22244</v>
      </c>
      <c r="AA450" s="2312"/>
      <c r="AB450" s="2329" t="s">
        <v>23131</v>
      </c>
      <c r="AC450" s="2317" t="s">
        <v>23132</v>
      </c>
      <c r="AD450" s="2312" t="s">
        <v>19113</v>
      </c>
      <c r="AE450" s="2309" t="s">
        <v>23133</v>
      </c>
      <c r="AF450" s="2309"/>
      <c r="AG450" s="2309"/>
      <c r="AH450" s="2309"/>
      <c r="AI450" s="2309"/>
      <c r="AJ450" s="2320">
        <v>42795</v>
      </c>
      <c r="AK450" s="2321"/>
      <c r="AL450" s="2321">
        <v>44834</v>
      </c>
      <c r="AM450" s="2320">
        <v>42795</v>
      </c>
      <c r="AN450" s="2322">
        <v>44834</v>
      </c>
      <c r="AO450" s="2312" t="s">
        <v>1460</v>
      </c>
      <c r="AP450" s="2309"/>
      <c r="AQ450" s="2312">
        <v>41</v>
      </c>
    </row>
    <row r="451" spans="1:43" ht="15.75">
      <c r="A451" s="2323">
        <v>444</v>
      </c>
      <c r="B451" s="2309"/>
      <c r="C451" s="2309"/>
      <c r="D451" s="2309"/>
      <c r="E451" s="2311" t="s">
        <v>23134</v>
      </c>
      <c r="F451" s="2309" t="s">
        <v>19100</v>
      </c>
      <c r="G451" s="2309" t="s">
        <v>19039</v>
      </c>
      <c r="H451" s="2312"/>
      <c r="I451" s="2348" t="s">
        <v>23135</v>
      </c>
      <c r="J451" s="2309"/>
      <c r="K451" s="2312"/>
      <c r="L451" s="2309" t="s">
        <v>7256</v>
      </c>
      <c r="M451" s="2309" t="s">
        <v>19103</v>
      </c>
      <c r="N451" s="2314" t="s">
        <v>23136</v>
      </c>
      <c r="O451" s="2315" t="s">
        <v>23137</v>
      </c>
      <c r="P451" s="2315" t="s">
        <v>23138</v>
      </c>
      <c r="Q451" s="2309"/>
      <c r="R451" s="2316"/>
      <c r="S451" s="2312"/>
      <c r="T451" s="2312"/>
      <c r="U451" s="2313"/>
      <c r="V451" s="2312" t="s">
        <v>13232</v>
      </c>
      <c r="W451" s="2312"/>
      <c r="X451" s="2312"/>
      <c r="Y451" s="2312"/>
      <c r="Z451" s="2312"/>
      <c r="AA451" s="2312"/>
      <c r="AB451" s="2315" t="s">
        <v>23139</v>
      </c>
      <c r="AC451" s="2317" t="s">
        <v>23140</v>
      </c>
      <c r="AD451" s="2312"/>
      <c r="AE451" s="2309"/>
      <c r="AF451" s="2309"/>
      <c r="AG451" s="2309"/>
      <c r="AH451" s="2309"/>
      <c r="AI451" s="2309"/>
      <c r="AJ451" s="2320">
        <v>42795</v>
      </c>
      <c r="AK451" s="2321"/>
      <c r="AL451" s="2321">
        <v>44834</v>
      </c>
      <c r="AM451" s="2320">
        <v>42795</v>
      </c>
      <c r="AN451" s="2322">
        <v>44834</v>
      </c>
      <c r="AO451" s="2312"/>
      <c r="AP451" s="2309"/>
      <c r="AQ451" s="2312"/>
    </row>
    <row r="452" spans="1:43" ht="15.75">
      <c r="A452" s="2309">
        <v>445</v>
      </c>
      <c r="B452" s="2309"/>
      <c r="C452" s="2309"/>
      <c r="D452" s="2309"/>
      <c r="E452" s="2311" t="s">
        <v>21097</v>
      </c>
      <c r="F452" s="2309" t="s">
        <v>19100</v>
      </c>
      <c r="G452" s="2309" t="s">
        <v>19039</v>
      </c>
      <c r="H452" s="2312" t="s">
        <v>180</v>
      </c>
      <c r="I452" s="2348">
        <v>28460</v>
      </c>
      <c r="J452" s="2309"/>
      <c r="K452" s="2312" t="s">
        <v>19102</v>
      </c>
      <c r="L452" s="2309" t="s">
        <v>7256</v>
      </c>
      <c r="M452" s="2309" t="s">
        <v>19103</v>
      </c>
      <c r="N452" s="2314" t="s">
        <v>23141</v>
      </c>
      <c r="O452" s="2315" t="s">
        <v>23142</v>
      </c>
      <c r="P452" s="2155" t="s">
        <v>23143</v>
      </c>
      <c r="Q452" s="2309"/>
      <c r="R452" s="2316"/>
      <c r="S452" s="2312" t="s">
        <v>19107</v>
      </c>
      <c r="T452" s="2317" t="s">
        <v>23144</v>
      </c>
      <c r="U452" s="2313">
        <v>45987</v>
      </c>
      <c r="V452" s="2312" t="s">
        <v>126</v>
      </c>
      <c r="W452" s="2312" t="s">
        <v>23145</v>
      </c>
      <c r="X452" s="2312">
        <v>2</v>
      </c>
      <c r="Y452" s="2312">
        <v>1</v>
      </c>
      <c r="Z452" s="2312" t="s">
        <v>20768</v>
      </c>
      <c r="AA452" s="2312"/>
      <c r="AB452" s="2317" t="s">
        <v>23146</v>
      </c>
      <c r="AC452" s="2317" t="s">
        <v>23147</v>
      </c>
      <c r="AD452" s="2312" t="s">
        <v>19113</v>
      </c>
      <c r="AE452" s="2309" t="s">
        <v>21106</v>
      </c>
      <c r="AF452" s="2309"/>
      <c r="AG452" s="2309"/>
      <c r="AH452" s="2309"/>
      <c r="AI452" s="2309"/>
      <c r="AJ452" s="2320">
        <v>42795</v>
      </c>
      <c r="AK452" s="2321"/>
      <c r="AL452" s="2321">
        <v>44834</v>
      </c>
      <c r="AM452" s="2320">
        <v>42795</v>
      </c>
      <c r="AN452" s="2322">
        <v>44834</v>
      </c>
      <c r="AO452" s="2312" t="s">
        <v>1395</v>
      </c>
      <c r="AP452" s="2309"/>
      <c r="AQ452" s="2312">
        <v>41</v>
      </c>
    </row>
    <row r="453" spans="1:43" ht="15.75">
      <c r="A453" s="2323">
        <v>446</v>
      </c>
      <c r="B453" s="2309"/>
      <c r="C453" s="2309"/>
      <c r="D453" s="2309"/>
      <c r="E453" s="2311" t="s">
        <v>6275</v>
      </c>
      <c r="F453" s="2309" t="s">
        <v>19100</v>
      </c>
      <c r="G453" s="2309" t="s">
        <v>19039</v>
      </c>
      <c r="H453" s="2312" t="s">
        <v>19327</v>
      </c>
      <c r="I453" s="2348">
        <v>29351</v>
      </c>
      <c r="J453" s="2309"/>
      <c r="K453" s="2312" t="s">
        <v>19102</v>
      </c>
      <c r="L453" s="2309" t="s">
        <v>7256</v>
      </c>
      <c r="M453" s="2309" t="s">
        <v>19103</v>
      </c>
      <c r="N453" s="2314" t="s">
        <v>23148</v>
      </c>
      <c r="O453" s="2315" t="s">
        <v>23149</v>
      </c>
      <c r="P453" s="2315" t="s">
        <v>23150</v>
      </c>
      <c r="Q453" s="2309"/>
      <c r="R453" s="2316"/>
      <c r="S453" s="2312" t="s">
        <v>19107</v>
      </c>
      <c r="T453" s="2317" t="s">
        <v>23151</v>
      </c>
      <c r="U453" s="2313">
        <v>45422</v>
      </c>
      <c r="V453" s="2312" t="s">
        <v>13232</v>
      </c>
      <c r="W453" s="2312" t="s">
        <v>23152</v>
      </c>
      <c r="X453" s="2312">
        <v>1</v>
      </c>
      <c r="Y453" s="2312">
        <v>3</v>
      </c>
      <c r="Z453" s="2312" t="s">
        <v>23153</v>
      </c>
      <c r="AA453" s="2312"/>
      <c r="AB453" s="2337" t="s">
        <v>23154</v>
      </c>
      <c r="AC453" s="2317" t="s">
        <v>23155</v>
      </c>
      <c r="AD453" s="2312" t="s">
        <v>19113</v>
      </c>
      <c r="AE453" s="2309"/>
      <c r="AF453" s="2309"/>
      <c r="AG453" s="2309"/>
      <c r="AH453" s="2309"/>
      <c r="AI453" s="2309"/>
      <c r="AJ453" s="2320">
        <v>42795</v>
      </c>
      <c r="AK453" s="2321"/>
      <c r="AL453" s="2321">
        <v>44834</v>
      </c>
      <c r="AM453" s="2320">
        <v>42795</v>
      </c>
      <c r="AN453" s="2322">
        <v>44834</v>
      </c>
      <c r="AO453" s="2312" t="s">
        <v>35</v>
      </c>
      <c r="AP453" s="2309"/>
      <c r="AQ453" s="2312">
        <v>42</v>
      </c>
    </row>
    <row r="454" spans="1:43" ht="15.75">
      <c r="A454" s="2309">
        <v>447</v>
      </c>
      <c r="B454" s="2309"/>
      <c r="C454" s="2309"/>
      <c r="D454" s="2310" t="s">
        <v>19098</v>
      </c>
      <c r="E454" s="2311" t="s">
        <v>23156</v>
      </c>
      <c r="F454" s="2309" t="s">
        <v>19100</v>
      </c>
      <c r="G454" s="2309" t="s">
        <v>19039</v>
      </c>
      <c r="H454" s="2312" t="s">
        <v>19127</v>
      </c>
      <c r="I454" s="2348">
        <v>29355</v>
      </c>
      <c r="J454" s="2309"/>
      <c r="K454" s="2312" t="s">
        <v>19102</v>
      </c>
      <c r="L454" s="2309" t="s">
        <v>7256</v>
      </c>
      <c r="M454" s="2309" t="s">
        <v>19103</v>
      </c>
      <c r="N454" s="2314" t="s">
        <v>23157</v>
      </c>
      <c r="O454" s="2315" t="s">
        <v>23158</v>
      </c>
      <c r="P454" s="2315" t="s">
        <v>23159</v>
      </c>
      <c r="Q454" s="2309"/>
      <c r="R454" s="2316"/>
      <c r="S454" s="2312" t="s">
        <v>19107</v>
      </c>
      <c r="T454" s="2317" t="s">
        <v>23160</v>
      </c>
      <c r="U454" s="2313">
        <v>45779</v>
      </c>
      <c r="V454" s="2312" t="s">
        <v>16328</v>
      </c>
      <c r="W454" s="2312" t="s">
        <v>23161</v>
      </c>
      <c r="X454" s="2312">
        <v>20</v>
      </c>
      <c r="Y454" s="2312">
        <v>7</v>
      </c>
      <c r="Z454" s="2312" t="s">
        <v>23161</v>
      </c>
      <c r="AA454" s="2312"/>
      <c r="AB454" s="2329" t="s">
        <v>23162</v>
      </c>
      <c r="AC454" s="2317" t="s">
        <v>23163</v>
      </c>
      <c r="AD454" s="2312" t="s">
        <v>19113</v>
      </c>
      <c r="AE454" s="2309">
        <v>0</v>
      </c>
      <c r="AF454" s="2309"/>
      <c r="AG454" s="2309"/>
      <c r="AH454" s="2309"/>
      <c r="AI454" s="2309"/>
      <c r="AJ454" s="2320">
        <v>42795</v>
      </c>
      <c r="AK454" s="2321"/>
      <c r="AL454" s="2321">
        <v>44834</v>
      </c>
      <c r="AM454" s="2320">
        <v>42795</v>
      </c>
      <c r="AN454" s="2322">
        <v>44834</v>
      </c>
      <c r="AO454" s="2312" t="s">
        <v>35</v>
      </c>
      <c r="AP454" s="2309"/>
      <c r="AQ454" s="2312">
        <v>42</v>
      </c>
    </row>
    <row r="455" spans="1:43" ht="15.75">
      <c r="A455" s="2323">
        <v>448</v>
      </c>
      <c r="B455" s="2309"/>
      <c r="C455" s="2309"/>
      <c r="D455" s="2309"/>
      <c r="E455" s="2311" t="s">
        <v>23164</v>
      </c>
      <c r="F455" s="2309" t="s">
        <v>19100</v>
      </c>
      <c r="G455" s="2309" t="s">
        <v>19039</v>
      </c>
      <c r="H455" s="2312" t="s">
        <v>19168</v>
      </c>
      <c r="I455" s="2348" t="s">
        <v>23165</v>
      </c>
      <c r="J455" s="2309"/>
      <c r="K455" s="2312" t="s">
        <v>84</v>
      </c>
      <c r="L455" s="2309" t="s">
        <v>7256</v>
      </c>
      <c r="M455" s="2309" t="s">
        <v>19103</v>
      </c>
      <c r="N455" s="2314" t="s">
        <v>23166</v>
      </c>
      <c r="O455" s="2315" t="s">
        <v>23167</v>
      </c>
      <c r="P455" s="2315" t="s">
        <v>23168</v>
      </c>
      <c r="Q455" s="2309"/>
      <c r="R455" s="2316"/>
      <c r="S455" s="2312" t="s">
        <v>19107</v>
      </c>
      <c r="T455" s="2317" t="s">
        <v>23169</v>
      </c>
      <c r="U455" s="2313">
        <v>45572</v>
      </c>
      <c r="V455" s="2312" t="s">
        <v>126</v>
      </c>
      <c r="W455" s="2312" t="s">
        <v>23170</v>
      </c>
      <c r="X455" s="2312">
        <v>2</v>
      </c>
      <c r="Y455" s="2312">
        <v>10</v>
      </c>
      <c r="Z455" s="2312" t="s">
        <v>19174</v>
      </c>
      <c r="AA455" s="2312"/>
      <c r="AB455" s="2315" t="s">
        <v>23171</v>
      </c>
      <c r="AC455" s="2317" t="s">
        <v>23172</v>
      </c>
      <c r="AD455" s="2312" t="s">
        <v>15304</v>
      </c>
      <c r="AE455" s="2309"/>
      <c r="AF455" s="2309"/>
      <c r="AG455" s="2309"/>
      <c r="AH455" s="2309"/>
      <c r="AI455" s="2309"/>
      <c r="AJ455" s="2320">
        <v>42795</v>
      </c>
      <c r="AK455" s="2321"/>
      <c r="AL455" s="2321">
        <v>44834</v>
      </c>
      <c r="AM455" s="2320">
        <v>42795</v>
      </c>
      <c r="AN455" s="2322">
        <v>44834</v>
      </c>
      <c r="AO455" s="2312"/>
      <c r="AP455" s="2309"/>
      <c r="AQ455" s="2312"/>
    </row>
    <row r="456" spans="1:43" ht="15.75">
      <c r="A456" s="2309">
        <v>449</v>
      </c>
      <c r="B456" s="2309"/>
      <c r="C456" s="2309"/>
      <c r="D456" s="2309"/>
      <c r="E456" s="2311" t="s">
        <v>23173</v>
      </c>
      <c r="F456" s="2309" t="s">
        <v>19100</v>
      </c>
      <c r="G456" s="2309" t="s">
        <v>19039</v>
      </c>
      <c r="H456" s="2312" t="s">
        <v>19208</v>
      </c>
      <c r="I456" s="2348">
        <v>27842</v>
      </c>
      <c r="J456" s="2309"/>
      <c r="K456" s="2312" t="s">
        <v>19102</v>
      </c>
      <c r="L456" s="2309" t="s">
        <v>7256</v>
      </c>
      <c r="M456" s="2309" t="s">
        <v>19103</v>
      </c>
      <c r="N456" s="2314" t="s">
        <v>23174</v>
      </c>
      <c r="O456" s="2315" t="s">
        <v>23175</v>
      </c>
      <c r="P456" s="2315" t="s">
        <v>23176</v>
      </c>
      <c r="Q456" s="2309"/>
      <c r="R456" s="2316"/>
      <c r="S456" s="2312" t="s">
        <v>19107</v>
      </c>
      <c r="T456" s="2317" t="s">
        <v>23177</v>
      </c>
      <c r="U456" s="2313">
        <v>45767</v>
      </c>
      <c r="V456" s="2312" t="s">
        <v>19290</v>
      </c>
      <c r="W456" s="2312" t="s">
        <v>23178</v>
      </c>
      <c r="X456" s="2312">
        <v>1</v>
      </c>
      <c r="Y456" s="2312">
        <v>3</v>
      </c>
      <c r="Z456" s="2312" t="s">
        <v>23179</v>
      </c>
      <c r="AA456" s="2312"/>
      <c r="AB456" s="2329" t="s">
        <v>23180</v>
      </c>
      <c r="AC456" s="2317" t="s">
        <v>23181</v>
      </c>
      <c r="AD456" s="2312" t="s">
        <v>19113</v>
      </c>
      <c r="AE456" s="2309" t="s">
        <v>23182</v>
      </c>
      <c r="AF456" s="2309"/>
      <c r="AG456" s="2309"/>
      <c r="AH456" s="2309"/>
      <c r="AI456" s="2309"/>
      <c r="AJ456" s="2320">
        <v>42795</v>
      </c>
      <c r="AK456" s="2321"/>
      <c r="AL456" s="2321">
        <v>44834</v>
      </c>
      <c r="AM456" s="2320">
        <v>42795</v>
      </c>
      <c r="AN456" s="2322">
        <v>44834</v>
      </c>
      <c r="AO456" s="2312" t="s">
        <v>35</v>
      </c>
      <c r="AP456" s="2309"/>
      <c r="AQ456" s="2312">
        <v>41</v>
      </c>
    </row>
    <row r="457" spans="1:43" ht="15.75">
      <c r="A457" s="2323">
        <v>450</v>
      </c>
      <c r="B457" s="2309"/>
      <c r="C457" s="2309"/>
      <c r="D457" s="2309"/>
      <c r="E457" s="2311" t="s">
        <v>23183</v>
      </c>
      <c r="F457" s="2309" t="s">
        <v>19100</v>
      </c>
      <c r="G457" s="2309" t="s">
        <v>19039</v>
      </c>
      <c r="H457" s="2312" t="s">
        <v>20138</v>
      </c>
      <c r="I457" s="2348">
        <v>26186</v>
      </c>
      <c r="J457" s="2309"/>
      <c r="K457" s="2312" t="s">
        <v>19102</v>
      </c>
      <c r="L457" s="2309" t="s">
        <v>7256</v>
      </c>
      <c r="M457" s="2309" t="s">
        <v>19103</v>
      </c>
      <c r="N457" s="2314" t="s">
        <v>23184</v>
      </c>
      <c r="O457" s="2315">
        <v>17032305959</v>
      </c>
      <c r="P457" s="2315" t="s">
        <v>23185</v>
      </c>
      <c r="Q457" s="2309"/>
      <c r="R457" s="2316"/>
      <c r="S457" s="2312" t="s">
        <v>19107</v>
      </c>
      <c r="T457" s="2317" t="s">
        <v>23186</v>
      </c>
      <c r="U457" s="2313">
        <v>45540</v>
      </c>
      <c r="V457" s="2312" t="s">
        <v>86</v>
      </c>
      <c r="W457" s="2312" t="s">
        <v>23187</v>
      </c>
      <c r="X457" s="2312">
        <v>1</v>
      </c>
      <c r="Y457" s="2312">
        <v>1</v>
      </c>
      <c r="Z457" s="2312" t="s">
        <v>23188</v>
      </c>
      <c r="AA457" s="2312"/>
      <c r="AB457" s="2317" t="s">
        <v>23189</v>
      </c>
      <c r="AC457" s="2317" t="s">
        <v>23190</v>
      </c>
      <c r="AD457" s="2312" t="s">
        <v>19113</v>
      </c>
      <c r="AE457" s="2309"/>
      <c r="AF457" s="2309"/>
      <c r="AG457" s="2309"/>
      <c r="AH457" s="2309"/>
      <c r="AI457" s="2309"/>
      <c r="AJ457" s="2320">
        <v>42795</v>
      </c>
      <c r="AK457" s="2321"/>
      <c r="AL457" s="2321">
        <v>44834</v>
      </c>
      <c r="AM457" s="2320">
        <v>42795</v>
      </c>
      <c r="AN457" s="2322">
        <v>44834</v>
      </c>
      <c r="AO457" s="2312" t="s">
        <v>35</v>
      </c>
      <c r="AP457" s="2309"/>
      <c r="AQ457" s="2312">
        <v>40</v>
      </c>
    </row>
    <row r="458" spans="1:43" ht="15.75">
      <c r="A458" s="2309">
        <v>451</v>
      </c>
      <c r="B458" s="2309"/>
      <c r="C458" s="2309"/>
      <c r="D458" s="2310" t="s">
        <v>19098</v>
      </c>
      <c r="E458" s="2311" t="s">
        <v>23191</v>
      </c>
      <c r="F458" s="2309" t="s">
        <v>19100</v>
      </c>
      <c r="G458" s="2309" t="s">
        <v>19039</v>
      </c>
      <c r="H458" s="2312"/>
      <c r="I458" s="2313">
        <v>32791</v>
      </c>
      <c r="J458" s="2309"/>
      <c r="K458" s="2312"/>
      <c r="L458" s="2309" t="s">
        <v>7256</v>
      </c>
      <c r="M458" s="2309" t="s">
        <v>19103</v>
      </c>
      <c r="N458" s="2314" t="s">
        <v>23192</v>
      </c>
      <c r="O458" s="2315" t="s">
        <v>23193</v>
      </c>
      <c r="P458" s="2315" t="s">
        <v>23194</v>
      </c>
      <c r="Q458" s="2309"/>
      <c r="R458" s="2316"/>
      <c r="S458" s="2312"/>
      <c r="T458" s="2312"/>
      <c r="U458" s="2313"/>
      <c r="V458" s="2312" t="s">
        <v>13232</v>
      </c>
      <c r="W458" s="2312"/>
      <c r="X458" s="2312"/>
      <c r="Y458" s="2312"/>
      <c r="Z458" s="2312"/>
      <c r="AA458" s="2312"/>
      <c r="AB458" s="2315" t="s">
        <v>23195</v>
      </c>
      <c r="AC458" s="2317" t="s">
        <v>23196</v>
      </c>
      <c r="AD458" s="2312"/>
      <c r="AE458" s="2309" t="s">
        <v>23197</v>
      </c>
      <c r="AF458" s="2309"/>
      <c r="AG458" s="2309"/>
      <c r="AH458" s="2309"/>
      <c r="AI458" s="2309"/>
      <c r="AJ458" s="2320">
        <v>42795</v>
      </c>
      <c r="AK458" s="2321"/>
      <c r="AL458" s="2321">
        <v>44834</v>
      </c>
      <c r="AM458" s="2320">
        <v>42795</v>
      </c>
      <c r="AN458" s="2322">
        <v>44834</v>
      </c>
      <c r="AO458" s="2312"/>
      <c r="AP458" s="2309"/>
      <c r="AQ458" s="2312"/>
    </row>
    <row r="459" spans="1:43" ht="15.75">
      <c r="A459" s="2323">
        <v>452</v>
      </c>
      <c r="B459" s="2309"/>
      <c r="C459" s="2309"/>
      <c r="D459" s="2310" t="s">
        <v>19098</v>
      </c>
      <c r="E459" s="2311" t="s">
        <v>23198</v>
      </c>
      <c r="F459" s="2309" t="s">
        <v>19100</v>
      </c>
      <c r="G459" s="2309" t="s">
        <v>19039</v>
      </c>
      <c r="H459" s="2312" t="s">
        <v>19101</v>
      </c>
      <c r="I459" s="2348" t="s">
        <v>23199</v>
      </c>
      <c r="J459" s="2309"/>
      <c r="K459" s="2312" t="s">
        <v>19102</v>
      </c>
      <c r="L459" s="2309" t="s">
        <v>7265</v>
      </c>
      <c r="M459" s="2309" t="s">
        <v>19103</v>
      </c>
      <c r="N459" s="2314" t="s">
        <v>23200</v>
      </c>
      <c r="O459" s="2315" t="s">
        <v>23201</v>
      </c>
      <c r="P459" s="2315" t="s">
        <v>23202</v>
      </c>
      <c r="Q459" s="2309"/>
      <c r="R459" s="2316"/>
      <c r="S459" s="2312" t="s">
        <v>425</v>
      </c>
      <c r="T459" s="2317" t="s">
        <v>23203</v>
      </c>
      <c r="U459" s="2313">
        <v>45687</v>
      </c>
      <c r="V459" s="2312" t="s">
        <v>16328</v>
      </c>
      <c r="W459" s="2312" t="s">
        <v>23204</v>
      </c>
      <c r="X459" s="2312">
        <v>1</v>
      </c>
      <c r="Y459" s="2312">
        <v>4</v>
      </c>
      <c r="Z459" s="2312" t="s">
        <v>23205</v>
      </c>
      <c r="AA459" s="2312"/>
      <c r="AB459" s="2329" t="s">
        <v>23206</v>
      </c>
      <c r="AC459" s="2317" t="s">
        <v>23207</v>
      </c>
      <c r="AD459" s="2312" t="s">
        <v>19113</v>
      </c>
      <c r="AE459" s="2309">
        <v>0</v>
      </c>
      <c r="AF459" s="2309"/>
      <c r="AG459" s="2309"/>
      <c r="AH459" s="2309"/>
      <c r="AI459" s="2309"/>
      <c r="AJ459" s="2320">
        <v>42795</v>
      </c>
      <c r="AK459" s="2321"/>
      <c r="AL459" s="2321">
        <v>44834</v>
      </c>
      <c r="AM459" s="2320">
        <v>42795</v>
      </c>
      <c r="AN459" s="2322">
        <v>44834</v>
      </c>
      <c r="AO459" s="2312" t="s">
        <v>1395</v>
      </c>
      <c r="AP459" s="2309"/>
      <c r="AQ459" s="2312">
        <v>42</v>
      </c>
    </row>
    <row r="460" spans="1:43" ht="15.75">
      <c r="A460" s="2309">
        <v>453</v>
      </c>
      <c r="B460" s="2309"/>
      <c r="C460" s="2309"/>
      <c r="D460" s="2309"/>
      <c r="E460" s="2311" t="s">
        <v>23208</v>
      </c>
      <c r="F460" s="2309" t="s">
        <v>19100</v>
      </c>
      <c r="G460" s="2309" t="s">
        <v>19039</v>
      </c>
      <c r="H460" s="2312" t="s">
        <v>23209</v>
      </c>
      <c r="I460" s="2348" t="s">
        <v>23210</v>
      </c>
      <c r="J460" s="2309"/>
      <c r="K460" s="2312" t="s">
        <v>84</v>
      </c>
      <c r="L460" s="2309" t="s">
        <v>7256</v>
      </c>
      <c r="M460" s="2309" t="s">
        <v>19103</v>
      </c>
      <c r="N460" s="2314" t="s">
        <v>23211</v>
      </c>
      <c r="O460" s="2315" t="s">
        <v>23212</v>
      </c>
      <c r="P460" s="2315" t="s">
        <v>23213</v>
      </c>
      <c r="Q460" s="2309"/>
      <c r="R460" s="2316"/>
      <c r="S460" s="2312" t="s">
        <v>21707</v>
      </c>
      <c r="T460" s="2317" t="s">
        <v>23214</v>
      </c>
      <c r="U460" s="2313">
        <v>44845</v>
      </c>
      <c r="V460" s="2312" t="s">
        <v>126</v>
      </c>
      <c r="W460" s="2312" t="s">
        <v>23215</v>
      </c>
      <c r="X460" s="2312">
        <v>3</v>
      </c>
      <c r="Y460" s="2312">
        <v>3</v>
      </c>
      <c r="Z460" s="2312" t="s">
        <v>23216</v>
      </c>
      <c r="AA460" s="2312"/>
      <c r="AB460" s="2329" t="s">
        <v>23217</v>
      </c>
      <c r="AC460" s="2317" t="s">
        <v>23218</v>
      </c>
      <c r="AD460" s="2312" t="s">
        <v>19113</v>
      </c>
      <c r="AE460" s="2309" t="s">
        <v>23219</v>
      </c>
      <c r="AF460" s="2309"/>
      <c r="AG460" s="2309"/>
      <c r="AH460" s="2309"/>
      <c r="AI460" s="2309"/>
      <c r="AJ460" s="2320">
        <v>42795</v>
      </c>
      <c r="AK460" s="2321"/>
      <c r="AL460" s="2321">
        <v>44834</v>
      </c>
      <c r="AM460" s="2320">
        <v>42795</v>
      </c>
      <c r="AN460" s="2322">
        <v>44834</v>
      </c>
      <c r="AO460" s="2312" t="s">
        <v>1502</v>
      </c>
      <c r="AP460" s="2309"/>
      <c r="AQ460" s="2312">
        <v>41</v>
      </c>
    </row>
    <row r="461" spans="1:43" ht="15.75">
      <c r="A461" s="2323">
        <v>454</v>
      </c>
      <c r="B461" s="2309"/>
      <c r="C461" s="2309"/>
      <c r="D461" s="2309"/>
      <c r="E461" s="2311" t="s">
        <v>23220</v>
      </c>
      <c r="F461" s="2309" t="s">
        <v>19100</v>
      </c>
      <c r="G461" s="2309" t="s">
        <v>19039</v>
      </c>
      <c r="H461" s="2312" t="s">
        <v>8730</v>
      </c>
      <c r="I461" s="2348" t="s">
        <v>23221</v>
      </c>
      <c r="J461" s="2309"/>
      <c r="K461" s="2312" t="s">
        <v>19102</v>
      </c>
      <c r="L461" s="2309" t="s">
        <v>7256</v>
      </c>
      <c r="M461" s="2309" t="s">
        <v>19103</v>
      </c>
      <c r="N461" s="2314" t="s">
        <v>23222</v>
      </c>
      <c r="O461" s="2315" t="s">
        <v>23223</v>
      </c>
      <c r="P461" s="2315" t="s">
        <v>23224</v>
      </c>
      <c r="Q461" s="2309"/>
      <c r="R461" s="2316"/>
      <c r="S461" s="2312" t="s">
        <v>425</v>
      </c>
      <c r="T461" s="2317" t="s">
        <v>23225</v>
      </c>
      <c r="U461" s="2313">
        <v>45455</v>
      </c>
      <c r="V461" s="2312" t="s">
        <v>175</v>
      </c>
      <c r="W461" s="2312" t="s">
        <v>23226</v>
      </c>
      <c r="X461" s="2312">
        <v>1</v>
      </c>
      <c r="Y461" s="2312">
        <v>3</v>
      </c>
      <c r="Z461" s="2312" t="s">
        <v>23227</v>
      </c>
      <c r="AA461" s="2312"/>
      <c r="AB461" s="2329" t="s">
        <v>23228</v>
      </c>
      <c r="AC461" s="2317" t="s">
        <v>23229</v>
      </c>
      <c r="AD461" s="2312" t="s">
        <v>19113</v>
      </c>
      <c r="AE461" s="2309">
        <v>0</v>
      </c>
      <c r="AF461" s="2309"/>
      <c r="AG461" s="2309"/>
      <c r="AH461" s="2309"/>
      <c r="AI461" s="2309"/>
      <c r="AJ461" s="2320">
        <v>42795</v>
      </c>
      <c r="AK461" s="2321"/>
      <c r="AL461" s="2321">
        <v>44834</v>
      </c>
      <c r="AM461" s="2320">
        <v>42795</v>
      </c>
      <c r="AN461" s="2322">
        <v>44834</v>
      </c>
      <c r="AO461" s="2312" t="s">
        <v>1460</v>
      </c>
      <c r="AP461" s="2309"/>
      <c r="AQ461" s="2312">
        <v>40</v>
      </c>
    </row>
    <row r="462" spans="1:43" ht="15.75">
      <c r="A462" s="2309">
        <v>455</v>
      </c>
      <c r="B462" s="2309"/>
      <c r="C462" s="2309"/>
      <c r="D462" s="2309"/>
      <c r="E462" s="2311" t="s">
        <v>23230</v>
      </c>
      <c r="F462" s="2309" t="s">
        <v>19100</v>
      </c>
      <c r="G462" s="2309" t="s">
        <v>19039</v>
      </c>
      <c r="H462" s="2312" t="s">
        <v>8730</v>
      </c>
      <c r="I462" s="2348" t="s">
        <v>23231</v>
      </c>
      <c r="J462" s="2309"/>
      <c r="K462" s="2312" t="s">
        <v>8730</v>
      </c>
      <c r="L462" s="2309" t="s">
        <v>7265</v>
      </c>
      <c r="M462" s="2309" t="s">
        <v>19103</v>
      </c>
      <c r="N462" s="2314" t="s">
        <v>23232</v>
      </c>
      <c r="O462" s="2315" t="s">
        <v>23233</v>
      </c>
      <c r="P462" s="2315" t="s">
        <v>23234</v>
      </c>
      <c r="Q462" s="2309"/>
      <c r="R462" s="2316"/>
      <c r="S462" s="2312" t="s">
        <v>19107</v>
      </c>
      <c r="T462" s="2317" t="s">
        <v>23235</v>
      </c>
      <c r="U462" s="2313">
        <v>45510</v>
      </c>
      <c r="V462" s="2312" t="s">
        <v>86</v>
      </c>
      <c r="W462" s="2312" t="s">
        <v>23236</v>
      </c>
      <c r="X462" s="2312">
        <v>3</v>
      </c>
      <c r="Y462" s="2312">
        <v>4</v>
      </c>
      <c r="Z462" s="2312" t="s">
        <v>23237</v>
      </c>
      <c r="AA462" s="2312"/>
      <c r="AB462" s="2337" t="s">
        <v>23238</v>
      </c>
      <c r="AC462" s="2317" t="s">
        <v>23239</v>
      </c>
      <c r="AD462" s="2312" t="s">
        <v>19113</v>
      </c>
      <c r="AE462" s="2309" t="s">
        <v>23240</v>
      </c>
      <c r="AF462" s="2309"/>
      <c r="AG462" s="2309"/>
      <c r="AH462" s="2309"/>
      <c r="AI462" s="2309"/>
      <c r="AJ462" s="2320">
        <v>42795</v>
      </c>
      <c r="AK462" s="2321"/>
      <c r="AL462" s="2321">
        <v>44834</v>
      </c>
      <c r="AM462" s="2320">
        <v>42795</v>
      </c>
      <c r="AN462" s="2322">
        <v>44834</v>
      </c>
      <c r="AO462" s="2312" t="s">
        <v>1460</v>
      </c>
      <c r="AP462" s="2309"/>
      <c r="AQ462" s="2312">
        <v>39</v>
      </c>
    </row>
    <row r="463" spans="1:43" ht="15.75">
      <c r="A463" s="2323">
        <v>456</v>
      </c>
      <c r="B463" s="2309"/>
      <c r="C463" s="2309"/>
      <c r="D463" s="2309"/>
      <c r="E463" s="2311" t="s">
        <v>23241</v>
      </c>
      <c r="F463" s="2309" t="s">
        <v>19100</v>
      </c>
      <c r="G463" s="2309" t="s">
        <v>19039</v>
      </c>
      <c r="H463" s="2312" t="s">
        <v>19168</v>
      </c>
      <c r="I463" s="2313">
        <v>33103</v>
      </c>
      <c r="J463" s="2309"/>
      <c r="K463" s="2312" t="s">
        <v>84</v>
      </c>
      <c r="L463" s="2309" t="s">
        <v>7256</v>
      </c>
      <c r="M463" s="2309" t="s">
        <v>19103</v>
      </c>
      <c r="N463" s="2314" t="s">
        <v>23242</v>
      </c>
      <c r="O463" s="2315" t="s">
        <v>23243</v>
      </c>
      <c r="P463" s="2315" t="s">
        <v>23244</v>
      </c>
      <c r="Q463" s="2309"/>
      <c r="R463" s="2316"/>
      <c r="S463" s="2312" t="s">
        <v>13376</v>
      </c>
      <c r="T463" s="2317" t="s">
        <v>23245</v>
      </c>
      <c r="U463" s="2313">
        <v>44061</v>
      </c>
      <c r="V463" s="2312" t="s">
        <v>126</v>
      </c>
      <c r="W463" s="2312" t="s">
        <v>23246</v>
      </c>
      <c r="X463" s="2312"/>
      <c r="Y463" s="2312"/>
      <c r="Z463" s="2312" t="s">
        <v>23247</v>
      </c>
      <c r="AA463" s="2312"/>
      <c r="AB463" s="2317" t="s">
        <v>23248</v>
      </c>
      <c r="AC463" s="2317" t="s">
        <v>23249</v>
      </c>
      <c r="AD463" s="2312" t="s">
        <v>19113</v>
      </c>
      <c r="AE463" s="2309">
        <v>0</v>
      </c>
      <c r="AF463" s="2309"/>
      <c r="AG463" s="2309"/>
      <c r="AH463" s="2309"/>
      <c r="AI463" s="2309"/>
      <c r="AJ463" s="2320">
        <v>42795</v>
      </c>
      <c r="AK463" s="2321"/>
      <c r="AL463" s="2321">
        <v>44834</v>
      </c>
      <c r="AM463" s="2320">
        <v>42795</v>
      </c>
      <c r="AN463" s="2322">
        <v>44834</v>
      </c>
      <c r="AO463" s="2312" t="s">
        <v>35</v>
      </c>
      <c r="AP463" s="2309"/>
      <c r="AQ463" s="2312">
        <v>42</v>
      </c>
    </row>
    <row r="464" spans="1:43" ht="15.75">
      <c r="A464" s="2309">
        <v>457</v>
      </c>
      <c r="B464" s="2309"/>
      <c r="C464" s="2309"/>
      <c r="D464" s="2309"/>
      <c r="E464" s="2311" t="s">
        <v>23250</v>
      </c>
      <c r="F464" s="2309" t="s">
        <v>19100</v>
      </c>
      <c r="G464" s="2309" t="s">
        <v>19039</v>
      </c>
      <c r="H464" s="2312" t="s">
        <v>20531</v>
      </c>
      <c r="I464" s="2348" t="s">
        <v>23251</v>
      </c>
      <c r="J464" s="2309"/>
      <c r="K464" s="2312" t="s">
        <v>84</v>
      </c>
      <c r="L464" s="2309" t="s">
        <v>7256</v>
      </c>
      <c r="M464" s="2309" t="s">
        <v>19103</v>
      </c>
      <c r="N464" s="2314" t="s">
        <v>23252</v>
      </c>
      <c r="O464" s="2315" t="s">
        <v>23253</v>
      </c>
      <c r="P464" s="2315" t="s">
        <v>23254</v>
      </c>
      <c r="Q464" s="2309"/>
      <c r="R464" s="2316"/>
      <c r="S464" s="2312" t="s">
        <v>13376</v>
      </c>
      <c r="T464" s="2317" t="s">
        <v>23255</v>
      </c>
      <c r="U464" s="2313">
        <v>45523</v>
      </c>
      <c r="V464" s="2312" t="s">
        <v>126</v>
      </c>
      <c r="W464" s="2312" t="s">
        <v>23256</v>
      </c>
      <c r="X464" s="2312">
        <v>1</v>
      </c>
      <c r="Y464" s="2312">
        <v>3</v>
      </c>
      <c r="Z464" s="2312" t="s">
        <v>23257</v>
      </c>
      <c r="AA464" s="2312"/>
      <c r="AB464" s="2349" t="s">
        <v>23258</v>
      </c>
      <c r="AC464" s="2317" t="s">
        <v>23259</v>
      </c>
      <c r="AD464" s="2312" t="s">
        <v>19113</v>
      </c>
      <c r="AE464" s="2309">
        <v>0</v>
      </c>
      <c r="AF464" s="2309"/>
      <c r="AG464" s="2309"/>
      <c r="AH464" s="2309"/>
      <c r="AI464" s="2309"/>
      <c r="AJ464" s="2320">
        <v>42795</v>
      </c>
      <c r="AK464" s="2321"/>
      <c r="AL464" s="2321">
        <v>44834</v>
      </c>
      <c r="AM464" s="2320">
        <v>42795</v>
      </c>
      <c r="AN464" s="2322">
        <v>44834</v>
      </c>
      <c r="AO464" s="2312" t="s">
        <v>1395</v>
      </c>
      <c r="AP464" s="2309"/>
      <c r="AQ464" s="2312">
        <v>41</v>
      </c>
    </row>
    <row r="465" spans="1:43" ht="15.75">
      <c r="A465" s="2323">
        <v>458</v>
      </c>
      <c r="B465" s="2309"/>
      <c r="C465" s="2309"/>
      <c r="D465" s="2309"/>
      <c r="E465" s="2311" t="s">
        <v>23260</v>
      </c>
      <c r="F465" s="2309" t="s">
        <v>19100</v>
      </c>
      <c r="G465" s="2309" t="s">
        <v>19039</v>
      </c>
      <c r="H465" s="2312" t="s">
        <v>8728</v>
      </c>
      <c r="I465" s="2313">
        <v>34583</v>
      </c>
      <c r="J465" s="2309"/>
      <c r="K465" s="2312" t="s">
        <v>84</v>
      </c>
      <c r="L465" s="2309" t="s">
        <v>7256</v>
      </c>
      <c r="M465" s="2309" t="s">
        <v>19103</v>
      </c>
      <c r="N465" s="2314" t="s">
        <v>23261</v>
      </c>
      <c r="O465" s="2315" t="s">
        <v>23262</v>
      </c>
      <c r="P465" s="2315" t="s">
        <v>23263</v>
      </c>
      <c r="Q465" s="2309"/>
      <c r="R465" s="2316"/>
      <c r="S465" s="2312" t="s">
        <v>425</v>
      </c>
      <c r="T465" s="2317" t="s">
        <v>23264</v>
      </c>
      <c r="U465" s="2313">
        <v>46119</v>
      </c>
      <c r="V465" s="2312" t="s">
        <v>175</v>
      </c>
      <c r="W465" s="2312" t="s">
        <v>23097</v>
      </c>
      <c r="X465" s="2312">
        <v>2</v>
      </c>
      <c r="Y465" s="2312">
        <v>2</v>
      </c>
      <c r="Z465" s="2312" t="s">
        <v>23098</v>
      </c>
      <c r="AA465" s="2312"/>
      <c r="AB465" s="2318" t="s">
        <v>23265</v>
      </c>
      <c r="AC465" s="2317" t="s">
        <v>23266</v>
      </c>
      <c r="AD465" s="2312" t="s">
        <v>19113</v>
      </c>
      <c r="AE465" s="2309" t="s">
        <v>23267</v>
      </c>
      <c r="AF465" s="2309"/>
      <c r="AG465" s="2309"/>
      <c r="AH465" s="2309"/>
      <c r="AI465" s="2309"/>
      <c r="AJ465" s="2320">
        <v>42795</v>
      </c>
      <c r="AK465" s="2321"/>
      <c r="AL465" s="2321">
        <v>44834</v>
      </c>
      <c r="AM465" s="2320">
        <v>42795</v>
      </c>
      <c r="AN465" s="2322">
        <v>44834</v>
      </c>
      <c r="AO465" s="2312" t="s">
        <v>1395</v>
      </c>
      <c r="AP465" s="2309"/>
      <c r="AQ465" s="2312">
        <v>42</v>
      </c>
    </row>
    <row r="466" spans="1:43" ht="15.75">
      <c r="A466" s="2309">
        <v>459</v>
      </c>
      <c r="B466" s="2309"/>
      <c r="C466" s="2309"/>
      <c r="D466" s="2309"/>
      <c r="E466" s="2311" t="s">
        <v>23268</v>
      </c>
      <c r="F466" s="2309" t="s">
        <v>19100</v>
      </c>
      <c r="G466" s="2309" t="s">
        <v>19039</v>
      </c>
      <c r="H466" s="2312" t="s">
        <v>9217</v>
      </c>
      <c r="I466" s="2313">
        <v>34736</v>
      </c>
      <c r="J466" s="2309"/>
      <c r="K466" s="2312" t="s">
        <v>84</v>
      </c>
      <c r="L466" s="2309" t="s">
        <v>7256</v>
      </c>
      <c r="M466" s="2309" t="s">
        <v>19103</v>
      </c>
      <c r="N466" s="2314" t="s">
        <v>23269</v>
      </c>
      <c r="O466" s="2315" t="s">
        <v>23270</v>
      </c>
      <c r="P466" s="2315" t="s">
        <v>23271</v>
      </c>
      <c r="Q466" s="2309"/>
      <c r="R466" s="2316"/>
      <c r="S466" s="2312" t="s">
        <v>21707</v>
      </c>
      <c r="T466" s="2317" t="s">
        <v>23272</v>
      </c>
      <c r="U466" s="2313">
        <v>45824</v>
      </c>
      <c r="V466" s="2312" t="s">
        <v>16328</v>
      </c>
      <c r="W466" s="2312" t="s">
        <v>23273</v>
      </c>
      <c r="X466" s="2312">
        <v>1</v>
      </c>
      <c r="Y466" s="2312">
        <v>2</v>
      </c>
      <c r="Z466" s="2312" t="s">
        <v>23274</v>
      </c>
      <c r="AA466" s="2312"/>
      <c r="AB466" s="2329" t="s">
        <v>23275</v>
      </c>
      <c r="AC466" s="2317" t="s">
        <v>23276</v>
      </c>
      <c r="AD466" s="2312" t="s">
        <v>19264</v>
      </c>
      <c r="AE466" s="2309"/>
      <c r="AF466" s="2309"/>
      <c r="AG466" s="2309"/>
      <c r="AH466" s="2309"/>
      <c r="AI466" s="2309"/>
      <c r="AJ466" s="2320">
        <v>42795</v>
      </c>
      <c r="AK466" s="2321"/>
      <c r="AL466" s="2321">
        <v>44834</v>
      </c>
      <c r="AM466" s="2320">
        <v>42795</v>
      </c>
      <c r="AN466" s="2322">
        <v>44834</v>
      </c>
      <c r="AO466" s="2312" t="s">
        <v>1395</v>
      </c>
      <c r="AP466" s="2309"/>
      <c r="AQ466" s="2312">
        <v>39</v>
      </c>
    </row>
    <row r="467" spans="1:43" ht="15.75">
      <c r="A467" s="2323">
        <v>460</v>
      </c>
      <c r="B467" s="2309"/>
      <c r="C467" s="2309"/>
      <c r="D467" s="2309"/>
      <c r="E467" s="2311" t="s">
        <v>23277</v>
      </c>
      <c r="F467" s="2309" t="s">
        <v>19100</v>
      </c>
      <c r="G467" s="2309" t="s">
        <v>19039</v>
      </c>
      <c r="H467" s="2312" t="s">
        <v>19127</v>
      </c>
      <c r="I467" s="2348">
        <v>30500</v>
      </c>
      <c r="J467" s="2309"/>
      <c r="K467" s="2312" t="s">
        <v>84</v>
      </c>
      <c r="L467" s="2309" t="s">
        <v>7256</v>
      </c>
      <c r="M467" s="2309" t="s">
        <v>19103</v>
      </c>
      <c r="N467" s="2314" t="s">
        <v>23278</v>
      </c>
      <c r="O467" s="2315" t="s">
        <v>23279</v>
      </c>
      <c r="P467" s="2315" t="s">
        <v>23280</v>
      </c>
      <c r="Q467" s="2309"/>
      <c r="R467" s="2316"/>
      <c r="S467" s="2312" t="s">
        <v>425</v>
      </c>
      <c r="T467" s="2317" t="s">
        <v>23281</v>
      </c>
      <c r="U467" s="2313">
        <v>45841</v>
      </c>
      <c r="V467" s="2312" t="s">
        <v>19290</v>
      </c>
      <c r="W467" s="2312" t="s">
        <v>23282</v>
      </c>
      <c r="X467" s="2312">
        <v>1</v>
      </c>
      <c r="Y467" s="2312">
        <v>2</v>
      </c>
      <c r="Z467" s="2312" t="s">
        <v>23283</v>
      </c>
      <c r="AA467" s="2312"/>
      <c r="AB467" s="2317" t="s">
        <v>23284</v>
      </c>
      <c r="AC467" s="2317" t="s">
        <v>23285</v>
      </c>
      <c r="AD467" s="2312" t="s">
        <v>19264</v>
      </c>
      <c r="AE467" s="2309"/>
      <c r="AF467" s="2309"/>
      <c r="AG467" s="2309"/>
      <c r="AH467" s="2309"/>
      <c r="AI467" s="2309"/>
      <c r="AJ467" s="2320">
        <v>42795</v>
      </c>
      <c r="AK467" s="2321"/>
      <c r="AL467" s="2321">
        <v>44834</v>
      </c>
      <c r="AM467" s="2320">
        <v>42795</v>
      </c>
      <c r="AN467" s="2322">
        <v>44834</v>
      </c>
      <c r="AO467" s="2312" t="s">
        <v>1395</v>
      </c>
      <c r="AP467" s="2309"/>
      <c r="AQ467" s="2312">
        <v>41</v>
      </c>
    </row>
    <row r="468" spans="1:43" ht="15.75">
      <c r="A468" s="2309">
        <v>461</v>
      </c>
      <c r="B468" s="2309"/>
      <c r="C468" s="2309"/>
      <c r="D468" s="2309"/>
      <c r="E468" s="2311" t="s">
        <v>23286</v>
      </c>
      <c r="F468" s="2309" t="s">
        <v>19100</v>
      </c>
      <c r="G468" s="2309" t="s">
        <v>19039</v>
      </c>
      <c r="H468" s="2312" t="s">
        <v>19327</v>
      </c>
      <c r="I468" s="2348" t="s">
        <v>23287</v>
      </c>
      <c r="J468" s="2309"/>
      <c r="K468" s="2312" t="s">
        <v>84</v>
      </c>
      <c r="L468" s="2309" t="s">
        <v>7256</v>
      </c>
      <c r="M468" s="2309" t="s">
        <v>19103</v>
      </c>
      <c r="N468" s="2314" t="s">
        <v>23288</v>
      </c>
      <c r="O468" s="2315" t="s">
        <v>23289</v>
      </c>
      <c r="P468" s="2315" t="s">
        <v>23290</v>
      </c>
      <c r="Q468" s="2309"/>
      <c r="R468" s="2316"/>
      <c r="S468" s="2312" t="s">
        <v>13376</v>
      </c>
      <c r="T468" s="2317" t="s">
        <v>23291</v>
      </c>
      <c r="U468" s="2313">
        <v>45821</v>
      </c>
      <c r="V468" s="2312" t="s">
        <v>13232</v>
      </c>
      <c r="W468" s="2312" t="s">
        <v>23292</v>
      </c>
      <c r="X468" s="2312">
        <v>1</v>
      </c>
      <c r="Y468" s="2312">
        <v>6</v>
      </c>
      <c r="Z468" s="2312" t="s">
        <v>23293</v>
      </c>
      <c r="AA468" s="2312"/>
      <c r="AB468" s="2329" t="s">
        <v>23294</v>
      </c>
      <c r="AC468" s="2317" t="s">
        <v>23295</v>
      </c>
      <c r="AD468" s="2312" t="s">
        <v>19113</v>
      </c>
      <c r="AE468" s="2309" t="s">
        <v>23296</v>
      </c>
      <c r="AF468" s="2309"/>
      <c r="AG468" s="2309"/>
      <c r="AH468" s="2309"/>
      <c r="AI468" s="2309"/>
      <c r="AJ468" s="2320">
        <v>42795</v>
      </c>
      <c r="AK468" s="2321"/>
      <c r="AL468" s="2321">
        <v>44834</v>
      </c>
      <c r="AM468" s="2320">
        <v>42795</v>
      </c>
      <c r="AN468" s="2322">
        <v>44834</v>
      </c>
      <c r="AO468" s="2312" t="s">
        <v>1395</v>
      </c>
      <c r="AP468" s="2309"/>
      <c r="AQ468" s="2312">
        <v>42</v>
      </c>
    </row>
    <row r="469" spans="1:43" ht="15.75">
      <c r="A469" s="2323">
        <v>462</v>
      </c>
      <c r="B469" s="2309"/>
      <c r="C469" s="2309"/>
      <c r="D469" s="2309"/>
      <c r="E469" s="2311" t="s">
        <v>18914</v>
      </c>
      <c r="F469" s="2309" t="s">
        <v>19100</v>
      </c>
      <c r="G469" s="2309" t="s">
        <v>19039</v>
      </c>
      <c r="H469" s="2312" t="s">
        <v>19127</v>
      </c>
      <c r="I469" s="2313">
        <v>29771</v>
      </c>
      <c r="J469" s="2309"/>
      <c r="K469" s="2312" t="s">
        <v>84</v>
      </c>
      <c r="L469" s="2309" t="s">
        <v>7256</v>
      </c>
      <c r="M469" s="2309" t="s">
        <v>19103</v>
      </c>
      <c r="N469" s="2314" t="s">
        <v>23297</v>
      </c>
      <c r="O469" s="2315" t="s">
        <v>23298</v>
      </c>
      <c r="P469" s="2288" t="s">
        <v>23299</v>
      </c>
      <c r="Q469" s="2309"/>
      <c r="R469" s="2316"/>
      <c r="S469" s="2312" t="s">
        <v>21707</v>
      </c>
      <c r="T469" s="2317" t="s">
        <v>23300</v>
      </c>
      <c r="U469" s="2313" t="s">
        <v>23301</v>
      </c>
      <c r="V469" s="2312" t="s">
        <v>126</v>
      </c>
      <c r="W469" s="2312" t="s">
        <v>23302</v>
      </c>
      <c r="X469" s="2312">
        <v>1</v>
      </c>
      <c r="Y469" s="2312">
        <v>4</v>
      </c>
      <c r="Z469" s="2312" t="s">
        <v>23303</v>
      </c>
      <c r="AA469" s="2312"/>
      <c r="AB469" s="2329" t="s">
        <v>23304</v>
      </c>
      <c r="AC469" s="2317" t="s">
        <v>23305</v>
      </c>
      <c r="AD469" s="2312" t="s">
        <v>19113</v>
      </c>
      <c r="AE469" s="2309"/>
      <c r="AF469" s="2309"/>
      <c r="AG469" s="2309"/>
      <c r="AH469" s="2309"/>
      <c r="AI469" s="2309"/>
      <c r="AJ469" s="2320">
        <v>42795</v>
      </c>
      <c r="AK469" s="2321"/>
      <c r="AL469" s="2321">
        <v>44834</v>
      </c>
      <c r="AM469" s="2320">
        <v>42795</v>
      </c>
      <c r="AN469" s="2322">
        <v>44834</v>
      </c>
      <c r="AO469" s="2312" t="s">
        <v>22808</v>
      </c>
      <c r="AP469" s="2309"/>
      <c r="AQ469" s="2312">
        <v>43</v>
      </c>
    </row>
    <row r="470" spans="1:43" ht="15.75">
      <c r="A470" s="2309">
        <v>463</v>
      </c>
      <c r="B470" s="2309"/>
      <c r="C470" s="2309"/>
      <c r="D470" s="2309"/>
      <c r="E470" s="2311" t="s">
        <v>23306</v>
      </c>
      <c r="F470" s="2309" t="s">
        <v>19100</v>
      </c>
      <c r="G470" s="2309" t="s">
        <v>19039</v>
      </c>
      <c r="H470" s="2312" t="s">
        <v>19127</v>
      </c>
      <c r="I470" s="2348">
        <v>25876</v>
      </c>
      <c r="J470" s="2309"/>
      <c r="K470" s="2312" t="s">
        <v>84</v>
      </c>
      <c r="L470" s="2309" t="s">
        <v>7265</v>
      </c>
      <c r="M470" s="2309" t="s">
        <v>19103</v>
      </c>
      <c r="N470" s="2314" t="s">
        <v>23307</v>
      </c>
      <c r="O470" s="2315" t="s">
        <v>23308</v>
      </c>
      <c r="P470" s="2315" t="s">
        <v>23309</v>
      </c>
      <c r="Q470" s="2309"/>
      <c r="R470" s="2316"/>
      <c r="S470" s="2312" t="s">
        <v>19107</v>
      </c>
      <c r="T470" s="2317" t="s">
        <v>23310</v>
      </c>
      <c r="U470" s="2313">
        <v>44504</v>
      </c>
      <c r="V470" s="2312" t="s">
        <v>86</v>
      </c>
      <c r="W470" s="2312" t="s">
        <v>23311</v>
      </c>
      <c r="X470" s="2312">
        <v>1</v>
      </c>
      <c r="Y470" s="2312">
        <v>3</v>
      </c>
      <c r="Z470" s="2312" t="s">
        <v>19561</v>
      </c>
      <c r="AA470" s="2312"/>
      <c r="AB470" s="2337" t="s">
        <v>23312</v>
      </c>
      <c r="AC470" s="2317" t="s">
        <v>23313</v>
      </c>
      <c r="AD470" s="2312" t="s">
        <v>19113</v>
      </c>
      <c r="AE470" s="2309"/>
      <c r="AF470" s="2309"/>
      <c r="AG470" s="2309"/>
      <c r="AH470" s="2309"/>
      <c r="AI470" s="2309"/>
      <c r="AJ470" s="2320">
        <v>42795</v>
      </c>
      <c r="AK470" s="2321"/>
      <c r="AL470" s="2321">
        <v>44834</v>
      </c>
      <c r="AM470" s="2320">
        <v>42795</v>
      </c>
      <c r="AN470" s="2322">
        <v>44834</v>
      </c>
      <c r="AO470" s="2312" t="s">
        <v>1460</v>
      </c>
      <c r="AP470" s="2309"/>
      <c r="AQ470" s="2312">
        <v>38</v>
      </c>
    </row>
    <row r="471" spans="1:43" ht="15.75">
      <c r="A471" s="2323">
        <v>464</v>
      </c>
      <c r="B471" s="2309"/>
      <c r="C471" s="2309"/>
      <c r="D471" s="2310" t="s">
        <v>19098</v>
      </c>
      <c r="E471" s="2311" t="s">
        <v>23314</v>
      </c>
      <c r="F471" s="2309" t="s">
        <v>19100</v>
      </c>
      <c r="G471" s="2309" t="s">
        <v>19039</v>
      </c>
      <c r="H471" s="2312" t="s">
        <v>23315</v>
      </c>
      <c r="I471" s="2313">
        <v>31085</v>
      </c>
      <c r="J471" s="2309"/>
      <c r="K471" s="2312" t="s">
        <v>19102</v>
      </c>
      <c r="L471" s="2309" t="s">
        <v>7256</v>
      </c>
      <c r="M471" s="2309" t="s">
        <v>19103</v>
      </c>
      <c r="N471" s="2314" t="s">
        <v>23316</v>
      </c>
      <c r="O471" s="2315" t="s">
        <v>23317</v>
      </c>
      <c r="P471" s="2315" t="s">
        <v>23318</v>
      </c>
      <c r="Q471" s="2309"/>
      <c r="R471" s="2316"/>
      <c r="S471" s="2312" t="s">
        <v>499</v>
      </c>
      <c r="T471" s="2317" t="s">
        <v>23319</v>
      </c>
      <c r="U471" s="2313">
        <v>44234</v>
      </c>
      <c r="V471" s="2312" t="s">
        <v>16328</v>
      </c>
      <c r="W471" s="2312" t="s">
        <v>23320</v>
      </c>
      <c r="X471" s="2312">
        <v>2</v>
      </c>
      <c r="Y471" s="2312">
        <v>6</v>
      </c>
      <c r="Z471" s="2312" t="s">
        <v>23321</v>
      </c>
      <c r="AA471" s="2312"/>
      <c r="AB471" s="2329" t="s">
        <v>23322</v>
      </c>
      <c r="AC471" s="2317" t="s">
        <v>23323</v>
      </c>
      <c r="AD471" s="2312" t="s">
        <v>19264</v>
      </c>
      <c r="AE471" s="2309">
        <v>0</v>
      </c>
      <c r="AF471" s="2309"/>
      <c r="AG471" s="2309"/>
      <c r="AH471" s="2309"/>
      <c r="AI471" s="2309"/>
      <c r="AJ471" s="2320">
        <v>42795</v>
      </c>
      <c r="AK471" s="2321"/>
      <c r="AL471" s="2321">
        <v>44834</v>
      </c>
      <c r="AM471" s="2320">
        <v>42795</v>
      </c>
      <c r="AN471" s="2322">
        <v>44834</v>
      </c>
      <c r="AO471" s="2312" t="s">
        <v>1395</v>
      </c>
      <c r="AP471" s="2309"/>
      <c r="AQ471" s="2312">
        <v>43</v>
      </c>
    </row>
    <row r="472" spans="1:43" ht="15.75">
      <c r="A472" s="2309">
        <v>465</v>
      </c>
      <c r="B472" s="2309"/>
      <c r="C472" s="2309"/>
      <c r="D472" s="2309"/>
      <c r="E472" s="2311" t="s">
        <v>23324</v>
      </c>
      <c r="F472" s="2309" t="s">
        <v>19100</v>
      </c>
      <c r="G472" s="2309" t="s">
        <v>19039</v>
      </c>
      <c r="H472" s="2312" t="s">
        <v>180</v>
      </c>
      <c r="I472" s="2348" t="s">
        <v>23325</v>
      </c>
      <c r="J472" s="2309"/>
      <c r="K472" s="2312" t="s">
        <v>19102</v>
      </c>
      <c r="L472" s="2309" t="s">
        <v>7265</v>
      </c>
      <c r="M472" s="2309" t="s">
        <v>19103</v>
      </c>
      <c r="N472" s="2314" t="s">
        <v>23326</v>
      </c>
      <c r="O472" s="2315" t="s">
        <v>23327</v>
      </c>
      <c r="P472" s="2315" t="s">
        <v>23328</v>
      </c>
      <c r="Q472" s="2309"/>
      <c r="R472" s="2316"/>
      <c r="S472" s="2312" t="s">
        <v>19107</v>
      </c>
      <c r="T472" s="2317" t="s">
        <v>23329</v>
      </c>
      <c r="U472" s="2313">
        <v>45413</v>
      </c>
      <c r="V472" s="2312" t="s">
        <v>19290</v>
      </c>
      <c r="W472" s="2312" t="s">
        <v>23330</v>
      </c>
      <c r="X472" s="2312">
        <v>20</v>
      </c>
      <c r="Y472" s="2312">
        <v>5</v>
      </c>
      <c r="Z472" s="2312" t="s">
        <v>20927</v>
      </c>
      <c r="AA472" s="2312"/>
      <c r="AB472" s="2329" t="s">
        <v>23331</v>
      </c>
      <c r="AC472" s="2317" t="s">
        <v>23332</v>
      </c>
      <c r="AD472" s="2312" t="s">
        <v>19113</v>
      </c>
      <c r="AE472" s="2309" t="s">
        <v>23333</v>
      </c>
      <c r="AF472" s="2309"/>
      <c r="AG472" s="2309"/>
      <c r="AH472" s="2309"/>
      <c r="AI472" s="2309"/>
      <c r="AJ472" s="2320">
        <v>42795</v>
      </c>
      <c r="AK472" s="2321"/>
      <c r="AL472" s="2321">
        <v>44834</v>
      </c>
      <c r="AM472" s="2320">
        <v>42795</v>
      </c>
      <c r="AN472" s="2322">
        <v>44834</v>
      </c>
      <c r="AO472" s="2312"/>
      <c r="AP472" s="2309"/>
      <c r="AQ472" s="2312">
        <v>41</v>
      </c>
    </row>
    <row r="473" spans="1:43" ht="15.75">
      <c r="A473" s="2323">
        <v>466</v>
      </c>
      <c r="B473" s="2309"/>
      <c r="C473" s="2309"/>
      <c r="D473" s="2309"/>
      <c r="E473" s="2311" t="s">
        <v>23334</v>
      </c>
      <c r="F473" s="2309" t="s">
        <v>19100</v>
      </c>
      <c r="G473" s="2309" t="s">
        <v>19039</v>
      </c>
      <c r="H473" s="2312" t="s">
        <v>19921</v>
      </c>
      <c r="I473" s="2348" t="s">
        <v>23335</v>
      </c>
      <c r="J473" s="2309"/>
      <c r="K473" s="2312" t="s">
        <v>19102</v>
      </c>
      <c r="L473" s="2309" t="s">
        <v>7256</v>
      </c>
      <c r="M473" s="2309" t="s">
        <v>19103</v>
      </c>
      <c r="N473" s="2314" t="s">
        <v>23336</v>
      </c>
      <c r="O473" s="2315" t="s">
        <v>23337</v>
      </c>
      <c r="P473" s="2315" t="s">
        <v>23338</v>
      </c>
      <c r="Q473" s="2309"/>
      <c r="R473" s="2316"/>
      <c r="S473" s="2312" t="s">
        <v>425</v>
      </c>
      <c r="T473" s="2317" t="s">
        <v>23339</v>
      </c>
      <c r="U473" s="2313">
        <v>45726</v>
      </c>
      <c r="V473" s="2312" t="s">
        <v>126</v>
      </c>
      <c r="W473" s="2312" t="s">
        <v>23340</v>
      </c>
      <c r="X473" s="2312">
        <v>4</v>
      </c>
      <c r="Y473" s="2312">
        <v>6</v>
      </c>
      <c r="Z473" s="2312" t="s">
        <v>23341</v>
      </c>
      <c r="AA473" s="2312"/>
      <c r="AB473" s="2329" t="s">
        <v>23342</v>
      </c>
      <c r="AC473" s="2317" t="s">
        <v>23343</v>
      </c>
      <c r="AD473" s="2312" t="s">
        <v>19264</v>
      </c>
      <c r="AE473" s="2309" t="s">
        <v>23344</v>
      </c>
      <c r="AF473" s="2309"/>
      <c r="AG473" s="2309"/>
      <c r="AH473" s="2309"/>
      <c r="AI473" s="2309"/>
      <c r="AJ473" s="2320">
        <v>42795</v>
      </c>
      <c r="AK473" s="2321"/>
      <c r="AL473" s="2321">
        <v>44834</v>
      </c>
      <c r="AM473" s="2320">
        <v>42795</v>
      </c>
      <c r="AN473" s="2322">
        <v>44834</v>
      </c>
      <c r="AO473" s="2312" t="s">
        <v>35</v>
      </c>
      <c r="AP473" s="2309"/>
      <c r="AQ473" s="2312">
        <v>40</v>
      </c>
    </row>
    <row r="474" spans="1:43" ht="15.75">
      <c r="A474" s="2309">
        <v>467</v>
      </c>
      <c r="B474" s="2309"/>
      <c r="C474" s="2309"/>
      <c r="D474" s="2309"/>
      <c r="E474" s="2311" t="s">
        <v>23345</v>
      </c>
      <c r="F474" s="2309" t="s">
        <v>19100</v>
      </c>
      <c r="G474" s="2309" t="s">
        <v>19039</v>
      </c>
      <c r="H474" s="2312" t="s">
        <v>23091</v>
      </c>
      <c r="I474" s="2348" t="s">
        <v>23346</v>
      </c>
      <c r="J474" s="2309"/>
      <c r="K474" s="2312" t="s">
        <v>19102</v>
      </c>
      <c r="L474" s="2309" t="s">
        <v>7256</v>
      </c>
      <c r="M474" s="2309" t="s">
        <v>19103</v>
      </c>
      <c r="N474" s="2314" t="s">
        <v>23347</v>
      </c>
      <c r="O474" s="2315" t="s">
        <v>23348</v>
      </c>
      <c r="P474" s="2315" t="s">
        <v>23349</v>
      </c>
      <c r="Q474" s="2309"/>
      <c r="R474" s="2316"/>
      <c r="S474" s="2312" t="s">
        <v>499</v>
      </c>
      <c r="T474" s="2317" t="s">
        <v>23350</v>
      </c>
      <c r="U474" s="2313">
        <v>45818</v>
      </c>
      <c r="V474" s="2312" t="s">
        <v>13232</v>
      </c>
      <c r="W474" s="2312" t="s">
        <v>23351</v>
      </c>
      <c r="X474" s="2312">
        <v>4</v>
      </c>
      <c r="Y474" s="2312">
        <v>2</v>
      </c>
      <c r="Z474" s="2312" t="s">
        <v>23352</v>
      </c>
      <c r="AA474" s="2312"/>
      <c r="AB474" s="2329" t="s">
        <v>23353</v>
      </c>
      <c r="AC474" s="2317" t="s">
        <v>23354</v>
      </c>
      <c r="AD474" s="2312" t="s">
        <v>19113</v>
      </c>
      <c r="AE474" s="2309" t="s">
        <v>23355</v>
      </c>
      <c r="AF474" s="2309"/>
      <c r="AG474" s="2309"/>
      <c r="AH474" s="2309"/>
      <c r="AI474" s="2309"/>
      <c r="AJ474" s="2320">
        <v>42795</v>
      </c>
      <c r="AK474" s="2321"/>
      <c r="AL474" s="2321">
        <v>44834</v>
      </c>
      <c r="AM474" s="2320">
        <v>42795</v>
      </c>
      <c r="AN474" s="2322">
        <v>44834</v>
      </c>
      <c r="AO474" s="2312" t="s">
        <v>1395</v>
      </c>
      <c r="AP474" s="2309"/>
      <c r="AQ474" s="2312">
        <v>39</v>
      </c>
    </row>
    <row r="475" spans="1:43" ht="15.75">
      <c r="A475" s="2323">
        <v>468</v>
      </c>
      <c r="B475" s="2309"/>
      <c r="C475" s="2309"/>
      <c r="D475" s="2309"/>
      <c r="E475" s="2311" t="s">
        <v>23356</v>
      </c>
      <c r="F475" s="2309" t="s">
        <v>19100</v>
      </c>
      <c r="G475" s="2309" t="s">
        <v>19039</v>
      </c>
      <c r="H475" s="2312" t="s">
        <v>23091</v>
      </c>
      <c r="I475" s="2348" t="s">
        <v>23357</v>
      </c>
      <c r="J475" s="2309"/>
      <c r="K475" s="2312" t="s">
        <v>19102</v>
      </c>
      <c r="L475" s="2309" t="s">
        <v>7256</v>
      </c>
      <c r="M475" s="2309" t="s">
        <v>19103</v>
      </c>
      <c r="N475" s="2314" t="s">
        <v>23358</v>
      </c>
      <c r="O475" s="2315" t="s">
        <v>23359</v>
      </c>
      <c r="P475" s="2315" t="s">
        <v>23360</v>
      </c>
      <c r="Q475" s="2309"/>
      <c r="R475" s="2316"/>
      <c r="S475" s="2312" t="s">
        <v>19107</v>
      </c>
      <c r="T475" s="2317" t="s">
        <v>23361</v>
      </c>
      <c r="U475" s="2313">
        <v>45618</v>
      </c>
      <c r="V475" s="2312" t="s">
        <v>13232</v>
      </c>
      <c r="W475" s="2312" t="s">
        <v>23362</v>
      </c>
      <c r="X475" s="2312">
        <v>2</v>
      </c>
      <c r="Y475" s="2312">
        <v>3</v>
      </c>
      <c r="Z475" s="2312" t="s">
        <v>23362</v>
      </c>
      <c r="AA475" s="2312"/>
      <c r="AB475" s="2329" t="s">
        <v>23363</v>
      </c>
      <c r="AC475" s="2317" t="s">
        <v>23364</v>
      </c>
      <c r="AD475" s="2312" t="s">
        <v>19113</v>
      </c>
      <c r="AE475" s="2309"/>
      <c r="AF475" s="2309"/>
      <c r="AG475" s="2309"/>
      <c r="AH475" s="2309"/>
      <c r="AI475" s="2309"/>
      <c r="AJ475" s="2320">
        <v>42795</v>
      </c>
      <c r="AK475" s="2321"/>
      <c r="AL475" s="2321">
        <v>44834</v>
      </c>
      <c r="AM475" s="2320">
        <v>42795</v>
      </c>
      <c r="AN475" s="2322">
        <v>44834</v>
      </c>
      <c r="AO475" s="2312">
        <v>36</v>
      </c>
      <c r="AP475" s="2309"/>
      <c r="AQ475" s="2312">
        <v>39</v>
      </c>
    </row>
    <row r="476" spans="1:43" ht="15.75">
      <c r="A476" s="2309">
        <v>469</v>
      </c>
      <c r="B476" s="2309"/>
      <c r="C476" s="2309"/>
      <c r="D476" s="2309"/>
      <c r="E476" s="2311" t="s">
        <v>18320</v>
      </c>
      <c r="F476" s="2309" t="s">
        <v>19100</v>
      </c>
      <c r="G476" s="2309" t="s">
        <v>19039</v>
      </c>
      <c r="H476" s="2312" t="s">
        <v>22354</v>
      </c>
      <c r="I476" s="2348" t="s">
        <v>23365</v>
      </c>
      <c r="J476" s="2309"/>
      <c r="K476" s="2312" t="s">
        <v>19102</v>
      </c>
      <c r="L476" s="2309" t="s">
        <v>7256</v>
      </c>
      <c r="M476" s="2309" t="s">
        <v>19103</v>
      </c>
      <c r="N476" s="2314" t="s">
        <v>23366</v>
      </c>
      <c r="O476" s="2315" t="s">
        <v>23367</v>
      </c>
      <c r="P476" s="2315" t="s">
        <v>23368</v>
      </c>
      <c r="Q476" s="2309"/>
      <c r="R476" s="2316"/>
      <c r="S476" s="2312" t="s">
        <v>499</v>
      </c>
      <c r="T476" s="2317" t="s">
        <v>23369</v>
      </c>
      <c r="U476" s="2313">
        <v>44103</v>
      </c>
      <c r="V476" s="2312" t="s">
        <v>126</v>
      </c>
      <c r="W476" s="2312" t="s">
        <v>23370</v>
      </c>
      <c r="X476" s="2312"/>
      <c r="Y476" s="2312"/>
      <c r="Z476" s="2312" t="s">
        <v>23371</v>
      </c>
      <c r="AA476" s="2312"/>
      <c r="AB476" s="2329" t="s">
        <v>23372</v>
      </c>
      <c r="AC476" s="2317" t="s">
        <v>23373</v>
      </c>
      <c r="AD476" s="2312" t="s">
        <v>19113</v>
      </c>
      <c r="AE476" s="2309"/>
      <c r="AF476" s="2309"/>
      <c r="AG476" s="2309"/>
      <c r="AH476" s="2309"/>
      <c r="AI476" s="2309"/>
      <c r="AJ476" s="2320">
        <v>42795</v>
      </c>
      <c r="AK476" s="2321"/>
      <c r="AL476" s="2321">
        <v>44834</v>
      </c>
      <c r="AM476" s="2320">
        <v>42795</v>
      </c>
      <c r="AN476" s="2322">
        <v>44834</v>
      </c>
      <c r="AO476" s="2312" t="s">
        <v>35</v>
      </c>
      <c r="AP476" s="2309"/>
      <c r="AQ476" s="2312">
        <v>39</v>
      </c>
    </row>
    <row r="477" spans="1:43" ht="15.75">
      <c r="A477" s="2323">
        <v>470</v>
      </c>
      <c r="B477" s="2309"/>
      <c r="C477" s="2309"/>
      <c r="D477" s="2309"/>
      <c r="E477" s="2311" t="s">
        <v>1030</v>
      </c>
      <c r="F477" s="2309" t="s">
        <v>19100</v>
      </c>
      <c r="G477" s="2309" t="s">
        <v>19039</v>
      </c>
      <c r="H477" s="2312" t="s">
        <v>20585</v>
      </c>
      <c r="I477" s="2313">
        <v>33377</v>
      </c>
      <c r="J477" s="2309"/>
      <c r="K477" s="2312" t="s">
        <v>19102</v>
      </c>
      <c r="L477" s="2309" t="s">
        <v>7256</v>
      </c>
      <c r="M477" s="2309" t="s">
        <v>19103</v>
      </c>
      <c r="N477" s="2314" t="s">
        <v>23374</v>
      </c>
      <c r="O477" s="2315" t="s">
        <v>23375</v>
      </c>
      <c r="P477" s="2315" t="s">
        <v>23376</v>
      </c>
      <c r="Q477" s="2309"/>
      <c r="R477" s="2316"/>
      <c r="S477" s="2312" t="s">
        <v>499</v>
      </c>
      <c r="T477" s="2317" t="s">
        <v>23377</v>
      </c>
      <c r="U477" s="2313">
        <v>45065</v>
      </c>
      <c r="V477" s="2312" t="s">
        <v>16328</v>
      </c>
      <c r="W477" s="2312" t="s">
        <v>23378</v>
      </c>
      <c r="X477" s="2312">
        <v>2</v>
      </c>
      <c r="Y477" s="2312">
        <v>5</v>
      </c>
      <c r="Z477" s="2312" t="s">
        <v>23379</v>
      </c>
      <c r="AA477" s="2312"/>
      <c r="AB477" s="2329" t="s">
        <v>23380</v>
      </c>
      <c r="AC477" s="2317" t="s">
        <v>23381</v>
      </c>
      <c r="AD477" s="2312" t="s">
        <v>19264</v>
      </c>
      <c r="AE477" s="2309" t="s">
        <v>23382</v>
      </c>
      <c r="AF477" s="2309"/>
      <c r="AG477" s="2309"/>
      <c r="AH477" s="2309"/>
      <c r="AI477" s="2309"/>
      <c r="AJ477" s="2320">
        <v>42795</v>
      </c>
      <c r="AK477" s="2321"/>
      <c r="AL477" s="2321">
        <v>44834</v>
      </c>
      <c r="AM477" s="2320">
        <v>42795</v>
      </c>
      <c r="AN477" s="2322">
        <v>44834</v>
      </c>
      <c r="AO477" s="2312" t="s">
        <v>1395</v>
      </c>
      <c r="AP477" s="2309"/>
      <c r="AQ477" s="2312">
        <v>43</v>
      </c>
    </row>
    <row r="478" spans="1:43" ht="15.75">
      <c r="A478" s="2309">
        <v>471</v>
      </c>
      <c r="B478" s="2309"/>
      <c r="C478" s="2309"/>
      <c r="D478" s="2309"/>
      <c r="E478" s="2311" t="s">
        <v>23383</v>
      </c>
      <c r="F478" s="2309" t="s">
        <v>19100</v>
      </c>
      <c r="G478" s="2309" t="s">
        <v>19039</v>
      </c>
      <c r="H478" s="2312" t="s">
        <v>23091</v>
      </c>
      <c r="I478" s="2313">
        <v>34301</v>
      </c>
      <c r="J478" s="2309"/>
      <c r="K478" s="2312" t="s">
        <v>19102</v>
      </c>
      <c r="L478" s="2309" t="s">
        <v>7256</v>
      </c>
      <c r="M478" s="2309" t="s">
        <v>19103</v>
      </c>
      <c r="N478" s="2314" t="s">
        <v>23384</v>
      </c>
      <c r="O478" s="2315" t="s">
        <v>23385</v>
      </c>
      <c r="P478" s="2315" t="s">
        <v>23386</v>
      </c>
      <c r="Q478" s="2309"/>
      <c r="R478" s="2316"/>
      <c r="S478" s="2312" t="s">
        <v>499</v>
      </c>
      <c r="T478" s="2317" t="s">
        <v>23387</v>
      </c>
      <c r="U478" s="2313">
        <v>45811</v>
      </c>
      <c r="V478" s="2312" t="s">
        <v>175</v>
      </c>
      <c r="W478" s="2312" t="s">
        <v>23388</v>
      </c>
      <c r="X478" s="2312">
        <v>1</v>
      </c>
      <c r="Y478" s="2312">
        <v>4</v>
      </c>
      <c r="Z478" s="2312" t="s">
        <v>23388</v>
      </c>
      <c r="AA478" s="2312"/>
      <c r="AB478" s="2317" t="s">
        <v>23389</v>
      </c>
      <c r="AC478" s="2317" t="s">
        <v>23390</v>
      </c>
      <c r="AD478" s="2312" t="s">
        <v>19264</v>
      </c>
      <c r="AE478" s="2309">
        <v>0</v>
      </c>
      <c r="AF478" s="2309"/>
      <c r="AG478" s="2309"/>
      <c r="AH478" s="2309"/>
      <c r="AI478" s="2309"/>
      <c r="AJ478" s="2320">
        <v>42795</v>
      </c>
      <c r="AK478" s="2321"/>
      <c r="AL478" s="2321">
        <v>44834</v>
      </c>
      <c r="AM478" s="2320">
        <v>42795</v>
      </c>
      <c r="AN478" s="2322">
        <v>44834</v>
      </c>
      <c r="AO478" s="2312" t="s">
        <v>1395</v>
      </c>
      <c r="AP478" s="2309"/>
      <c r="AQ478" s="2312">
        <v>43</v>
      </c>
    </row>
    <row r="479" spans="1:43" ht="15.75">
      <c r="A479" s="2323">
        <v>472</v>
      </c>
      <c r="B479" s="2309"/>
      <c r="C479" s="2309"/>
      <c r="D479" s="2310" t="s">
        <v>19098</v>
      </c>
      <c r="E479" s="2311" t="s">
        <v>23391</v>
      </c>
      <c r="F479" s="2309" t="s">
        <v>19100</v>
      </c>
      <c r="G479" s="2309" t="s">
        <v>19039</v>
      </c>
      <c r="H479" s="2312" t="s">
        <v>17558</v>
      </c>
      <c r="I479" s="2313">
        <v>28934</v>
      </c>
      <c r="J479" s="2309"/>
      <c r="K479" s="2312" t="s">
        <v>19102</v>
      </c>
      <c r="L479" s="2309" t="s">
        <v>7256</v>
      </c>
      <c r="M479" s="2309" t="s">
        <v>19103</v>
      </c>
      <c r="N479" s="2314" t="s">
        <v>23392</v>
      </c>
      <c r="O479" s="2315" t="s">
        <v>23393</v>
      </c>
      <c r="P479" s="2315" t="s">
        <v>23394</v>
      </c>
      <c r="Q479" s="2309"/>
      <c r="R479" s="2316"/>
      <c r="S479" s="2312" t="s">
        <v>19107</v>
      </c>
      <c r="T479" s="2317" t="s">
        <v>23395</v>
      </c>
      <c r="U479" s="2313">
        <v>45646</v>
      </c>
      <c r="V479" s="2312" t="s">
        <v>126</v>
      </c>
      <c r="W479" s="2312" t="s">
        <v>23396</v>
      </c>
      <c r="X479" s="2312">
        <v>3</v>
      </c>
      <c r="Y479" s="2312">
        <v>2</v>
      </c>
      <c r="Z479" s="2312" t="s">
        <v>23397</v>
      </c>
      <c r="AA479" s="2312"/>
      <c r="AB479" s="2317" t="s">
        <v>23398</v>
      </c>
      <c r="AC479" s="2317" t="s">
        <v>23399</v>
      </c>
      <c r="AD479" s="2312" t="s">
        <v>19113</v>
      </c>
      <c r="AE479" s="2309" t="s">
        <v>23400</v>
      </c>
      <c r="AF479" s="2309"/>
      <c r="AG479" s="2309"/>
      <c r="AH479" s="2309"/>
      <c r="AI479" s="2309"/>
      <c r="AJ479" s="2320">
        <v>42795</v>
      </c>
      <c r="AK479" s="2321"/>
      <c r="AL479" s="2321">
        <v>44834</v>
      </c>
      <c r="AM479" s="2320">
        <v>42795</v>
      </c>
      <c r="AN479" s="2322">
        <v>44834</v>
      </c>
      <c r="AO479" s="2312" t="s">
        <v>35</v>
      </c>
      <c r="AP479" s="2309"/>
      <c r="AQ479" s="2312">
        <v>41</v>
      </c>
    </row>
    <row r="480" spans="1:43" ht="15.75">
      <c r="A480" s="2309">
        <v>473</v>
      </c>
      <c r="B480" s="2309"/>
      <c r="C480" s="2309"/>
      <c r="D480" s="2309"/>
      <c r="E480" s="2311" t="s">
        <v>23401</v>
      </c>
      <c r="F480" s="2309" t="s">
        <v>19100</v>
      </c>
      <c r="G480" s="2309" t="s">
        <v>19039</v>
      </c>
      <c r="H480" s="2312" t="s">
        <v>19944</v>
      </c>
      <c r="I480" s="2313">
        <v>31789</v>
      </c>
      <c r="J480" s="2309"/>
      <c r="K480" s="2312" t="s">
        <v>19102</v>
      </c>
      <c r="L480" s="2309" t="s">
        <v>7265</v>
      </c>
      <c r="M480" s="2309" t="s">
        <v>19103</v>
      </c>
      <c r="N480" s="2314" t="s">
        <v>23402</v>
      </c>
      <c r="O480" s="2315" t="s">
        <v>23403</v>
      </c>
      <c r="P480" s="2315" t="s">
        <v>23404</v>
      </c>
      <c r="Q480" s="2309"/>
      <c r="R480" s="2316"/>
      <c r="S480" s="2312" t="s">
        <v>19107</v>
      </c>
      <c r="T480" s="2317" t="s">
        <v>23405</v>
      </c>
      <c r="U480" s="2313">
        <v>44938</v>
      </c>
      <c r="V480" s="2312" t="s">
        <v>49</v>
      </c>
      <c r="W480" s="2312" t="s">
        <v>23406</v>
      </c>
      <c r="X480" s="2312">
        <v>2</v>
      </c>
      <c r="Y480" s="2312">
        <v>3</v>
      </c>
      <c r="Z480" s="2312" t="s">
        <v>23407</v>
      </c>
      <c r="AA480" s="2312"/>
      <c r="AB480" s="2329" t="s">
        <v>23408</v>
      </c>
      <c r="AC480" s="2317" t="s">
        <v>23409</v>
      </c>
      <c r="AD480" s="2312" t="s">
        <v>19113</v>
      </c>
      <c r="AE480" s="2309" t="s">
        <v>23410</v>
      </c>
      <c r="AF480" s="2309"/>
      <c r="AG480" s="2309"/>
      <c r="AH480" s="2309"/>
      <c r="AI480" s="2309"/>
      <c r="AJ480" s="2320">
        <v>42795</v>
      </c>
      <c r="AK480" s="2321"/>
      <c r="AL480" s="2321">
        <v>44834</v>
      </c>
      <c r="AM480" s="2320">
        <v>42795</v>
      </c>
      <c r="AN480" s="2322">
        <v>44834</v>
      </c>
      <c r="AO480" s="2312" t="s">
        <v>1395</v>
      </c>
      <c r="AP480" s="2309"/>
      <c r="AQ480" s="2312">
        <v>32</v>
      </c>
    </row>
    <row r="481" spans="1:43" ht="15.75">
      <c r="A481" s="2323">
        <v>474</v>
      </c>
      <c r="B481" s="2309"/>
      <c r="C481" s="2309"/>
      <c r="D481" s="2309"/>
      <c r="E481" s="2311" t="s">
        <v>23411</v>
      </c>
      <c r="F481" s="2309" t="s">
        <v>19100</v>
      </c>
      <c r="G481" s="2309" t="s">
        <v>19039</v>
      </c>
      <c r="H481" s="2312" t="s">
        <v>19208</v>
      </c>
      <c r="I481" s="2313">
        <v>31103</v>
      </c>
      <c r="J481" s="2309"/>
      <c r="K481" s="2312" t="s">
        <v>19102</v>
      </c>
      <c r="L481" s="2309" t="s">
        <v>7256</v>
      </c>
      <c r="M481" s="2309" t="s">
        <v>19103</v>
      </c>
      <c r="N481" s="2314" t="s">
        <v>23412</v>
      </c>
      <c r="O481" s="2315" t="s">
        <v>23413</v>
      </c>
      <c r="P481" s="2315" t="s">
        <v>23414</v>
      </c>
      <c r="Q481" s="2309"/>
      <c r="R481" s="2316"/>
      <c r="S481" s="2312" t="s">
        <v>19107</v>
      </c>
      <c r="T481" s="2317" t="s">
        <v>23415</v>
      </c>
      <c r="U481" s="2313">
        <v>45818</v>
      </c>
      <c r="V481" s="2312" t="s">
        <v>19520</v>
      </c>
      <c r="W481" s="2312" t="s">
        <v>23416</v>
      </c>
      <c r="X481" s="2312">
        <v>1</v>
      </c>
      <c r="Y481" s="2312">
        <v>8</v>
      </c>
      <c r="Z481" s="2312" t="s">
        <v>23417</v>
      </c>
      <c r="AA481" s="2312"/>
      <c r="AB481" s="2337" t="s">
        <v>23418</v>
      </c>
      <c r="AC481" s="2317" t="s">
        <v>23419</v>
      </c>
      <c r="AD481" s="2312" t="s">
        <v>19113</v>
      </c>
      <c r="AE481" s="2309" t="s">
        <v>23420</v>
      </c>
      <c r="AF481" s="2309"/>
      <c r="AG481" s="2309"/>
      <c r="AH481" s="2309"/>
      <c r="AI481" s="2309"/>
      <c r="AJ481" s="2320">
        <v>42795</v>
      </c>
      <c r="AK481" s="2321"/>
      <c r="AL481" s="2321">
        <v>44834</v>
      </c>
      <c r="AM481" s="2320">
        <v>42795</v>
      </c>
      <c r="AN481" s="2322">
        <v>44834</v>
      </c>
      <c r="AO481" s="2312" t="s">
        <v>35</v>
      </c>
      <c r="AP481" s="2309"/>
      <c r="AQ481" s="2312">
        <v>40</v>
      </c>
    </row>
    <row r="482" spans="1:43" ht="15.75">
      <c r="A482" s="2309">
        <v>475</v>
      </c>
      <c r="B482" s="2309"/>
      <c r="C482" s="2309"/>
      <c r="D482" s="2309"/>
      <c r="E482" s="2311" t="s">
        <v>23421</v>
      </c>
      <c r="F482" s="2309" t="s">
        <v>19100</v>
      </c>
      <c r="G482" s="2309" t="s">
        <v>19039</v>
      </c>
      <c r="H482" s="2312" t="s">
        <v>19168</v>
      </c>
      <c r="I482" s="2348">
        <v>32222</v>
      </c>
      <c r="J482" s="2309"/>
      <c r="K482" s="2312" t="s">
        <v>19102</v>
      </c>
      <c r="L482" s="2309" t="s">
        <v>7256</v>
      </c>
      <c r="M482" s="2309" t="s">
        <v>19103</v>
      </c>
      <c r="N482" s="2314" t="s">
        <v>23422</v>
      </c>
      <c r="O482" s="2315" t="s">
        <v>23423</v>
      </c>
      <c r="P482" s="2315" t="s">
        <v>23424</v>
      </c>
      <c r="Q482" s="2309"/>
      <c r="R482" s="2316"/>
      <c r="S482" s="2312" t="s">
        <v>21707</v>
      </c>
      <c r="T482" s="2317" t="s">
        <v>23425</v>
      </c>
      <c r="U482" s="2313">
        <v>44275</v>
      </c>
      <c r="V482" s="2312" t="s">
        <v>13232</v>
      </c>
      <c r="W482" s="2312" t="s">
        <v>23426</v>
      </c>
      <c r="X482" s="2312">
        <v>5</v>
      </c>
      <c r="Y482" s="2312">
        <v>3</v>
      </c>
      <c r="Z482" s="2312" t="s">
        <v>23427</v>
      </c>
      <c r="AA482" s="2312"/>
      <c r="AB482" s="2317" t="s">
        <v>23428</v>
      </c>
      <c r="AC482" s="2317" t="s">
        <v>23429</v>
      </c>
      <c r="AD482" s="2312" t="s">
        <v>19113</v>
      </c>
      <c r="AE482" s="2309">
        <v>0</v>
      </c>
      <c r="AF482" s="2309"/>
      <c r="AG482" s="2309"/>
      <c r="AH482" s="2309"/>
      <c r="AI482" s="2309"/>
      <c r="AJ482" s="2320">
        <v>42795</v>
      </c>
      <c r="AK482" s="2321"/>
      <c r="AL482" s="2321">
        <v>44834</v>
      </c>
      <c r="AM482" s="2320">
        <v>42795</v>
      </c>
      <c r="AN482" s="2322">
        <v>44834</v>
      </c>
      <c r="AO482" s="2312" t="s">
        <v>20655</v>
      </c>
      <c r="AP482" s="2309"/>
      <c r="AQ482" s="2312">
        <v>42</v>
      </c>
    </row>
    <row r="483" spans="1:43" ht="15.75">
      <c r="A483" s="2323">
        <v>476</v>
      </c>
      <c r="B483" s="2309"/>
      <c r="C483" s="2309"/>
      <c r="D483" s="2309"/>
      <c r="E483" s="2311" t="s">
        <v>23430</v>
      </c>
      <c r="F483" s="2309" t="s">
        <v>19100</v>
      </c>
      <c r="G483" s="2309" t="s">
        <v>19039</v>
      </c>
      <c r="H483" s="2312" t="s">
        <v>19116</v>
      </c>
      <c r="I483" s="2313">
        <v>34190</v>
      </c>
      <c r="J483" s="2309"/>
      <c r="K483" s="2312" t="s">
        <v>19102</v>
      </c>
      <c r="L483" s="2309" t="s">
        <v>7256</v>
      </c>
      <c r="M483" s="2309" t="s">
        <v>19103</v>
      </c>
      <c r="N483" s="2314" t="s">
        <v>23431</v>
      </c>
      <c r="O483" s="2315" t="s">
        <v>23432</v>
      </c>
      <c r="P483" s="2315" t="s">
        <v>23433</v>
      </c>
      <c r="Q483" s="2309"/>
      <c r="R483" s="2316"/>
      <c r="S483" s="2312" t="s">
        <v>19107</v>
      </c>
      <c r="T483" s="2317" t="s">
        <v>23434</v>
      </c>
      <c r="U483" s="2313">
        <v>44052</v>
      </c>
      <c r="V483" s="2312" t="s">
        <v>126</v>
      </c>
      <c r="W483" s="2312" t="s">
        <v>23435</v>
      </c>
      <c r="X483" s="2312">
        <v>4</v>
      </c>
      <c r="Y483" s="2312">
        <v>1</v>
      </c>
      <c r="Z483" s="2312" t="s">
        <v>23436</v>
      </c>
      <c r="AA483" s="2312"/>
      <c r="AB483" s="2337" t="s">
        <v>23437</v>
      </c>
      <c r="AC483" s="2317" t="s">
        <v>23438</v>
      </c>
      <c r="AD483" s="2312" t="s">
        <v>19113</v>
      </c>
      <c r="AE483" s="2309" t="s">
        <v>23439</v>
      </c>
      <c r="AF483" s="2309"/>
      <c r="AG483" s="2309"/>
      <c r="AH483" s="2309"/>
      <c r="AI483" s="2309"/>
      <c r="AJ483" s="2320">
        <v>42795</v>
      </c>
      <c r="AK483" s="2321"/>
      <c r="AL483" s="2321">
        <v>44834</v>
      </c>
      <c r="AM483" s="2320">
        <v>42795</v>
      </c>
      <c r="AN483" s="2322">
        <v>44834</v>
      </c>
      <c r="AO483" s="2312" t="s">
        <v>1395</v>
      </c>
      <c r="AP483" s="2309"/>
      <c r="AQ483" s="2312">
        <v>43</v>
      </c>
    </row>
    <row r="484" spans="1:43" ht="15.75">
      <c r="A484" s="2309">
        <v>477</v>
      </c>
      <c r="B484" s="2309"/>
      <c r="C484" s="2309"/>
      <c r="D484" s="2309"/>
      <c r="E484" s="2311" t="s">
        <v>23440</v>
      </c>
      <c r="F484" s="2309" t="s">
        <v>19100</v>
      </c>
      <c r="G484" s="2309" t="s">
        <v>19039</v>
      </c>
      <c r="H484" s="2312" t="s">
        <v>19116</v>
      </c>
      <c r="I484" s="2348" t="s">
        <v>23441</v>
      </c>
      <c r="J484" s="2309"/>
      <c r="K484" s="2312"/>
      <c r="L484" s="2309" t="s">
        <v>7265</v>
      </c>
      <c r="M484" s="2309" t="s">
        <v>19103</v>
      </c>
      <c r="N484" s="2314" t="s">
        <v>23442</v>
      </c>
      <c r="O484" s="2315" t="s">
        <v>23443</v>
      </c>
      <c r="P484" s="2315" t="s">
        <v>23444</v>
      </c>
      <c r="Q484" s="2309"/>
      <c r="R484" s="2316"/>
      <c r="S484" s="2312"/>
      <c r="T484" s="2312"/>
      <c r="U484" s="2313"/>
      <c r="V484" s="2312" t="s">
        <v>13232</v>
      </c>
      <c r="W484" s="2312"/>
      <c r="X484" s="2312"/>
      <c r="Y484" s="2312"/>
      <c r="Z484" s="2312"/>
      <c r="AA484" s="2312"/>
      <c r="AB484" s="2315" t="s">
        <v>23445</v>
      </c>
      <c r="AC484" s="2317" t="s">
        <v>23446</v>
      </c>
      <c r="AD484" s="2312"/>
      <c r="AE484" s="2309" t="s">
        <v>23447</v>
      </c>
      <c r="AF484" s="2309"/>
      <c r="AG484" s="2309"/>
      <c r="AH484" s="2309"/>
      <c r="AI484" s="2309"/>
      <c r="AJ484" s="2320">
        <v>42795</v>
      </c>
      <c r="AK484" s="2321"/>
      <c r="AL484" s="2321">
        <v>44834</v>
      </c>
      <c r="AM484" s="2320">
        <v>42795</v>
      </c>
      <c r="AN484" s="2322">
        <v>44834</v>
      </c>
      <c r="AO484" s="2312"/>
      <c r="AP484" s="2309"/>
      <c r="AQ484" s="2312"/>
    </row>
    <row r="485" spans="1:43" ht="15.75">
      <c r="A485" s="2323">
        <v>478</v>
      </c>
      <c r="B485" s="2309"/>
      <c r="C485" s="2309"/>
      <c r="D485" s="2309"/>
      <c r="E485" s="2311" t="s">
        <v>23448</v>
      </c>
      <c r="F485" s="2309" t="s">
        <v>19100</v>
      </c>
      <c r="G485" s="2309" t="s">
        <v>19039</v>
      </c>
      <c r="H485" s="2312" t="s">
        <v>19327</v>
      </c>
      <c r="I485" s="2313">
        <v>33967</v>
      </c>
      <c r="J485" s="2309"/>
      <c r="K485" s="2312" t="s">
        <v>19102</v>
      </c>
      <c r="L485" s="2309" t="s">
        <v>7256</v>
      </c>
      <c r="M485" s="2309" t="s">
        <v>19103</v>
      </c>
      <c r="N485" s="2314" t="s">
        <v>23449</v>
      </c>
      <c r="O485" s="2315" t="s">
        <v>23450</v>
      </c>
      <c r="P485" s="2315" t="s">
        <v>23451</v>
      </c>
      <c r="Q485" s="2309"/>
      <c r="R485" s="2316"/>
      <c r="S485" s="2312"/>
      <c r="T485" s="2312"/>
      <c r="U485" s="2313"/>
      <c r="V485" s="2312" t="s">
        <v>126</v>
      </c>
      <c r="W485" s="2312" t="s">
        <v>23452</v>
      </c>
      <c r="X485" s="2312">
        <v>5</v>
      </c>
      <c r="Y485" s="2312">
        <v>3</v>
      </c>
      <c r="Z485" s="2312" t="s">
        <v>22349</v>
      </c>
      <c r="AA485" s="2312"/>
      <c r="AB485" s="2315" t="s">
        <v>23453</v>
      </c>
      <c r="AC485" s="2317" t="s">
        <v>23454</v>
      </c>
      <c r="AD485" s="2312" t="s">
        <v>19113</v>
      </c>
      <c r="AE485" s="2309"/>
      <c r="AF485" s="2309"/>
      <c r="AG485" s="2309"/>
      <c r="AH485" s="2309"/>
      <c r="AI485" s="2309"/>
      <c r="AJ485" s="2320">
        <v>42795</v>
      </c>
      <c r="AK485" s="2321"/>
      <c r="AL485" s="2321">
        <v>44834</v>
      </c>
      <c r="AM485" s="2320">
        <v>42795</v>
      </c>
      <c r="AN485" s="2322">
        <v>44834</v>
      </c>
      <c r="AO485" s="2312"/>
      <c r="AP485" s="2309"/>
      <c r="AQ485" s="2312"/>
    </row>
    <row r="486" spans="1:43" ht="15.75">
      <c r="A486" s="2309">
        <v>479</v>
      </c>
      <c r="B486" s="2309"/>
      <c r="C486" s="2309"/>
      <c r="D486" s="2309"/>
      <c r="E486" s="2311" t="s">
        <v>23455</v>
      </c>
      <c r="F486" s="2309" t="s">
        <v>19100</v>
      </c>
      <c r="G486" s="2309" t="s">
        <v>19039</v>
      </c>
      <c r="H486" s="2312" t="s">
        <v>23456</v>
      </c>
      <c r="I486" s="2313">
        <v>35364</v>
      </c>
      <c r="J486" s="2309"/>
      <c r="K486" s="2312" t="s">
        <v>19102</v>
      </c>
      <c r="L486" s="2309" t="s">
        <v>7256</v>
      </c>
      <c r="M486" s="2309" t="s">
        <v>19103</v>
      </c>
      <c r="N486" s="2314" t="s">
        <v>23457</v>
      </c>
      <c r="O486" s="2315" t="s">
        <v>23458</v>
      </c>
      <c r="P486" s="2315" t="s">
        <v>23459</v>
      </c>
      <c r="Q486" s="2309"/>
      <c r="R486" s="2316"/>
      <c r="S486" s="2312" t="s">
        <v>19107</v>
      </c>
      <c r="T486" s="2317" t="s">
        <v>23460</v>
      </c>
      <c r="U486" s="2313">
        <v>45812</v>
      </c>
      <c r="V486" s="2312" t="s">
        <v>126</v>
      </c>
      <c r="W486" s="2312" t="s">
        <v>23461</v>
      </c>
      <c r="X486" s="2312">
        <v>2</v>
      </c>
      <c r="Y486" s="2312">
        <v>1</v>
      </c>
      <c r="Z486" s="2312" t="s">
        <v>23462</v>
      </c>
      <c r="AA486" s="2312"/>
      <c r="AB486" s="2317" t="s">
        <v>23463</v>
      </c>
      <c r="AC486" s="2318" t="s">
        <v>23464</v>
      </c>
      <c r="AD486" s="2312" t="s">
        <v>19113</v>
      </c>
      <c r="AE486" s="2309">
        <v>0</v>
      </c>
      <c r="AF486" s="2309"/>
      <c r="AG486" s="2309"/>
      <c r="AH486" s="2309"/>
      <c r="AI486" s="2309"/>
      <c r="AJ486" s="2320">
        <v>42795</v>
      </c>
      <c r="AK486" s="2321"/>
      <c r="AL486" s="2321">
        <v>44834</v>
      </c>
      <c r="AM486" s="2320">
        <v>42795</v>
      </c>
      <c r="AN486" s="2322">
        <v>44834</v>
      </c>
      <c r="AO486" s="2312" t="s">
        <v>1395</v>
      </c>
      <c r="AP486" s="2309"/>
      <c r="AQ486" s="2312">
        <v>44</v>
      </c>
    </row>
    <row r="487" spans="1:43" ht="15.75">
      <c r="A487" s="2323">
        <v>480</v>
      </c>
      <c r="B487" s="2309"/>
      <c r="C487" s="2309"/>
      <c r="D487" s="2310" t="s">
        <v>19098</v>
      </c>
      <c r="E487" s="2311" t="s">
        <v>23465</v>
      </c>
      <c r="F487" s="2309" t="s">
        <v>19100</v>
      </c>
      <c r="G487" s="2309" t="s">
        <v>19039</v>
      </c>
      <c r="H487" s="2312" t="s">
        <v>19327</v>
      </c>
      <c r="I487" s="2348" t="s">
        <v>23466</v>
      </c>
      <c r="J487" s="2309"/>
      <c r="K487" s="2312" t="s">
        <v>19102</v>
      </c>
      <c r="L487" s="2309" t="s">
        <v>7256</v>
      </c>
      <c r="M487" s="2309" t="s">
        <v>19103</v>
      </c>
      <c r="N487" s="2314" t="s">
        <v>23467</v>
      </c>
      <c r="O487" s="2315" t="s">
        <v>23468</v>
      </c>
      <c r="P487" s="2315" t="s">
        <v>23469</v>
      </c>
      <c r="Q487" s="2309"/>
      <c r="R487" s="2316"/>
      <c r="S487" s="2312" t="s">
        <v>19107</v>
      </c>
      <c r="T487" s="2317" t="s">
        <v>23470</v>
      </c>
      <c r="U487" s="2313">
        <v>44075</v>
      </c>
      <c r="V487" s="2312" t="s">
        <v>126</v>
      </c>
      <c r="W487" s="2312" t="s">
        <v>23471</v>
      </c>
      <c r="X487" s="2312">
        <v>1</v>
      </c>
      <c r="Y487" s="2312">
        <v>9</v>
      </c>
      <c r="Z487" s="2312" t="s">
        <v>23472</v>
      </c>
      <c r="AA487" s="2312"/>
      <c r="AB487" s="2329" t="s">
        <v>23473</v>
      </c>
      <c r="AC487" s="2317" t="s">
        <v>23474</v>
      </c>
      <c r="AD487" s="2312" t="s">
        <v>19113</v>
      </c>
      <c r="AE487" s="2309" t="s">
        <v>23475</v>
      </c>
      <c r="AF487" s="2309"/>
      <c r="AG487" s="2309"/>
      <c r="AH487" s="2309"/>
      <c r="AI487" s="2309"/>
      <c r="AJ487" s="2320">
        <v>42795</v>
      </c>
      <c r="AK487" s="2321"/>
      <c r="AL487" s="2321">
        <v>44834</v>
      </c>
      <c r="AM487" s="2320">
        <v>42795</v>
      </c>
      <c r="AN487" s="2322">
        <v>44834</v>
      </c>
      <c r="AO487" s="2312"/>
      <c r="AP487" s="2309"/>
      <c r="AQ487" s="2312">
        <v>40</v>
      </c>
    </row>
    <row r="488" spans="1:43" ht="15.75">
      <c r="A488" s="2309">
        <v>481</v>
      </c>
      <c r="B488" s="2309"/>
      <c r="C488" s="2309"/>
      <c r="D488" s="2309"/>
      <c r="E488" s="2311" t="s">
        <v>23476</v>
      </c>
      <c r="F488" s="2309" t="s">
        <v>19100</v>
      </c>
      <c r="G488" s="2309" t="s">
        <v>19039</v>
      </c>
      <c r="H488" s="2312" t="s">
        <v>23477</v>
      </c>
      <c r="I488" s="2348" t="s">
        <v>23478</v>
      </c>
      <c r="J488" s="2309"/>
      <c r="K488" s="2312" t="s">
        <v>19102</v>
      </c>
      <c r="L488" s="2309" t="s">
        <v>7256</v>
      </c>
      <c r="M488" s="2309" t="s">
        <v>19103</v>
      </c>
      <c r="N488" s="2314" t="s">
        <v>23479</v>
      </c>
      <c r="O488" s="2315" t="s">
        <v>23480</v>
      </c>
      <c r="P488" s="2315" t="s">
        <v>23481</v>
      </c>
      <c r="Q488" s="2309"/>
      <c r="R488" s="2316"/>
      <c r="S488" s="2312" t="s">
        <v>19107</v>
      </c>
      <c r="T488" s="2317" t="s">
        <v>23482</v>
      </c>
      <c r="U488" s="2313">
        <v>45740</v>
      </c>
      <c r="V488" s="2312" t="s">
        <v>126</v>
      </c>
      <c r="W488" s="2312" t="s">
        <v>23483</v>
      </c>
      <c r="X488" s="2312">
        <v>2</v>
      </c>
      <c r="Y488" s="2312">
        <v>4</v>
      </c>
      <c r="Z488" s="2312" t="s">
        <v>23484</v>
      </c>
      <c r="AA488" s="2312"/>
      <c r="AB488" s="2329" t="s">
        <v>23485</v>
      </c>
      <c r="AC488" s="2317" t="s">
        <v>23486</v>
      </c>
      <c r="AD488" s="2312" t="s">
        <v>19113</v>
      </c>
      <c r="AE488" s="2309" t="s">
        <v>23487</v>
      </c>
      <c r="AF488" s="2309"/>
      <c r="AG488" s="2309"/>
      <c r="AH488" s="2309"/>
      <c r="AI488" s="2309"/>
      <c r="AJ488" s="2320">
        <v>42795</v>
      </c>
      <c r="AK488" s="2321"/>
      <c r="AL488" s="2321">
        <v>44834</v>
      </c>
      <c r="AM488" s="2320">
        <v>42795</v>
      </c>
      <c r="AN488" s="2322">
        <v>44834</v>
      </c>
      <c r="AO488" s="2312" t="s">
        <v>1395</v>
      </c>
      <c r="AP488" s="2309"/>
      <c r="AQ488" s="2312">
        <v>42</v>
      </c>
    </row>
    <row r="489" spans="1:43" ht="15.75">
      <c r="A489" s="2323">
        <v>482</v>
      </c>
      <c r="B489" s="2309"/>
      <c r="C489" s="2309"/>
      <c r="D489" s="2309"/>
      <c r="E489" s="2311" t="s">
        <v>23488</v>
      </c>
      <c r="F489" s="2309" t="s">
        <v>19100</v>
      </c>
      <c r="G489" s="2309" t="s">
        <v>19039</v>
      </c>
      <c r="H489" s="2312" t="s">
        <v>22354</v>
      </c>
      <c r="I489" s="2348">
        <v>33108</v>
      </c>
      <c r="J489" s="2309"/>
      <c r="K489" s="2312" t="s">
        <v>19102</v>
      </c>
      <c r="L489" s="2309" t="s">
        <v>7256</v>
      </c>
      <c r="M489" s="2309" t="s">
        <v>19103</v>
      </c>
      <c r="N489" s="2314" t="s">
        <v>23489</v>
      </c>
      <c r="O489" s="2315" t="s">
        <v>23490</v>
      </c>
      <c r="P489" s="2315" t="s">
        <v>23491</v>
      </c>
      <c r="Q489" s="2309"/>
      <c r="R489" s="2316"/>
      <c r="S489" s="2312" t="s">
        <v>19107</v>
      </c>
      <c r="T489" s="2317" t="s">
        <v>23492</v>
      </c>
      <c r="U489" s="2313">
        <v>45971</v>
      </c>
      <c r="V489" s="2312" t="s">
        <v>10632</v>
      </c>
      <c r="W489" s="2312" t="s">
        <v>23493</v>
      </c>
      <c r="X489" s="2312">
        <v>1</v>
      </c>
      <c r="Y489" s="2312">
        <v>1</v>
      </c>
      <c r="Z489" s="2312" t="s">
        <v>23494</v>
      </c>
      <c r="AA489" s="2312"/>
      <c r="AB489" s="2329" t="s">
        <v>23495</v>
      </c>
      <c r="AC489" s="2317" t="s">
        <v>23496</v>
      </c>
      <c r="AD489" s="2312" t="s">
        <v>19113</v>
      </c>
      <c r="AE489" s="2309" t="s">
        <v>23497</v>
      </c>
      <c r="AF489" s="2309"/>
      <c r="AG489" s="2309"/>
      <c r="AH489" s="2309"/>
      <c r="AI489" s="2309"/>
      <c r="AJ489" s="2320">
        <v>42795</v>
      </c>
      <c r="AK489" s="2321"/>
      <c r="AL489" s="2321">
        <v>44834</v>
      </c>
      <c r="AM489" s="2320">
        <v>42795</v>
      </c>
      <c r="AN489" s="2322">
        <v>44834</v>
      </c>
      <c r="AO489" s="2312" t="s">
        <v>1395</v>
      </c>
      <c r="AP489" s="2309"/>
      <c r="AQ489" s="2312">
        <v>39</v>
      </c>
    </row>
    <row r="490" spans="1:43" ht="15.75">
      <c r="A490" s="2309">
        <v>483</v>
      </c>
      <c r="B490" s="2309"/>
      <c r="C490" s="2309"/>
      <c r="D490" s="2310" t="s">
        <v>19098</v>
      </c>
      <c r="E490" s="2311" t="s">
        <v>12677</v>
      </c>
      <c r="F490" s="2309" t="s">
        <v>19100</v>
      </c>
      <c r="G490" s="2309" t="s">
        <v>19039</v>
      </c>
      <c r="H490" s="2312" t="s">
        <v>22354</v>
      </c>
      <c r="I490" s="2348">
        <v>33001</v>
      </c>
      <c r="J490" s="2309"/>
      <c r="K490" s="2312" t="s">
        <v>19102</v>
      </c>
      <c r="L490" s="2309" t="s">
        <v>7256</v>
      </c>
      <c r="M490" s="2309" t="s">
        <v>19103</v>
      </c>
      <c r="N490" s="2314" t="s">
        <v>23498</v>
      </c>
      <c r="O490" s="2315" t="s">
        <v>23499</v>
      </c>
      <c r="P490" s="2315" t="s">
        <v>23500</v>
      </c>
      <c r="Q490" s="2309"/>
      <c r="R490" s="2316"/>
      <c r="S490" s="2312" t="s">
        <v>13376</v>
      </c>
      <c r="T490" s="2317" t="s">
        <v>23501</v>
      </c>
      <c r="U490" s="2313">
        <v>45811</v>
      </c>
      <c r="V490" s="2312" t="s">
        <v>13232</v>
      </c>
      <c r="W490" s="2312" t="s">
        <v>23502</v>
      </c>
      <c r="X490" s="2312"/>
      <c r="Y490" s="2312"/>
      <c r="Z490" s="2312" t="s">
        <v>23371</v>
      </c>
      <c r="AA490" s="2312"/>
      <c r="AB490" s="2337" t="s">
        <v>23503</v>
      </c>
      <c r="AC490" s="2317" t="s">
        <v>23504</v>
      </c>
      <c r="AD490" s="2312" t="s">
        <v>19113</v>
      </c>
      <c r="AE490" s="2309" t="s">
        <v>19988</v>
      </c>
      <c r="AF490" s="2309"/>
      <c r="AG490" s="2309"/>
      <c r="AH490" s="2309"/>
      <c r="AI490" s="2309"/>
      <c r="AJ490" s="2320">
        <v>42795</v>
      </c>
      <c r="AK490" s="2321"/>
      <c r="AL490" s="2321">
        <v>44834</v>
      </c>
      <c r="AM490" s="2320">
        <v>42795</v>
      </c>
      <c r="AN490" s="2322">
        <v>44834</v>
      </c>
      <c r="AO490" s="2312" t="s">
        <v>1460</v>
      </c>
      <c r="AP490" s="2309"/>
      <c r="AQ490" s="2312">
        <v>40</v>
      </c>
    </row>
    <row r="491" spans="1:43" ht="15.75">
      <c r="A491" s="2323">
        <v>484</v>
      </c>
      <c r="B491" s="2309"/>
      <c r="C491" s="2309"/>
      <c r="D491" s="2309"/>
      <c r="E491" s="2311" t="s">
        <v>23505</v>
      </c>
      <c r="F491" s="2309" t="s">
        <v>19100</v>
      </c>
      <c r="G491" s="2309" t="s">
        <v>19039</v>
      </c>
      <c r="H491" s="2312" t="s">
        <v>180</v>
      </c>
      <c r="I491" s="2348" t="s">
        <v>23506</v>
      </c>
      <c r="J491" s="2309"/>
      <c r="K491" s="2312" t="s">
        <v>19102</v>
      </c>
      <c r="L491" s="2309" t="s">
        <v>7256</v>
      </c>
      <c r="M491" s="2309" t="s">
        <v>19103</v>
      </c>
      <c r="N491" s="2314" t="s">
        <v>23507</v>
      </c>
      <c r="O491" s="2315" t="s">
        <v>23508</v>
      </c>
      <c r="P491" s="2315" t="s">
        <v>23509</v>
      </c>
      <c r="Q491" s="2309"/>
      <c r="R491" s="2316"/>
      <c r="S491" s="2312" t="s">
        <v>13376</v>
      </c>
      <c r="T491" s="2317" t="s">
        <v>23510</v>
      </c>
      <c r="U491" s="2313">
        <v>45824</v>
      </c>
      <c r="V491" s="2312" t="s">
        <v>126</v>
      </c>
      <c r="W491" s="2312" t="s">
        <v>23511</v>
      </c>
      <c r="X491" s="2312">
        <v>1</v>
      </c>
      <c r="Y491" s="2312">
        <v>6</v>
      </c>
      <c r="Z491" s="2312" t="s">
        <v>21085</v>
      </c>
      <c r="AA491" s="2312"/>
      <c r="AB491" s="2329" t="s">
        <v>23512</v>
      </c>
      <c r="AC491" s="2317" t="s">
        <v>23513</v>
      </c>
      <c r="AD491" s="2312" t="s">
        <v>19113</v>
      </c>
      <c r="AE491" s="2309" t="s">
        <v>23514</v>
      </c>
      <c r="AF491" s="2309"/>
      <c r="AG491" s="2309"/>
      <c r="AH491" s="2309"/>
      <c r="AI491" s="2309"/>
      <c r="AJ491" s="2320">
        <v>42795</v>
      </c>
      <c r="AK491" s="2321"/>
      <c r="AL491" s="2321">
        <v>44834</v>
      </c>
      <c r="AM491" s="2320">
        <v>42795</v>
      </c>
      <c r="AN491" s="2322">
        <v>44834</v>
      </c>
      <c r="AO491" s="2312" t="s">
        <v>35</v>
      </c>
      <c r="AP491" s="2309"/>
      <c r="AQ491" s="2312">
        <v>39</v>
      </c>
    </row>
    <row r="492" spans="1:43" ht="15.75">
      <c r="A492" s="2309">
        <v>485</v>
      </c>
      <c r="B492" s="2309"/>
      <c r="C492" s="2309"/>
      <c r="D492" s="2309"/>
      <c r="E492" s="2311" t="s">
        <v>23515</v>
      </c>
      <c r="F492" s="2309" t="s">
        <v>19100</v>
      </c>
      <c r="G492" s="2309" t="s">
        <v>19039</v>
      </c>
      <c r="H492" s="2312" t="s">
        <v>19116</v>
      </c>
      <c r="I492" s="2348" t="s">
        <v>23516</v>
      </c>
      <c r="J492" s="2309"/>
      <c r="K492" s="2312" t="s">
        <v>19102</v>
      </c>
      <c r="L492" s="2309" t="s">
        <v>7256</v>
      </c>
      <c r="M492" s="2309" t="s">
        <v>19103</v>
      </c>
      <c r="N492" s="2314" t="s">
        <v>23517</v>
      </c>
      <c r="O492" s="2315" t="s">
        <v>23518</v>
      </c>
      <c r="P492" s="2315" t="s">
        <v>23519</v>
      </c>
      <c r="Q492" s="2309"/>
      <c r="R492" s="2316"/>
      <c r="S492" s="2312" t="s">
        <v>13376</v>
      </c>
      <c r="T492" s="2317" t="s">
        <v>23520</v>
      </c>
      <c r="U492" s="2313">
        <v>45812</v>
      </c>
      <c r="V492" s="2312" t="s">
        <v>126</v>
      </c>
      <c r="W492" s="2312" t="s">
        <v>21506</v>
      </c>
      <c r="X492" s="2312">
        <v>3</v>
      </c>
      <c r="Y492" s="2312">
        <v>1</v>
      </c>
      <c r="Z492" s="2312" t="s">
        <v>20824</v>
      </c>
      <c r="AA492" s="2312"/>
      <c r="AB492" s="2329" t="s">
        <v>23521</v>
      </c>
      <c r="AC492" s="2317" t="s">
        <v>23522</v>
      </c>
      <c r="AD492" s="2312" t="s">
        <v>19113</v>
      </c>
      <c r="AE492" s="2309"/>
      <c r="AF492" s="2309"/>
      <c r="AG492" s="2309"/>
      <c r="AH492" s="2309"/>
      <c r="AI492" s="2309"/>
      <c r="AJ492" s="2320">
        <v>42795</v>
      </c>
      <c r="AK492" s="2321"/>
      <c r="AL492" s="2321">
        <v>44834</v>
      </c>
      <c r="AM492" s="2320">
        <v>42795</v>
      </c>
      <c r="AN492" s="2322">
        <v>44834</v>
      </c>
      <c r="AO492" s="2312" t="s">
        <v>35</v>
      </c>
      <c r="AP492" s="2309"/>
      <c r="AQ492" s="2312">
        <v>41</v>
      </c>
    </row>
    <row r="493" spans="1:43" ht="15.75">
      <c r="A493" s="2323">
        <v>486</v>
      </c>
      <c r="B493" s="2309"/>
      <c r="C493" s="2309"/>
      <c r="D493" s="2309"/>
      <c r="E493" s="2311" t="s">
        <v>23523</v>
      </c>
      <c r="F493" s="2309" t="s">
        <v>19100</v>
      </c>
      <c r="G493" s="2309" t="s">
        <v>19039</v>
      </c>
      <c r="H493" s="2312" t="s">
        <v>23524</v>
      </c>
      <c r="I493" s="2348" t="s">
        <v>23525</v>
      </c>
      <c r="J493" s="2309"/>
      <c r="K493" s="2312" t="s">
        <v>9198</v>
      </c>
      <c r="L493" s="2309" t="s">
        <v>7256</v>
      </c>
      <c r="M493" s="2309" t="s">
        <v>19103</v>
      </c>
      <c r="N493" s="2314" t="s">
        <v>23526</v>
      </c>
      <c r="O493" s="2315" t="s">
        <v>23527</v>
      </c>
      <c r="P493" s="2315" t="s">
        <v>23528</v>
      </c>
      <c r="Q493" s="2309"/>
      <c r="R493" s="2316"/>
      <c r="S493" s="2312" t="s">
        <v>425</v>
      </c>
      <c r="T493" s="2317" t="s">
        <v>23529</v>
      </c>
      <c r="U493" s="2313">
        <v>45721</v>
      </c>
      <c r="V493" s="2312" t="s">
        <v>13232</v>
      </c>
      <c r="W493" s="2312" t="s">
        <v>23530</v>
      </c>
      <c r="X493" s="2312">
        <v>5</v>
      </c>
      <c r="Y493" s="2312">
        <v>2</v>
      </c>
      <c r="Z493" s="2312" t="s">
        <v>23531</v>
      </c>
      <c r="AA493" s="2312"/>
      <c r="AB493" s="2317" t="s">
        <v>23532</v>
      </c>
      <c r="AC493" s="2317" t="s">
        <v>23533</v>
      </c>
      <c r="AD493" s="2312" t="s">
        <v>19113</v>
      </c>
      <c r="AE493" s="2309" t="s">
        <v>23534</v>
      </c>
      <c r="AF493" s="2309"/>
      <c r="AG493" s="2309"/>
      <c r="AH493" s="2309"/>
      <c r="AI493" s="2309"/>
      <c r="AJ493" s="2320">
        <v>42795</v>
      </c>
      <c r="AK493" s="2321"/>
      <c r="AL493" s="2321">
        <v>44834</v>
      </c>
      <c r="AM493" s="2320">
        <v>42795</v>
      </c>
      <c r="AN493" s="2322">
        <v>44834</v>
      </c>
      <c r="AO493" s="2312" t="s">
        <v>1395</v>
      </c>
      <c r="AP493" s="2309"/>
      <c r="AQ493" s="2312">
        <v>41</v>
      </c>
    </row>
    <row r="494" spans="1:43" ht="15.75">
      <c r="A494" s="2309">
        <v>487</v>
      </c>
      <c r="B494" s="2309"/>
      <c r="C494" s="2309"/>
      <c r="D494" s="2310" t="s">
        <v>19098</v>
      </c>
      <c r="E494" s="2353" t="s">
        <v>21145</v>
      </c>
      <c r="F494" s="2309" t="s">
        <v>19100</v>
      </c>
      <c r="G494" s="2309" t="s">
        <v>19039</v>
      </c>
      <c r="H494" s="2312" t="s">
        <v>19208</v>
      </c>
      <c r="I494" s="2348" t="s">
        <v>23535</v>
      </c>
      <c r="J494" s="2309"/>
      <c r="K494" s="2312" t="s">
        <v>19102</v>
      </c>
      <c r="L494" s="2309" t="s">
        <v>7256</v>
      </c>
      <c r="M494" s="2309" t="s">
        <v>19103</v>
      </c>
      <c r="N494" s="2314" t="s">
        <v>23536</v>
      </c>
      <c r="O494" s="2331" t="s">
        <v>23537</v>
      </c>
      <c r="P494" s="2315" t="s">
        <v>23538</v>
      </c>
      <c r="Q494" s="2309"/>
      <c r="R494" s="2316"/>
      <c r="S494" s="2312" t="s">
        <v>21707</v>
      </c>
      <c r="T494" s="2317" t="s">
        <v>23539</v>
      </c>
      <c r="U494" s="2313" t="s">
        <v>19239</v>
      </c>
      <c r="V494" s="2312" t="s">
        <v>13232</v>
      </c>
      <c r="W494" s="2312" t="s">
        <v>23540</v>
      </c>
      <c r="X494" s="2312">
        <v>5</v>
      </c>
      <c r="Y494" s="2312">
        <v>2</v>
      </c>
      <c r="Z494" s="2312" t="s">
        <v>20363</v>
      </c>
      <c r="AA494" s="2312"/>
      <c r="AB494" s="2317" t="s">
        <v>23541</v>
      </c>
      <c r="AC494" s="2317" t="s">
        <v>23542</v>
      </c>
      <c r="AD494" s="2312" t="s">
        <v>19113</v>
      </c>
      <c r="AE494" s="2309" t="s">
        <v>21153</v>
      </c>
      <c r="AF494" s="2309"/>
      <c r="AG494" s="2309"/>
      <c r="AH494" s="2309"/>
      <c r="AI494" s="2309"/>
      <c r="AJ494" s="2320">
        <v>42795</v>
      </c>
      <c r="AK494" s="2321"/>
      <c r="AL494" s="2321">
        <v>44834</v>
      </c>
      <c r="AM494" s="2320">
        <v>42795</v>
      </c>
      <c r="AN494" s="2322">
        <v>44834</v>
      </c>
      <c r="AO494" s="2312" t="s">
        <v>1395</v>
      </c>
      <c r="AP494" s="2309"/>
      <c r="AQ494" s="2312">
        <v>39</v>
      </c>
    </row>
    <row r="495" spans="1:43" ht="15.75">
      <c r="A495" s="2323">
        <v>488</v>
      </c>
      <c r="B495" s="2309"/>
      <c r="C495" s="2309"/>
      <c r="D495" s="2309"/>
      <c r="E495" s="2311" t="s">
        <v>23543</v>
      </c>
      <c r="F495" s="2309" t="s">
        <v>19100</v>
      </c>
      <c r="G495" s="2309" t="s">
        <v>19039</v>
      </c>
      <c r="H495" s="2312" t="s">
        <v>22354</v>
      </c>
      <c r="I495" s="2348" t="s">
        <v>23544</v>
      </c>
      <c r="J495" s="2309"/>
      <c r="K495" s="2312" t="s">
        <v>19102</v>
      </c>
      <c r="L495" s="2309" t="s">
        <v>7256</v>
      </c>
      <c r="M495" s="2309" t="s">
        <v>19103</v>
      </c>
      <c r="N495" s="2314" t="s">
        <v>23545</v>
      </c>
      <c r="O495" s="2315" t="s">
        <v>23546</v>
      </c>
      <c r="P495" s="2315" t="s">
        <v>23547</v>
      </c>
      <c r="Q495" s="2309"/>
      <c r="R495" s="2316"/>
      <c r="S495" s="2312" t="s">
        <v>21707</v>
      </c>
      <c r="T495" s="2317" t="s">
        <v>23548</v>
      </c>
      <c r="U495" s="2313">
        <v>44230</v>
      </c>
      <c r="V495" s="2312" t="s">
        <v>13232</v>
      </c>
      <c r="W495" s="2312" t="s">
        <v>23549</v>
      </c>
      <c r="X495" s="2312">
        <v>4</v>
      </c>
      <c r="Y495" s="2312">
        <v>6</v>
      </c>
      <c r="Z495" s="2312" t="s">
        <v>23550</v>
      </c>
      <c r="AA495" s="2312"/>
      <c r="AB495" s="2317" t="s">
        <v>23551</v>
      </c>
      <c r="AC495" s="2317" t="s">
        <v>23552</v>
      </c>
      <c r="AD495" s="2312" t="s">
        <v>19113</v>
      </c>
      <c r="AE495" s="2309" t="s">
        <v>23553</v>
      </c>
      <c r="AF495" s="2309"/>
      <c r="AG495" s="2309"/>
      <c r="AH495" s="2309"/>
      <c r="AI495" s="2309"/>
      <c r="AJ495" s="2320">
        <v>42795</v>
      </c>
      <c r="AK495" s="2321"/>
      <c r="AL495" s="2321">
        <v>44834</v>
      </c>
      <c r="AM495" s="2320">
        <v>42795</v>
      </c>
      <c r="AN495" s="2322">
        <v>44834</v>
      </c>
      <c r="AO495" s="2312" t="s">
        <v>35</v>
      </c>
      <c r="AP495" s="2309"/>
      <c r="AQ495" s="2312">
        <v>42</v>
      </c>
    </row>
    <row r="496" spans="1:43" ht="15.75">
      <c r="A496" s="2309">
        <v>489</v>
      </c>
      <c r="B496" s="2309"/>
      <c r="C496" s="2309"/>
      <c r="D496" s="2309"/>
      <c r="E496" s="2311" t="s">
        <v>23554</v>
      </c>
      <c r="F496" s="2309" t="s">
        <v>19100</v>
      </c>
      <c r="G496" s="2309" t="s">
        <v>19039</v>
      </c>
      <c r="H496" s="2312" t="s">
        <v>19101</v>
      </c>
      <c r="I496" s="2348" t="s">
        <v>23555</v>
      </c>
      <c r="J496" s="2309"/>
      <c r="K496" s="2312" t="s">
        <v>19102</v>
      </c>
      <c r="L496" s="2309" t="s">
        <v>7256</v>
      </c>
      <c r="M496" s="2309" t="s">
        <v>19103</v>
      </c>
      <c r="N496" s="2314" t="s">
        <v>23556</v>
      </c>
      <c r="O496" s="2315" t="s">
        <v>23557</v>
      </c>
      <c r="P496" s="2315" t="s">
        <v>23558</v>
      </c>
      <c r="Q496" s="2309"/>
      <c r="R496" s="2316"/>
      <c r="S496" s="2312"/>
      <c r="T496" s="2312"/>
      <c r="U496" s="2313"/>
      <c r="V496" s="2312" t="s">
        <v>13232</v>
      </c>
      <c r="W496" s="2312" t="s">
        <v>23559</v>
      </c>
      <c r="X496" s="2312">
        <v>5</v>
      </c>
      <c r="Y496" s="2312">
        <v>2</v>
      </c>
      <c r="Z496" s="2312" t="s">
        <v>23559</v>
      </c>
      <c r="AA496" s="2312"/>
      <c r="AB496" s="2315" t="s">
        <v>23560</v>
      </c>
      <c r="AC496" s="2317" t="s">
        <v>23561</v>
      </c>
      <c r="AD496" s="2312" t="s">
        <v>19113</v>
      </c>
      <c r="AE496" s="2309" t="s">
        <v>23562</v>
      </c>
      <c r="AF496" s="2309"/>
      <c r="AG496" s="2309"/>
      <c r="AH496" s="2309"/>
      <c r="AI496" s="2309"/>
      <c r="AJ496" s="2320">
        <v>42795</v>
      </c>
      <c r="AK496" s="2321"/>
      <c r="AL496" s="2321">
        <v>44834</v>
      </c>
      <c r="AM496" s="2320">
        <v>42795</v>
      </c>
      <c r="AN496" s="2322">
        <v>44834</v>
      </c>
      <c r="AO496" s="2312"/>
      <c r="AP496" s="2309"/>
      <c r="AQ496" s="2312"/>
    </row>
    <row r="497" spans="1:43" ht="15.75">
      <c r="A497" s="2323">
        <v>490</v>
      </c>
      <c r="B497" s="2309"/>
      <c r="C497" s="2309"/>
      <c r="D497" s="2309"/>
      <c r="E497" s="2311" t="s">
        <v>23563</v>
      </c>
      <c r="F497" s="2309" t="s">
        <v>19100</v>
      </c>
      <c r="G497" s="2309" t="s">
        <v>19039</v>
      </c>
      <c r="H497" s="2312" t="s">
        <v>19127</v>
      </c>
      <c r="I497" s="2348" t="s">
        <v>23564</v>
      </c>
      <c r="J497" s="2309"/>
      <c r="K497" s="2312" t="s">
        <v>19102</v>
      </c>
      <c r="L497" s="2309" t="s">
        <v>7256</v>
      </c>
      <c r="M497" s="2309" t="s">
        <v>19103</v>
      </c>
      <c r="N497" s="2314" t="s">
        <v>23565</v>
      </c>
      <c r="O497" s="2315" t="s">
        <v>23566</v>
      </c>
      <c r="P497" s="2315" t="s">
        <v>23567</v>
      </c>
      <c r="Q497" s="2309"/>
      <c r="R497" s="2316"/>
      <c r="S497" s="2312" t="s">
        <v>425</v>
      </c>
      <c r="T497" s="2317" t="s">
        <v>23568</v>
      </c>
      <c r="U497" s="2313">
        <v>46190</v>
      </c>
      <c r="V497" s="2312" t="s">
        <v>13232</v>
      </c>
      <c r="W497" s="2312" t="s">
        <v>23569</v>
      </c>
      <c r="X497" s="2312">
        <v>1</v>
      </c>
      <c r="Y497" s="2312">
        <v>22</v>
      </c>
      <c r="Z497" s="2312" t="s">
        <v>23570</v>
      </c>
      <c r="AA497" s="2312"/>
      <c r="AB497" s="2329" t="s">
        <v>23571</v>
      </c>
      <c r="AC497" s="2317" t="s">
        <v>23572</v>
      </c>
      <c r="AD497" s="2312" t="s">
        <v>19113</v>
      </c>
      <c r="AE497" s="2309" t="s">
        <v>18935</v>
      </c>
      <c r="AF497" s="2309"/>
      <c r="AG497" s="2309"/>
      <c r="AH497" s="2309"/>
      <c r="AI497" s="2309"/>
      <c r="AJ497" s="2320">
        <v>42795</v>
      </c>
      <c r="AK497" s="2321"/>
      <c r="AL497" s="2321">
        <v>44834</v>
      </c>
      <c r="AM497" s="2320">
        <v>42795</v>
      </c>
      <c r="AN497" s="2322">
        <v>44834</v>
      </c>
      <c r="AO497" s="2312" t="s">
        <v>35</v>
      </c>
      <c r="AP497" s="2309"/>
      <c r="AQ497" s="2312">
        <v>40</v>
      </c>
    </row>
    <row r="498" spans="1:43" ht="15.75">
      <c r="A498" s="2309">
        <v>491</v>
      </c>
      <c r="B498" s="2309"/>
      <c r="C498" s="2309"/>
      <c r="D498" s="2309"/>
      <c r="E498" s="2311" t="s">
        <v>23573</v>
      </c>
      <c r="F498" s="2309" t="s">
        <v>19100</v>
      </c>
      <c r="G498" s="2309" t="s">
        <v>19039</v>
      </c>
      <c r="H498" s="2312" t="s">
        <v>19189</v>
      </c>
      <c r="I498" s="2313">
        <v>29515</v>
      </c>
      <c r="J498" s="2309"/>
      <c r="K498" s="2312" t="s">
        <v>19102</v>
      </c>
      <c r="L498" s="2309" t="s">
        <v>7256</v>
      </c>
      <c r="M498" s="2309" t="s">
        <v>19103</v>
      </c>
      <c r="N498" s="2314" t="s">
        <v>23574</v>
      </c>
      <c r="O498" s="2315" t="s">
        <v>23575</v>
      </c>
      <c r="P498" s="2315" t="s">
        <v>23576</v>
      </c>
      <c r="Q498" s="2309"/>
      <c r="R498" s="2316"/>
      <c r="S498" s="2312" t="s">
        <v>13430</v>
      </c>
      <c r="T498" s="2317" t="s">
        <v>23577</v>
      </c>
      <c r="U498" s="2313">
        <v>45584</v>
      </c>
      <c r="V498" s="2312" t="s">
        <v>175</v>
      </c>
      <c r="W498" s="2312" t="s">
        <v>19521</v>
      </c>
      <c r="X498" s="2312">
        <v>2</v>
      </c>
      <c r="Y498" s="2312">
        <v>1</v>
      </c>
      <c r="Z498" s="2312" t="s">
        <v>19522</v>
      </c>
      <c r="AA498" s="2312"/>
      <c r="AB498" s="2337" t="s">
        <v>23578</v>
      </c>
      <c r="AC498" s="2317" t="s">
        <v>23579</v>
      </c>
      <c r="AD498" s="2312" t="s">
        <v>19113</v>
      </c>
      <c r="AE498" s="2309" t="s">
        <v>23580</v>
      </c>
      <c r="AF498" s="2309"/>
      <c r="AG498" s="2309"/>
      <c r="AH498" s="2309"/>
      <c r="AI498" s="2309"/>
      <c r="AJ498" s="2320">
        <v>42795</v>
      </c>
      <c r="AK498" s="2321"/>
      <c r="AL498" s="2321">
        <v>44834</v>
      </c>
      <c r="AM498" s="2320">
        <v>42795</v>
      </c>
      <c r="AN498" s="2322">
        <v>44834</v>
      </c>
      <c r="AO498" s="2312" t="s">
        <v>35</v>
      </c>
      <c r="AP498" s="2309"/>
      <c r="AQ498" s="2312">
        <v>42</v>
      </c>
    </row>
    <row r="499" spans="1:43" ht="15.75">
      <c r="A499" s="2323">
        <v>492</v>
      </c>
      <c r="B499" s="2309"/>
      <c r="C499" s="2309"/>
      <c r="D499" s="2309"/>
      <c r="E499" s="2311" t="s">
        <v>23581</v>
      </c>
      <c r="F499" s="2309" t="s">
        <v>19100</v>
      </c>
      <c r="G499" s="2309" t="s">
        <v>19039</v>
      </c>
      <c r="H499" s="2312" t="s">
        <v>19189</v>
      </c>
      <c r="I499" s="2313">
        <v>31816</v>
      </c>
      <c r="J499" s="2309"/>
      <c r="K499" s="2312" t="s">
        <v>19102</v>
      </c>
      <c r="L499" s="2309" t="s">
        <v>7256</v>
      </c>
      <c r="M499" s="2309" t="s">
        <v>19103</v>
      </c>
      <c r="N499" s="2314" t="s">
        <v>23582</v>
      </c>
      <c r="O499" s="2315" t="s">
        <v>23583</v>
      </c>
      <c r="P499" s="2315" t="s">
        <v>23584</v>
      </c>
      <c r="Q499" s="2309"/>
      <c r="R499" s="2316"/>
      <c r="S499" s="2312" t="s">
        <v>499</v>
      </c>
      <c r="T499" s="2317" t="s">
        <v>23585</v>
      </c>
      <c r="U499" s="2313">
        <v>45330</v>
      </c>
      <c r="V499" s="2312" t="s">
        <v>175</v>
      </c>
      <c r="W499" s="2312" t="s">
        <v>23586</v>
      </c>
      <c r="X499" s="2312">
        <v>2</v>
      </c>
      <c r="Y499" s="2312">
        <v>2</v>
      </c>
      <c r="Z499" s="2312" t="s">
        <v>23586</v>
      </c>
      <c r="AA499" s="2312"/>
      <c r="AB499" s="2329" t="s">
        <v>23587</v>
      </c>
      <c r="AC499" s="2317" t="s">
        <v>23588</v>
      </c>
      <c r="AD499" s="2312" t="s">
        <v>19113</v>
      </c>
      <c r="AE499" s="2309"/>
      <c r="AF499" s="2309"/>
      <c r="AG499" s="2309"/>
      <c r="AH499" s="2309"/>
      <c r="AI499" s="2309"/>
      <c r="AJ499" s="2320">
        <v>42795</v>
      </c>
      <c r="AK499" s="2321"/>
      <c r="AL499" s="2321">
        <v>44834</v>
      </c>
      <c r="AM499" s="2320">
        <v>42795</v>
      </c>
      <c r="AN499" s="2322">
        <v>44834</v>
      </c>
      <c r="AO499" s="2312" t="s">
        <v>35</v>
      </c>
      <c r="AP499" s="2309"/>
      <c r="AQ499" s="2312">
        <v>30</v>
      </c>
    </row>
    <row r="500" spans="1:43" ht="15.75">
      <c r="A500" s="2309">
        <v>493</v>
      </c>
      <c r="B500" s="2309"/>
      <c r="C500" s="2309"/>
      <c r="D500" s="2310" t="s">
        <v>19098</v>
      </c>
      <c r="E500" s="2311" t="s">
        <v>23589</v>
      </c>
      <c r="F500" s="2309" t="s">
        <v>19100</v>
      </c>
      <c r="G500" s="2309" t="s">
        <v>19039</v>
      </c>
      <c r="H500" s="2312" t="s">
        <v>19127</v>
      </c>
      <c r="I500" s="2348" t="s">
        <v>23590</v>
      </c>
      <c r="J500" s="2309"/>
      <c r="K500" s="2312" t="s">
        <v>19102</v>
      </c>
      <c r="L500" s="2309" t="s">
        <v>7256</v>
      </c>
      <c r="M500" s="2309" t="s">
        <v>19103</v>
      </c>
      <c r="N500" s="2314" t="s">
        <v>23591</v>
      </c>
      <c r="O500" s="2315" t="s">
        <v>23592</v>
      </c>
      <c r="P500" s="2315" t="s">
        <v>23593</v>
      </c>
      <c r="Q500" s="2309"/>
      <c r="R500" s="2316"/>
      <c r="S500" s="2312" t="s">
        <v>425</v>
      </c>
      <c r="T500" s="2317" t="s">
        <v>23594</v>
      </c>
      <c r="U500" s="2313">
        <v>44484</v>
      </c>
      <c r="V500" s="2312" t="s">
        <v>19520</v>
      </c>
      <c r="W500" s="2312" t="s">
        <v>23595</v>
      </c>
      <c r="X500" s="2312">
        <v>1</v>
      </c>
      <c r="Y500" s="2312">
        <v>2</v>
      </c>
      <c r="Z500" s="2312" t="s">
        <v>23596</v>
      </c>
      <c r="AA500" s="2312"/>
      <c r="AB500" s="2329" t="s">
        <v>23597</v>
      </c>
      <c r="AC500" s="2317" t="s">
        <v>23598</v>
      </c>
      <c r="AD500" s="2312" t="s">
        <v>19113</v>
      </c>
      <c r="AE500" s="2309" t="s">
        <v>23599</v>
      </c>
      <c r="AF500" s="2309"/>
      <c r="AG500" s="2309"/>
      <c r="AH500" s="2309"/>
      <c r="AI500" s="2309"/>
      <c r="AJ500" s="2320">
        <v>42795</v>
      </c>
      <c r="AK500" s="2321"/>
      <c r="AL500" s="2321">
        <v>44834</v>
      </c>
      <c r="AM500" s="2320">
        <v>42795</v>
      </c>
      <c r="AN500" s="2322">
        <v>44834</v>
      </c>
      <c r="AO500" s="2312"/>
      <c r="AP500" s="2309"/>
      <c r="AQ500" s="2312">
        <v>43</v>
      </c>
    </row>
    <row r="501" spans="1:43" ht="15.75">
      <c r="A501" s="2323">
        <v>494</v>
      </c>
      <c r="B501" s="2309"/>
      <c r="C501" s="2309"/>
      <c r="D501" s="2309"/>
      <c r="E501" s="2311" t="s">
        <v>23600</v>
      </c>
      <c r="F501" s="2309" t="s">
        <v>19100</v>
      </c>
      <c r="G501" s="2309" t="s">
        <v>19039</v>
      </c>
      <c r="H501" s="2312" t="s">
        <v>19127</v>
      </c>
      <c r="I501" s="2313">
        <v>32340</v>
      </c>
      <c r="J501" s="2309"/>
      <c r="K501" s="2312" t="s">
        <v>19102</v>
      </c>
      <c r="L501" s="2309" t="s">
        <v>7256</v>
      </c>
      <c r="M501" s="2309" t="s">
        <v>19103</v>
      </c>
      <c r="N501" s="2314" t="s">
        <v>23601</v>
      </c>
      <c r="O501" s="2315" t="s">
        <v>23602</v>
      </c>
      <c r="P501" s="2315" t="s">
        <v>23603</v>
      </c>
      <c r="Q501" s="2309"/>
      <c r="R501" s="2316"/>
      <c r="S501" s="2312" t="s">
        <v>499</v>
      </c>
      <c r="T501" s="2317" t="s">
        <v>23604</v>
      </c>
      <c r="U501" s="2313">
        <v>45813</v>
      </c>
      <c r="V501" s="2312" t="s">
        <v>126</v>
      </c>
      <c r="W501" s="2312" t="s">
        <v>23605</v>
      </c>
      <c r="X501" s="2312">
        <v>2</v>
      </c>
      <c r="Y501" s="2312">
        <v>1</v>
      </c>
      <c r="Z501" s="2312" t="s">
        <v>19351</v>
      </c>
      <c r="AA501" s="2312"/>
      <c r="AB501" s="2329" t="s">
        <v>23606</v>
      </c>
      <c r="AC501" s="2317" t="s">
        <v>23607</v>
      </c>
      <c r="AD501" s="2312" t="s">
        <v>19113</v>
      </c>
      <c r="AE501" s="2309"/>
      <c r="AF501" s="2309"/>
      <c r="AG501" s="2309"/>
      <c r="AH501" s="2309"/>
      <c r="AI501" s="2309"/>
      <c r="AJ501" s="2320">
        <v>42795</v>
      </c>
      <c r="AK501" s="2321"/>
      <c r="AL501" s="2321">
        <v>44834</v>
      </c>
      <c r="AM501" s="2320">
        <v>42795</v>
      </c>
      <c r="AN501" s="2322">
        <v>44834</v>
      </c>
      <c r="AO501" s="2312" t="s">
        <v>1460</v>
      </c>
      <c r="AP501" s="2309"/>
      <c r="AQ501" s="2312">
        <v>40</v>
      </c>
    </row>
    <row r="502" spans="1:43" ht="15.75">
      <c r="A502" s="2309">
        <v>495</v>
      </c>
      <c r="B502" s="2309"/>
      <c r="C502" s="2309"/>
      <c r="D502" s="2309"/>
      <c r="E502" s="2311" t="s">
        <v>23608</v>
      </c>
      <c r="F502" s="2309" t="s">
        <v>19100</v>
      </c>
      <c r="G502" s="2309" t="s">
        <v>19039</v>
      </c>
      <c r="H502" s="2312" t="s">
        <v>180</v>
      </c>
      <c r="I502" s="2313">
        <v>28705</v>
      </c>
      <c r="J502" s="2309"/>
      <c r="K502" s="2312" t="s">
        <v>19102</v>
      </c>
      <c r="L502" s="2309" t="s">
        <v>7256</v>
      </c>
      <c r="M502" s="2309" t="s">
        <v>19103</v>
      </c>
      <c r="N502" s="2314" t="s">
        <v>23609</v>
      </c>
      <c r="O502" s="2315" t="s">
        <v>23610</v>
      </c>
      <c r="P502" s="2315" t="s">
        <v>23611</v>
      </c>
      <c r="Q502" s="2309"/>
      <c r="R502" s="2316"/>
      <c r="S502" s="2312"/>
      <c r="T502" s="2312"/>
      <c r="U502" s="2313"/>
      <c r="V502" s="2312" t="s">
        <v>86</v>
      </c>
      <c r="W502" s="2312" t="s">
        <v>23612</v>
      </c>
      <c r="X502" s="2312">
        <v>5</v>
      </c>
      <c r="Y502" s="2312">
        <v>1</v>
      </c>
      <c r="Z502" s="2312" t="s">
        <v>21734</v>
      </c>
      <c r="AA502" s="2312"/>
      <c r="AB502" s="2315" t="s">
        <v>23613</v>
      </c>
      <c r="AC502" s="2317" t="s">
        <v>23614</v>
      </c>
      <c r="AD502" s="2312" t="s">
        <v>19113</v>
      </c>
      <c r="AE502" s="2309" t="s">
        <v>23615</v>
      </c>
      <c r="AF502" s="2309"/>
      <c r="AG502" s="2309"/>
      <c r="AH502" s="2309"/>
      <c r="AI502" s="2309"/>
      <c r="AJ502" s="2320">
        <v>42795</v>
      </c>
      <c r="AK502" s="2321"/>
      <c r="AL502" s="2321">
        <v>44834</v>
      </c>
      <c r="AM502" s="2320">
        <v>42795</v>
      </c>
      <c r="AN502" s="2322">
        <v>44834</v>
      </c>
      <c r="AO502" s="2312"/>
      <c r="AP502" s="2309"/>
      <c r="AQ502" s="2312"/>
    </row>
    <row r="503" spans="1:43" ht="15.75">
      <c r="A503" s="2323">
        <v>496</v>
      </c>
      <c r="B503" s="2309"/>
      <c r="C503" s="2309"/>
      <c r="D503" s="2309"/>
      <c r="E503" s="2311" t="s">
        <v>23616</v>
      </c>
      <c r="F503" s="2309" t="s">
        <v>19100</v>
      </c>
      <c r="G503" s="2309" t="s">
        <v>19039</v>
      </c>
      <c r="H503" s="2312" t="s">
        <v>23617</v>
      </c>
      <c r="I503" s="2348">
        <v>26823</v>
      </c>
      <c r="J503" s="2309"/>
      <c r="K503" s="2312" t="s">
        <v>20864</v>
      </c>
      <c r="L503" s="2309" t="s">
        <v>7265</v>
      </c>
      <c r="M503" s="2309" t="s">
        <v>19103</v>
      </c>
      <c r="N503" s="2314" t="s">
        <v>23618</v>
      </c>
      <c r="O503" s="2315" t="s">
        <v>23619</v>
      </c>
      <c r="P503" s="2315" t="s">
        <v>23620</v>
      </c>
      <c r="Q503" s="2309"/>
      <c r="R503" s="2316"/>
      <c r="S503" s="2312" t="s">
        <v>19107</v>
      </c>
      <c r="T503" s="2317" t="s">
        <v>23621</v>
      </c>
      <c r="U503" s="2313">
        <v>44720</v>
      </c>
      <c r="V503" s="2312" t="s">
        <v>175</v>
      </c>
      <c r="W503" s="2312" t="s">
        <v>23622</v>
      </c>
      <c r="X503" s="2312">
        <v>2</v>
      </c>
      <c r="Y503" s="2312">
        <v>10</v>
      </c>
      <c r="Z503" s="2312" t="s">
        <v>19333</v>
      </c>
      <c r="AA503" s="2312"/>
      <c r="AB503" s="2317" t="s">
        <v>23623</v>
      </c>
      <c r="AC503" s="2317" t="s">
        <v>23624</v>
      </c>
      <c r="AD503" s="2312" t="s">
        <v>15304</v>
      </c>
      <c r="AE503" s="2309"/>
      <c r="AF503" s="2309"/>
      <c r="AG503" s="2309"/>
      <c r="AH503" s="2309"/>
      <c r="AI503" s="2309"/>
      <c r="AJ503" s="2320">
        <v>42795</v>
      </c>
      <c r="AK503" s="2321"/>
      <c r="AL503" s="2321">
        <v>44834</v>
      </c>
      <c r="AM503" s="2320">
        <v>42795</v>
      </c>
      <c r="AN503" s="2322">
        <v>44834</v>
      </c>
      <c r="AO503" s="2312" t="s">
        <v>35</v>
      </c>
      <c r="AP503" s="2309"/>
      <c r="AQ503" s="2312">
        <v>40</v>
      </c>
    </row>
    <row r="504" spans="1:43" ht="15.75">
      <c r="A504" s="2309">
        <v>497</v>
      </c>
      <c r="B504" s="2309"/>
      <c r="C504" s="2309"/>
      <c r="D504" s="2309"/>
      <c r="E504" s="2311" t="s">
        <v>23625</v>
      </c>
      <c r="F504" s="2309" t="s">
        <v>19100</v>
      </c>
      <c r="G504" s="2309" t="s">
        <v>19039</v>
      </c>
      <c r="H504" s="2312" t="s">
        <v>19101</v>
      </c>
      <c r="I504" s="2348" t="s">
        <v>23626</v>
      </c>
      <c r="J504" s="2309"/>
      <c r="K504" s="2312" t="s">
        <v>19102</v>
      </c>
      <c r="L504" s="2309" t="s">
        <v>7256</v>
      </c>
      <c r="M504" s="2309" t="s">
        <v>19103</v>
      </c>
      <c r="N504" s="2314" t="s">
        <v>23627</v>
      </c>
      <c r="O504" s="2315" t="s">
        <v>23628</v>
      </c>
      <c r="P504" s="2315" t="s">
        <v>23629</v>
      </c>
      <c r="Q504" s="2309"/>
      <c r="R504" s="2316"/>
      <c r="S504" s="2312" t="s">
        <v>425</v>
      </c>
      <c r="T504" s="2317" t="s">
        <v>23630</v>
      </c>
      <c r="U504" s="2313" t="s">
        <v>23631</v>
      </c>
      <c r="V504" s="2312" t="s">
        <v>13232</v>
      </c>
      <c r="W504" s="2312" t="s">
        <v>23632</v>
      </c>
      <c r="X504" s="2312">
        <v>1</v>
      </c>
      <c r="Y504" s="2312">
        <v>8</v>
      </c>
      <c r="Z504" s="2312" t="s">
        <v>23633</v>
      </c>
      <c r="AA504" s="2312"/>
      <c r="AB504" s="2329" t="s">
        <v>23634</v>
      </c>
      <c r="AC504" s="2317" t="s">
        <v>23635</v>
      </c>
      <c r="AD504" s="2312" t="s">
        <v>19113</v>
      </c>
      <c r="AE504" s="2309">
        <v>0</v>
      </c>
      <c r="AF504" s="2309"/>
      <c r="AG504" s="2309"/>
      <c r="AH504" s="2309"/>
      <c r="AI504" s="2309"/>
      <c r="AJ504" s="2320">
        <v>42795</v>
      </c>
      <c r="AK504" s="2321"/>
      <c r="AL504" s="2321">
        <v>44834</v>
      </c>
      <c r="AM504" s="2320">
        <v>42795</v>
      </c>
      <c r="AN504" s="2322">
        <v>44834</v>
      </c>
      <c r="AO504" s="2312" t="s">
        <v>1395</v>
      </c>
      <c r="AP504" s="2309"/>
      <c r="AQ504" s="2312">
        <v>43</v>
      </c>
    </row>
    <row r="505" spans="1:43" ht="15.75">
      <c r="A505" s="2323">
        <v>498</v>
      </c>
      <c r="B505" s="2309"/>
      <c r="C505" s="2309"/>
      <c r="D505" s="2310" t="s">
        <v>19098</v>
      </c>
      <c r="E505" s="2311" t="s">
        <v>23636</v>
      </c>
      <c r="F505" s="2309" t="s">
        <v>19100</v>
      </c>
      <c r="G505" s="2309" t="s">
        <v>19039</v>
      </c>
      <c r="H505" s="2312" t="s">
        <v>19127</v>
      </c>
      <c r="I505" s="2313">
        <v>34379</v>
      </c>
      <c r="J505" s="2309"/>
      <c r="K505" s="2312" t="s">
        <v>19102</v>
      </c>
      <c r="L505" s="2309" t="s">
        <v>7256</v>
      </c>
      <c r="M505" s="2309" t="s">
        <v>19103</v>
      </c>
      <c r="N505" s="2314" t="s">
        <v>23637</v>
      </c>
      <c r="O505" s="2315" t="s">
        <v>23638</v>
      </c>
      <c r="P505" s="2315" t="s">
        <v>23639</v>
      </c>
      <c r="Q505" s="2309"/>
      <c r="R505" s="2316"/>
      <c r="S505" s="2312" t="s">
        <v>499</v>
      </c>
      <c r="T505" s="2317" t="s">
        <v>23640</v>
      </c>
      <c r="U505" s="2313">
        <v>45813</v>
      </c>
      <c r="V505" s="2312" t="s">
        <v>16328</v>
      </c>
      <c r="W505" s="2312" t="s">
        <v>23605</v>
      </c>
      <c r="X505" s="2312">
        <v>2</v>
      </c>
      <c r="Y505" s="2312">
        <v>1</v>
      </c>
      <c r="Z505" s="2312" t="s">
        <v>19351</v>
      </c>
      <c r="AA505" s="2312"/>
      <c r="AB505" s="2317" t="s">
        <v>23641</v>
      </c>
      <c r="AC505" s="2317" t="s">
        <v>23642</v>
      </c>
      <c r="AD505" s="2312" t="s">
        <v>19264</v>
      </c>
      <c r="AE505" s="2309">
        <v>0</v>
      </c>
      <c r="AF505" s="2309"/>
      <c r="AG505" s="2309"/>
      <c r="AH505" s="2309"/>
      <c r="AI505" s="2309"/>
      <c r="AJ505" s="2320">
        <v>42795</v>
      </c>
      <c r="AK505" s="2321"/>
      <c r="AL505" s="2321">
        <v>44834</v>
      </c>
      <c r="AM505" s="2320">
        <v>42795</v>
      </c>
      <c r="AN505" s="2322">
        <v>44834</v>
      </c>
      <c r="AO505" s="2312" t="s">
        <v>35</v>
      </c>
      <c r="AP505" s="2309"/>
      <c r="AQ505" s="2312">
        <v>41</v>
      </c>
    </row>
    <row r="506" spans="1:43" ht="15.75">
      <c r="A506" s="2309">
        <v>499</v>
      </c>
      <c r="B506" s="2309"/>
      <c r="C506" s="2309"/>
      <c r="D506" s="2309"/>
      <c r="E506" s="2311" t="s">
        <v>23643</v>
      </c>
      <c r="F506" s="2309" t="s">
        <v>19100</v>
      </c>
      <c r="G506" s="2309" t="s">
        <v>19039</v>
      </c>
      <c r="H506" s="2312" t="s">
        <v>23477</v>
      </c>
      <c r="I506" s="2348" t="s">
        <v>23644</v>
      </c>
      <c r="J506" s="2309"/>
      <c r="K506" s="2312" t="s">
        <v>19102</v>
      </c>
      <c r="L506" s="2309" t="s">
        <v>7256</v>
      </c>
      <c r="M506" s="2309" t="s">
        <v>19103</v>
      </c>
      <c r="N506" s="2314" t="s">
        <v>23645</v>
      </c>
      <c r="O506" s="2315" t="s">
        <v>23646</v>
      </c>
      <c r="P506" s="2315" t="s">
        <v>23647</v>
      </c>
      <c r="Q506" s="2309"/>
      <c r="R506" s="2316"/>
      <c r="S506" s="2312" t="s">
        <v>499</v>
      </c>
      <c r="T506" s="2317" t="s">
        <v>23648</v>
      </c>
      <c r="U506" s="2313">
        <v>45874</v>
      </c>
      <c r="V506" s="2312" t="s">
        <v>19290</v>
      </c>
      <c r="W506" s="2312" t="s">
        <v>23649</v>
      </c>
      <c r="X506" s="2312">
        <v>4</v>
      </c>
      <c r="Y506" s="2312">
        <v>5</v>
      </c>
      <c r="Z506" s="2312" t="s">
        <v>23650</v>
      </c>
      <c r="AA506" s="2312"/>
      <c r="AB506" s="2317" t="s">
        <v>23651</v>
      </c>
      <c r="AC506" s="2317" t="s">
        <v>23652</v>
      </c>
      <c r="AD506" s="2312" t="s">
        <v>19113</v>
      </c>
      <c r="AE506" s="2309"/>
      <c r="AF506" s="2309"/>
      <c r="AG506" s="2309"/>
      <c r="AH506" s="2309"/>
      <c r="AI506" s="2309"/>
      <c r="AJ506" s="2320">
        <v>42795</v>
      </c>
      <c r="AK506" s="2321"/>
      <c r="AL506" s="2321">
        <v>44834</v>
      </c>
      <c r="AM506" s="2320">
        <v>42795</v>
      </c>
      <c r="AN506" s="2322">
        <v>44834</v>
      </c>
      <c r="AO506" s="2312" t="s">
        <v>35</v>
      </c>
      <c r="AP506" s="2309"/>
      <c r="AQ506" s="2312">
        <v>40</v>
      </c>
    </row>
    <row r="507" spans="1:43" ht="15.75">
      <c r="A507" s="2323">
        <v>500</v>
      </c>
      <c r="B507" s="2309"/>
      <c r="C507" s="2309"/>
      <c r="D507" s="2309"/>
      <c r="E507" s="2311" t="s">
        <v>23653</v>
      </c>
      <c r="F507" s="2309" t="s">
        <v>19100</v>
      </c>
      <c r="G507" s="2309" t="s">
        <v>19039</v>
      </c>
      <c r="H507" s="2312" t="s">
        <v>19189</v>
      </c>
      <c r="I507" s="2313">
        <v>33131</v>
      </c>
      <c r="J507" s="2309"/>
      <c r="K507" s="2312"/>
      <c r="L507" s="2309" t="s">
        <v>7265</v>
      </c>
      <c r="M507" s="2309" t="s">
        <v>19103</v>
      </c>
      <c r="N507" s="2314" t="s">
        <v>23654</v>
      </c>
      <c r="O507" s="2315" t="s">
        <v>23655</v>
      </c>
      <c r="P507" s="2315" t="s">
        <v>23656</v>
      </c>
      <c r="Q507" s="2309"/>
      <c r="R507" s="2316"/>
      <c r="S507" s="2312"/>
      <c r="T507" s="2312"/>
      <c r="U507" s="2313"/>
      <c r="V507" s="2312" t="s">
        <v>13232</v>
      </c>
      <c r="W507" s="2312"/>
      <c r="X507" s="2312"/>
      <c r="Y507" s="2312"/>
      <c r="Z507" s="2312"/>
      <c r="AA507" s="2312"/>
      <c r="AB507" s="2315" t="s">
        <v>23657</v>
      </c>
      <c r="AC507" s="2317" t="s">
        <v>23658</v>
      </c>
      <c r="AD507" s="2312"/>
      <c r="AE507" s="2309"/>
      <c r="AF507" s="2309"/>
      <c r="AG507" s="2309"/>
      <c r="AH507" s="2309"/>
      <c r="AI507" s="2309"/>
      <c r="AJ507" s="2320">
        <v>42795</v>
      </c>
      <c r="AK507" s="2321"/>
      <c r="AL507" s="2321">
        <v>44834</v>
      </c>
      <c r="AM507" s="2320">
        <v>42795</v>
      </c>
      <c r="AN507" s="2322">
        <v>44834</v>
      </c>
      <c r="AO507" s="2312"/>
      <c r="AP507" s="2309"/>
      <c r="AQ507" s="2312"/>
    </row>
    <row r="508" spans="1:43" ht="15.75">
      <c r="A508" s="2309">
        <v>501</v>
      </c>
      <c r="B508" s="2309"/>
      <c r="C508" s="2309"/>
      <c r="D508" s="2309"/>
      <c r="E508" s="2311" t="s">
        <v>23659</v>
      </c>
      <c r="F508" s="2309" t="s">
        <v>19100</v>
      </c>
      <c r="G508" s="2309" t="s">
        <v>19039</v>
      </c>
      <c r="H508" s="2312" t="s">
        <v>19101</v>
      </c>
      <c r="I508" s="2313">
        <v>28217</v>
      </c>
      <c r="J508" s="2309"/>
      <c r="K508" s="2312" t="s">
        <v>19102</v>
      </c>
      <c r="L508" s="2309" t="s">
        <v>7265</v>
      </c>
      <c r="M508" s="2309" t="s">
        <v>19103</v>
      </c>
      <c r="N508" s="2314" t="s">
        <v>23660</v>
      </c>
      <c r="O508" s="2315" t="s">
        <v>23661</v>
      </c>
      <c r="P508" s="2315" t="s">
        <v>23662</v>
      </c>
      <c r="Q508" s="2309"/>
      <c r="R508" s="2316"/>
      <c r="S508" s="2312" t="s">
        <v>13376</v>
      </c>
      <c r="T508" s="2317" t="s">
        <v>23663</v>
      </c>
      <c r="U508" s="2313">
        <v>45568</v>
      </c>
      <c r="V508" s="2312" t="s">
        <v>126</v>
      </c>
      <c r="W508" s="2312" t="s">
        <v>23664</v>
      </c>
      <c r="X508" s="2312">
        <v>2</v>
      </c>
      <c r="Y508" s="2312">
        <v>1</v>
      </c>
      <c r="Z508" s="2312" t="s">
        <v>23665</v>
      </c>
      <c r="AA508" s="2312"/>
      <c r="AB508" s="2317" t="s">
        <v>23666</v>
      </c>
      <c r="AC508" s="2317" t="s">
        <v>23667</v>
      </c>
      <c r="AD508" s="2312" t="s">
        <v>19113</v>
      </c>
      <c r="AE508" s="2309">
        <v>0</v>
      </c>
      <c r="AF508" s="2309"/>
      <c r="AG508" s="2309"/>
      <c r="AH508" s="2309"/>
      <c r="AI508" s="2309"/>
      <c r="AJ508" s="2320">
        <v>42795</v>
      </c>
      <c r="AK508" s="2321"/>
      <c r="AL508" s="2321">
        <v>44834</v>
      </c>
      <c r="AM508" s="2320">
        <v>42795</v>
      </c>
      <c r="AN508" s="2322">
        <v>44834</v>
      </c>
      <c r="AO508" s="2312" t="s">
        <v>35</v>
      </c>
      <c r="AP508" s="2309"/>
      <c r="AQ508" s="2312">
        <v>40</v>
      </c>
    </row>
    <row r="509" spans="1:43" ht="15.75">
      <c r="A509" s="2323">
        <v>502</v>
      </c>
      <c r="B509" s="2309"/>
      <c r="C509" s="2309"/>
      <c r="D509" s="2309"/>
      <c r="E509" s="2353" t="s">
        <v>15216</v>
      </c>
      <c r="F509" s="2309" t="s">
        <v>19100</v>
      </c>
      <c r="G509" s="2309" t="s">
        <v>19039</v>
      </c>
      <c r="H509" s="2312" t="s">
        <v>19127</v>
      </c>
      <c r="I509" s="2348">
        <v>32426</v>
      </c>
      <c r="J509" s="2309"/>
      <c r="K509" s="2312" t="s">
        <v>19102</v>
      </c>
      <c r="L509" s="2309" t="s">
        <v>7265</v>
      </c>
      <c r="M509" s="2309" t="s">
        <v>19103</v>
      </c>
      <c r="N509" s="2314" t="s">
        <v>23668</v>
      </c>
      <c r="O509" s="2315" t="s">
        <v>23669</v>
      </c>
      <c r="P509" s="2315" t="s">
        <v>23670</v>
      </c>
      <c r="Q509" s="2309"/>
      <c r="R509" s="2316"/>
      <c r="S509" s="2312" t="s">
        <v>19107</v>
      </c>
      <c r="T509" s="2317" t="s">
        <v>23671</v>
      </c>
      <c r="U509" s="2313">
        <v>44844</v>
      </c>
      <c r="V509" s="2312" t="s">
        <v>126</v>
      </c>
      <c r="W509" s="2312" t="s">
        <v>23672</v>
      </c>
      <c r="X509" s="2312">
        <v>3</v>
      </c>
      <c r="Y509" s="2312">
        <v>2</v>
      </c>
      <c r="Z509" s="2312" t="s">
        <v>20221</v>
      </c>
      <c r="AA509" s="2312"/>
      <c r="AB509" s="2329" t="s">
        <v>23673</v>
      </c>
      <c r="AC509" s="2317" t="s">
        <v>23674</v>
      </c>
      <c r="AD509" s="2312" t="s">
        <v>19113</v>
      </c>
      <c r="AE509" s="2309" t="s">
        <v>23675</v>
      </c>
      <c r="AF509" s="2309"/>
      <c r="AG509" s="2309"/>
      <c r="AH509" s="2309"/>
      <c r="AI509" s="2309"/>
      <c r="AJ509" s="2320">
        <v>42795</v>
      </c>
      <c r="AK509" s="2321"/>
      <c r="AL509" s="2321">
        <v>44834</v>
      </c>
      <c r="AM509" s="2320">
        <v>42795</v>
      </c>
      <c r="AN509" s="2322">
        <v>44834</v>
      </c>
      <c r="AO509" s="2312" t="s">
        <v>35</v>
      </c>
      <c r="AP509" s="2309"/>
      <c r="AQ509" s="2312">
        <v>45</v>
      </c>
    </row>
    <row r="510" spans="1:43" ht="15.75">
      <c r="A510" s="2309">
        <v>503</v>
      </c>
      <c r="B510" s="2309"/>
      <c r="C510" s="2309"/>
      <c r="D510" s="2309"/>
      <c r="E510" s="2311" t="s">
        <v>23676</v>
      </c>
      <c r="F510" s="2309" t="s">
        <v>19100</v>
      </c>
      <c r="G510" s="2309" t="s">
        <v>19039</v>
      </c>
      <c r="H510" s="2312" t="s">
        <v>23677</v>
      </c>
      <c r="I510" s="2348" t="s">
        <v>23678</v>
      </c>
      <c r="J510" s="2309"/>
      <c r="K510" s="2312" t="s">
        <v>19102</v>
      </c>
      <c r="L510" s="2309" t="s">
        <v>7265</v>
      </c>
      <c r="M510" s="2309" t="s">
        <v>19103</v>
      </c>
      <c r="N510" s="2314" t="s">
        <v>23679</v>
      </c>
      <c r="O510" s="2315" t="s">
        <v>23680</v>
      </c>
      <c r="P510" s="2315" t="s">
        <v>23681</v>
      </c>
      <c r="Q510" s="2309"/>
      <c r="R510" s="2316"/>
      <c r="S510" s="2312" t="s">
        <v>19107</v>
      </c>
      <c r="T510" s="2317" t="s">
        <v>23682</v>
      </c>
      <c r="U510" s="2313">
        <v>45488</v>
      </c>
      <c r="V510" s="2312" t="s">
        <v>126</v>
      </c>
      <c r="W510" s="2312" t="s">
        <v>20823</v>
      </c>
      <c r="X510" s="2312">
        <v>3</v>
      </c>
      <c r="Y510" s="2312">
        <v>3</v>
      </c>
      <c r="Z510" s="2312" t="s">
        <v>20824</v>
      </c>
      <c r="AA510" s="2312"/>
      <c r="AB510" s="2329" t="s">
        <v>23683</v>
      </c>
      <c r="AC510" s="2317" t="s">
        <v>23684</v>
      </c>
      <c r="AD510" s="2312" t="s">
        <v>19113</v>
      </c>
      <c r="AE510" s="2309" t="s">
        <v>23685</v>
      </c>
      <c r="AF510" s="2309"/>
      <c r="AG510" s="2309"/>
      <c r="AH510" s="2309"/>
      <c r="AI510" s="2309"/>
      <c r="AJ510" s="2320">
        <v>42795</v>
      </c>
      <c r="AK510" s="2321"/>
      <c r="AL510" s="2321">
        <v>44834</v>
      </c>
      <c r="AM510" s="2320">
        <v>42795</v>
      </c>
      <c r="AN510" s="2322">
        <v>44834</v>
      </c>
      <c r="AO510" s="2312" t="s">
        <v>35</v>
      </c>
      <c r="AP510" s="2309"/>
      <c r="AQ510" s="2312">
        <v>40</v>
      </c>
    </row>
    <row r="511" spans="1:43" ht="15.75">
      <c r="A511" s="2323">
        <v>504</v>
      </c>
      <c r="B511" s="2309"/>
      <c r="C511" s="2309"/>
      <c r="D511" s="2309"/>
      <c r="E511" s="2311" t="s">
        <v>23686</v>
      </c>
      <c r="F511" s="2309" t="s">
        <v>19100</v>
      </c>
      <c r="G511" s="2309" t="s">
        <v>19039</v>
      </c>
      <c r="H511" s="2312" t="s">
        <v>19116</v>
      </c>
      <c r="I511" s="2313">
        <v>28706</v>
      </c>
      <c r="J511" s="2309"/>
      <c r="K511" s="2312"/>
      <c r="L511" s="2309" t="s">
        <v>7256</v>
      </c>
      <c r="M511" s="2309" t="s">
        <v>19103</v>
      </c>
      <c r="N511" s="2314" t="s">
        <v>23687</v>
      </c>
      <c r="O511" s="2315" t="s">
        <v>23688</v>
      </c>
      <c r="P511" s="2315" t="s">
        <v>23689</v>
      </c>
      <c r="Q511" s="2309"/>
      <c r="R511" s="2316"/>
      <c r="S511" s="2312"/>
      <c r="T511" s="2312"/>
      <c r="U511" s="2313"/>
      <c r="V511" s="2312" t="s">
        <v>13232</v>
      </c>
      <c r="W511" s="2312"/>
      <c r="X511" s="2312"/>
      <c r="Y511" s="2312"/>
      <c r="Z511" s="2312"/>
      <c r="AA511" s="2312"/>
      <c r="AB511" s="2315" t="s">
        <v>23690</v>
      </c>
      <c r="AC511" s="2317" t="s">
        <v>23691</v>
      </c>
      <c r="AD511" s="2312"/>
      <c r="AE511" s="2309" t="s">
        <v>23692</v>
      </c>
      <c r="AF511" s="2309"/>
      <c r="AG511" s="2309"/>
      <c r="AH511" s="2309"/>
      <c r="AI511" s="2309"/>
      <c r="AJ511" s="2320">
        <v>42795</v>
      </c>
      <c r="AK511" s="2321"/>
      <c r="AL511" s="2321">
        <v>44834</v>
      </c>
      <c r="AM511" s="2320">
        <v>42795</v>
      </c>
      <c r="AN511" s="2322">
        <v>44834</v>
      </c>
      <c r="AO511" s="2312"/>
      <c r="AP511" s="2309"/>
      <c r="AQ511" s="2312"/>
    </row>
    <row r="512" spans="1:43" ht="15.75">
      <c r="A512" s="2309">
        <v>505</v>
      </c>
      <c r="B512" s="2309"/>
      <c r="C512" s="2309"/>
      <c r="D512" s="2309"/>
      <c r="E512" s="2311" t="s">
        <v>23693</v>
      </c>
      <c r="F512" s="2309" t="s">
        <v>19100</v>
      </c>
      <c r="G512" s="2309" t="s">
        <v>19039</v>
      </c>
      <c r="H512" s="2312" t="s">
        <v>2538</v>
      </c>
      <c r="I512" s="2313">
        <v>32251</v>
      </c>
      <c r="J512" s="2309"/>
      <c r="K512" s="2312" t="s">
        <v>19102</v>
      </c>
      <c r="L512" s="2309" t="s">
        <v>7256</v>
      </c>
      <c r="M512" s="2309" t="s">
        <v>19103</v>
      </c>
      <c r="N512" s="2314" t="s">
        <v>23694</v>
      </c>
      <c r="O512" s="2315" t="s">
        <v>23695</v>
      </c>
      <c r="P512" s="2315" t="s">
        <v>23696</v>
      </c>
      <c r="Q512" s="2309"/>
      <c r="R512" s="2316"/>
      <c r="S512" s="2312" t="s">
        <v>425</v>
      </c>
      <c r="T512" s="2317" t="s">
        <v>23697</v>
      </c>
      <c r="U512" s="2313">
        <v>45812</v>
      </c>
      <c r="V512" s="2312" t="s">
        <v>126</v>
      </c>
      <c r="W512" s="2312" t="s">
        <v>23698</v>
      </c>
      <c r="X512" s="2312">
        <v>14</v>
      </c>
      <c r="Y512" s="2312">
        <v>7</v>
      </c>
      <c r="Z512" s="2312" t="s">
        <v>23699</v>
      </c>
      <c r="AA512" s="2312"/>
      <c r="AB512" s="2329" t="s">
        <v>23700</v>
      </c>
      <c r="AC512" s="2318" t="s">
        <v>23701</v>
      </c>
      <c r="AD512" s="2312" t="s">
        <v>19113</v>
      </c>
      <c r="AE512" s="2309" t="s">
        <v>23702</v>
      </c>
      <c r="AF512" s="2309"/>
      <c r="AG512" s="2309"/>
      <c r="AH512" s="2309"/>
      <c r="AI512" s="2309"/>
      <c r="AJ512" s="2320">
        <v>42795</v>
      </c>
      <c r="AK512" s="2321"/>
      <c r="AL512" s="2321">
        <v>44834</v>
      </c>
      <c r="AM512" s="2320">
        <v>42795</v>
      </c>
      <c r="AN512" s="2322">
        <v>44834</v>
      </c>
      <c r="AO512" s="2312" t="s">
        <v>35</v>
      </c>
      <c r="AP512" s="2309"/>
      <c r="AQ512" s="2312">
        <v>41</v>
      </c>
    </row>
    <row r="513" spans="1:43" ht="15.75">
      <c r="A513" s="2323">
        <v>506</v>
      </c>
      <c r="B513" s="2309"/>
      <c r="C513" s="2309"/>
      <c r="D513" s="2309"/>
      <c r="E513" s="2311" t="s">
        <v>23703</v>
      </c>
      <c r="F513" s="2309" t="s">
        <v>19100</v>
      </c>
      <c r="G513" s="2309" t="s">
        <v>19039</v>
      </c>
      <c r="H513" s="2312" t="s">
        <v>19327</v>
      </c>
      <c r="I513" s="2348" t="s">
        <v>23704</v>
      </c>
      <c r="J513" s="2309"/>
      <c r="K513" s="2312" t="s">
        <v>19102</v>
      </c>
      <c r="L513" s="2309" t="s">
        <v>7256</v>
      </c>
      <c r="M513" s="2309" t="s">
        <v>19103</v>
      </c>
      <c r="N513" s="2314" t="s">
        <v>23705</v>
      </c>
      <c r="O513" s="2315" t="s">
        <v>23706</v>
      </c>
      <c r="P513" s="2315" t="s">
        <v>23707</v>
      </c>
      <c r="Q513" s="2309"/>
      <c r="R513" s="2316"/>
      <c r="S513" s="2312"/>
      <c r="T513" s="2312"/>
      <c r="U513" s="2313"/>
      <c r="V513" s="2312" t="s">
        <v>126</v>
      </c>
      <c r="W513" s="2312" t="s">
        <v>23708</v>
      </c>
      <c r="X513" s="2312">
        <v>4</v>
      </c>
      <c r="Y513" s="2312">
        <v>1</v>
      </c>
      <c r="Z513" s="2312" t="s">
        <v>23709</v>
      </c>
      <c r="AA513" s="2312"/>
      <c r="AB513" s="2315" t="s">
        <v>23710</v>
      </c>
      <c r="AC513" s="2317" t="s">
        <v>23711</v>
      </c>
      <c r="AD513" s="2312" t="s">
        <v>19113</v>
      </c>
      <c r="AE513" s="2309"/>
      <c r="AF513" s="2309"/>
      <c r="AG513" s="2309"/>
      <c r="AH513" s="2309"/>
      <c r="AI513" s="2309"/>
      <c r="AJ513" s="2320">
        <v>42795</v>
      </c>
      <c r="AK513" s="2321"/>
      <c r="AL513" s="2321">
        <v>44834</v>
      </c>
      <c r="AM513" s="2320">
        <v>42795</v>
      </c>
      <c r="AN513" s="2322">
        <v>44834</v>
      </c>
      <c r="AO513" s="2312"/>
      <c r="AP513" s="2309"/>
      <c r="AQ513" s="2312"/>
    </row>
    <row r="514" spans="1:43" ht="15.75">
      <c r="A514" s="2309">
        <v>507</v>
      </c>
      <c r="B514" s="2309"/>
      <c r="C514" s="2309"/>
      <c r="D514" s="2309"/>
      <c r="E514" s="2311" t="s">
        <v>10872</v>
      </c>
      <c r="F514" s="2309" t="s">
        <v>19100</v>
      </c>
      <c r="G514" s="2309" t="s">
        <v>19039</v>
      </c>
      <c r="H514" s="2312" t="s">
        <v>19208</v>
      </c>
      <c r="I514" s="2348" t="s">
        <v>23712</v>
      </c>
      <c r="J514" s="2309"/>
      <c r="K514" s="2312" t="s">
        <v>19102</v>
      </c>
      <c r="L514" s="2309" t="s">
        <v>7256</v>
      </c>
      <c r="M514" s="2309" t="s">
        <v>19103</v>
      </c>
      <c r="N514" s="2314" t="s">
        <v>23713</v>
      </c>
      <c r="O514" s="2315" t="s">
        <v>23714</v>
      </c>
      <c r="P514" s="2331" t="s">
        <v>23715</v>
      </c>
      <c r="Q514" s="2309"/>
      <c r="R514" s="2316"/>
      <c r="S514" s="2312" t="s">
        <v>19107</v>
      </c>
      <c r="T514" s="2317" t="s">
        <v>23716</v>
      </c>
      <c r="U514" s="2313">
        <v>45823</v>
      </c>
      <c r="V514" s="2312" t="s">
        <v>13232</v>
      </c>
      <c r="W514" s="2312" t="s">
        <v>23717</v>
      </c>
      <c r="X514" s="2312">
        <v>3</v>
      </c>
      <c r="Y514" s="2312">
        <v>2</v>
      </c>
      <c r="Z514" s="2312" t="s">
        <v>23718</v>
      </c>
      <c r="AA514" s="2312"/>
      <c r="AB514" s="2315" t="s">
        <v>23719</v>
      </c>
      <c r="AC514" s="2317" t="s">
        <v>23720</v>
      </c>
      <c r="AD514" s="2312" t="s">
        <v>19113</v>
      </c>
      <c r="AE514" s="2309" t="s">
        <v>19862</v>
      </c>
      <c r="AF514" s="2309"/>
      <c r="AG514" s="2309"/>
      <c r="AH514" s="2309"/>
      <c r="AI514" s="2309"/>
      <c r="AJ514" s="2320">
        <v>42795</v>
      </c>
      <c r="AK514" s="2321"/>
      <c r="AL514" s="2321">
        <v>44834</v>
      </c>
      <c r="AM514" s="2320">
        <v>42795</v>
      </c>
      <c r="AN514" s="2322">
        <v>44834</v>
      </c>
      <c r="AO514" s="2312"/>
      <c r="AP514" s="2309"/>
      <c r="AQ514" s="2312"/>
    </row>
    <row r="515" spans="1:43" ht="15.75">
      <c r="A515" s="2323">
        <v>508</v>
      </c>
      <c r="B515" s="2309"/>
      <c r="C515" s="2309"/>
      <c r="D515" s="2309"/>
      <c r="E515" s="2311" t="s">
        <v>23721</v>
      </c>
      <c r="F515" s="2309" t="s">
        <v>19100</v>
      </c>
      <c r="G515" s="2309" t="s">
        <v>19039</v>
      </c>
      <c r="H515" s="2312" t="s">
        <v>9201</v>
      </c>
      <c r="I515" s="2348" t="s">
        <v>23722</v>
      </c>
      <c r="J515" s="2309"/>
      <c r="K515" s="2312" t="s">
        <v>19102</v>
      </c>
      <c r="L515" s="2309" t="s">
        <v>7256</v>
      </c>
      <c r="M515" s="2309" t="s">
        <v>19103</v>
      </c>
      <c r="N515" s="2314" t="s">
        <v>23723</v>
      </c>
      <c r="O515" s="2315" t="s">
        <v>23724</v>
      </c>
      <c r="P515" s="2315" t="s">
        <v>23725</v>
      </c>
      <c r="Q515" s="2309"/>
      <c r="R515" s="2316"/>
      <c r="S515" s="2312" t="s">
        <v>499</v>
      </c>
      <c r="T515" s="2317" t="s">
        <v>23726</v>
      </c>
      <c r="U515" s="2313">
        <v>45816</v>
      </c>
      <c r="V515" s="2312" t="s">
        <v>1347</v>
      </c>
      <c r="W515" s="2312" t="s">
        <v>23727</v>
      </c>
      <c r="X515" s="2312">
        <v>2</v>
      </c>
      <c r="Y515" s="2312">
        <v>4</v>
      </c>
      <c r="Z515" s="2312" t="s">
        <v>23728</v>
      </c>
      <c r="AA515" s="2312"/>
      <c r="AB515" s="2329" t="s">
        <v>23729</v>
      </c>
      <c r="AC515" s="2317" t="s">
        <v>23730</v>
      </c>
      <c r="AD515" s="2312" t="s">
        <v>19113</v>
      </c>
      <c r="AE515" s="2309" t="s">
        <v>23731</v>
      </c>
      <c r="AF515" s="2309"/>
      <c r="AG515" s="2309"/>
      <c r="AH515" s="2309"/>
      <c r="AI515" s="2309"/>
      <c r="AJ515" s="2320">
        <v>42795</v>
      </c>
      <c r="AK515" s="2321"/>
      <c r="AL515" s="2321">
        <v>44834</v>
      </c>
      <c r="AM515" s="2320">
        <v>42795</v>
      </c>
      <c r="AN515" s="2322">
        <v>44834</v>
      </c>
      <c r="AO515" s="2312" t="s">
        <v>1395</v>
      </c>
      <c r="AP515" s="2309"/>
      <c r="AQ515" s="2312">
        <v>43</v>
      </c>
    </row>
    <row r="516" spans="1:43" ht="15.75">
      <c r="A516" s="2309">
        <v>509</v>
      </c>
      <c r="B516" s="2309"/>
      <c r="C516" s="2309"/>
      <c r="D516" s="2309"/>
      <c r="E516" s="2311" t="s">
        <v>23732</v>
      </c>
      <c r="F516" s="2309" t="s">
        <v>19100</v>
      </c>
      <c r="G516" s="2309" t="s">
        <v>19039</v>
      </c>
      <c r="H516" s="2312" t="s">
        <v>370</v>
      </c>
      <c r="I516" s="2313">
        <v>33276</v>
      </c>
      <c r="J516" s="2309"/>
      <c r="K516" s="2312" t="s">
        <v>19102</v>
      </c>
      <c r="L516" s="2309" t="s">
        <v>7256</v>
      </c>
      <c r="M516" s="2309" t="s">
        <v>19103</v>
      </c>
      <c r="N516" s="2314" t="s">
        <v>23733</v>
      </c>
      <c r="O516" s="2315" t="s">
        <v>23734</v>
      </c>
      <c r="P516" s="2315" t="s">
        <v>23735</v>
      </c>
      <c r="Q516" s="2309"/>
      <c r="R516" s="2316"/>
      <c r="S516" s="2312" t="s">
        <v>19107</v>
      </c>
      <c r="T516" s="2317" t="s">
        <v>23736</v>
      </c>
      <c r="U516" s="2313">
        <v>45656</v>
      </c>
      <c r="V516" s="2312" t="s">
        <v>86</v>
      </c>
      <c r="W516" s="2312" t="s">
        <v>23737</v>
      </c>
      <c r="X516" s="2312">
        <v>2</v>
      </c>
      <c r="Y516" s="2312">
        <v>1</v>
      </c>
      <c r="Z516" s="2312" t="s">
        <v>23738</v>
      </c>
      <c r="AA516" s="2312"/>
      <c r="AB516" s="2317" t="s">
        <v>23739</v>
      </c>
      <c r="AC516" s="2317" t="s">
        <v>23740</v>
      </c>
      <c r="AD516" s="2312" t="s">
        <v>19113</v>
      </c>
      <c r="AE516" s="2309" t="s">
        <v>23741</v>
      </c>
      <c r="AF516" s="2309"/>
      <c r="AG516" s="2309"/>
      <c r="AH516" s="2309"/>
      <c r="AI516" s="2309"/>
      <c r="AJ516" s="2320">
        <v>42795</v>
      </c>
      <c r="AK516" s="2321"/>
      <c r="AL516" s="2321">
        <v>44834</v>
      </c>
      <c r="AM516" s="2320">
        <v>42795</v>
      </c>
      <c r="AN516" s="2322">
        <v>44834</v>
      </c>
      <c r="AO516" s="2312" t="s">
        <v>1395</v>
      </c>
      <c r="AP516" s="2309"/>
      <c r="AQ516" s="2312">
        <v>44</v>
      </c>
    </row>
    <row r="517" spans="1:43" ht="15.75">
      <c r="A517" s="2323">
        <v>510</v>
      </c>
      <c r="B517" s="2309"/>
      <c r="C517" s="2309"/>
      <c r="D517" s="2309"/>
      <c r="E517" s="2311" t="s">
        <v>23742</v>
      </c>
      <c r="F517" s="2309" t="s">
        <v>19100</v>
      </c>
      <c r="G517" s="2309" t="s">
        <v>19039</v>
      </c>
      <c r="H517" s="2312" t="s">
        <v>19101</v>
      </c>
      <c r="I517" s="2313">
        <v>34387</v>
      </c>
      <c r="J517" s="2309"/>
      <c r="K517" s="2312" t="s">
        <v>19102</v>
      </c>
      <c r="L517" s="2309" t="s">
        <v>7256</v>
      </c>
      <c r="M517" s="2309" t="s">
        <v>19103</v>
      </c>
      <c r="N517" s="2314" t="s">
        <v>23743</v>
      </c>
      <c r="O517" s="2315" t="s">
        <v>23744</v>
      </c>
      <c r="P517" s="2315" t="s">
        <v>23745</v>
      </c>
      <c r="Q517" s="2309"/>
      <c r="R517" s="2316"/>
      <c r="S517" s="2312" t="s">
        <v>19107</v>
      </c>
      <c r="T517" s="2317" t="s">
        <v>23746</v>
      </c>
      <c r="U517" s="2313">
        <v>45812</v>
      </c>
      <c r="V517" s="2312" t="s">
        <v>16328</v>
      </c>
      <c r="W517" s="2312" t="s">
        <v>19352</v>
      </c>
      <c r="X517" s="2312">
        <v>2</v>
      </c>
      <c r="Y517" s="2312">
        <v>2</v>
      </c>
      <c r="Z517" s="2312" t="s">
        <v>19352</v>
      </c>
      <c r="AA517" s="2312"/>
      <c r="AB517" s="2317" t="s">
        <v>23747</v>
      </c>
      <c r="AC517" s="2317" t="s">
        <v>23748</v>
      </c>
      <c r="AD517" s="2312" t="s">
        <v>19113</v>
      </c>
      <c r="AE517" s="2309" t="s">
        <v>23749</v>
      </c>
      <c r="AF517" s="2309"/>
      <c r="AG517" s="2309"/>
      <c r="AH517" s="2309"/>
      <c r="AI517" s="2309"/>
      <c r="AJ517" s="2320">
        <v>42795</v>
      </c>
      <c r="AK517" s="2321"/>
      <c r="AL517" s="2321">
        <v>44834</v>
      </c>
      <c r="AM517" s="2320">
        <v>42795</v>
      </c>
      <c r="AN517" s="2322">
        <v>44834</v>
      </c>
      <c r="AO517" s="2312" t="s">
        <v>35</v>
      </c>
      <c r="AP517" s="2309"/>
      <c r="AQ517" s="2312">
        <v>40</v>
      </c>
    </row>
    <row r="518" spans="1:43" ht="15.75">
      <c r="A518" s="2309">
        <v>511</v>
      </c>
      <c r="B518" s="2309"/>
      <c r="C518" s="2309"/>
      <c r="D518" s="2309"/>
      <c r="E518" s="2311" t="s">
        <v>23750</v>
      </c>
      <c r="F518" s="2309" t="s">
        <v>19100</v>
      </c>
      <c r="G518" s="2309" t="s">
        <v>19039</v>
      </c>
      <c r="H518" s="2344" t="s">
        <v>19691</v>
      </c>
      <c r="I518" s="2348" t="s">
        <v>23751</v>
      </c>
      <c r="J518" s="2309"/>
      <c r="K518" s="2312" t="s">
        <v>19102</v>
      </c>
      <c r="L518" s="2309" t="s">
        <v>7265</v>
      </c>
      <c r="M518" s="2309" t="s">
        <v>19103</v>
      </c>
      <c r="N518" s="2314" t="s">
        <v>23752</v>
      </c>
      <c r="O518" s="2315" t="s">
        <v>23753</v>
      </c>
      <c r="P518" s="2315" t="s">
        <v>23754</v>
      </c>
      <c r="Q518" s="2309"/>
      <c r="R518" s="2316"/>
      <c r="S518" s="2312" t="s">
        <v>19107</v>
      </c>
      <c r="T518" s="2317" t="s">
        <v>23755</v>
      </c>
      <c r="U518" s="2313">
        <v>45453</v>
      </c>
      <c r="V518" s="2312" t="s">
        <v>19290</v>
      </c>
      <c r="W518" s="2312" t="s">
        <v>23756</v>
      </c>
      <c r="X518" s="2312">
        <v>1</v>
      </c>
      <c r="Y518" s="2312">
        <v>4</v>
      </c>
      <c r="Z518" s="2312" t="s">
        <v>23757</v>
      </c>
      <c r="AA518" s="2312"/>
      <c r="AB518" s="2317" t="s">
        <v>23758</v>
      </c>
      <c r="AC518" s="2317" t="s">
        <v>23759</v>
      </c>
      <c r="AD518" s="2312" t="s">
        <v>19113</v>
      </c>
      <c r="AE518" s="2309" t="s">
        <v>23760</v>
      </c>
      <c r="AF518" s="2309"/>
      <c r="AG518" s="2309"/>
      <c r="AH518" s="2309"/>
      <c r="AI518" s="2309"/>
      <c r="AJ518" s="2320">
        <v>42795</v>
      </c>
      <c r="AK518" s="2321"/>
      <c r="AL518" s="2321">
        <v>44834</v>
      </c>
      <c r="AM518" s="2320">
        <v>42795</v>
      </c>
      <c r="AN518" s="2322">
        <v>44834</v>
      </c>
      <c r="AO518" s="2312" t="s">
        <v>1395</v>
      </c>
      <c r="AP518" s="2309"/>
      <c r="AQ518" s="2312">
        <v>43</v>
      </c>
    </row>
    <row r="519" spans="1:43" ht="15.75">
      <c r="A519" s="2323">
        <v>512</v>
      </c>
      <c r="B519" s="2309"/>
      <c r="C519" s="2309"/>
      <c r="D519" s="2309"/>
      <c r="E519" s="2311" t="s">
        <v>23761</v>
      </c>
      <c r="F519" s="2309" t="s">
        <v>19100</v>
      </c>
      <c r="G519" s="2309" t="s">
        <v>19039</v>
      </c>
      <c r="H519" s="2312" t="s">
        <v>19327</v>
      </c>
      <c r="I519" s="2348" t="s">
        <v>23762</v>
      </c>
      <c r="J519" s="2309"/>
      <c r="K519" s="2312" t="s">
        <v>19102</v>
      </c>
      <c r="L519" s="2309" t="s">
        <v>7256</v>
      </c>
      <c r="M519" s="2309" t="s">
        <v>19103</v>
      </c>
      <c r="N519" s="2314" t="s">
        <v>23763</v>
      </c>
      <c r="O519" s="2315" t="s">
        <v>23764</v>
      </c>
      <c r="P519" s="2315" t="s">
        <v>23765</v>
      </c>
      <c r="Q519" s="2309"/>
      <c r="R519" s="2316"/>
      <c r="S519" s="2312" t="s">
        <v>499</v>
      </c>
      <c r="T519" s="2317" t="s">
        <v>23766</v>
      </c>
      <c r="U519" s="2313">
        <v>45499</v>
      </c>
      <c r="V519" s="2312" t="s">
        <v>126</v>
      </c>
      <c r="W519" s="2312" t="s">
        <v>23767</v>
      </c>
      <c r="X519" s="2312">
        <v>1</v>
      </c>
      <c r="Y519" s="2312">
        <v>3</v>
      </c>
      <c r="Z519" s="2312" t="s">
        <v>23768</v>
      </c>
      <c r="AA519" s="2312"/>
      <c r="AB519" s="2329" t="s">
        <v>23769</v>
      </c>
      <c r="AC519" s="2317" t="s">
        <v>23770</v>
      </c>
      <c r="AD519" s="2312" t="s">
        <v>19113</v>
      </c>
      <c r="AE519" s="2309" t="s">
        <v>23771</v>
      </c>
      <c r="AF519" s="2309"/>
      <c r="AG519" s="2309"/>
      <c r="AH519" s="2309"/>
      <c r="AI519" s="2309"/>
      <c r="AJ519" s="2320">
        <v>42795</v>
      </c>
      <c r="AK519" s="2321"/>
      <c r="AL519" s="2321">
        <v>44834</v>
      </c>
      <c r="AM519" s="2320">
        <v>42795</v>
      </c>
      <c r="AN519" s="2322">
        <v>44834</v>
      </c>
      <c r="AO519" s="2312" t="s">
        <v>1395</v>
      </c>
      <c r="AP519" s="2309"/>
      <c r="AQ519" s="2312">
        <v>41</v>
      </c>
    </row>
    <row r="520" spans="1:43" ht="15.75">
      <c r="A520" s="2309">
        <v>513</v>
      </c>
      <c r="B520" s="2309"/>
      <c r="C520" s="2309"/>
      <c r="D520" s="2309"/>
      <c r="E520" s="2311" t="s">
        <v>23772</v>
      </c>
      <c r="F520" s="2309" t="s">
        <v>19100</v>
      </c>
      <c r="G520" s="2309" t="s">
        <v>19039</v>
      </c>
      <c r="H520" s="2312" t="s">
        <v>22354</v>
      </c>
      <c r="I520" s="2348" t="s">
        <v>23773</v>
      </c>
      <c r="J520" s="2309"/>
      <c r="K520" s="2312" t="s">
        <v>84</v>
      </c>
      <c r="L520" s="2309" t="s">
        <v>7256</v>
      </c>
      <c r="M520" s="2309" t="s">
        <v>19103</v>
      </c>
      <c r="N520" s="2314" t="s">
        <v>23774</v>
      </c>
      <c r="O520" s="2315" t="s">
        <v>23775</v>
      </c>
      <c r="P520" s="2315" t="s">
        <v>23776</v>
      </c>
      <c r="Q520" s="2309"/>
      <c r="R520" s="2316"/>
      <c r="S520" s="2312" t="s">
        <v>13376</v>
      </c>
      <c r="T520" s="2317" t="s">
        <v>23777</v>
      </c>
      <c r="U520" s="2342" t="s">
        <v>23778</v>
      </c>
      <c r="V520" s="2312" t="s">
        <v>126</v>
      </c>
      <c r="W520" s="2312" t="s">
        <v>23779</v>
      </c>
      <c r="X520" s="2312">
        <v>2</v>
      </c>
      <c r="Y520" s="2312">
        <v>1</v>
      </c>
      <c r="Z520" s="2312" t="s">
        <v>23780</v>
      </c>
      <c r="AA520" s="2312"/>
      <c r="AB520" s="2329" t="s">
        <v>23781</v>
      </c>
      <c r="AC520" s="2317" t="s">
        <v>23782</v>
      </c>
      <c r="AD520" s="2312" t="s">
        <v>19113</v>
      </c>
      <c r="AE520" s="2309" t="s">
        <v>23783</v>
      </c>
      <c r="AF520" s="2309"/>
      <c r="AG520" s="2309"/>
      <c r="AH520" s="2309"/>
      <c r="AI520" s="2309"/>
      <c r="AJ520" s="2320">
        <v>42795</v>
      </c>
      <c r="AK520" s="2321"/>
      <c r="AL520" s="2321">
        <v>44834</v>
      </c>
      <c r="AM520" s="2320">
        <v>42795</v>
      </c>
      <c r="AN520" s="2322">
        <v>44834</v>
      </c>
      <c r="AO520" s="2312" t="s">
        <v>1502</v>
      </c>
      <c r="AP520" s="2309"/>
      <c r="AQ520" s="2312">
        <v>50</v>
      </c>
    </row>
    <row r="521" spans="1:43" ht="15.75">
      <c r="A521" s="2323">
        <v>514</v>
      </c>
      <c r="B521" s="2309"/>
      <c r="C521" s="2309"/>
      <c r="D521" s="2309"/>
      <c r="E521" s="2311" t="s">
        <v>23784</v>
      </c>
      <c r="F521" s="2309" t="s">
        <v>19100</v>
      </c>
      <c r="G521" s="2309" t="s">
        <v>19039</v>
      </c>
      <c r="H521" s="2312" t="s">
        <v>19375</v>
      </c>
      <c r="I521" s="2348" t="s">
        <v>23785</v>
      </c>
      <c r="J521" s="2309"/>
      <c r="K521" s="2312" t="s">
        <v>19102</v>
      </c>
      <c r="L521" s="2309" t="s">
        <v>7256</v>
      </c>
      <c r="M521" s="2309" t="s">
        <v>19103</v>
      </c>
      <c r="N521" s="2314" t="s">
        <v>23786</v>
      </c>
      <c r="O521" s="2315" t="s">
        <v>23787</v>
      </c>
      <c r="P521" s="2315" t="s">
        <v>23788</v>
      </c>
      <c r="Q521" s="2309"/>
      <c r="R521" s="2316"/>
      <c r="S521" s="2312" t="s">
        <v>499</v>
      </c>
      <c r="T521" s="2317" t="s">
        <v>23789</v>
      </c>
      <c r="U521" s="2313">
        <v>45553</v>
      </c>
      <c r="V521" s="2312" t="s">
        <v>126</v>
      </c>
      <c r="W521" s="2312" t="s">
        <v>23790</v>
      </c>
      <c r="X521" s="2312">
        <v>1</v>
      </c>
      <c r="Y521" s="2312">
        <v>1</v>
      </c>
      <c r="Z521" s="2312" t="s">
        <v>23791</v>
      </c>
      <c r="AA521" s="2312"/>
      <c r="AB521" s="2337" t="s">
        <v>23792</v>
      </c>
      <c r="AC521" s="2317" t="s">
        <v>23793</v>
      </c>
      <c r="AD521" s="2312" t="s">
        <v>19113</v>
      </c>
      <c r="AE521" s="2309" t="s">
        <v>23794</v>
      </c>
      <c r="AF521" s="2309"/>
      <c r="AG521" s="2309"/>
      <c r="AH521" s="2309"/>
      <c r="AI521" s="2309"/>
      <c r="AJ521" s="2320">
        <v>42795</v>
      </c>
      <c r="AK521" s="2321"/>
      <c r="AL521" s="2321">
        <v>44834</v>
      </c>
      <c r="AM521" s="2320">
        <v>42795</v>
      </c>
      <c r="AN521" s="2322">
        <v>44834</v>
      </c>
      <c r="AO521" s="2312" t="s">
        <v>1395</v>
      </c>
      <c r="AP521" s="2309"/>
      <c r="AQ521" s="2312">
        <v>43</v>
      </c>
    </row>
    <row r="522" spans="1:43" ht="15.75">
      <c r="A522" s="2309">
        <v>515</v>
      </c>
      <c r="B522" s="2309"/>
      <c r="C522" s="2309"/>
      <c r="D522" s="2309"/>
      <c r="E522" s="2311" t="s">
        <v>23795</v>
      </c>
      <c r="F522" s="2309" t="s">
        <v>19100</v>
      </c>
      <c r="G522" s="2309" t="s">
        <v>19039</v>
      </c>
      <c r="H522" s="2312" t="s">
        <v>180</v>
      </c>
      <c r="I522" s="2313">
        <v>29353</v>
      </c>
      <c r="J522" s="2309"/>
      <c r="K522" s="2312" t="s">
        <v>84</v>
      </c>
      <c r="L522" s="2309" t="s">
        <v>7256</v>
      </c>
      <c r="M522" s="2309" t="s">
        <v>19103</v>
      </c>
      <c r="N522" s="2314" t="s">
        <v>23796</v>
      </c>
      <c r="O522" s="2315" t="s">
        <v>23797</v>
      </c>
      <c r="P522" s="2315" t="s">
        <v>23798</v>
      </c>
      <c r="Q522" s="2309"/>
      <c r="R522" s="2316"/>
      <c r="S522" s="2312" t="s">
        <v>499</v>
      </c>
      <c r="T522" s="2317" t="s">
        <v>23799</v>
      </c>
      <c r="U522" s="2313">
        <v>44328</v>
      </c>
      <c r="V522" s="2312" t="s">
        <v>126</v>
      </c>
      <c r="W522" s="2312" t="s">
        <v>23800</v>
      </c>
      <c r="X522" s="2312">
        <v>1</v>
      </c>
      <c r="Y522" s="2312">
        <v>2</v>
      </c>
      <c r="Z522" s="2312" t="s">
        <v>23801</v>
      </c>
      <c r="AA522" s="2312"/>
      <c r="AB522" s="2317" t="s">
        <v>23802</v>
      </c>
      <c r="AC522" s="2317" t="s">
        <v>23803</v>
      </c>
      <c r="AD522" s="2312" t="s">
        <v>15304</v>
      </c>
      <c r="AE522" s="2309" t="s">
        <v>23804</v>
      </c>
      <c r="AF522" s="2309"/>
      <c r="AG522" s="2309"/>
      <c r="AH522" s="2309"/>
      <c r="AI522" s="2309"/>
      <c r="AJ522" s="2320">
        <v>42795</v>
      </c>
      <c r="AK522" s="2321"/>
      <c r="AL522" s="2321">
        <v>44834</v>
      </c>
      <c r="AM522" s="2320">
        <v>42795</v>
      </c>
      <c r="AN522" s="2322">
        <v>44834</v>
      </c>
      <c r="AO522" s="2312" t="s">
        <v>35</v>
      </c>
      <c r="AP522" s="2309"/>
      <c r="AQ522" s="2312">
        <v>40</v>
      </c>
    </row>
    <row r="523" spans="1:43" ht="15.75">
      <c r="A523" s="2323">
        <v>516</v>
      </c>
      <c r="B523" s="2309"/>
      <c r="C523" s="2309"/>
      <c r="D523" s="2309"/>
      <c r="E523" s="2311" t="s">
        <v>23805</v>
      </c>
      <c r="F523" s="2309" t="s">
        <v>19100</v>
      </c>
      <c r="G523" s="2309" t="s">
        <v>19039</v>
      </c>
      <c r="H523" s="2312" t="s">
        <v>145</v>
      </c>
      <c r="I523" s="2348" t="s">
        <v>23806</v>
      </c>
      <c r="J523" s="2309"/>
      <c r="K523" s="2312" t="s">
        <v>84</v>
      </c>
      <c r="L523" s="2309" t="s">
        <v>7256</v>
      </c>
      <c r="M523" s="2309" t="s">
        <v>19103</v>
      </c>
      <c r="N523" s="2314" t="s">
        <v>23807</v>
      </c>
      <c r="O523" s="2315" t="s">
        <v>23808</v>
      </c>
      <c r="P523" s="2315" t="s">
        <v>23809</v>
      </c>
      <c r="Q523" s="2309"/>
      <c r="R523" s="2316"/>
      <c r="S523" s="2312" t="s">
        <v>499</v>
      </c>
      <c r="T523" s="2317" t="s">
        <v>23810</v>
      </c>
      <c r="U523" s="2313">
        <v>44263</v>
      </c>
      <c r="V523" s="2312" t="s">
        <v>126</v>
      </c>
      <c r="W523" s="2312" t="s">
        <v>20739</v>
      </c>
      <c r="X523" s="2312">
        <v>14</v>
      </c>
      <c r="Y523" s="2312">
        <v>4</v>
      </c>
      <c r="Z523" s="2312" t="s">
        <v>23811</v>
      </c>
      <c r="AA523" s="2312"/>
      <c r="AB523" s="2329" t="s">
        <v>23812</v>
      </c>
      <c r="AC523" s="2317" t="s">
        <v>23813</v>
      </c>
      <c r="AD523" s="2312" t="s">
        <v>15304</v>
      </c>
      <c r="AE523" s="2309" t="s">
        <v>23814</v>
      </c>
      <c r="AF523" s="2309"/>
      <c r="AG523" s="2309"/>
      <c r="AH523" s="2309"/>
      <c r="AI523" s="2309"/>
      <c r="AJ523" s="2320">
        <v>42795</v>
      </c>
      <c r="AK523" s="2321"/>
      <c r="AL523" s="2321">
        <v>44834</v>
      </c>
      <c r="AM523" s="2320">
        <v>42795</v>
      </c>
      <c r="AN523" s="2322">
        <v>44834</v>
      </c>
      <c r="AO523" s="2312" t="s">
        <v>1395</v>
      </c>
      <c r="AP523" s="2309"/>
      <c r="AQ523" s="2312">
        <v>43</v>
      </c>
    </row>
    <row r="524" spans="1:43" ht="15.75">
      <c r="A524" s="2309">
        <v>517</v>
      </c>
      <c r="B524" s="2309"/>
      <c r="C524" s="2309"/>
      <c r="D524" s="2309"/>
      <c r="E524" s="2311" t="s">
        <v>23815</v>
      </c>
      <c r="F524" s="2309" t="s">
        <v>19100</v>
      </c>
      <c r="G524" s="2309" t="s">
        <v>19039</v>
      </c>
      <c r="H524" s="2312" t="s">
        <v>19127</v>
      </c>
      <c r="I524" s="2313">
        <v>33664</v>
      </c>
      <c r="J524" s="2309"/>
      <c r="K524" s="2312"/>
      <c r="L524" s="2309" t="s">
        <v>7256</v>
      </c>
      <c r="M524" s="2309" t="s">
        <v>19103</v>
      </c>
      <c r="N524" s="2314" t="s">
        <v>23816</v>
      </c>
      <c r="O524" s="2315" t="s">
        <v>23817</v>
      </c>
      <c r="P524" s="2315" t="s">
        <v>23818</v>
      </c>
      <c r="Q524" s="2309"/>
      <c r="R524" s="2316"/>
      <c r="S524" s="2312"/>
      <c r="T524" s="2312"/>
      <c r="U524" s="2313"/>
      <c r="V524" s="2312" t="s">
        <v>13232</v>
      </c>
      <c r="W524" s="2312"/>
      <c r="X524" s="2312"/>
      <c r="Y524" s="2312"/>
      <c r="Z524" s="2312"/>
      <c r="AA524" s="2312"/>
      <c r="AB524" s="2315" t="s">
        <v>23819</v>
      </c>
      <c r="AC524" s="2317" t="s">
        <v>23820</v>
      </c>
      <c r="AD524" s="2312"/>
      <c r="AE524" s="2309" t="s">
        <v>23821</v>
      </c>
      <c r="AF524" s="2309"/>
      <c r="AG524" s="2309"/>
      <c r="AH524" s="2309"/>
      <c r="AI524" s="2309"/>
      <c r="AJ524" s="2320">
        <v>42795</v>
      </c>
      <c r="AK524" s="2321"/>
      <c r="AL524" s="2321">
        <v>44834</v>
      </c>
      <c r="AM524" s="2320">
        <v>42795</v>
      </c>
      <c r="AN524" s="2322">
        <v>44834</v>
      </c>
      <c r="AO524" s="2312"/>
      <c r="AP524" s="2309"/>
      <c r="AQ524" s="2312"/>
    </row>
    <row r="525" spans="1:43" ht="15.75">
      <c r="A525" s="2323">
        <v>518</v>
      </c>
      <c r="B525" s="2309"/>
      <c r="C525" s="2309"/>
      <c r="D525" s="2309"/>
      <c r="E525" s="2311" t="s">
        <v>23822</v>
      </c>
      <c r="F525" s="2309" t="s">
        <v>19100</v>
      </c>
      <c r="G525" s="2309" t="s">
        <v>19039</v>
      </c>
      <c r="H525" s="2312" t="s">
        <v>19327</v>
      </c>
      <c r="I525" s="2313">
        <v>32336</v>
      </c>
      <c r="J525" s="2309"/>
      <c r="K525" s="2312" t="s">
        <v>84</v>
      </c>
      <c r="L525" s="2309" t="s">
        <v>7256</v>
      </c>
      <c r="M525" s="2309" t="s">
        <v>19103</v>
      </c>
      <c r="N525" s="2314" t="s">
        <v>23823</v>
      </c>
      <c r="O525" s="2315" t="s">
        <v>23824</v>
      </c>
      <c r="P525" s="2315" t="s">
        <v>23825</v>
      </c>
      <c r="Q525" s="2309"/>
      <c r="R525" s="2316"/>
      <c r="S525" s="2312" t="s">
        <v>425</v>
      </c>
      <c r="T525" s="2317" t="s">
        <v>23826</v>
      </c>
      <c r="U525" s="2313">
        <v>44389</v>
      </c>
      <c r="V525" s="2312" t="s">
        <v>126</v>
      </c>
      <c r="W525" s="2312" t="s">
        <v>23827</v>
      </c>
      <c r="X525" s="2312">
        <v>3</v>
      </c>
      <c r="Y525" s="2312">
        <v>1</v>
      </c>
      <c r="Z525" s="2312" t="s">
        <v>19668</v>
      </c>
      <c r="AA525" s="2312"/>
      <c r="AB525" s="2329" t="s">
        <v>23828</v>
      </c>
      <c r="AC525" s="2317" t="s">
        <v>23829</v>
      </c>
      <c r="AD525" s="2312" t="s">
        <v>15304</v>
      </c>
      <c r="AE525" s="2309" t="s">
        <v>23830</v>
      </c>
      <c r="AF525" s="2309"/>
      <c r="AG525" s="2309"/>
      <c r="AH525" s="2309"/>
      <c r="AI525" s="2309"/>
      <c r="AJ525" s="2320">
        <v>42795</v>
      </c>
      <c r="AK525" s="2321"/>
      <c r="AL525" s="2321">
        <v>44834</v>
      </c>
      <c r="AM525" s="2320">
        <v>42795</v>
      </c>
      <c r="AN525" s="2322">
        <v>44834</v>
      </c>
      <c r="AO525" s="2312" t="s">
        <v>35</v>
      </c>
      <c r="AP525" s="2309"/>
      <c r="AQ525" s="2312">
        <v>42</v>
      </c>
    </row>
    <row r="526" spans="1:43" ht="15.75">
      <c r="A526" s="2309">
        <v>519</v>
      </c>
      <c r="B526" s="2309"/>
      <c r="C526" s="2309"/>
      <c r="D526" s="2309"/>
      <c r="E526" s="2311" t="s">
        <v>23831</v>
      </c>
      <c r="F526" s="2309" t="s">
        <v>19100</v>
      </c>
      <c r="G526" s="2309" t="s">
        <v>19039</v>
      </c>
      <c r="H526" s="2312" t="s">
        <v>19127</v>
      </c>
      <c r="I526" s="2313" t="s">
        <v>23832</v>
      </c>
      <c r="J526" s="2309"/>
      <c r="K526" s="2312" t="s">
        <v>84</v>
      </c>
      <c r="L526" s="2309" t="s">
        <v>7256</v>
      </c>
      <c r="M526" s="2309" t="s">
        <v>19103</v>
      </c>
      <c r="N526" s="2314" t="s">
        <v>23833</v>
      </c>
      <c r="O526" s="2315" t="s">
        <v>23834</v>
      </c>
      <c r="P526" s="2315" t="s">
        <v>23835</v>
      </c>
      <c r="Q526" s="2309"/>
      <c r="R526" s="2316"/>
      <c r="S526" s="2312" t="s">
        <v>499</v>
      </c>
      <c r="T526" s="2317" t="s">
        <v>23836</v>
      </c>
      <c r="U526" s="2313">
        <v>45153</v>
      </c>
      <c r="V526" s="2312" t="s">
        <v>13232</v>
      </c>
      <c r="W526" s="2312" t="s">
        <v>23837</v>
      </c>
      <c r="X526" s="2312">
        <v>1</v>
      </c>
      <c r="Y526" s="2312">
        <v>1</v>
      </c>
      <c r="Z526" s="2312" t="s">
        <v>23838</v>
      </c>
      <c r="AA526" s="2312"/>
      <c r="AB526" s="2329" t="s">
        <v>23839</v>
      </c>
      <c r="AC526" s="2317" t="s">
        <v>23840</v>
      </c>
      <c r="AD526" s="2312" t="s">
        <v>15304</v>
      </c>
      <c r="AE526" s="2309"/>
      <c r="AF526" s="2309"/>
      <c r="AG526" s="2309"/>
      <c r="AH526" s="2309"/>
      <c r="AI526" s="2309"/>
      <c r="AJ526" s="2320">
        <v>42795</v>
      </c>
      <c r="AK526" s="2321"/>
      <c r="AL526" s="2321">
        <v>44834</v>
      </c>
      <c r="AM526" s="2320">
        <v>42795</v>
      </c>
      <c r="AN526" s="2322">
        <v>44834</v>
      </c>
      <c r="AO526" s="2312" t="s">
        <v>35</v>
      </c>
      <c r="AP526" s="2309"/>
      <c r="AQ526" s="2312">
        <v>40</v>
      </c>
    </row>
    <row r="527" spans="1:43" ht="15.75">
      <c r="A527" s="2323">
        <v>520</v>
      </c>
      <c r="B527" s="2309"/>
      <c r="C527" s="2309"/>
      <c r="D527" s="2309"/>
      <c r="E527" s="2311" t="s">
        <v>23841</v>
      </c>
      <c r="F527" s="2309" t="s">
        <v>19100</v>
      </c>
      <c r="G527" s="2309" t="s">
        <v>19039</v>
      </c>
      <c r="H527" s="2312" t="s">
        <v>180</v>
      </c>
      <c r="I527" s="2348" t="s">
        <v>23842</v>
      </c>
      <c r="J527" s="2309"/>
      <c r="K527" s="2312" t="s">
        <v>19102</v>
      </c>
      <c r="L527" s="2309" t="s">
        <v>7256</v>
      </c>
      <c r="M527" s="2309" t="s">
        <v>19103</v>
      </c>
      <c r="N527" s="2314" t="s">
        <v>23843</v>
      </c>
      <c r="O527" s="2315" t="s">
        <v>23844</v>
      </c>
      <c r="P527" s="2315" t="s">
        <v>23845</v>
      </c>
      <c r="Q527" s="2309"/>
      <c r="R527" s="2316"/>
      <c r="S527" s="2312" t="s">
        <v>21707</v>
      </c>
      <c r="T527" s="2317" t="s">
        <v>23846</v>
      </c>
      <c r="U527" s="2313">
        <v>45605</v>
      </c>
      <c r="V527" s="2312" t="s">
        <v>13232</v>
      </c>
      <c r="W527" s="2312" t="s">
        <v>23847</v>
      </c>
      <c r="X527" s="2312">
        <v>6</v>
      </c>
      <c r="Y527" s="2312">
        <v>4</v>
      </c>
      <c r="Z527" s="2312" t="s">
        <v>23848</v>
      </c>
      <c r="AA527" s="2312"/>
      <c r="AB527" s="2315" t="s">
        <v>23849</v>
      </c>
      <c r="AC527" s="2317" t="s">
        <v>23850</v>
      </c>
      <c r="AD527" s="2312" t="s">
        <v>19113</v>
      </c>
      <c r="AE527" s="2309" t="s">
        <v>23851</v>
      </c>
      <c r="AF527" s="2309"/>
      <c r="AG527" s="2309"/>
      <c r="AH527" s="2309"/>
      <c r="AI527" s="2309"/>
      <c r="AJ527" s="2320">
        <v>42795</v>
      </c>
      <c r="AK527" s="2321"/>
      <c r="AL527" s="2321">
        <v>44834</v>
      </c>
      <c r="AM527" s="2320">
        <v>42795</v>
      </c>
      <c r="AN527" s="2322">
        <v>44834</v>
      </c>
      <c r="AO527" s="2312"/>
      <c r="AP527" s="2309"/>
      <c r="AQ527" s="2312"/>
    </row>
    <row r="528" spans="1:43" ht="15.75">
      <c r="A528" s="2309">
        <v>521</v>
      </c>
      <c r="B528" s="2309"/>
      <c r="C528" s="2309"/>
      <c r="D528" s="2309"/>
      <c r="E528" s="2311" t="s">
        <v>23852</v>
      </c>
      <c r="F528" s="2309" t="s">
        <v>19100</v>
      </c>
      <c r="G528" s="2309" t="s">
        <v>19039</v>
      </c>
      <c r="H528" s="2312" t="s">
        <v>2538</v>
      </c>
      <c r="I528" s="2313">
        <v>33395</v>
      </c>
      <c r="J528" s="2309"/>
      <c r="K528" s="2312" t="s">
        <v>19102</v>
      </c>
      <c r="L528" s="2309" t="s">
        <v>7256</v>
      </c>
      <c r="M528" s="2309" t="s">
        <v>19103</v>
      </c>
      <c r="N528" s="2314">
        <v>264363691</v>
      </c>
      <c r="O528" s="2315" t="s">
        <v>23853</v>
      </c>
      <c r="P528" s="2315" t="s">
        <v>23854</v>
      </c>
      <c r="Q528" s="2309"/>
      <c r="R528" s="2316"/>
      <c r="S528" s="2312" t="s">
        <v>21707</v>
      </c>
      <c r="T528" s="2317" t="s">
        <v>23855</v>
      </c>
      <c r="U528" s="2313">
        <v>44353</v>
      </c>
      <c r="V528" s="2312" t="s">
        <v>13232</v>
      </c>
      <c r="W528" s="2312" t="s">
        <v>23856</v>
      </c>
      <c r="X528" s="2312">
        <v>15</v>
      </c>
      <c r="Y528" s="2312">
        <v>6</v>
      </c>
      <c r="Z528" s="2312" t="s">
        <v>23857</v>
      </c>
      <c r="AA528" s="2312"/>
      <c r="AB528" s="2337" t="s">
        <v>23858</v>
      </c>
      <c r="AC528" s="2317" t="s">
        <v>23859</v>
      </c>
      <c r="AD528" s="2312" t="s">
        <v>19113</v>
      </c>
      <c r="AE528" s="2309"/>
      <c r="AF528" s="2309"/>
      <c r="AG528" s="2309"/>
      <c r="AH528" s="2309"/>
      <c r="AI528" s="2309"/>
      <c r="AJ528" s="2320">
        <v>42795</v>
      </c>
      <c r="AK528" s="2321"/>
      <c r="AL528" s="2321">
        <v>44834</v>
      </c>
      <c r="AM528" s="2320">
        <v>42795</v>
      </c>
      <c r="AN528" s="2322">
        <v>44834</v>
      </c>
      <c r="AO528" s="2312" t="s">
        <v>1460</v>
      </c>
      <c r="AP528" s="2309"/>
      <c r="AQ528" s="2312">
        <v>38</v>
      </c>
    </row>
    <row r="529" spans="1:43" ht="15.75">
      <c r="A529" s="2323">
        <v>522</v>
      </c>
      <c r="B529" s="2309"/>
      <c r="C529" s="2309"/>
      <c r="D529" s="2309"/>
      <c r="E529" s="2311" t="s">
        <v>23860</v>
      </c>
      <c r="F529" s="2309" t="s">
        <v>19100</v>
      </c>
      <c r="G529" s="2309" t="s">
        <v>19039</v>
      </c>
      <c r="H529" s="2312" t="s">
        <v>2538</v>
      </c>
      <c r="I529" s="2313">
        <v>31084</v>
      </c>
      <c r="J529" s="2309"/>
      <c r="K529" s="2312" t="s">
        <v>19102</v>
      </c>
      <c r="L529" s="2309" t="s">
        <v>7256</v>
      </c>
      <c r="M529" s="2309" t="s">
        <v>19103</v>
      </c>
      <c r="N529" s="2314" t="s">
        <v>23861</v>
      </c>
      <c r="O529" s="2315" t="s">
        <v>23862</v>
      </c>
      <c r="P529" s="2315" t="s">
        <v>23863</v>
      </c>
      <c r="Q529" s="2309"/>
      <c r="R529" s="2316"/>
      <c r="S529" s="2312"/>
      <c r="T529" s="2312"/>
      <c r="U529" s="2313"/>
      <c r="V529" s="2312" t="s">
        <v>13232</v>
      </c>
      <c r="W529" s="2312" t="s">
        <v>23864</v>
      </c>
      <c r="X529" s="2312">
        <v>17</v>
      </c>
      <c r="Y529" s="2312">
        <v>6</v>
      </c>
      <c r="Z529" s="2312" t="s">
        <v>23857</v>
      </c>
      <c r="AA529" s="2312"/>
      <c r="AB529" s="2315" t="s">
        <v>23865</v>
      </c>
      <c r="AC529" s="2317" t="s">
        <v>23866</v>
      </c>
      <c r="AD529" s="2312" t="s">
        <v>19113</v>
      </c>
      <c r="AE529" s="2309" t="s">
        <v>23867</v>
      </c>
      <c r="AF529" s="2309"/>
      <c r="AG529" s="2309"/>
      <c r="AH529" s="2309"/>
      <c r="AI529" s="2309"/>
      <c r="AJ529" s="2320">
        <v>42795</v>
      </c>
      <c r="AK529" s="2321"/>
      <c r="AL529" s="2321">
        <v>44834</v>
      </c>
      <c r="AM529" s="2320">
        <v>42795</v>
      </c>
      <c r="AN529" s="2322">
        <v>44834</v>
      </c>
      <c r="AO529" s="2312"/>
      <c r="AP529" s="2309"/>
      <c r="AQ529" s="2312"/>
    </row>
    <row r="530" spans="1:43" ht="15.75">
      <c r="A530" s="2309">
        <v>523</v>
      </c>
      <c r="B530" s="2309"/>
      <c r="C530" s="2309"/>
      <c r="D530" s="2309"/>
      <c r="E530" s="2311" t="s">
        <v>23868</v>
      </c>
      <c r="F530" s="2309" t="s">
        <v>19100</v>
      </c>
      <c r="G530" s="2309" t="s">
        <v>19039</v>
      </c>
      <c r="H530" s="2312" t="s">
        <v>21669</v>
      </c>
      <c r="I530" s="2313">
        <v>33798</v>
      </c>
      <c r="J530" s="2309"/>
      <c r="K530" s="2312"/>
      <c r="L530" s="2309" t="s">
        <v>7256</v>
      </c>
      <c r="M530" s="2309" t="s">
        <v>19103</v>
      </c>
      <c r="N530" s="2314" t="s">
        <v>23869</v>
      </c>
      <c r="O530" s="2315" t="s">
        <v>23870</v>
      </c>
      <c r="P530" s="2315" t="s">
        <v>23871</v>
      </c>
      <c r="Q530" s="2309"/>
      <c r="R530" s="2316"/>
      <c r="S530" s="2312"/>
      <c r="T530" s="2312"/>
      <c r="U530" s="2313"/>
      <c r="V530" s="2312" t="s">
        <v>13232</v>
      </c>
      <c r="W530" s="2312"/>
      <c r="X530" s="2312"/>
      <c r="Y530" s="2312"/>
      <c r="Z530" s="2312"/>
      <c r="AA530" s="2312"/>
      <c r="AB530" s="2315" t="s">
        <v>23872</v>
      </c>
      <c r="AC530" s="2312" t="s">
        <v>23873</v>
      </c>
      <c r="AD530" s="2312"/>
      <c r="AE530" s="2309">
        <v>0</v>
      </c>
      <c r="AF530" s="2309"/>
      <c r="AG530" s="2309"/>
      <c r="AH530" s="2309"/>
      <c r="AI530" s="2309"/>
      <c r="AJ530" s="2320">
        <v>42795</v>
      </c>
      <c r="AK530" s="2321"/>
      <c r="AL530" s="2321">
        <v>44834</v>
      </c>
      <c r="AM530" s="2320">
        <v>42795</v>
      </c>
      <c r="AN530" s="2322">
        <v>44834</v>
      </c>
      <c r="AO530" s="2312"/>
      <c r="AP530" s="2309"/>
      <c r="AQ530" s="2312"/>
    </row>
    <row r="531" spans="1:43" ht="15.75">
      <c r="A531" s="2323">
        <v>524</v>
      </c>
      <c r="B531" s="2309"/>
      <c r="C531" s="2309"/>
      <c r="D531" s="2310" t="s">
        <v>19098</v>
      </c>
      <c r="E531" s="2311" t="s">
        <v>23874</v>
      </c>
      <c r="F531" s="2309" t="s">
        <v>19100</v>
      </c>
      <c r="G531" s="2309" t="s">
        <v>19039</v>
      </c>
      <c r="H531" s="2312" t="s">
        <v>19231</v>
      </c>
      <c r="I531" s="2313">
        <v>35111</v>
      </c>
      <c r="J531" s="2309"/>
      <c r="K531" s="2312" t="s">
        <v>19102</v>
      </c>
      <c r="L531" s="2309" t="s">
        <v>7256</v>
      </c>
      <c r="M531" s="2309" t="s">
        <v>19103</v>
      </c>
      <c r="N531" s="2314" t="s">
        <v>23875</v>
      </c>
      <c r="O531" s="2315" t="s">
        <v>23876</v>
      </c>
      <c r="P531" s="2315" t="s">
        <v>23877</v>
      </c>
      <c r="Q531" s="2309"/>
      <c r="R531" s="2316"/>
      <c r="S531" s="2312" t="s">
        <v>499</v>
      </c>
      <c r="T531" s="2317" t="s">
        <v>23878</v>
      </c>
      <c r="U531" s="2313">
        <v>45750</v>
      </c>
      <c r="V531" s="2312" t="s">
        <v>16328</v>
      </c>
      <c r="W531" s="2312" t="s">
        <v>23879</v>
      </c>
      <c r="X531" s="2312">
        <v>2</v>
      </c>
      <c r="Y531" s="2312">
        <v>4</v>
      </c>
      <c r="Z531" s="2312" t="s">
        <v>23880</v>
      </c>
      <c r="AA531" s="2312"/>
      <c r="AB531" s="2329" t="s">
        <v>23881</v>
      </c>
      <c r="AC531" s="2317" t="s">
        <v>23882</v>
      </c>
      <c r="AD531" s="2312" t="s">
        <v>15304</v>
      </c>
      <c r="AE531" s="2309" t="s">
        <v>23883</v>
      </c>
      <c r="AF531" s="2309"/>
      <c r="AG531" s="2309"/>
      <c r="AH531" s="2309"/>
      <c r="AI531" s="2309"/>
      <c r="AJ531" s="2320">
        <v>42795</v>
      </c>
      <c r="AK531" s="2321"/>
      <c r="AL531" s="2321">
        <v>44834</v>
      </c>
      <c r="AM531" s="2320">
        <v>42795</v>
      </c>
      <c r="AN531" s="2322">
        <v>44834</v>
      </c>
      <c r="AO531" s="2312" t="s">
        <v>35</v>
      </c>
      <c r="AP531" s="2309"/>
      <c r="AQ531" s="2312">
        <v>41</v>
      </c>
    </row>
    <row r="532" spans="1:43" ht="15.75">
      <c r="A532" s="2309">
        <v>525</v>
      </c>
      <c r="B532" s="2309"/>
      <c r="C532" s="2309"/>
      <c r="D532" s="2310" t="s">
        <v>19098</v>
      </c>
      <c r="E532" s="2311" t="s">
        <v>19234</v>
      </c>
      <c r="F532" s="2309" t="s">
        <v>19100</v>
      </c>
      <c r="G532" s="2309" t="s">
        <v>19039</v>
      </c>
      <c r="H532" s="2312" t="s">
        <v>17656</v>
      </c>
      <c r="I532" s="2348">
        <v>31797</v>
      </c>
      <c r="J532" s="2309"/>
      <c r="K532" s="2312" t="s">
        <v>19102</v>
      </c>
      <c r="L532" s="2309" t="s">
        <v>7256</v>
      </c>
      <c r="M532" s="2309" t="s">
        <v>19103</v>
      </c>
      <c r="N532" s="2314" t="s">
        <v>23884</v>
      </c>
      <c r="O532" s="2315" t="s">
        <v>23885</v>
      </c>
      <c r="P532" s="2315" t="s">
        <v>23886</v>
      </c>
      <c r="Q532" s="2309"/>
      <c r="R532" s="2316"/>
      <c r="S532" s="2312" t="s">
        <v>425</v>
      </c>
      <c r="T532" s="2317" t="s">
        <v>23887</v>
      </c>
      <c r="U532" s="2313">
        <v>44946</v>
      </c>
      <c r="V532" s="2312" t="s">
        <v>16328</v>
      </c>
      <c r="W532" s="2312" t="s">
        <v>19812</v>
      </c>
      <c r="X532" s="2312">
        <v>4</v>
      </c>
      <c r="Y532" s="2312">
        <v>1</v>
      </c>
      <c r="Z532" s="2312" t="s">
        <v>20020</v>
      </c>
      <c r="AA532" s="2312"/>
      <c r="AB532" s="2317" t="s">
        <v>23888</v>
      </c>
      <c r="AC532" s="2317" t="s">
        <v>23889</v>
      </c>
      <c r="AD532" s="2312" t="s">
        <v>15304</v>
      </c>
      <c r="AE532" s="2309" t="s">
        <v>19244</v>
      </c>
      <c r="AF532" s="2309"/>
      <c r="AG532" s="2309"/>
      <c r="AH532" s="2309"/>
      <c r="AI532" s="2309"/>
      <c r="AJ532" s="2320">
        <v>42795</v>
      </c>
      <c r="AK532" s="2321"/>
      <c r="AL532" s="2321">
        <v>44834</v>
      </c>
      <c r="AM532" s="2320">
        <v>42795</v>
      </c>
      <c r="AN532" s="2322">
        <v>44834</v>
      </c>
      <c r="AO532" s="2312" t="s">
        <v>35</v>
      </c>
      <c r="AP532" s="2309"/>
      <c r="AQ532" s="2312">
        <v>41</v>
      </c>
    </row>
    <row r="533" spans="1:43" ht="15.75">
      <c r="A533" s="2323">
        <v>526</v>
      </c>
      <c r="B533" s="2309"/>
      <c r="C533" s="2309"/>
      <c r="D533" s="2310" t="s">
        <v>19098</v>
      </c>
      <c r="E533" s="2311" t="s">
        <v>23890</v>
      </c>
      <c r="F533" s="2309" t="s">
        <v>19100</v>
      </c>
      <c r="G533" s="2309" t="s">
        <v>19039</v>
      </c>
      <c r="H533" s="2312" t="s">
        <v>19208</v>
      </c>
      <c r="I533" s="2313">
        <v>33017</v>
      </c>
      <c r="J533" s="2309"/>
      <c r="K533" s="2312" t="s">
        <v>19102</v>
      </c>
      <c r="L533" s="2309" t="s">
        <v>7256</v>
      </c>
      <c r="M533" s="2309" t="s">
        <v>19103</v>
      </c>
      <c r="N533" s="2314" t="s">
        <v>23891</v>
      </c>
      <c r="O533" s="2315" t="s">
        <v>23892</v>
      </c>
      <c r="P533" s="2315" t="s">
        <v>23893</v>
      </c>
      <c r="Q533" s="2309"/>
      <c r="R533" s="2316"/>
      <c r="S533" s="2312" t="s">
        <v>13430</v>
      </c>
      <c r="T533" s="2317" t="s">
        <v>23894</v>
      </c>
      <c r="U533" s="2313">
        <v>45877</v>
      </c>
      <c r="V533" s="2312" t="s">
        <v>16328</v>
      </c>
      <c r="W533" s="2312" t="s">
        <v>23895</v>
      </c>
      <c r="X533" s="2312">
        <v>3</v>
      </c>
      <c r="Y533" s="2312">
        <v>1</v>
      </c>
      <c r="Z533" s="2312" t="s">
        <v>23417</v>
      </c>
      <c r="AA533" s="2312"/>
      <c r="AB533" s="2329" t="s">
        <v>23896</v>
      </c>
      <c r="AC533" s="2317" t="s">
        <v>23897</v>
      </c>
      <c r="AD533" s="2312" t="s">
        <v>15304</v>
      </c>
      <c r="AE533" s="2309">
        <v>0</v>
      </c>
      <c r="AF533" s="2309"/>
      <c r="AG533" s="2309"/>
      <c r="AH533" s="2309"/>
      <c r="AI533" s="2309"/>
      <c r="AJ533" s="2320">
        <v>42795</v>
      </c>
      <c r="AK533" s="2321"/>
      <c r="AL533" s="2321">
        <v>44834</v>
      </c>
      <c r="AM533" s="2320">
        <v>42795</v>
      </c>
      <c r="AN533" s="2322">
        <v>44834</v>
      </c>
      <c r="AO533" s="2312" t="s">
        <v>1395</v>
      </c>
      <c r="AP533" s="2309"/>
      <c r="AQ533" s="2312">
        <v>40</v>
      </c>
    </row>
    <row r="534" spans="1:43" ht="15.75">
      <c r="A534" s="2309">
        <v>527</v>
      </c>
      <c r="B534" s="2309"/>
      <c r="C534" s="2309"/>
      <c r="D534" s="2309"/>
      <c r="E534" s="2311" t="s">
        <v>23898</v>
      </c>
      <c r="F534" s="2309" t="s">
        <v>19100</v>
      </c>
      <c r="G534" s="2309" t="s">
        <v>19039</v>
      </c>
      <c r="H534" s="2312" t="s">
        <v>19127</v>
      </c>
      <c r="I534" s="2348" t="s">
        <v>23899</v>
      </c>
      <c r="J534" s="2309"/>
      <c r="K534" s="2312" t="s">
        <v>19102</v>
      </c>
      <c r="L534" s="2309" t="s">
        <v>7256</v>
      </c>
      <c r="M534" s="2309" t="s">
        <v>19103</v>
      </c>
      <c r="N534" s="2314" t="s">
        <v>23900</v>
      </c>
      <c r="O534" s="2315" t="s">
        <v>23901</v>
      </c>
      <c r="P534" s="2315" t="s">
        <v>23902</v>
      </c>
      <c r="Q534" s="2309"/>
      <c r="R534" s="2316"/>
      <c r="S534" s="2312" t="s">
        <v>425</v>
      </c>
      <c r="T534" s="2317" t="s">
        <v>23903</v>
      </c>
      <c r="U534" s="2313" t="s">
        <v>23904</v>
      </c>
      <c r="V534" s="2312" t="s">
        <v>16328</v>
      </c>
      <c r="W534" s="2312" t="s">
        <v>20553</v>
      </c>
      <c r="X534" s="2312">
        <v>3</v>
      </c>
      <c r="Y534" s="2312">
        <v>2</v>
      </c>
      <c r="Z534" s="2312" t="s">
        <v>23905</v>
      </c>
      <c r="AA534" s="2312"/>
      <c r="AB534" s="2317" t="s">
        <v>23906</v>
      </c>
      <c r="AC534" s="2318" t="s">
        <v>23907</v>
      </c>
      <c r="AD534" s="2312" t="s">
        <v>15304</v>
      </c>
      <c r="AE534" s="2309" t="s">
        <v>23908</v>
      </c>
      <c r="AF534" s="2309"/>
      <c r="AG534" s="2309"/>
      <c r="AH534" s="2309"/>
      <c r="AI534" s="2309"/>
      <c r="AJ534" s="2320">
        <v>42795</v>
      </c>
      <c r="AK534" s="2321"/>
      <c r="AL534" s="2321">
        <v>44834</v>
      </c>
      <c r="AM534" s="2320">
        <v>42795</v>
      </c>
      <c r="AN534" s="2322">
        <v>44834</v>
      </c>
      <c r="AO534" s="2312" t="s">
        <v>35</v>
      </c>
      <c r="AP534" s="2309"/>
      <c r="AQ534" s="2312">
        <v>40</v>
      </c>
    </row>
    <row r="535" spans="1:43" ht="15.75">
      <c r="A535" s="2323">
        <v>528</v>
      </c>
      <c r="B535" s="2309"/>
      <c r="C535" s="2309"/>
      <c r="D535" s="2310" t="s">
        <v>19098</v>
      </c>
      <c r="E535" s="2311" t="s">
        <v>23909</v>
      </c>
      <c r="F535" s="2309" t="s">
        <v>19100</v>
      </c>
      <c r="G535" s="2309" t="s">
        <v>19039</v>
      </c>
      <c r="H535" s="2312" t="s">
        <v>19168</v>
      </c>
      <c r="I535" s="2348" t="s">
        <v>23910</v>
      </c>
      <c r="J535" s="2309"/>
      <c r="K535" s="2312" t="s">
        <v>19102</v>
      </c>
      <c r="L535" s="2309" t="s">
        <v>7256</v>
      </c>
      <c r="M535" s="2309" t="s">
        <v>19103</v>
      </c>
      <c r="N535" s="2314" t="s">
        <v>23911</v>
      </c>
      <c r="O535" s="2315" t="s">
        <v>23912</v>
      </c>
      <c r="P535" s="2315" t="s">
        <v>23913</v>
      </c>
      <c r="Q535" s="2309"/>
      <c r="R535" s="2316"/>
      <c r="S535" s="2312" t="s">
        <v>425</v>
      </c>
      <c r="T535" s="2317" t="s">
        <v>23914</v>
      </c>
      <c r="U535" s="2313">
        <v>46096</v>
      </c>
      <c r="V535" s="2312" t="s">
        <v>1161</v>
      </c>
      <c r="W535" s="2312" t="s">
        <v>23915</v>
      </c>
      <c r="X535" s="2312">
        <v>1</v>
      </c>
      <c r="Y535" s="2312">
        <v>6</v>
      </c>
      <c r="Z535" s="2312" t="s">
        <v>23916</v>
      </c>
      <c r="AA535" s="2312"/>
      <c r="AB535" s="2329" t="s">
        <v>23917</v>
      </c>
      <c r="AC535" s="2317" t="s">
        <v>23918</v>
      </c>
      <c r="AD535" s="2312" t="s">
        <v>15304</v>
      </c>
      <c r="AE535" s="2309">
        <v>0</v>
      </c>
      <c r="AF535" s="2309"/>
      <c r="AG535" s="2309"/>
      <c r="AH535" s="2309"/>
      <c r="AI535" s="2309"/>
      <c r="AJ535" s="2320">
        <v>42795</v>
      </c>
      <c r="AK535" s="2321"/>
      <c r="AL535" s="2321">
        <v>44834</v>
      </c>
      <c r="AM535" s="2320">
        <v>42795</v>
      </c>
      <c r="AN535" s="2322">
        <v>44834</v>
      </c>
      <c r="AO535" s="2312" t="s">
        <v>35</v>
      </c>
      <c r="AP535" s="2309"/>
      <c r="AQ535" s="2312">
        <v>40</v>
      </c>
    </row>
    <row r="536" spans="1:43" ht="15.75">
      <c r="A536" s="2309">
        <v>529</v>
      </c>
      <c r="B536" s="2309"/>
      <c r="C536" s="2309"/>
      <c r="D536" s="2309"/>
      <c r="E536" s="2311" t="s">
        <v>23919</v>
      </c>
      <c r="F536" s="2309" t="s">
        <v>19100</v>
      </c>
      <c r="G536" s="2309" t="s">
        <v>19039</v>
      </c>
      <c r="H536" s="2312" t="s">
        <v>370</v>
      </c>
      <c r="I536" s="2348" t="s">
        <v>23920</v>
      </c>
      <c r="J536" s="2309"/>
      <c r="K536" s="2312" t="s">
        <v>19102</v>
      </c>
      <c r="L536" s="2309" t="s">
        <v>7256</v>
      </c>
      <c r="M536" s="2309" t="s">
        <v>19103</v>
      </c>
      <c r="N536" s="2314" t="s">
        <v>23921</v>
      </c>
      <c r="O536" s="2315" t="s">
        <v>23922</v>
      </c>
      <c r="P536" s="2315" t="s">
        <v>23923</v>
      </c>
      <c r="Q536" s="2309"/>
      <c r="R536" s="2316"/>
      <c r="S536" s="2312" t="s">
        <v>21707</v>
      </c>
      <c r="T536" s="2317" t="s">
        <v>23924</v>
      </c>
      <c r="U536" s="2313" t="s">
        <v>23925</v>
      </c>
      <c r="V536" s="2312" t="s">
        <v>126</v>
      </c>
      <c r="W536" s="2312" t="s">
        <v>23737</v>
      </c>
      <c r="X536" s="2312">
        <v>4</v>
      </c>
      <c r="Y536" s="2312">
        <v>3</v>
      </c>
      <c r="Z536" s="2312" t="s">
        <v>23738</v>
      </c>
      <c r="AA536" s="2312"/>
      <c r="AB536" s="2315" t="s">
        <v>23926</v>
      </c>
      <c r="AC536" s="2317" t="s">
        <v>23927</v>
      </c>
      <c r="AD536" s="2312" t="s">
        <v>19113</v>
      </c>
      <c r="AE536" s="2309">
        <v>0</v>
      </c>
      <c r="AF536" s="2309"/>
      <c r="AG536" s="2309"/>
      <c r="AH536" s="2309"/>
      <c r="AI536" s="2309"/>
      <c r="AJ536" s="2320">
        <v>42795</v>
      </c>
      <c r="AK536" s="2321"/>
      <c r="AL536" s="2321">
        <v>44834</v>
      </c>
      <c r="AM536" s="2320">
        <v>42795</v>
      </c>
      <c r="AN536" s="2322">
        <v>44834</v>
      </c>
      <c r="AO536" s="2312"/>
      <c r="AP536" s="2309"/>
      <c r="AQ536" s="2312"/>
    </row>
    <row r="537" spans="1:43" ht="15.75">
      <c r="A537" s="2323">
        <v>530</v>
      </c>
      <c r="B537" s="2309"/>
      <c r="C537" s="2309"/>
      <c r="D537" s="2309"/>
      <c r="E537" s="2311" t="s">
        <v>23928</v>
      </c>
      <c r="F537" s="2309" t="s">
        <v>19100</v>
      </c>
      <c r="G537" s="2309" t="s">
        <v>19039</v>
      </c>
      <c r="H537" s="2312" t="s">
        <v>23677</v>
      </c>
      <c r="I537" s="2348" t="s">
        <v>23929</v>
      </c>
      <c r="J537" s="2309"/>
      <c r="K537" s="2312" t="s">
        <v>19102</v>
      </c>
      <c r="L537" s="2309" t="s">
        <v>7256</v>
      </c>
      <c r="M537" s="2309" t="s">
        <v>19103</v>
      </c>
      <c r="N537" s="2314" t="s">
        <v>23930</v>
      </c>
      <c r="O537" s="2315" t="s">
        <v>23931</v>
      </c>
      <c r="P537" s="2315" t="s">
        <v>23932</v>
      </c>
      <c r="Q537" s="2309"/>
      <c r="R537" s="2316"/>
      <c r="S537" s="2312" t="s">
        <v>425</v>
      </c>
      <c r="T537" s="2317" t="s">
        <v>23933</v>
      </c>
      <c r="U537" s="2313">
        <v>45558</v>
      </c>
      <c r="V537" s="2312" t="s">
        <v>13232</v>
      </c>
      <c r="W537" s="2312" t="s">
        <v>23934</v>
      </c>
      <c r="X537" s="2312">
        <v>5</v>
      </c>
      <c r="Y537" s="2312">
        <v>1</v>
      </c>
      <c r="Z537" s="2312" t="s">
        <v>23934</v>
      </c>
      <c r="AA537" s="2312"/>
      <c r="AB537" s="2329" t="s">
        <v>23935</v>
      </c>
      <c r="AC537" s="2317" t="s">
        <v>23936</v>
      </c>
      <c r="AD537" s="2312" t="s">
        <v>15304</v>
      </c>
      <c r="AE537" s="2309"/>
      <c r="AF537" s="2309"/>
      <c r="AG537" s="2309"/>
      <c r="AH537" s="2309"/>
      <c r="AI537" s="2309"/>
      <c r="AJ537" s="2320">
        <v>42795</v>
      </c>
      <c r="AK537" s="2321"/>
      <c r="AL537" s="2321">
        <v>44834</v>
      </c>
      <c r="AM537" s="2320">
        <v>42795</v>
      </c>
      <c r="AN537" s="2322">
        <v>44834</v>
      </c>
      <c r="AO537" s="2312" t="s">
        <v>1395</v>
      </c>
      <c r="AP537" s="2309"/>
      <c r="AQ537" s="2312">
        <v>42</v>
      </c>
    </row>
    <row r="538" spans="1:43" ht="15.75">
      <c r="A538" s="2309">
        <v>531</v>
      </c>
      <c r="B538" s="2309"/>
      <c r="C538" s="2309"/>
      <c r="D538" s="2309"/>
      <c r="E538" s="2311" t="s">
        <v>23937</v>
      </c>
      <c r="F538" s="2309" t="s">
        <v>19100</v>
      </c>
      <c r="G538" s="2309" t="s">
        <v>19039</v>
      </c>
      <c r="H538" s="2312" t="s">
        <v>23677</v>
      </c>
      <c r="I538" s="2313">
        <v>32635</v>
      </c>
      <c r="J538" s="2309"/>
      <c r="K538" s="2312" t="s">
        <v>19102</v>
      </c>
      <c r="L538" s="2309" t="s">
        <v>7256</v>
      </c>
      <c r="M538" s="2309" t="s">
        <v>19103</v>
      </c>
      <c r="N538" s="2314" t="s">
        <v>23938</v>
      </c>
      <c r="O538" s="2315" t="s">
        <v>23939</v>
      </c>
      <c r="P538" s="2315" t="s">
        <v>23940</v>
      </c>
      <c r="Q538" s="2309"/>
      <c r="R538" s="2316"/>
      <c r="S538" s="2312" t="s">
        <v>499</v>
      </c>
      <c r="T538" s="2317" t="s">
        <v>23941</v>
      </c>
      <c r="U538" s="2313">
        <v>45816</v>
      </c>
      <c r="V538" s="2312" t="s">
        <v>126</v>
      </c>
      <c r="W538" s="2312" t="s">
        <v>23942</v>
      </c>
      <c r="X538" s="2312">
        <v>2</v>
      </c>
      <c r="Y538" s="2312">
        <v>2</v>
      </c>
      <c r="Z538" s="2312" t="s">
        <v>23943</v>
      </c>
      <c r="AA538" s="2312"/>
      <c r="AB538" s="2329" t="s">
        <v>23944</v>
      </c>
      <c r="AC538" s="2317" t="s">
        <v>23945</v>
      </c>
      <c r="AD538" s="2312" t="s">
        <v>15304</v>
      </c>
      <c r="AE538" s="2309" t="s">
        <v>23946</v>
      </c>
      <c r="AF538" s="2309"/>
      <c r="AG538" s="2309"/>
      <c r="AH538" s="2309"/>
      <c r="AI538" s="2309"/>
      <c r="AJ538" s="2320">
        <v>42795</v>
      </c>
      <c r="AK538" s="2321"/>
      <c r="AL538" s="2321">
        <v>44834</v>
      </c>
      <c r="AM538" s="2320">
        <v>42795</v>
      </c>
      <c r="AN538" s="2322">
        <v>44834</v>
      </c>
      <c r="AO538" s="2312" t="s">
        <v>2307</v>
      </c>
      <c r="AP538" s="2309"/>
      <c r="AQ538" s="2312">
        <v>43</v>
      </c>
    </row>
    <row r="539" spans="1:43" ht="15.75">
      <c r="A539" s="2323">
        <v>532</v>
      </c>
      <c r="B539" s="2309"/>
      <c r="C539" s="2309"/>
      <c r="D539" s="2309"/>
      <c r="E539" s="2311" t="s">
        <v>23947</v>
      </c>
      <c r="F539" s="2309" t="s">
        <v>19100</v>
      </c>
      <c r="G539" s="2309" t="s">
        <v>19039</v>
      </c>
      <c r="H539" s="2312" t="s">
        <v>19874</v>
      </c>
      <c r="I539" s="2313">
        <v>28677</v>
      </c>
      <c r="J539" s="2309"/>
      <c r="K539" s="2312" t="s">
        <v>19102</v>
      </c>
      <c r="L539" s="2309" t="s">
        <v>7265</v>
      </c>
      <c r="M539" s="2309" t="s">
        <v>19103</v>
      </c>
      <c r="N539" s="2314" t="s">
        <v>23948</v>
      </c>
      <c r="O539" s="2315" t="s">
        <v>23949</v>
      </c>
      <c r="P539" s="2315" t="s">
        <v>23950</v>
      </c>
      <c r="Q539" s="2309"/>
      <c r="R539" s="2316"/>
      <c r="S539" s="2312" t="s">
        <v>19107</v>
      </c>
      <c r="T539" s="2317" t="s">
        <v>23951</v>
      </c>
      <c r="U539" s="2313">
        <v>44748</v>
      </c>
      <c r="V539" s="2312" t="s">
        <v>126</v>
      </c>
      <c r="W539" s="2312" t="s">
        <v>23952</v>
      </c>
      <c r="X539" s="2312">
        <v>2</v>
      </c>
      <c r="Y539" s="2312">
        <v>1</v>
      </c>
      <c r="Z539" s="2312" t="s">
        <v>23953</v>
      </c>
      <c r="AA539" s="2312"/>
      <c r="AB539" s="2317" t="s">
        <v>23954</v>
      </c>
      <c r="AC539" s="2317" t="s">
        <v>23955</v>
      </c>
      <c r="AD539" s="2312" t="s">
        <v>19113</v>
      </c>
      <c r="AE539" s="2309" t="s">
        <v>23956</v>
      </c>
      <c r="AF539" s="2309"/>
      <c r="AG539" s="2309"/>
      <c r="AH539" s="2309"/>
      <c r="AI539" s="2309"/>
      <c r="AJ539" s="2320">
        <v>42795</v>
      </c>
      <c r="AK539" s="2321"/>
      <c r="AL539" s="2321">
        <v>44834</v>
      </c>
      <c r="AM539" s="2320">
        <v>42795</v>
      </c>
      <c r="AN539" s="2322">
        <v>44834</v>
      </c>
      <c r="AO539" s="2312" t="s">
        <v>35</v>
      </c>
      <c r="AP539" s="2309"/>
      <c r="AQ539" s="2312">
        <v>42</v>
      </c>
    </row>
    <row r="540" spans="1:43" ht="15.75">
      <c r="A540" s="2309">
        <v>533</v>
      </c>
      <c r="B540" s="2309"/>
      <c r="C540" s="2309"/>
      <c r="D540" s="2309"/>
      <c r="E540" s="2311" t="s">
        <v>23957</v>
      </c>
      <c r="F540" s="2309" t="s">
        <v>19100</v>
      </c>
      <c r="G540" s="2309" t="s">
        <v>19039</v>
      </c>
      <c r="H540" s="2312" t="s">
        <v>19116</v>
      </c>
      <c r="I540" s="2348" t="s">
        <v>23958</v>
      </c>
      <c r="J540" s="2309"/>
      <c r="K540" s="2312" t="s">
        <v>19102</v>
      </c>
      <c r="L540" s="2309" t="s">
        <v>7256</v>
      </c>
      <c r="M540" s="2309" t="s">
        <v>19103</v>
      </c>
      <c r="N540" s="2314" t="s">
        <v>23959</v>
      </c>
      <c r="O540" s="2315" t="s">
        <v>23960</v>
      </c>
      <c r="P540" s="2315" t="s">
        <v>23961</v>
      </c>
      <c r="Q540" s="2309"/>
      <c r="R540" s="2316"/>
      <c r="S540" s="2312" t="s">
        <v>21707</v>
      </c>
      <c r="T540" s="2317" t="s">
        <v>23962</v>
      </c>
      <c r="U540" s="2313">
        <v>45822</v>
      </c>
      <c r="V540" s="2312" t="s">
        <v>86</v>
      </c>
      <c r="W540" s="2312" t="s">
        <v>23963</v>
      </c>
      <c r="X540" s="2312">
        <v>2</v>
      </c>
      <c r="Y540" s="2312">
        <v>4</v>
      </c>
      <c r="Z540" s="2312" t="s">
        <v>23964</v>
      </c>
      <c r="AA540" s="2312"/>
      <c r="AB540" s="2317" t="s">
        <v>23965</v>
      </c>
      <c r="AC540" s="2317" t="s">
        <v>23966</v>
      </c>
      <c r="AD540" s="2312" t="s">
        <v>19113</v>
      </c>
      <c r="AE540" s="2309">
        <v>0</v>
      </c>
      <c r="AF540" s="2309"/>
      <c r="AG540" s="2309"/>
      <c r="AH540" s="2309"/>
      <c r="AI540" s="2309"/>
      <c r="AJ540" s="2320">
        <v>42795</v>
      </c>
      <c r="AK540" s="2321"/>
      <c r="AL540" s="2321">
        <v>44834</v>
      </c>
      <c r="AM540" s="2320">
        <v>42795</v>
      </c>
      <c r="AN540" s="2322">
        <v>44834</v>
      </c>
      <c r="AO540" s="2312" t="s">
        <v>35</v>
      </c>
      <c r="AP540" s="2309"/>
      <c r="AQ540" s="2312">
        <v>42</v>
      </c>
    </row>
    <row r="541" spans="1:43" ht="15.75">
      <c r="A541" s="2323">
        <v>534</v>
      </c>
      <c r="B541" s="2309"/>
      <c r="C541" s="2309"/>
      <c r="D541" s="2309"/>
      <c r="E541" s="2311" t="s">
        <v>23967</v>
      </c>
      <c r="F541" s="2309" t="s">
        <v>19100</v>
      </c>
      <c r="G541" s="2309" t="s">
        <v>19039</v>
      </c>
      <c r="H541" s="2312" t="s">
        <v>19208</v>
      </c>
      <c r="I541" s="2348" t="s">
        <v>23968</v>
      </c>
      <c r="J541" s="2309"/>
      <c r="K541" s="2312" t="s">
        <v>19102</v>
      </c>
      <c r="L541" s="2309" t="s">
        <v>7256</v>
      </c>
      <c r="M541" s="2309" t="s">
        <v>19103</v>
      </c>
      <c r="N541" s="2314" t="s">
        <v>23969</v>
      </c>
      <c r="O541" s="2315" t="s">
        <v>23970</v>
      </c>
      <c r="P541" s="2315" t="s">
        <v>23971</v>
      </c>
      <c r="Q541" s="2309"/>
      <c r="R541" s="2316"/>
      <c r="S541" s="2312" t="s">
        <v>21707</v>
      </c>
      <c r="T541" s="2317" t="s">
        <v>23972</v>
      </c>
      <c r="U541" s="2313">
        <v>44517</v>
      </c>
      <c r="V541" s="2312" t="s">
        <v>49</v>
      </c>
      <c r="W541" s="2312" t="s">
        <v>23973</v>
      </c>
      <c r="X541" s="2312">
        <v>2</v>
      </c>
      <c r="Y541" s="2312">
        <v>6</v>
      </c>
      <c r="Z541" s="2312" t="s">
        <v>23974</v>
      </c>
      <c r="AA541" s="2312"/>
      <c r="AB541" s="2329" t="s">
        <v>23975</v>
      </c>
      <c r="AC541" s="2317" t="s">
        <v>23976</v>
      </c>
      <c r="AD541" s="2312" t="s">
        <v>19113</v>
      </c>
      <c r="AE541" s="2309">
        <v>0</v>
      </c>
      <c r="AF541" s="2309"/>
      <c r="AG541" s="2309"/>
      <c r="AH541" s="2309"/>
      <c r="AI541" s="2309"/>
      <c r="AJ541" s="2320">
        <v>42795</v>
      </c>
      <c r="AK541" s="2321"/>
      <c r="AL541" s="2321">
        <v>44834</v>
      </c>
      <c r="AM541" s="2320">
        <v>42795</v>
      </c>
      <c r="AN541" s="2322">
        <v>44834</v>
      </c>
      <c r="AO541" s="2312" t="s">
        <v>35</v>
      </c>
      <c r="AP541" s="2309"/>
      <c r="AQ541" s="2312">
        <v>42</v>
      </c>
    </row>
    <row r="542" spans="1:43" ht="15.75">
      <c r="A542" s="2309">
        <v>535</v>
      </c>
      <c r="B542" s="2309"/>
      <c r="C542" s="2309"/>
      <c r="D542" s="2310" t="s">
        <v>19098</v>
      </c>
      <c r="E542" s="2311" t="s">
        <v>6737</v>
      </c>
      <c r="F542" s="2309" t="s">
        <v>19100</v>
      </c>
      <c r="G542" s="2309" t="s">
        <v>19039</v>
      </c>
      <c r="H542" s="2312" t="s">
        <v>22354</v>
      </c>
      <c r="I542" s="2348" t="s">
        <v>23977</v>
      </c>
      <c r="J542" s="2309"/>
      <c r="K542" s="2312" t="s">
        <v>19102</v>
      </c>
      <c r="L542" s="2309" t="s">
        <v>7256</v>
      </c>
      <c r="M542" s="2309" t="s">
        <v>19103</v>
      </c>
      <c r="N542" s="2314" t="s">
        <v>23978</v>
      </c>
      <c r="O542" s="2315" t="s">
        <v>23979</v>
      </c>
      <c r="P542" s="2315" t="s">
        <v>23980</v>
      </c>
      <c r="Q542" s="2309"/>
      <c r="R542" s="2316"/>
      <c r="S542" s="2312" t="s">
        <v>13430</v>
      </c>
      <c r="T542" s="2317" t="s">
        <v>23981</v>
      </c>
      <c r="U542" s="2313">
        <v>45997</v>
      </c>
      <c r="V542" s="2312" t="s">
        <v>126</v>
      </c>
      <c r="W542" s="2312" t="s">
        <v>23982</v>
      </c>
      <c r="X542" s="2312">
        <v>2</v>
      </c>
      <c r="Y542" s="2312">
        <v>1</v>
      </c>
      <c r="Z542" s="2312" t="s">
        <v>19333</v>
      </c>
      <c r="AA542" s="2312"/>
      <c r="AB542" s="2329" t="s">
        <v>23983</v>
      </c>
      <c r="AC542" s="2317" t="s">
        <v>23984</v>
      </c>
      <c r="AD542" s="2312" t="s">
        <v>19113</v>
      </c>
      <c r="AE542" s="2309">
        <v>0</v>
      </c>
      <c r="AF542" s="2309"/>
      <c r="AG542" s="2309"/>
      <c r="AH542" s="2309"/>
      <c r="AI542" s="2309"/>
      <c r="AJ542" s="2320">
        <v>42795</v>
      </c>
      <c r="AK542" s="2321"/>
      <c r="AL542" s="2321">
        <v>44834</v>
      </c>
      <c r="AM542" s="2320">
        <v>42795</v>
      </c>
      <c r="AN542" s="2322">
        <v>44834</v>
      </c>
      <c r="AO542" s="2312" t="s">
        <v>1395</v>
      </c>
      <c r="AP542" s="2309"/>
      <c r="AQ542" s="2312"/>
    </row>
    <row r="543" spans="1:43" ht="15.75">
      <c r="A543" s="2323">
        <v>536</v>
      </c>
      <c r="B543" s="2309"/>
      <c r="C543" s="2309"/>
      <c r="D543" s="2309"/>
      <c r="E543" s="2311" t="s">
        <v>23985</v>
      </c>
      <c r="F543" s="2309" t="s">
        <v>19100</v>
      </c>
      <c r="G543" s="2309" t="s">
        <v>19039</v>
      </c>
      <c r="H543" s="2312" t="s">
        <v>19127</v>
      </c>
      <c r="I543" s="2313">
        <v>28709</v>
      </c>
      <c r="J543" s="2309"/>
      <c r="K543" s="2312" t="s">
        <v>19102</v>
      </c>
      <c r="L543" s="2309" t="s">
        <v>7256</v>
      </c>
      <c r="M543" s="2309" t="s">
        <v>19103</v>
      </c>
      <c r="N543" s="2314" t="s">
        <v>23986</v>
      </c>
      <c r="O543" s="2315" t="s">
        <v>23987</v>
      </c>
      <c r="P543" s="2315" t="s">
        <v>23988</v>
      </c>
      <c r="Q543" s="2309"/>
      <c r="R543" s="2316"/>
      <c r="S543" s="2312" t="s">
        <v>499</v>
      </c>
      <c r="T543" s="2317" t="s">
        <v>23989</v>
      </c>
      <c r="U543" s="2313">
        <v>45812</v>
      </c>
      <c r="V543" s="2312" t="s">
        <v>126</v>
      </c>
      <c r="W543" s="2312" t="s">
        <v>19913</v>
      </c>
      <c r="X543" s="2312">
        <v>1</v>
      </c>
      <c r="Y543" s="2312">
        <v>2</v>
      </c>
      <c r="Z543" s="2312" t="s">
        <v>19351</v>
      </c>
      <c r="AA543" s="2312"/>
      <c r="AB543" s="2337" t="s">
        <v>23990</v>
      </c>
      <c r="AC543" s="2317" t="s">
        <v>23991</v>
      </c>
      <c r="AD543" s="2312" t="s">
        <v>19264</v>
      </c>
      <c r="AE543" s="2309" t="s">
        <v>23992</v>
      </c>
      <c r="AF543" s="2309"/>
      <c r="AG543" s="2309"/>
      <c r="AH543" s="2309"/>
      <c r="AI543" s="2309"/>
      <c r="AJ543" s="2320">
        <v>42795</v>
      </c>
      <c r="AK543" s="2321"/>
      <c r="AL543" s="2321">
        <v>44834</v>
      </c>
      <c r="AM543" s="2320">
        <v>42795</v>
      </c>
      <c r="AN543" s="2322">
        <v>44834</v>
      </c>
      <c r="AO543" s="2312" t="s">
        <v>1395</v>
      </c>
      <c r="AP543" s="2309"/>
      <c r="AQ543" s="2312">
        <v>40</v>
      </c>
    </row>
    <row r="544" spans="1:43" ht="15.75">
      <c r="A544" s="2309">
        <v>537</v>
      </c>
      <c r="B544" s="2309"/>
      <c r="C544" s="2309"/>
      <c r="D544" s="2309"/>
      <c r="E544" s="2311" t="s">
        <v>23993</v>
      </c>
      <c r="F544" s="2309" t="s">
        <v>19100</v>
      </c>
      <c r="G544" s="2309" t="s">
        <v>19039</v>
      </c>
      <c r="H544" s="2312" t="s">
        <v>19386</v>
      </c>
      <c r="I544" s="2313">
        <v>27271</v>
      </c>
      <c r="J544" s="2309"/>
      <c r="K544" s="2312" t="s">
        <v>19102</v>
      </c>
      <c r="L544" s="2309" t="s">
        <v>7256</v>
      </c>
      <c r="M544" s="2309" t="s">
        <v>19103</v>
      </c>
      <c r="N544" s="2314" t="s">
        <v>23994</v>
      </c>
      <c r="O544" s="2315" t="s">
        <v>23995</v>
      </c>
      <c r="P544" s="2315" t="s">
        <v>23996</v>
      </c>
      <c r="Q544" s="2309"/>
      <c r="R544" s="2316"/>
      <c r="S544" s="2312" t="s">
        <v>19107</v>
      </c>
      <c r="T544" s="2317" t="s">
        <v>23997</v>
      </c>
      <c r="U544" s="2313">
        <v>45530</v>
      </c>
      <c r="V544" s="2312" t="s">
        <v>175</v>
      </c>
      <c r="W544" s="2312" t="s">
        <v>23998</v>
      </c>
      <c r="X544" s="2312">
        <v>1</v>
      </c>
      <c r="Y544" s="2312">
        <v>2</v>
      </c>
      <c r="Z544" s="2312" t="s">
        <v>23999</v>
      </c>
      <c r="AA544" s="2312"/>
      <c r="AB544" s="2329" t="s">
        <v>24000</v>
      </c>
      <c r="AC544" s="2317" t="s">
        <v>24001</v>
      </c>
      <c r="AD544" s="2312" t="s">
        <v>19113</v>
      </c>
      <c r="AE544" s="2309">
        <v>0</v>
      </c>
      <c r="AF544" s="2309"/>
      <c r="AG544" s="2309"/>
      <c r="AH544" s="2309"/>
      <c r="AI544" s="2309"/>
      <c r="AJ544" s="2320">
        <v>42795</v>
      </c>
      <c r="AK544" s="2321"/>
      <c r="AL544" s="2321">
        <v>44834</v>
      </c>
      <c r="AM544" s="2320">
        <v>42795</v>
      </c>
      <c r="AN544" s="2322">
        <v>44834</v>
      </c>
      <c r="AO544" s="2312"/>
      <c r="AP544" s="2309"/>
      <c r="AQ544" s="2312">
        <v>41</v>
      </c>
    </row>
    <row r="545" spans="1:43" ht="15.75">
      <c r="A545" s="2323">
        <v>538</v>
      </c>
      <c r="B545" s="2309"/>
      <c r="C545" s="2309"/>
      <c r="D545" s="2309"/>
      <c r="E545" s="2311" t="s">
        <v>24002</v>
      </c>
      <c r="F545" s="2309" t="s">
        <v>19100</v>
      </c>
      <c r="G545" s="2309" t="s">
        <v>19039</v>
      </c>
      <c r="H545" s="2312" t="s">
        <v>180</v>
      </c>
      <c r="I545" s="2348" t="s">
        <v>24003</v>
      </c>
      <c r="J545" s="2309"/>
      <c r="K545" s="2312" t="s">
        <v>19102</v>
      </c>
      <c r="L545" s="2309" t="s">
        <v>7256</v>
      </c>
      <c r="M545" s="2309" t="s">
        <v>19103</v>
      </c>
      <c r="N545" s="2314" t="s">
        <v>24004</v>
      </c>
      <c r="O545" s="2315" t="s">
        <v>24005</v>
      </c>
      <c r="P545" s="2315" t="s">
        <v>24006</v>
      </c>
      <c r="Q545" s="2309"/>
      <c r="R545" s="2316"/>
      <c r="S545" s="2312" t="s">
        <v>19107</v>
      </c>
      <c r="T545" s="2317" t="s">
        <v>24007</v>
      </c>
      <c r="U545" s="2313">
        <v>45828</v>
      </c>
      <c r="V545" s="2312" t="s">
        <v>13232</v>
      </c>
      <c r="W545" s="2312" t="s">
        <v>24008</v>
      </c>
      <c r="X545" s="2312">
        <v>3</v>
      </c>
      <c r="Y545" s="2312">
        <v>5</v>
      </c>
      <c r="Z545" s="2312" t="s">
        <v>24009</v>
      </c>
      <c r="AA545" s="2312"/>
      <c r="AB545" s="2315" t="s">
        <v>24010</v>
      </c>
      <c r="AC545" s="2317" t="s">
        <v>24011</v>
      </c>
      <c r="AD545" s="2312" t="s">
        <v>19113</v>
      </c>
      <c r="AE545" s="2309">
        <v>0</v>
      </c>
      <c r="AF545" s="2309"/>
      <c r="AG545" s="2309"/>
      <c r="AH545" s="2309"/>
      <c r="AI545" s="2309"/>
      <c r="AJ545" s="2320">
        <v>42795</v>
      </c>
      <c r="AK545" s="2321"/>
      <c r="AL545" s="2321">
        <v>44834</v>
      </c>
      <c r="AM545" s="2320">
        <v>42795</v>
      </c>
      <c r="AN545" s="2322">
        <v>44834</v>
      </c>
      <c r="AO545" s="2312"/>
      <c r="AP545" s="2309"/>
      <c r="AQ545" s="2312"/>
    </row>
    <row r="546" spans="1:43" ht="15.75">
      <c r="A546" s="2309">
        <v>539</v>
      </c>
      <c r="B546" s="2309"/>
      <c r="C546" s="2309"/>
      <c r="D546" s="2309"/>
      <c r="E546" s="2311" t="s">
        <v>24012</v>
      </c>
      <c r="F546" s="2309" t="s">
        <v>19100</v>
      </c>
      <c r="G546" s="2309" t="s">
        <v>19039</v>
      </c>
      <c r="H546" s="2312" t="s">
        <v>180</v>
      </c>
      <c r="I546" s="2313">
        <v>35641</v>
      </c>
      <c r="J546" s="2309"/>
      <c r="K546" s="2312" t="s">
        <v>19102</v>
      </c>
      <c r="L546" s="2309" t="s">
        <v>7256</v>
      </c>
      <c r="M546" s="2309" t="s">
        <v>19103</v>
      </c>
      <c r="N546" s="2314" t="s">
        <v>24013</v>
      </c>
      <c r="O546" s="2315" t="s">
        <v>24014</v>
      </c>
      <c r="P546" s="2315" t="s">
        <v>24015</v>
      </c>
      <c r="Q546" s="2309"/>
      <c r="R546" s="2316"/>
      <c r="S546" s="2312" t="s">
        <v>21707</v>
      </c>
      <c r="T546" s="2317" t="s">
        <v>24016</v>
      </c>
      <c r="U546" s="2313">
        <v>45137</v>
      </c>
      <c r="V546" s="2312" t="s">
        <v>175</v>
      </c>
      <c r="W546" s="2312" t="s">
        <v>24017</v>
      </c>
      <c r="X546" s="2312">
        <v>2</v>
      </c>
      <c r="Y546" s="2312">
        <v>1</v>
      </c>
      <c r="Z546" s="2312" t="s">
        <v>19333</v>
      </c>
      <c r="AA546" s="2312"/>
      <c r="AB546" s="2337" t="s">
        <v>24018</v>
      </c>
      <c r="AC546" s="2317" t="s">
        <v>24019</v>
      </c>
      <c r="AD546" s="2312" t="s">
        <v>19113</v>
      </c>
      <c r="AE546" s="2309">
        <v>0</v>
      </c>
      <c r="AF546" s="2309"/>
      <c r="AG546" s="2309"/>
      <c r="AH546" s="2309"/>
      <c r="AI546" s="2309"/>
      <c r="AJ546" s="2320">
        <v>42795</v>
      </c>
      <c r="AK546" s="2321"/>
      <c r="AL546" s="2321">
        <v>44834</v>
      </c>
      <c r="AM546" s="2320">
        <v>42795</v>
      </c>
      <c r="AN546" s="2322">
        <v>44834</v>
      </c>
      <c r="AO546" s="2312" t="s">
        <v>1395</v>
      </c>
      <c r="AP546" s="2309"/>
      <c r="AQ546" s="2312">
        <v>41</v>
      </c>
    </row>
    <row r="547" spans="1:43" ht="15.75">
      <c r="A547" s="2323">
        <v>540</v>
      </c>
      <c r="B547" s="2309"/>
      <c r="C547" s="2309"/>
      <c r="D547" s="2309"/>
      <c r="E547" s="2311" t="s">
        <v>24020</v>
      </c>
      <c r="F547" s="2309" t="s">
        <v>19100</v>
      </c>
      <c r="G547" s="2309" t="s">
        <v>19039</v>
      </c>
      <c r="H547" s="2312" t="s">
        <v>19874</v>
      </c>
      <c r="I547" s="2313">
        <v>33182</v>
      </c>
      <c r="J547" s="2309"/>
      <c r="K547" s="2312"/>
      <c r="L547" s="2309" t="s">
        <v>7256</v>
      </c>
      <c r="M547" s="2309" t="s">
        <v>19103</v>
      </c>
      <c r="N547" s="2314" t="s">
        <v>24021</v>
      </c>
      <c r="O547" s="2315" t="s">
        <v>24022</v>
      </c>
      <c r="P547" s="2315" t="s">
        <v>24023</v>
      </c>
      <c r="Q547" s="2309"/>
      <c r="R547" s="2316"/>
      <c r="S547" s="2312"/>
      <c r="T547" s="2312"/>
      <c r="U547" s="2313"/>
      <c r="V547" s="2312" t="s">
        <v>13232</v>
      </c>
      <c r="W547" s="2312"/>
      <c r="X547" s="2312"/>
      <c r="Y547" s="2312"/>
      <c r="Z547" s="2312"/>
      <c r="AA547" s="2312"/>
      <c r="AB547" s="2315" t="s">
        <v>24024</v>
      </c>
      <c r="AC547" s="2312" t="s">
        <v>24025</v>
      </c>
      <c r="AD547" s="2312"/>
      <c r="AE547" s="2309" t="s">
        <v>24026</v>
      </c>
      <c r="AF547" s="2309"/>
      <c r="AG547" s="2309"/>
      <c r="AH547" s="2309"/>
      <c r="AI547" s="2309"/>
      <c r="AJ547" s="2320">
        <v>42795</v>
      </c>
      <c r="AK547" s="2321"/>
      <c r="AL547" s="2321">
        <v>44834</v>
      </c>
      <c r="AM547" s="2320">
        <v>42795</v>
      </c>
      <c r="AN547" s="2322">
        <v>44834</v>
      </c>
      <c r="AO547" s="2312"/>
      <c r="AP547" s="2309"/>
      <c r="AQ547" s="2312"/>
    </row>
    <row r="548" spans="1:43" ht="15.75">
      <c r="A548" s="2309">
        <v>541</v>
      </c>
      <c r="B548" s="2309"/>
      <c r="C548" s="2309"/>
      <c r="D548" s="2309"/>
      <c r="E548" s="2311" t="s">
        <v>24027</v>
      </c>
      <c r="F548" s="2309" t="s">
        <v>19100</v>
      </c>
      <c r="G548" s="2309" t="s">
        <v>19039</v>
      </c>
      <c r="H548" s="2312" t="s">
        <v>7025</v>
      </c>
      <c r="I548" s="2348" t="s">
        <v>24028</v>
      </c>
      <c r="J548" s="2309"/>
      <c r="K548" s="2312"/>
      <c r="L548" s="2309" t="s">
        <v>7256</v>
      </c>
      <c r="M548" s="2309" t="s">
        <v>19103</v>
      </c>
      <c r="N548" s="2314" t="s">
        <v>24029</v>
      </c>
      <c r="O548" s="2315" t="s">
        <v>24030</v>
      </c>
      <c r="P548" s="2315" t="s">
        <v>24031</v>
      </c>
      <c r="Q548" s="2309"/>
      <c r="R548" s="2316"/>
      <c r="S548" s="2312"/>
      <c r="T548" s="2312"/>
      <c r="U548" s="2313"/>
      <c r="V548" s="2312" t="s">
        <v>13232</v>
      </c>
      <c r="W548" s="2312"/>
      <c r="X548" s="2312"/>
      <c r="Y548" s="2312"/>
      <c r="Z548" s="2312"/>
      <c r="AA548" s="2312"/>
      <c r="AB548" s="2315" t="s">
        <v>24032</v>
      </c>
      <c r="AC548" s="2317" t="s">
        <v>24033</v>
      </c>
      <c r="AD548" s="2312"/>
      <c r="AE548" s="2309">
        <v>0</v>
      </c>
      <c r="AF548" s="2309"/>
      <c r="AG548" s="2309"/>
      <c r="AH548" s="2309"/>
      <c r="AI548" s="2309"/>
      <c r="AJ548" s="2320">
        <v>42795</v>
      </c>
      <c r="AK548" s="2321"/>
      <c r="AL548" s="2321">
        <v>44834</v>
      </c>
      <c r="AM548" s="2320">
        <v>42795</v>
      </c>
      <c r="AN548" s="2322">
        <v>44834</v>
      </c>
      <c r="AO548" s="2312"/>
      <c r="AP548" s="2309"/>
      <c r="AQ548" s="2312"/>
    </row>
    <row r="549" spans="1:43" ht="15.75">
      <c r="A549" s="2323">
        <v>542</v>
      </c>
      <c r="B549" s="2309"/>
      <c r="C549" s="2309"/>
      <c r="D549" s="2309"/>
      <c r="E549" s="2311" t="s">
        <v>24034</v>
      </c>
      <c r="F549" s="2309" t="s">
        <v>19100</v>
      </c>
      <c r="G549" s="2309" t="s">
        <v>19039</v>
      </c>
      <c r="H549" s="2312" t="s">
        <v>19127</v>
      </c>
      <c r="I549" s="2348" t="s">
        <v>24035</v>
      </c>
      <c r="J549" s="2309"/>
      <c r="K549" s="2312" t="s">
        <v>84</v>
      </c>
      <c r="L549" s="2309" t="s">
        <v>7256</v>
      </c>
      <c r="M549" s="2309" t="s">
        <v>19103</v>
      </c>
      <c r="N549" s="2314" t="s">
        <v>24036</v>
      </c>
      <c r="O549" s="2315" t="s">
        <v>24037</v>
      </c>
      <c r="P549" s="2315" t="s">
        <v>24038</v>
      </c>
      <c r="Q549" s="2309"/>
      <c r="R549" s="2316"/>
      <c r="S549" s="2312" t="s">
        <v>499</v>
      </c>
      <c r="T549" s="2317" t="s">
        <v>24039</v>
      </c>
      <c r="U549" s="2313">
        <v>45814</v>
      </c>
      <c r="V549" s="2312" t="s">
        <v>126</v>
      </c>
      <c r="W549" s="2312" t="s">
        <v>24040</v>
      </c>
      <c r="X549" s="2312">
        <v>2</v>
      </c>
      <c r="Y549" s="2312">
        <v>17</v>
      </c>
      <c r="Z549" s="2312" t="s">
        <v>21103</v>
      </c>
      <c r="AA549" s="2312"/>
      <c r="AB549" s="2317" t="s">
        <v>24041</v>
      </c>
      <c r="AC549" s="2317" t="s">
        <v>24042</v>
      </c>
      <c r="AD549" s="2312" t="s">
        <v>19113</v>
      </c>
      <c r="AE549" s="2309">
        <v>0</v>
      </c>
      <c r="AF549" s="2309"/>
      <c r="AG549" s="2309"/>
      <c r="AH549" s="2309"/>
      <c r="AI549" s="2309"/>
      <c r="AJ549" s="2320">
        <v>42795</v>
      </c>
      <c r="AK549" s="2321"/>
      <c r="AL549" s="2321">
        <v>44834</v>
      </c>
      <c r="AM549" s="2320">
        <v>42795</v>
      </c>
      <c r="AN549" s="2322">
        <v>44834</v>
      </c>
      <c r="AO549" s="2312" t="s">
        <v>1395</v>
      </c>
      <c r="AP549" s="2309"/>
      <c r="AQ549" s="2312">
        <v>42</v>
      </c>
    </row>
    <row r="550" spans="1:43" ht="15.75">
      <c r="A550" s="2309">
        <v>543</v>
      </c>
      <c r="B550" s="2309"/>
      <c r="C550" s="2309"/>
      <c r="D550" s="2310" t="s">
        <v>19098</v>
      </c>
      <c r="E550" s="2311" t="s">
        <v>24043</v>
      </c>
      <c r="F550" s="2309" t="s">
        <v>19100</v>
      </c>
      <c r="G550" s="2309" t="s">
        <v>19039</v>
      </c>
      <c r="H550" s="2312" t="s">
        <v>19327</v>
      </c>
      <c r="I550" s="2348">
        <v>26189</v>
      </c>
      <c r="J550" s="2309"/>
      <c r="K550" s="2312" t="s">
        <v>19102</v>
      </c>
      <c r="L550" s="2309" t="s">
        <v>7256</v>
      </c>
      <c r="M550" s="2309" t="s">
        <v>19103</v>
      </c>
      <c r="N550" s="2314" t="s">
        <v>24044</v>
      </c>
      <c r="O550" s="2315" t="s">
        <v>24045</v>
      </c>
      <c r="P550" s="2315" t="s">
        <v>24046</v>
      </c>
      <c r="Q550" s="2309"/>
      <c r="R550" s="2316"/>
      <c r="S550" s="2312" t="s">
        <v>13376</v>
      </c>
      <c r="T550" s="2317" t="s">
        <v>24047</v>
      </c>
      <c r="U550" s="2313">
        <v>45812</v>
      </c>
      <c r="V550" s="2312" t="s">
        <v>126</v>
      </c>
      <c r="W550" s="2312" t="s">
        <v>24048</v>
      </c>
      <c r="X550" s="2312">
        <v>3</v>
      </c>
      <c r="Y550" s="2312">
        <v>2</v>
      </c>
      <c r="Z550" s="2312" t="s">
        <v>23550</v>
      </c>
      <c r="AA550" s="2312"/>
      <c r="AB550" s="2329" t="s">
        <v>24049</v>
      </c>
      <c r="AC550" s="2317" t="s">
        <v>24050</v>
      </c>
      <c r="AD550" s="2312" t="s">
        <v>19113</v>
      </c>
      <c r="AE550" s="2309">
        <v>0</v>
      </c>
      <c r="AF550" s="2309"/>
      <c r="AG550" s="2309"/>
      <c r="AH550" s="2309"/>
      <c r="AI550" s="2309"/>
      <c r="AJ550" s="2320">
        <v>42795</v>
      </c>
      <c r="AK550" s="2321"/>
      <c r="AL550" s="2321">
        <v>44834</v>
      </c>
      <c r="AM550" s="2320">
        <v>42795</v>
      </c>
      <c r="AN550" s="2322">
        <v>44834</v>
      </c>
      <c r="AO550" s="2312" t="s">
        <v>35</v>
      </c>
      <c r="AP550" s="2309"/>
      <c r="AQ550" s="2312">
        <v>40</v>
      </c>
    </row>
    <row r="551" spans="1:43" ht="15.75">
      <c r="A551" s="2323">
        <v>544</v>
      </c>
      <c r="B551" s="2309"/>
      <c r="C551" s="2309"/>
      <c r="D551" s="2309"/>
      <c r="E551" s="2311" t="s">
        <v>24051</v>
      </c>
      <c r="F551" s="2309" t="s">
        <v>19100</v>
      </c>
      <c r="G551" s="2309" t="s">
        <v>19039</v>
      </c>
      <c r="H551" s="2312" t="s">
        <v>19127</v>
      </c>
      <c r="I551" s="2348" t="s">
        <v>24052</v>
      </c>
      <c r="J551" s="2309"/>
      <c r="K551" s="2312" t="s">
        <v>19102</v>
      </c>
      <c r="L551" s="2309" t="s">
        <v>7256</v>
      </c>
      <c r="M551" s="2309" t="s">
        <v>19103</v>
      </c>
      <c r="N551" s="2314" t="s">
        <v>24053</v>
      </c>
      <c r="O551" s="2315" t="s">
        <v>24054</v>
      </c>
      <c r="P551" s="2315" t="s">
        <v>24055</v>
      </c>
      <c r="Q551" s="2309"/>
      <c r="R551" s="2316"/>
      <c r="S551" s="2312"/>
      <c r="T551" s="2312"/>
      <c r="U551" s="2313"/>
      <c r="V551" s="2312" t="s">
        <v>126</v>
      </c>
      <c r="W551" s="2312" t="s">
        <v>24056</v>
      </c>
      <c r="X551" s="2312">
        <v>2</v>
      </c>
      <c r="Y551" s="2312">
        <v>3</v>
      </c>
      <c r="Z551" s="2312" t="s">
        <v>22393</v>
      </c>
      <c r="AA551" s="2312"/>
      <c r="AB551" s="2315" t="s">
        <v>24057</v>
      </c>
      <c r="AC551" s="2317" t="s">
        <v>24058</v>
      </c>
      <c r="AD551" s="2312" t="s">
        <v>19113</v>
      </c>
      <c r="AE551" s="2309">
        <v>0</v>
      </c>
      <c r="AF551" s="2309"/>
      <c r="AG551" s="2309"/>
      <c r="AH551" s="2309"/>
      <c r="AI551" s="2309"/>
      <c r="AJ551" s="2320">
        <v>42795</v>
      </c>
      <c r="AK551" s="2321"/>
      <c r="AL551" s="2321">
        <v>44834</v>
      </c>
      <c r="AM551" s="2320">
        <v>42795</v>
      </c>
      <c r="AN551" s="2322">
        <v>44834</v>
      </c>
      <c r="AO551" s="2312"/>
      <c r="AP551" s="2309"/>
      <c r="AQ551" s="2312"/>
    </row>
    <row r="552" spans="1:43" ht="15.75">
      <c r="A552" s="2309">
        <v>545</v>
      </c>
      <c r="B552" s="2309"/>
      <c r="C552" s="2309"/>
      <c r="D552" s="2309"/>
      <c r="E552" s="2311" t="s">
        <v>1011</v>
      </c>
      <c r="F552" s="2309" t="s">
        <v>19100</v>
      </c>
      <c r="G552" s="2309" t="s">
        <v>19039</v>
      </c>
      <c r="H552" s="2312" t="s">
        <v>19189</v>
      </c>
      <c r="I552" s="2313">
        <v>28861</v>
      </c>
      <c r="J552" s="2309"/>
      <c r="K552" s="2312" t="s">
        <v>84</v>
      </c>
      <c r="L552" s="2309" t="s">
        <v>7265</v>
      </c>
      <c r="M552" s="2309" t="s">
        <v>19103</v>
      </c>
      <c r="N552" s="2314" t="s">
        <v>24059</v>
      </c>
      <c r="O552" s="2315" t="s">
        <v>24060</v>
      </c>
      <c r="P552" s="2331" t="s">
        <v>24061</v>
      </c>
      <c r="Q552" s="2309"/>
      <c r="R552" s="2316"/>
      <c r="S552" s="2312" t="s">
        <v>19107</v>
      </c>
      <c r="T552" s="2317" t="s">
        <v>24062</v>
      </c>
      <c r="U552" s="2313">
        <v>44567</v>
      </c>
      <c r="V552" s="2312" t="s">
        <v>126</v>
      </c>
      <c r="W552" s="2312" t="s">
        <v>24063</v>
      </c>
      <c r="X552" s="2312">
        <v>3</v>
      </c>
      <c r="Y552" s="2312">
        <v>5</v>
      </c>
      <c r="Z552" s="2312" t="s">
        <v>24064</v>
      </c>
      <c r="AA552" s="2312"/>
      <c r="AB552" s="2317" t="s">
        <v>24065</v>
      </c>
      <c r="AC552" s="2317" t="s">
        <v>24066</v>
      </c>
      <c r="AD552" s="2312" t="s">
        <v>19113</v>
      </c>
      <c r="AE552" s="2309" t="s">
        <v>24067</v>
      </c>
      <c r="AF552" s="2309"/>
      <c r="AG552" s="2309"/>
      <c r="AH552" s="2309"/>
      <c r="AI552" s="2309"/>
      <c r="AJ552" s="2320">
        <v>42795</v>
      </c>
      <c r="AK552" s="2321"/>
      <c r="AL552" s="2321">
        <v>44834</v>
      </c>
      <c r="AM552" s="2320">
        <v>42795</v>
      </c>
      <c r="AN552" s="2322">
        <v>44834</v>
      </c>
      <c r="AO552" s="2312" t="s">
        <v>2307</v>
      </c>
      <c r="AP552" s="2309"/>
      <c r="AQ552" s="2312">
        <v>43</v>
      </c>
    </row>
    <row r="553" spans="1:43" ht="15.75">
      <c r="A553" s="2323">
        <v>546</v>
      </c>
      <c r="B553" s="2309"/>
      <c r="C553" s="2309"/>
      <c r="D553" s="2309"/>
      <c r="E553" s="2311" t="s">
        <v>19554</v>
      </c>
      <c r="F553" s="2309" t="s">
        <v>19100</v>
      </c>
      <c r="G553" s="2309" t="s">
        <v>19039</v>
      </c>
      <c r="H553" s="2312" t="s">
        <v>180</v>
      </c>
      <c r="I553" s="2348">
        <v>29920</v>
      </c>
      <c r="J553" s="2309"/>
      <c r="K553" s="2312" t="s">
        <v>84</v>
      </c>
      <c r="L553" s="2309" t="s">
        <v>7256</v>
      </c>
      <c r="M553" s="2309" t="s">
        <v>19103</v>
      </c>
      <c r="N553" s="2314" t="s">
        <v>24068</v>
      </c>
      <c r="O553" s="2315" t="s">
        <v>24069</v>
      </c>
      <c r="P553" s="2315" t="s">
        <v>24070</v>
      </c>
      <c r="Q553" s="2309"/>
      <c r="R553" s="2316"/>
      <c r="S553" s="2312" t="s">
        <v>499</v>
      </c>
      <c r="T553" s="2317" t="s">
        <v>24071</v>
      </c>
      <c r="U553" s="2313">
        <v>45824</v>
      </c>
      <c r="V553" s="2312" t="s">
        <v>175</v>
      </c>
      <c r="W553" s="2312" t="s">
        <v>24072</v>
      </c>
      <c r="X553" s="2312">
        <v>10</v>
      </c>
      <c r="Y553" s="2312">
        <v>7</v>
      </c>
      <c r="Z553" s="2312" t="s">
        <v>22235</v>
      </c>
      <c r="AA553" s="2312"/>
      <c r="AB553" s="2337" t="s">
        <v>24073</v>
      </c>
      <c r="AC553" s="2317" t="s">
        <v>24074</v>
      </c>
      <c r="AD553" s="2312" t="s">
        <v>19113</v>
      </c>
      <c r="AE553" s="2309" t="s">
        <v>19564</v>
      </c>
      <c r="AF553" s="2309"/>
      <c r="AG553" s="2309"/>
      <c r="AH553" s="2309"/>
      <c r="AI553" s="2309"/>
      <c r="AJ553" s="2320">
        <v>42795</v>
      </c>
      <c r="AK553" s="2321"/>
      <c r="AL553" s="2321">
        <v>44834</v>
      </c>
      <c r="AM553" s="2320">
        <v>42795</v>
      </c>
      <c r="AN553" s="2322">
        <v>44834</v>
      </c>
      <c r="AO553" s="2312" t="s">
        <v>35</v>
      </c>
      <c r="AP553" s="2309"/>
      <c r="AQ553" s="2312">
        <v>40</v>
      </c>
    </row>
    <row r="554" spans="1:43" ht="15.75">
      <c r="A554" s="2309">
        <v>547</v>
      </c>
      <c r="B554" s="2309"/>
      <c r="C554" s="2309"/>
      <c r="D554" s="2310" t="s">
        <v>19098</v>
      </c>
      <c r="E554" s="2311" t="s">
        <v>24075</v>
      </c>
      <c r="F554" s="2309" t="s">
        <v>19100</v>
      </c>
      <c r="G554" s="2309" t="s">
        <v>19039</v>
      </c>
      <c r="H554" s="2312" t="s">
        <v>9217</v>
      </c>
      <c r="I554" s="2313">
        <v>30644</v>
      </c>
      <c r="J554" s="2309"/>
      <c r="K554" s="2312" t="s">
        <v>84</v>
      </c>
      <c r="L554" s="2309" t="s">
        <v>7256</v>
      </c>
      <c r="M554" s="2309" t="s">
        <v>19103</v>
      </c>
      <c r="N554" s="2314" t="s">
        <v>24076</v>
      </c>
      <c r="O554" s="2315" t="s">
        <v>24077</v>
      </c>
      <c r="P554" s="2155" t="s">
        <v>24078</v>
      </c>
      <c r="Q554" s="2309"/>
      <c r="R554" s="2316"/>
      <c r="S554" s="2317" t="s">
        <v>499</v>
      </c>
      <c r="T554" s="2317" t="s">
        <v>24079</v>
      </c>
      <c r="U554" s="2313">
        <v>44524</v>
      </c>
      <c r="V554" s="2312" t="s">
        <v>126</v>
      </c>
      <c r="W554" s="2312" t="s">
        <v>22014</v>
      </c>
      <c r="X554" s="2312">
        <v>2</v>
      </c>
      <c r="Y554" s="2312">
        <v>3</v>
      </c>
      <c r="Z554" s="2312" t="s">
        <v>24080</v>
      </c>
      <c r="AA554" s="2312"/>
      <c r="AB554" s="2317" t="s">
        <v>24081</v>
      </c>
      <c r="AC554" s="2317" t="s">
        <v>24082</v>
      </c>
      <c r="AD554" s="2312" t="s">
        <v>19113</v>
      </c>
      <c r="AE554" s="2309"/>
      <c r="AF554" s="2309"/>
      <c r="AG554" s="2309"/>
      <c r="AH554" s="2309"/>
      <c r="AI554" s="2309"/>
      <c r="AJ554" s="2320">
        <v>42795</v>
      </c>
      <c r="AK554" s="2321"/>
      <c r="AL554" s="2321">
        <v>44834</v>
      </c>
      <c r="AM554" s="2320">
        <v>42795</v>
      </c>
      <c r="AN554" s="2322">
        <v>44834</v>
      </c>
      <c r="AO554" s="2312"/>
      <c r="AP554" s="2309"/>
      <c r="AQ554" s="2312">
        <v>42</v>
      </c>
    </row>
    <row r="555" spans="1:43" ht="15.75">
      <c r="A555" s="2323">
        <v>548</v>
      </c>
      <c r="B555" s="2309"/>
      <c r="C555" s="2309"/>
      <c r="D555" s="2309"/>
      <c r="E555" s="2311" t="s">
        <v>24083</v>
      </c>
      <c r="F555" s="2309" t="s">
        <v>19100</v>
      </c>
      <c r="G555" s="2309" t="s">
        <v>19039</v>
      </c>
      <c r="H555" s="2312" t="s">
        <v>180</v>
      </c>
      <c r="I555" s="2348">
        <v>28311</v>
      </c>
      <c r="J555" s="2309"/>
      <c r="K555" s="2312" t="s">
        <v>84</v>
      </c>
      <c r="L555" s="2309" t="s">
        <v>7256</v>
      </c>
      <c r="M555" s="2309" t="s">
        <v>19103</v>
      </c>
      <c r="N555" s="2314" t="s">
        <v>24084</v>
      </c>
      <c r="O555" s="2315" t="s">
        <v>24085</v>
      </c>
      <c r="P555" s="2315" t="s">
        <v>24086</v>
      </c>
      <c r="Q555" s="2309"/>
      <c r="R555" s="2316"/>
      <c r="S555" s="2312" t="s">
        <v>21707</v>
      </c>
      <c r="T555" s="2317" t="s">
        <v>24087</v>
      </c>
      <c r="U555" s="2313">
        <v>45112</v>
      </c>
      <c r="V555" s="2312" t="s">
        <v>19520</v>
      </c>
      <c r="W555" s="2312" t="s">
        <v>24088</v>
      </c>
      <c r="X555" s="2312">
        <v>5</v>
      </c>
      <c r="Y555" s="2312">
        <v>1</v>
      </c>
      <c r="Z555" s="2312" t="s">
        <v>19715</v>
      </c>
      <c r="AA555" s="2312"/>
      <c r="AB555" s="2329" t="s">
        <v>24089</v>
      </c>
      <c r="AC555" s="2317" t="s">
        <v>24090</v>
      </c>
      <c r="AD555" s="2312" t="s">
        <v>19113</v>
      </c>
      <c r="AE555" s="2309">
        <v>0</v>
      </c>
      <c r="AF555" s="2309"/>
      <c r="AG555" s="2309"/>
      <c r="AH555" s="2309"/>
      <c r="AI555" s="2309"/>
      <c r="AJ555" s="2320">
        <v>42795</v>
      </c>
      <c r="AK555" s="2321"/>
      <c r="AL555" s="2321">
        <v>44834</v>
      </c>
      <c r="AM555" s="2320">
        <v>42795</v>
      </c>
      <c r="AN555" s="2322">
        <v>44834</v>
      </c>
      <c r="AO555" s="2312" t="s">
        <v>1395</v>
      </c>
      <c r="AP555" s="2309"/>
      <c r="AQ555" s="2312">
        <v>42</v>
      </c>
    </row>
    <row r="556" spans="1:43" ht="15.75">
      <c r="A556" s="2309">
        <v>549</v>
      </c>
      <c r="B556" s="2309"/>
      <c r="C556" s="2309"/>
      <c r="D556" s="2309"/>
      <c r="E556" s="2328" t="s">
        <v>24091</v>
      </c>
      <c r="F556" s="2309" t="s">
        <v>19100</v>
      </c>
      <c r="G556" s="2309" t="s">
        <v>19039</v>
      </c>
      <c r="H556" s="2312" t="s">
        <v>19874</v>
      </c>
      <c r="I556" s="2348" t="s">
        <v>24092</v>
      </c>
      <c r="J556" s="2309"/>
      <c r="K556" s="2312" t="s">
        <v>84</v>
      </c>
      <c r="L556" s="2309" t="s">
        <v>7256</v>
      </c>
      <c r="M556" s="2309" t="s">
        <v>19103</v>
      </c>
      <c r="N556" s="2314" t="s">
        <v>24093</v>
      </c>
      <c r="O556" s="2315" t="s">
        <v>24094</v>
      </c>
      <c r="P556" s="2315" t="s">
        <v>24095</v>
      </c>
      <c r="Q556" s="2309"/>
      <c r="R556" s="2316"/>
      <c r="S556" s="2312" t="s">
        <v>425</v>
      </c>
      <c r="T556" s="2317" t="s">
        <v>24096</v>
      </c>
      <c r="U556" s="2313">
        <v>45811</v>
      </c>
      <c r="V556" s="2312" t="s">
        <v>13232</v>
      </c>
      <c r="W556" s="2312" t="s">
        <v>24097</v>
      </c>
      <c r="X556" s="2312">
        <v>2</v>
      </c>
      <c r="Y556" s="2312">
        <v>1</v>
      </c>
      <c r="Z556" s="2312" t="s">
        <v>21023</v>
      </c>
      <c r="AA556" s="2312"/>
      <c r="AB556" s="2315" t="s">
        <v>24098</v>
      </c>
      <c r="AC556" s="2317" t="s">
        <v>24099</v>
      </c>
      <c r="AD556" s="2312" t="s">
        <v>19113</v>
      </c>
      <c r="AE556" s="2309"/>
      <c r="AF556" s="2309"/>
      <c r="AG556" s="2309"/>
      <c r="AH556" s="2309"/>
      <c r="AI556" s="2309"/>
      <c r="AJ556" s="2320">
        <v>42795</v>
      </c>
      <c r="AK556" s="2321"/>
      <c r="AL556" s="2321">
        <v>44834</v>
      </c>
      <c r="AM556" s="2320">
        <v>42795</v>
      </c>
      <c r="AN556" s="2322">
        <v>44834</v>
      </c>
      <c r="AO556" s="2312"/>
      <c r="AP556" s="2309"/>
      <c r="AQ556" s="2312"/>
    </row>
    <row r="557" spans="1:43" ht="15.75">
      <c r="A557" s="2323">
        <v>550</v>
      </c>
      <c r="B557" s="2309"/>
      <c r="C557" s="2309"/>
      <c r="D557" s="2309"/>
      <c r="E557" s="2311" t="s">
        <v>24100</v>
      </c>
      <c r="F557" s="2309" t="s">
        <v>19100</v>
      </c>
      <c r="G557" s="2309" t="s">
        <v>19039</v>
      </c>
      <c r="H557" s="2312" t="s">
        <v>19127</v>
      </c>
      <c r="I557" s="2313">
        <v>31225</v>
      </c>
      <c r="J557" s="2309"/>
      <c r="K557" s="2312" t="s">
        <v>84</v>
      </c>
      <c r="L557" s="2309" t="s">
        <v>7256</v>
      </c>
      <c r="M557" s="2309" t="s">
        <v>19103</v>
      </c>
      <c r="N557" s="2314" t="s">
        <v>24101</v>
      </c>
      <c r="O557" s="2315" t="s">
        <v>24102</v>
      </c>
      <c r="P557" s="2315" t="s">
        <v>24103</v>
      </c>
      <c r="Q557" s="2309"/>
      <c r="R557" s="2316"/>
      <c r="S557" s="2312" t="s">
        <v>21707</v>
      </c>
      <c r="T557" s="2317" t="s">
        <v>24104</v>
      </c>
      <c r="U557" s="2313">
        <v>45470</v>
      </c>
      <c r="V557" s="2312" t="s">
        <v>86</v>
      </c>
      <c r="W557" s="2312" t="s">
        <v>24105</v>
      </c>
      <c r="X557" s="2312">
        <v>1</v>
      </c>
      <c r="Y557" s="2312">
        <v>1</v>
      </c>
      <c r="Z557" s="2312" t="s">
        <v>24106</v>
      </c>
      <c r="AA557" s="2312"/>
      <c r="AB557" s="2337" t="s">
        <v>24107</v>
      </c>
      <c r="AC557" s="2317" t="s">
        <v>24108</v>
      </c>
      <c r="AD557" s="2312" t="s">
        <v>19113</v>
      </c>
      <c r="AE557" s="2309" t="s">
        <v>24109</v>
      </c>
      <c r="AF557" s="2309"/>
      <c r="AG557" s="2309"/>
      <c r="AH557" s="2309"/>
      <c r="AI557" s="2309"/>
      <c r="AJ557" s="2320">
        <v>42795</v>
      </c>
      <c r="AK557" s="2321"/>
      <c r="AL557" s="2321">
        <v>44834</v>
      </c>
      <c r="AM557" s="2320">
        <v>42795</v>
      </c>
      <c r="AN557" s="2322">
        <v>44834</v>
      </c>
      <c r="AO557" s="2312" t="s">
        <v>1395</v>
      </c>
      <c r="AP557" s="2309"/>
      <c r="AQ557" s="2312">
        <v>42</v>
      </c>
    </row>
    <row r="558" spans="1:43" ht="15.75">
      <c r="A558" s="2309">
        <v>551</v>
      </c>
      <c r="B558" s="2309"/>
      <c r="C558" s="2309"/>
      <c r="D558" s="2310" t="s">
        <v>19098</v>
      </c>
      <c r="E558" s="2311" t="s">
        <v>24110</v>
      </c>
      <c r="F558" s="2309" t="s">
        <v>19100</v>
      </c>
      <c r="G558" s="2309" t="s">
        <v>19039</v>
      </c>
      <c r="H558" s="2312" t="s">
        <v>2538</v>
      </c>
      <c r="I558" s="2348" t="s">
        <v>24111</v>
      </c>
      <c r="J558" s="2309"/>
      <c r="K558" s="2312" t="s">
        <v>84</v>
      </c>
      <c r="L558" s="2309" t="s">
        <v>7256</v>
      </c>
      <c r="M558" s="2309" t="s">
        <v>19103</v>
      </c>
      <c r="N558" s="2314" t="s">
        <v>24112</v>
      </c>
      <c r="O558" s="2315" t="s">
        <v>24113</v>
      </c>
      <c r="P558" s="2315" t="s">
        <v>24114</v>
      </c>
      <c r="Q558" s="2309"/>
      <c r="R558" s="2316"/>
      <c r="S558" s="2312" t="s">
        <v>13376</v>
      </c>
      <c r="T558" s="2317" t="s">
        <v>24115</v>
      </c>
      <c r="U558" s="2313">
        <v>45544</v>
      </c>
      <c r="V558" s="2312" t="s">
        <v>126</v>
      </c>
      <c r="W558" s="2312" t="s">
        <v>24116</v>
      </c>
      <c r="X558" s="2312">
        <v>4</v>
      </c>
      <c r="Y558" s="2312">
        <v>2</v>
      </c>
      <c r="Z558" s="2312" t="s">
        <v>24117</v>
      </c>
      <c r="AA558" s="2312"/>
      <c r="AB558" s="2317" t="s">
        <v>24118</v>
      </c>
      <c r="AC558" s="2317" t="s">
        <v>24119</v>
      </c>
      <c r="AD558" s="2312" t="s">
        <v>19113</v>
      </c>
      <c r="AE558" s="2309" t="s">
        <v>24120</v>
      </c>
      <c r="AF558" s="2309"/>
      <c r="AG558" s="2309"/>
      <c r="AH558" s="2309"/>
      <c r="AI558" s="2309"/>
      <c r="AJ558" s="2320">
        <v>42795</v>
      </c>
      <c r="AK558" s="2321"/>
      <c r="AL558" s="2321">
        <v>44834</v>
      </c>
      <c r="AM558" s="2320">
        <v>42795</v>
      </c>
      <c r="AN558" s="2322">
        <v>44834</v>
      </c>
      <c r="AO558" s="2312" t="s">
        <v>1395</v>
      </c>
      <c r="AP558" s="2309"/>
      <c r="AQ558" s="2312">
        <v>43</v>
      </c>
    </row>
    <row r="559" spans="1:43" ht="15.75">
      <c r="A559" s="2323">
        <v>552</v>
      </c>
      <c r="B559" s="2309"/>
      <c r="C559" s="2309"/>
      <c r="D559" s="2309"/>
      <c r="E559" s="2311" t="s">
        <v>24121</v>
      </c>
      <c r="F559" s="2309" t="s">
        <v>19100</v>
      </c>
      <c r="G559" s="2309" t="s">
        <v>19039</v>
      </c>
      <c r="H559" s="2312" t="s">
        <v>19116</v>
      </c>
      <c r="I559" s="2348" t="s">
        <v>24122</v>
      </c>
      <c r="J559" s="2309"/>
      <c r="K559" s="2312" t="s">
        <v>84</v>
      </c>
      <c r="L559" s="2309" t="s">
        <v>7256</v>
      </c>
      <c r="M559" s="2309" t="s">
        <v>19103</v>
      </c>
      <c r="N559" s="2314" t="s">
        <v>24123</v>
      </c>
      <c r="O559" s="2315" t="s">
        <v>24124</v>
      </c>
      <c r="P559" s="2315" t="s">
        <v>24125</v>
      </c>
      <c r="Q559" s="2309"/>
      <c r="R559" s="2316"/>
      <c r="S559" s="2312" t="s">
        <v>21707</v>
      </c>
      <c r="T559" s="2317" t="s">
        <v>24126</v>
      </c>
      <c r="U559" s="2313">
        <v>44377</v>
      </c>
      <c r="V559" s="2312" t="s">
        <v>16328</v>
      </c>
      <c r="W559" s="2312" t="s">
        <v>24127</v>
      </c>
      <c r="X559" s="2312">
        <v>7</v>
      </c>
      <c r="Y559" s="2312">
        <v>2</v>
      </c>
      <c r="Z559" s="2312" t="s">
        <v>21280</v>
      </c>
      <c r="AA559" s="2312"/>
      <c r="AB559" s="2329" t="s">
        <v>24128</v>
      </c>
      <c r="AC559" s="2317" t="s">
        <v>24129</v>
      </c>
      <c r="AD559" s="2312" t="s">
        <v>19113</v>
      </c>
      <c r="AE559" s="2309">
        <v>0</v>
      </c>
      <c r="AF559" s="2309"/>
      <c r="AG559" s="2309"/>
      <c r="AH559" s="2309"/>
      <c r="AI559" s="2309"/>
      <c r="AJ559" s="2320">
        <v>42795</v>
      </c>
      <c r="AK559" s="2321"/>
      <c r="AL559" s="2321">
        <v>44834</v>
      </c>
      <c r="AM559" s="2320">
        <v>42795</v>
      </c>
      <c r="AN559" s="2322">
        <v>44834</v>
      </c>
      <c r="AO559" s="2312" t="s">
        <v>1460</v>
      </c>
      <c r="AP559" s="2309"/>
      <c r="AQ559" s="2312">
        <v>41</v>
      </c>
    </row>
    <row r="560" spans="1:43" ht="15.75">
      <c r="A560" s="2309">
        <v>553</v>
      </c>
      <c r="B560" s="2309"/>
      <c r="C560" s="2309"/>
      <c r="D560" s="2309"/>
      <c r="E560" s="2311" t="s">
        <v>24130</v>
      </c>
      <c r="F560" s="2309" t="s">
        <v>19100</v>
      </c>
      <c r="G560" s="2309" t="s">
        <v>19039</v>
      </c>
      <c r="H560" s="2312" t="s">
        <v>180</v>
      </c>
      <c r="I560" s="2348" t="s">
        <v>24131</v>
      </c>
      <c r="J560" s="2309"/>
      <c r="K560" s="2312" t="s">
        <v>84</v>
      </c>
      <c r="L560" s="2309" t="s">
        <v>7256</v>
      </c>
      <c r="M560" s="2309" t="s">
        <v>19103</v>
      </c>
      <c r="N560" s="2314" t="s">
        <v>24132</v>
      </c>
      <c r="O560" s="2315" t="s">
        <v>24133</v>
      </c>
      <c r="P560" s="2315" t="s">
        <v>24134</v>
      </c>
      <c r="Q560" s="2309"/>
      <c r="R560" s="2316"/>
      <c r="S560" s="2312" t="s">
        <v>21707</v>
      </c>
      <c r="T560" s="2317" t="s">
        <v>24135</v>
      </c>
      <c r="U560" s="2313">
        <v>45470</v>
      </c>
      <c r="V560" s="2312" t="s">
        <v>16328</v>
      </c>
      <c r="W560" s="2312" t="s">
        <v>24136</v>
      </c>
      <c r="X560" s="2312">
        <v>7</v>
      </c>
      <c r="Y560" s="2312">
        <v>2</v>
      </c>
      <c r="Z560" s="2312" t="s">
        <v>24137</v>
      </c>
      <c r="AA560" s="2312"/>
      <c r="AB560" s="2329" t="s">
        <v>24138</v>
      </c>
      <c r="AC560" s="2317" t="s">
        <v>24139</v>
      </c>
      <c r="AD560" s="2312" t="s">
        <v>19113</v>
      </c>
      <c r="AE560" s="2309"/>
      <c r="AF560" s="2309"/>
      <c r="AG560" s="2309"/>
      <c r="AH560" s="2309"/>
      <c r="AI560" s="2309"/>
      <c r="AJ560" s="2320">
        <v>42795</v>
      </c>
      <c r="AK560" s="2321"/>
      <c r="AL560" s="2321">
        <v>44834</v>
      </c>
      <c r="AM560" s="2320">
        <v>42795</v>
      </c>
      <c r="AN560" s="2322">
        <v>44834</v>
      </c>
      <c r="AO560" s="2312"/>
      <c r="AP560" s="2309"/>
      <c r="AQ560" s="2312"/>
    </row>
    <row r="561" spans="1:43" ht="15.75">
      <c r="A561" s="2323">
        <v>554</v>
      </c>
      <c r="B561" s="2309"/>
      <c r="C561" s="2309"/>
      <c r="D561" s="2309"/>
      <c r="E561" s="2311" t="s">
        <v>24140</v>
      </c>
      <c r="F561" s="2309" t="s">
        <v>19100</v>
      </c>
      <c r="G561" s="2309" t="s">
        <v>19039</v>
      </c>
      <c r="H561" s="2312" t="s">
        <v>19127</v>
      </c>
      <c r="I561" s="2313">
        <v>29338</v>
      </c>
      <c r="J561" s="2309"/>
      <c r="K561" s="2312" t="s">
        <v>19102</v>
      </c>
      <c r="L561" s="2309" t="s">
        <v>7265</v>
      </c>
      <c r="M561" s="2309" t="s">
        <v>19103</v>
      </c>
      <c r="N561" s="2314" t="s">
        <v>24141</v>
      </c>
      <c r="O561" s="2315" t="s">
        <v>24142</v>
      </c>
      <c r="P561" s="2315" t="s">
        <v>24143</v>
      </c>
      <c r="Q561" s="2309"/>
      <c r="R561" s="2316"/>
      <c r="S561" s="2312" t="s">
        <v>19107</v>
      </c>
      <c r="T561" s="2317" t="s">
        <v>24144</v>
      </c>
      <c r="U561" s="2313">
        <v>45551</v>
      </c>
      <c r="V561" s="2312" t="s">
        <v>49</v>
      </c>
      <c r="W561" s="2312" t="s">
        <v>24145</v>
      </c>
      <c r="X561" s="2312">
        <v>33</v>
      </c>
      <c r="Y561" s="2312">
        <v>5</v>
      </c>
      <c r="Z561" s="2312" t="s">
        <v>24146</v>
      </c>
      <c r="AA561" s="2312"/>
      <c r="AB561" s="2317" t="s">
        <v>24147</v>
      </c>
      <c r="AC561" s="2317" t="s">
        <v>24148</v>
      </c>
      <c r="AD561" s="2312" t="s">
        <v>19113</v>
      </c>
      <c r="AE561" s="2309"/>
      <c r="AF561" s="2309"/>
      <c r="AG561" s="2309"/>
      <c r="AH561" s="2309"/>
      <c r="AI561" s="2309"/>
      <c r="AJ561" s="2320">
        <v>42795</v>
      </c>
      <c r="AK561" s="2321"/>
      <c r="AL561" s="2321">
        <v>44834</v>
      </c>
      <c r="AM561" s="2320">
        <v>42795</v>
      </c>
      <c r="AN561" s="2322">
        <v>44834</v>
      </c>
      <c r="AO561" s="2312" t="s">
        <v>1395</v>
      </c>
      <c r="AP561" s="2309"/>
      <c r="AQ561" s="2312">
        <v>41</v>
      </c>
    </row>
    <row r="562" spans="1:43" ht="15.75">
      <c r="A562" s="2309">
        <v>555</v>
      </c>
      <c r="B562" s="2309"/>
      <c r="C562" s="2309"/>
      <c r="D562" s="2310" t="s">
        <v>19098</v>
      </c>
      <c r="E562" s="2353" t="s">
        <v>24149</v>
      </c>
      <c r="F562" s="2309" t="s">
        <v>19100</v>
      </c>
      <c r="G562" s="2309" t="s">
        <v>19039</v>
      </c>
      <c r="H562" s="2312" t="s">
        <v>19944</v>
      </c>
      <c r="I562" s="2348" t="s">
        <v>24150</v>
      </c>
      <c r="J562" s="2309"/>
      <c r="K562" s="2312" t="s">
        <v>19102</v>
      </c>
      <c r="L562" s="2309" t="s">
        <v>7256</v>
      </c>
      <c r="M562" s="2309" t="s">
        <v>19103</v>
      </c>
      <c r="N562" s="2314" t="s">
        <v>24151</v>
      </c>
      <c r="O562" s="2315" t="s">
        <v>24152</v>
      </c>
      <c r="P562" s="2315" t="s">
        <v>24153</v>
      </c>
      <c r="Q562" s="2309"/>
      <c r="R562" s="2316"/>
      <c r="S562" s="2312" t="s">
        <v>19107</v>
      </c>
      <c r="T562" s="2317" t="s">
        <v>24154</v>
      </c>
      <c r="U562" s="2313">
        <v>45030</v>
      </c>
      <c r="V562" s="2312" t="s">
        <v>49</v>
      </c>
      <c r="W562" s="2312" t="s">
        <v>24155</v>
      </c>
      <c r="X562" s="2312">
        <v>1</v>
      </c>
      <c r="Y562" s="2312">
        <v>3</v>
      </c>
      <c r="Z562" s="2312" t="s">
        <v>23407</v>
      </c>
      <c r="AA562" s="2312"/>
      <c r="AB562" s="2329" t="s">
        <v>24156</v>
      </c>
      <c r="AC562" s="2317" t="s">
        <v>24157</v>
      </c>
      <c r="AD562" s="2312" t="s">
        <v>19113</v>
      </c>
      <c r="AE562" s="2309">
        <v>0</v>
      </c>
      <c r="AF562" s="2309"/>
      <c r="AG562" s="2309"/>
      <c r="AH562" s="2309"/>
      <c r="AI562" s="2309"/>
      <c r="AJ562" s="2320">
        <v>43070</v>
      </c>
      <c r="AK562" s="2321"/>
      <c r="AL562" s="2321">
        <v>44834</v>
      </c>
      <c r="AM562" s="2320">
        <v>43070</v>
      </c>
      <c r="AN562" s="2322">
        <v>44834</v>
      </c>
      <c r="AO562" s="2312" t="s">
        <v>35</v>
      </c>
      <c r="AP562" s="2309"/>
      <c r="AQ562" s="2312">
        <v>41</v>
      </c>
    </row>
    <row r="563" spans="1:43" ht="15.75">
      <c r="A563" s="2323">
        <v>556</v>
      </c>
      <c r="B563" s="2309"/>
      <c r="C563" s="2309"/>
      <c r="D563" s="2309"/>
      <c r="E563" s="2328" t="s">
        <v>3679</v>
      </c>
      <c r="F563" s="2309" t="s">
        <v>19100</v>
      </c>
      <c r="G563" s="2309" t="s">
        <v>19039</v>
      </c>
      <c r="H563" s="2312" t="s">
        <v>22354</v>
      </c>
      <c r="I563" s="2313">
        <v>34254</v>
      </c>
      <c r="J563" s="2309"/>
      <c r="K563" s="2312" t="s">
        <v>19102</v>
      </c>
      <c r="L563" s="2309" t="s">
        <v>7256</v>
      </c>
      <c r="M563" s="2309" t="s">
        <v>19103</v>
      </c>
      <c r="N563" s="2314" t="s">
        <v>24158</v>
      </c>
      <c r="O563" s="2315" t="s">
        <v>24159</v>
      </c>
      <c r="P563" s="2315" t="s">
        <v>24160</v>
      </c>
      <c r="Q563" s="2309"/>
      <c r="R563" s="2316"/>
      <c r="S563" s="2312" t="s">
        <v>425</v>
      </c>
      <c r="T563" s="2317" t="s">
        <v>24161</v>
      </c>
      <c r="U563" s="2313">
        <v>44481</v>
      </c>
      <c r="V563" s="2312" t="s">
        <v>175</v>
      </c>
      <c r="W563" s="2312" t="s">
        <v>24162</v>
      </c>
      <c r="X563" s="2312"/>
      <c r="Y563" s="2312"/>
      <c r="Z563" s="2312" t="s">
        <v>23494</v>
      </c>
      <c r="AA563" s="2312"/>
      <c r="AB563" s="2329" t="s">
        <v>24163</v>
      </c>
      <c r="AC563" s="2317" t="s">
        <v>24164</v>
      </c>
      <c r="AD563" s="2312" t="s">
        <v>19264</v>
      </c>
      <c r="AE563" s="2309">
        <v>0</v>
      </c>
      <c r="AF563" s="2309"/>
      <c r="AG563" s="2309"/>
      <c r="AH563" s="2309"/>
      <c r="AI563" s="2309"/>
      <c r="AJ563" s="2320">
        <v>43070</v>
      </c>
      <c r="AK563" s="2321"/>
      <c r="AL563" s="2321">
        <v>44834</v>
      </c>
      <c r="AM563" s="2320">
        <v>43070</v>
      </c>
      <c r="AN563" s="2322">
        <v>44834</v>
      </c>
      <c r="AO563" s="2312" t="s">
        <v>1460</v>
      </c>
      <c r="AP563" s="2309"/>
      <c r="AQ563" s="2312">
        <v>39</v>
      </c>
    </row>
    <row r="564" spans="1:43" ht="15.75">
      <c r="A564" s="2309">
        <v>557</v>
      </c>
      <c r="B564" s="2309"/>
      <c r="C564" s="2309"/>
      <c r="D564" s="2309"/>
      <c r="E564" s="2328" t="s">
        <v>986</v>
      </c>
      <c r="F564" s="2309" t="s">
        <v>19100</v>
      </c>
      <c r="G564" s="2309" t="s">
        <v>19039</v>
      </c>
      <c r="H564" s="2312" t="s">
        <v>19127</v>
      </c>
      <c r="I564" s="2313">
        <v>29045</v>
      </c>
      <c r="J564" s="2309"/>
      <c r="K564" s="2312" t="s">
        <v>19102</v>
      </c>
      <c r="L564" s="2309" t="s">
        <v>7256</v>
      </c>
      <c r="M564" s="2309" t="s">
        <v>19103</v>
      </c>
      <c r="N564" s="2314" t="s">
        <v>24165</v>
      </c>
      <c r="O564" s="2315" t="s">
        <v>24166</v>
      </c>
      <c r="P564" s="2315" t="s">
        <v>24167</v>
      </c>
      <c r="Q564" s="2309"/>
      <c r="R564" s="2316"/>
      <c r="S564" s="2312" t="s">
        <v>21609</v>
      </c>
      <c r="T564" s="2317" t="s">
        <v>24168</v>
      </c>
      <c r="U564" s="2313">
        <v>45812</v>
      </c>
      <c r="V564" s="2312" t="s">
        <v>175</v>
      </c>
      <c r="W564" s="2312" t="s">
        <v>24169</v>
      </c>
      <c r="X564" s="2312">
        <v>3</v>
      </c>
      <c r="Y564" s="2312">
        <v>2</v>
      </c>
      <c r="Z564" s="2312" t="s">
        <v>19351</v>
      </c>
      <c r="AA564" s="2312"/>
      <c r="AB564" s="2317" t="s">
        <v>24170</v>
      </c>
      <c r="AC564" s="2317" t="s">
        <v>24171</v>
      </c>
      <c r="AD564" s="2312" t="s">
        <v>19264</v>
      </c>
      <c r="AE564" s="2309" t="s">
        <v>24172</v>
      </c>
      <c r="AF564" s="2309"/>
      <c r="AG564" s="2309"/>
      <c r="AH564" s="2309"/>
      <c r="AI564" s="2309"/>
      <c r="AJ564" s="2320">
        <v>43070</v>
      </c>
      <c r="AK564" s="2321"/>
      <c r="AL564" s="2321">
        <v>44834</v>
      </c>
      <c r="AM564" s="2320">
        <v>43070</v>
      </c>
      <c r="AN564" s="2322">
        <v>44834</v>
      </c>
      <c r="AO564" s="2312" t="s">
        <v>1395</v>
      </c>
      <c r="AP564" s="2309"/>
      <c r="AQ564" s="2312">
        <v>43</v>
      </c>
    </row>
    <row r="565" spans="1:43" ht="15.75">
      <c r="A565" s="2323">
        <v>558</v>
      </c>
      <c r="B565" s="2309"/>
      <c r="C565" s="2309"/>
      <c r="D565" s="2309"/>
      <c r="E565" s="2353" t="s">
        <v>24173</v>
      </c>
      <c r="F565" s="2309" t="s">
        <v>19100</v>
      </c>
      <c r="G565" s="2309" t="s">
        <v>19039</v>
      </c>
      <c r="H565" s="2312" t="s">
        <v>19127</v>
      </c>
      <c r="I565" s="2348">
        <v>25624</v>
      </c>
      <c r="J565" s="2309"/>
      <c r="K565" s="2312" t="s">
        <v>19102</v>
      </c>
      <c r="L565" s="2309" t="s">
        <v>7256</v>
      </c>
      <c r="M565" s="2309" t="s">
        <v>19103</v>
      </c>
      <c r="N565" s="2314" t="s">
        <v>24174</v>
      </c>
      <c r="O565" s="2315" t="s">
        <v>24175</v>
      </c>
      <c r="P565" s="2315" t="s">
        <v>24176</v>
      </c>
      <c r="Q565" s="2309"/>
      <c r="R565" s="2316"/>
      <c r="S565" s="2312" t="s">
        <v>19107</v>
      </c>
      <c r="T565" s="2317" t="s">
        <v>24177</v>
      </c>
      <c r="U565" s="2313">
        <v>45812</v>
      </c>
      <c r="V565" s="2312" t="s">
        <v>19520</v>
      </c>
      <c r="W565" s="2312" t="s">
        <v>24178</v>
      </c>
      <c r="X565" s="2312">
        <v>2</v>
      </c>
      <c r="Y565" s="2312">
        <v>2</v>
      </c>
      <c r="Z565" s="2312" t="s">
        <v>19994</v>
      </c>
      <c r="AA565" s="2312"/>
      <c r="AB565" s="2329" t="s">
        <v>24179</v>
      </c>
      <c r="AC565" s="2317" t="s">
        <v>24180</v>
      </c>
      <c r="AD565" s="2312" t="s">
        <v>15304</v>
      </c>
      <c r="AE565" s="2309">
        <v>0</v>
      </c>
      <c r="AF565" s="2309"/>
      <c r="AG565" s="2309"/>
      <c r="AH565" s="2309"/>
      <c r="AI565" s="2309"/>
      <c r="AJ565" s="2320">
        <v>43070</v>
      </c>
      <c r="AK565" s="2321"/>
      <c r="AL565" s="2321">
        <v>44834</v>
      </c>
      <c r="AM565" s="2320">
        <v>43070</v>
      </c>
      <c r="AN565" s="2322">
        <v>44834</v>
      </c>
      <c r="AO565" s="2312" t="s">
        <v>2307</v>
      </c>
      <c r="AP565" s="2309"/>
      <c r="AQ565" s="2312">
        <v>42</v>
      </c>
    </row>
    <row r="566" spans="1:43" ht="15.75">
      <c r="A566" s="2309">
        <v>559</v>
      </c>
      <c r="B566" s="2309"/>
      <c r="C566" s="2309"/>
      <c r="D566" s="2309"/>
      <c r="E566" s="2328" t="s">
        <v>24181</v>
      </c>
      <c r="F566" s="2309" t="s">
        <v>19100</v>
      </c>
      <c r="G566" s="2309" t="s">
        <v>19039</v>
      </c>
      <c r="H566" s="2312" t="s">
        <v>19127</v>
      </c>
      <c r="I566" s="2313">
        <v>34127</v>
      </c>
      <c r="J566" s="2309"/>
      <c r="K566" s="2312" t="s">
        <v>19102</v>
      </c>
      <c r="L566" s="2309" t="s">
        <v>7256</v>
      </c>
      <c r="M566" s="2309" t="s">
        <v>19103</v>
      </c>
      <c r="N566" s="2314" t="s">
        <v>24182</v>
      </c>
      <c r="O566" s="2315" t="s">
        <v>24183</v>
      </c>
      <c r="P566" s="2315" t="s">
        <v>24184</v>
      </c>
      <c r="Q566" s="2309"/>
      <c r="R566" s="2316"/>
      <c r="S566" s="2312" t="s">
        <v>19107</v>
      </c>
      <c r="T566" s="2317" t="s">
        <v>24185</v>
      </c>
      <c r="U566" s="2313">
        <v>45812</v>
      </c>
      <c r="V566" s="2312" t="s">
        <v>16328</v>
      </c>
      <c r="W566" s="2312" t="s">
        <v>23017</v>
      </c>
      <c r="X566" s="2312">
        <v>3</v>
      </c>
      <c r="Y566" s="2312">
        <v>3</v>
      </c>
      <c r="Z566" s="2312" t="s">
        <v>22625</v>
      </c>
      <c r="AA566" s="2312"/>
      <c r="AB566" s="2317" t="s">
        <v>24186</v>
      </c>
      <c r="AC566" s="2317" t="s">
        <v>24187</v>
      </c>
      <c r="AD566" s="2312" t="s">
        <v>19264</v>
      </c>
      <c r="AE566" s="2309">
        <v>0</v>
      </c>
      <c r="AF566" s="2309"/>
      <c r="AG566" s="2309"/>
      <c r="AH566" s="2309"/>
      <c r="AI566" s="2309"/>
      <c r="AJ566" s="2320">
        <v>43070</v>
      </c>
      <c r="AK566" s="2321"/>
      <c r="AL566" s="2321">
        <v>44834</v>
      </c>
      <c r="AM566" s="2320">
        <v>43070</v>
      </c>
      <c r="AN566" s="2322">
        <v>44834</v>
      </c>
      <c r="AO566" s="2312" t="s">
        <v>35</v>
      </c>
      <c r="AP566" s="2309"/>
      <c r="AQ566" s="2312">
        <v>42</v>
      </c>
    </row>
    <row r="567" spans="1:43" ht="15.75">
      <c r="A567" s="2323">
        <v>560</v>
      </c>
      <c r="B567" s="2309"/>
      <c r="C567" s="2309"/>
      <c r="D567" s="2309"/>
      <c r="E567" s="2328" t="s">
        <v>24188</v>
      </c>
      <c r="F567" s="2309" t="s">
        <v>19100</v>
      </c>
      <c r="G567" s="2309" t="s">
        <v>19039</v>
      </c>
      <c r="H567" s="2312" t="s">
        <v>19327</v>
      </c>
      <c r="I567" s="2313">
        <v>33327</v>
      </c>
      <c r="J567" s="2309"/>
      <c r="K567" s="2312" t="s">
        <v>19102</v>
      </c>
      <c r="L567" s="2309" t="s">
        <v>7256</v>
      </c>
      <c r="M567" s="2309" t="s">
        <v>19103</v>
      </c>
      <c r="N567" s="2314" t="s">
        <v>24189</v>
      </c>
      <c r="O567" s="2315" t="s">
        <v>24190</v>
      </c>
      <c r="P567" s="2315" t="s">
        <v>24191</v>
      </c>
      <c r="Q567" s="2309"/>
      <c r="R567" s="2316"/>
      <c r="S567" s="2312" t="s">
        <v>19107</v>
      </c>
      <c r="T567" s="2317" t="s">
        <v>24192</v>
      </c>
      <c r="U567" s="2313">
        <v>45628</v>
      </c>
      <c r="V567" s="2312" t="s">
        <v>126</v>
      </c>
      <c r="W567" s="2312" t="s">
        <v>24193</v>
      </c>
      <c r="X567" s="2312">
        <v>2</v>
      </c>
      <c r="Y567" s="2312">
        <v>2</v>
      </c>
      <c r="Z567" s="2312" t="s">
        <v>24194</v>
      </c>
      <c r="AA567" s="2312"/>
      <c r="AB567" s="2317" t="s">
        <v>24195</v>
      </c>
      <c r="AC567" s="2317" t="s">
        <v>24196</v>
      </c>
      <c r="AD567" s="2312" t="s">
        <v>15304</v>
      </c>
      <c r="AE567" s="2309">
        <v>0</v>
      </c>
      <c r="AF567" s="2309"/>
      <c r="AG567" s="2309"/>
      <c r="AH567" s="2309"/>
      <c r="AI567" s="2309"/>
      <c r="AJ567" s="2320">
        <v>43070</v>
      </c>
      <c r="AK567" s="2321"/>
      <c r="AL567" s="2321">
        <v>44834</v>
      </c>
      <c r="AM567" s="2320">
        <v>43070</v>
      </c>
      <c r="AN567" s="2322">
        <v>44834</v>
      </c>
      <c r="AO567" s="2312" t="s">
        <v>1395</v>
      </c>
      <c r="AP567" s="2309"/>
      <c r="AQ567" s="2312">
        <v>43</v>
      </c>
    </row>
    <row r="568" spans="1:43" ht="15.75">
      <c r="A568" s="2309">
        <v>561</v>
      </c>
      <c r="B568" s="2309"/>
      <c r="C568" s="2309"/>
      <c r="D568" s="2309"/>
      <c r="E568" s="2328" t="s">
        <v>24197</v>
      </c>
      <c r="F568" s="2309" t="s">
        <v>19100</v>
      </c>
      <c r="G568" s="2309" t="s">
        <v>19039</v>
      </c>
      <c r="H568" s="2312" t="s">
        <v>19327</v>
      </c>
      <c r="I568" s="2348" t="s">
        <v>24198</v>
      </c>
      <c r="J568" s="2309"/>
      <c r="K568" s="2312" t="s">
        <v>19102</v>
      </c>
      <c r="L568" s="2309" t="s">
        <v>7256</v>
      </c>
      <c r="M568" s="2309" t="s">
        <v>19103</v>
      </c>
      <c r="N568" s="2314" t="s">
        <v>24199</v>
      </c>
      <c r="O568" s="2315" t="s">
        <v>24200</v>
      </c>
      <c r="P568" s="2315" t="s">
        <v>24201</v>
      </c>
      <c r="Q568" s="2309"/>
      <c r="R568" s="2316"/>
      <c r="S568" s="2312" t="s">
        <v>13376</v>
      </c>
      <c r="T568" s="2317" t="s">
        <v>24202</v>
      </c>
      <c r="U568" s="2313">
        <v>45673</v>
      </c>
      <c r="V568" s="2312" t="s">
        <v>126</v>
      </c>
      <c r="W568" s="2312" t="s">
        <v>24203</v>
      </c>
      <c r="X568" s="2312">
        <v>2</v>
      </c>
      <c r="Y568" s="2312">
        <v>3</v>
      </c>
      <c r="Z568" s="2312" t="s">
        <v>24204</v>
      </c>
      <c r="AA568" s="2312"/>
      <c r="AB568" s="2329" t="s">
        <v>24205</v>
      </c>
      <c r="AC568" s="2317" t="s">
        <v>24206</v>
      </c>
      <c r="AD568" s="2312" t="s">
        <v>19113</v>
      </c>
      <c r="AE568" s="2309">
        <v>0</v>
      </c>
      <c r="AF568" s="2309"/>
      <c r="AG568" s="2309"/>
      <c r="AH568" s="2309"/>
      <c r="AI568" s="2309"/>
      <c r="AJ568" s="2320">
        <v>43070</v>
      </c>
      <c r="AK568" s="2321"/>
      <c r="AL568" s="2321">
        <v>44834</v>
      </c>
      <c r="AM568" s="2320">
        <v>43070</v>
      </c>
      <c r="AN568" s="2322">
        <v>44834</v>
      </c>
      <c r="AO568" s="2312" t="s">
        <v>1395</v>
      </c>
      <c r="AP568" s="2309"/>
      <c r="AQ568" s="2312">
        <v>41</v>
      </c>
    </row>
    <row r="569" spans="1:43" ht="15.75">
      <c r="A569" s="2323">
        <v>562</v>
      </c>
      <c r="B569" s="2309"/>
      <c r="C569" s="2309"/>
      <c r="D569" s="2309"/>
      <c r="E569" s="2328" t="s">
        <v>24207</v>
      </c>
      <c r="F569" s="2309" t="s">
        <v>19100</v>
      </c>
      <c r="G569" s="2309" t="s">
        <v>19039</v>
      </c>
      <c r="H569" s="2312" t="s">
        <v>19127</v>
      </c>
      <c r="I569" s="2313">
        <v>33644</v>
      </c>
      <c r="J569" s="2309"/>
      <c r="K569" s="2312"/>
      <c r="L569" s="2309" t="s">
        <v>7256</v>
      </c>
      <c r="M569" s="2309" t="s">
        <v>19103</v>
      </c>
      <c r="N569" s="2314" t="s">
        <v>24208</v>
      </c>
      <c r="O569" s="2315" t="s">
        <v>24209</v>
      </c>
      <c r="P569" s="2315" t="s">
        <v>24210</v>
      </c>
      <c r="Q569" s="2309"/>
      <c r="R569" s="2316"/>
      <c r="S569" s="2312"/>
      <c r="T569" s="2312"/>
      <c r="U569" s="2313"/>
      <c r="V569" s="2312" t="s">
        <v>13232</v>
      </c>
      <c r="W569" s="2312"/>
      <c r="X569" s="2312"/>
      <c r="Y569" s="2312"/>
      <c r="Z569" s="2312"/>
      <c r="AA569" s="2312"/>
      <c r="AB569" s="2315" t="s">
        <v>24211</v>
      </c>
      <c r="AC569" s="2312"/>
      <c r="AD569" s="2312"/>
      <c r="AE569" s="2309" t="s">
        <v>24212</v>
      </c>
      <c r="AF569" s="2309"/>
      <c r="AG569" s="2309"/>
      <c r="AH569" s="2309"/>
      <c r="AI569" s="2309"/>
      <c r="AJ569" s="2320">
        <v>43070</v>
      </c>
      <c r="AK569" s="2321"/>
      <c r="AL569" s="2321">
        <v>44834</v>
      </c>
      <c r="AM569" s="2320">
        <v>43070</v>
      </c>
      <c r="AN569" s="2322">
        <v>44834</v>
      </c>
      <c r="AO569" s="2312"/>
      <c r="AP569" s="2309"/>
      <c r="AQ569" s="2312"/>
    </row>
    <row r="570" spans="1:43" ht="15.75">
      <c r="A570" s="2309">
        <v>563</v>
      </c>
      <c r="B570" s="2309"/>
      <c r="C570" s="2309"/>
      <c r="D570" s="2310" t="s">
        <v>19098</v>
      </c>
      <c r="E570" s="2328" t="s">
        <v>24213</v>
      </c>
      <c r="F570" s="2309" t="s">
        <v>19100</v>
      </c>
      <c r="G570" s="2309" t="s">
        <v>19039</v>
      </c>
      <c r="H570" s="2312" t="s">
        <v>370</v>
      </c>
      <c r="I570" s="2348" t="s">
        <v>24214</v>
      </c>
      <c r="J570" s="2309"/>
      <c r="K570" s="2312" t="s">
        <v>19102</v>
      </c>
      <c r="L570" s="2309" t="s">
        <v>7256</v>
      </c>
      <c r="M570" s="2309" t="s">
        <v>19103</v>
      </c>
      <c r="N570" s="2314" t="s">
        <v>24215</v>
      </c>
      <c r="O570" s="2315" t="s">
        <v>24216</v>
      </c>
      <c r="P570" s="2315" t="s">
        <v>24217</v>
      </c>
      <c r="Q570" s="2309"/>
      <c r="R570" s="2316"/>
      <c r="S570" s="2312" t="s">
        <v>21707</v>
      </c>
      <c r="T570" s="2317" t="s">
        <v>24218</v>
      </c>
      <c r="U570" s="2313">
        <v>44404</v>
      </c>
      <c r="V570" s="2312" t="s">
        <v>126</v>
      </c>
      <c r="W570" s="2312" t="s">
        <v>24219</v>
      </c>
      <c r="X570" s="2312">
        <v>3</v>
      </c>
      <c r="Y570" s="2312">
        <v>4</v>
      </c>
      <c r="Z570" s="2312" t="s">
        <v>24220</v>
      </c>
      <c r="AA570" s="2312"/>
      <c r="AB570" s="2329" t="s">
        <v>24221</v>
      </c>
      <c r="AC570" s="2317" t="s">
        <v>24222</v>
      </c>
      <c r="AD570" s="2312" t="s">
        <v>19113</v>
      </c>
      <c r="AE570" s="2309">
        <v>0</v>
      </c>
      <c r="AF570" s="2309"/>
      <c r="AG570" s="2309"/>
      <c r="AH570" s="2309"/>
      <c r="AI570" s="2309"/>
      <c r="AJ570" s="2320">
        <v>43070</v>
      </c>
      <c r="AK570" s="2321"/>
      <c r="AL570" s="2321">
        <v>44834</v>
      </c>
      <c r="AM570" s="2320">
        <v>43070</v>
      </c>
      <c r="AN570" s="2322">
        <v>44834</v>
      </c>
      <c r="AO570" s="2312" t="s">
        <v>35</v>
      </c>
      <c r="AP570" s="2309"/>
      <c r="AQ570" s="2312">
        <v>40</v>
      </c>
    </row>
    <row r="571" spans="1:43" ht="15.75">
      <c r="A571" s="2323">
        <v>564</v>
      </c>
      <c r="B571" s="2309"/>
      <c r="C571" s="2309"/>
      <c r="D571" s="2309"/>
      <c r="E571" s="2328" t="s">
        <v>24223</v>
      </c>
      <c r="F571" s="2309" t="s">
        <v>19100</v>
      </c>
      <c r="G571" s="2309" t="s">
        <v>19039</v>
      </c>
      <c r="H571" s="2312" t="s">
        <v>19116</v>
      </c>
      <c r="I571" s="2348" t="s">
        <v>24224</v>
      </c>
      <c r="J571" s="2309"/>
      <c r="K571" s="2312" t="s">
        <v>19102</v>
      </c>
      <c r="L571" s="2309" t="s">
        <v>7256</v>
      </c>
      <c r="M571" s="2309" t="s">
        <v>19103</v>
      </c>
      <c r="N571" s="2314" t="s">
        <v>24225</v>
      </c>
      <c r="O571" s="2315" t="s">
        <v>24226</v>
      </c>
      <c r="P571" s="2315" t="s">
        <v>24227</v>
      </c>
      <c r="Q571" s="2309"/>
      <c r="R571" s="2316"/>
      <c r="S571" s="2312" t="s">
        <v>425</v>
      </c>
      <c r="T571" s="2317" t="s">
        <v>24228</v>
      </c>
      <c r="U571" s="2313">
        <v>45837</v>
      </c>
      <c r="V571" s="2312" t="s">
        <v>13232</v>
      </c>
      <c r="W571" s="2312" t="s">
        <v>24229</v>
      </c>
      <c r="X571" s="2312">
        <v>2</v>
      </c>
      <c r="Y571" s="2312">
        <v>5</v>
      </c>
      <c r="Z571" s="2312" t="s">
        <v>20457</v>
      </c>
      <c r="AA571" s="2312"/>
      <c r="AB571" s="2329" t="s">
        <v>24230</v>
      </c>
      <c r="AC571" s="2317" t="s">
        <v>24231</v>
      </c>
      <c r="AD571" s="2312" t="s">
        <v>19113</v>
      </c>
      <c r="AE571" s="2309" t="s">
        <v>24232</v>
      </c>
      <c r="AF571" s="2309"/>
      <c r="AG571" s="2309"/>
      <c r="AH571" s="2309"/>
      <c r="AI571" s="2309"/>
      <c r="AJ571" s="2320">
        <v>43070</v>
      </c>
      <c r="AK571" s="2321"/>
      <c r="AL571" s="2321">
        <v>44834</v>
      </c>
      <c r="AM571" s="2320">
        <v>43070</v>
      </c>
      <c r="AN571" s="2322">
        <v>44834</v>
      </c>
      <c r="AO571" s="2312" t="s">
        <v>35</v>
      </c>
      <c r="AP571" s="2309"/>
      <c r="AQ571" s="2312">
        <v>42</v>
      </c>
    </row>
    <row r="572" spans="1:43" ht="15.75">
      <c r="A572" s="2309">
        <v>565</v>
      </c>
      <c r="B572" s="2309"/>
      <c r="C572" s="2309"/>
      <c r="D572" s="2309"/>
      <c r="E572" s="2328" t="s">
        <v>24233</v>
      </c>
      <c r="F572" s="2309" t="s">
        <v>19100</v>
      </c>
      <c r="G572" s="2309" t="s">
        <v>19039</v>
      </c>
      <c r="H572" s="2312" t="s">
        <v>19208</v>
      </c>
      <c r="I572" s="2313">
        <v>30631</v>
      </c>
      <c r="J572" s="2309"/>
      <c r="K572" s="2312" t="s">
        <v>19102</v>
      </c>
      <c r="L572" s="2309" t="s">
        <v>7256</v>
      </c>
      <c r="M572" s="2309" t="s">
        <v>19103</v>
      </c>
      <c r="N572" s="2314" t="s">
        <v>24234</v>
      </c>
      <c r="O572" s="2315" t="s">
        <v>24235</v>
      </c>
      <c r="P572" s="2315" t="s">
        <v>24236</v>
      </c>
      <c r="Q572" s="2309"/>
      <c r="R572" s="2316"/>
      <c r="S572" s="2312" t="s">
        <v>425</v>
      </c>
      <c r="T572" s="2317" t="s">
        <v>24237</v>
      </c>
      <c r="U572" s="2313">
        <v>45241</v>
      </c>
      <c r="V572" s="2312" t="s">
        <v>126</v>
      </c>
      <c r="W572" s="2312" t="s">
        <v>24238</v>
      </c>
      <c r="X572" s="2312">
        <v>1</v>
      </c>
      <c r="Y572" s="2312">
        <v>2</v>
      </c>
      <c r="Z572" s="2312" t="s">
        <v>24239</v>
      </c>
      <c r="AA572" s="2312"/>
      <c r="AB572" s="2317" t="s">
        <v>24240</v>
      </c>
      <c r="AC572" s="2317" t="s">
        <v>24241</v>
      </c>
      <c r="AD572" s="2312" t="s">
        <v>19113</v>
      </c>
      <c r="AE572" s="2309"/>
      <c r="AF572" s="2309"/>
      <c r="AG572" s="2309"/>
      <c r="AH572" s="2309"/>
      <c r="AI572" s="2309"/>
      <c r="AJ572" s="2320">
        <v>43070</v>
      </c>
      <c r="AK572" s="2321"/>
      <c r="AL572" s="2321">
        <v>44834</v>
      </c>
      <c r="AM572" s="2320">
        <v>43070</v>
      </c>
      <c r="AN572" s="2322">
        <v>44834</v>
      </c>
      <c r="AO572" s="2312" t="s">
        <v>1395</v>
      </c>
      <c r="AP572" s="2309"/>
      <c r="AQ572" s="2312">
        <v>40</v>
      </c>
    </row>
    <row r="573" spans="1:43" ht="15.75">
      <c r="A573" s="2323">
        <v>566</v>
      </c>
      <c r="B573" s="2309"/>
      <c r="C573" s="2309"/>
      <c r="D573" s="2310" t="s">
        <v>19098</v>
      </c>
      <c r="E573" s="2328" t="s">
        <v>24242</v>
      </c>
      <c r="F573" s="2309" t="s">
        <v>19100</v>
      </c>
      <c r="G573" s="2309" t="s">
        <v>19039</v>
      </c>
      <c r="H573" s="2312" t="s">
        <v>19375</v>
      </c>
      <c r="I573" s="2348" t="s">
        <v>24243</v>
      </c>
      <c r="J573" s="2309"/>
      <c r="K573" s="2312" t="s">
        <v>20864</v>
      </c>
      <c r="L573" s="2309" t="s">
        <v>7256</v>
      </c>
      <c r="M573" s="2309" t="s">
        <v>19103</v>
      </c>
      <c r="N573" s="2314">
        <v>1312014811</v>
      </c>
      <c r="O573" s="2315" t="s">
        <v>24244</v>
      </c>
      <c r="P573" s="2315" t="s">
        <v>24245</v>
      </c>
      <c r="Q573" s="2309"/>
      <c r="R573" s="2316"/>
      <c r="S573" s="2312" t="s">
        <v>19107</v>
      </c>
      <c r="T573" s="2317" t="s">
        <v>24246</v>
      </c>
      <c r="U573" s="2313">
        <v>45350</v>
      </c>
      <c r="V573" s="2312" t="s">
        <v>126</v>
      </c>
      <c r="W573" s="2312" t="s">
        <v>23462</v>
      </c>
      <c r="X573" s="2312">
        <v>7</v>
      </c>
      <c r="Y573" s="2312">
        <v>3</v>
      </c>
      <c r="Z573" s="2312" t="s">
        <v>24247</v>
      </c>
      <c r="AA573" s="2312"/>
      <c r="AB573" s="2329" t="s">
        <v>24248</v>
      </c>
      <c r="AC573" s="2317" t="s">
        <v>24249</v>
      </c>
      <c r="AD573" s="2312" t="s">
        <v>19113</v>
      </c>
      <c r="AE573" s="2309" t="s">
        <v>24250</v>
      </c>
      <c r="AF573" s="2309"/>
      <c r="AG573" s="2309"/>
      <c r="AH573" s="2309"/>
      <c r="AI573" s="2309"/>
      <c r="AJ573" s="2320">
        <v>43070</v>
      </c>
      <c r="AK573" s="2321"/>
      <c r="AL573" s="2321">
        <v>44834</v>
      </c>
      <c r="AM573" s="2320">
        <v>43070</v>
      </c>
      <c r="AN573" s="2322">
        <v>44834</v>
      </c>
      <c r="AO573" s="2312" t="s">
        <v>2307</v>
      </c>
      <c r="AP573" s="2309"/>
      <c r="AQ573" s="2312"/>
    </row>
    <row r="574" spans="1:43" ht="15.75">
      <c r="A574" s="2309">
        <v>567</v>
      </c>
      <c r="B574" s="2309"/>
      <c r="C574" s="2309"/>
      <c r="D574" s="2309"/>
      <c r="E574" s="2328" t="s">
        <v>24251</v>
      </c>
      <c r="F574" s="2309" t="s">
        <v>19100</v>
      </c>
      <c r="G574" s="2309" t="s">
        <v>19039</v>
      </c>
      <c r="H574" s="2312" t="s">
        <v>19116</v>
      </c>
      <c r="I574" s="2313">
        <v>31399</v>
      </c>
      <c r="J574" s="2309"/>
      <c r="K574" s="2312" t="s">
        <v>19102</v>
      </c>
      <c r="L574" s="2309" t="s">
        <v>7256</v>
      </c>
      <c r="M574" s="2309" t="s">
        <v>19103</v>
      </c>
      <c r="N574" s="2314" t="s">
        <v>24252</v>
      </c>
      <c r="O574" s="2315" t="s">
        <v>24253</v>
      </c>
      <c r="P574" s="2315" t="s">
        <v>24254</v>
      </c>
      <c r="Q574" s="2309"/>
      <c r="R574" s="2316"/>
      <c r="S574" s="2312" t="s">
        <v>13430</v>
      </c>
      <c r="T574" s="2317" t="s">
        <v>24255</v>
      </c>
      <c r="U574" s="2313">
        <v>44836</v>
      </c>
      <c r="V574" s="2312" t="s">
        <v>126</v>
      </c>
      <c r="W574" s="2312" t="s">
        <v>24256</v>
      </c>
      <c r="X574" s="2312">
        <v>15</v>
      </c>
      <c r="Y574" s="2312">
        <v>4</v>
      </c>
      <c r="Z574" s="2312" t="s">
        <v>24257</v>
      </c>
      <c r="AA574" s="2312"/>
      <c r="AB574" s="2315" t="s">
        <v>24258</v>
      </c>
      <c r="AC574" s="2312"/>
      <c r="AD574" s="2312" t="s">
        <v>19113</v>
      </c>
      <c r="AE574" s="2309"/>
      <c r="AF574" s="2309"/>
      <c r="AG574" s="2309"/>
      <c r="AH574" s="2309"/>
      <c r="AI574" s="2309"/>
      <c r="AJ574" s="2320">
        <v>43070</v>
      </c>
      <c r="AK574" s="2321"/>
      <c r="AL574" s="2321">
        <v>44834</v>
      </c>
      <c r="AM574" s="2320">
        <v>43070</v>
      </c>
      <c r="AN574" s="2322">
        <v>44834</v>
      </c>
      <c r="AO574" s="2312"/>
      <c r="AP574" s="2309"/>
      <c r="AQ574" s="2312"/>
    </row>
    <row r="575" spans="1:43" ht="15.75">
      <c r="A575" s="2323">
        <v>568</v>
      </c>
      <c r="B575" s="2309"/>
      <c r="C575" s="2309"/>
      <c r="D575" s="2309"/>
      <c r="E575" s="2328" t="s">
        <v>24259</v>
      </c>
      <c r="F575" s="2309" t="s">
        <v>19100</v>
      </c>
      <c r="G575" s="2309" t="s">
        <v>19039</v>
      </c>
      <c r="H575" s="2312" t="s">
        <v>180</v>
      </c>
      <c r="I575" s="2313">
        <v>34140</v>
      </c>
      <c r="J575" s="2309"/>
      <c r="K575" s="2312" t="s">
        <v>84</v>
      </c>
      <c r="L575" s="2309" t="s">
        <v>7256</v>
      </c>
      <c r="M575" s="2309" t="s">
        <v>19103</v>
      </c>
      <c r="N575" s="2314" t="s">
        <v>24260</v>
      </c>
      <c r="O575" s="2315" t="s">
        <v>24261</v>
      </c>
      <c r="P575" s="2315" t="s">
        <v>24262</v>
      </c>
      <c r="Q575" s="2309"/>
      <c r="R575" s="2316"/>
      <c r="S575" s="2312" t="s">
        <v>13376</v>
      </c>
      <c r="T575" s="2317" t="s">
        <v>24263</v>
      </c>
      <c r="U575" s="2313">
        <v>45812</v>
      </c>
      <c r="V575" s="2312" t="s">
        <v>126</v>
      </c>
      <c r="W575" s="2312" t="s">
        <v>24264</v>
      </c>
      <c r="X575" s="2312">
        <v>5</v>
      </c>
      <c r="Y575" s="2312">
        <v>9</v>
      </c>
      <c r="Z575" s="2312" t="s">
        <v>23848</v>
      </c>
      <c r="AA575" s="2312"/>
      <c r="AB575" s="2329" t="s">
        <v>24265</v>
      </c>
      <c r="AC575" s="2317" t="s">
        <v>24266</v>
      </c>
      <c r="AD575" s="2312" t="s">
        <v>19264</v>
      </c>
      <c r="AE575" s="2309" t="s">
        <v>24267</v>
      </c>
      <c r="AF575" s="2309"/>
      <c r="AG575" s="2309"/>
      <c r="AH575" s="2309"/>
      <c r="AI575" s="2309"/>
      <c r="AJ575" s="2320">
        <v>43070</v>
      </c>
      <c r="AK575" s="2321"/>
      <c r="AL575" s="2321">
        <v>44834</v>
      </c>
      <c r="AM575" s="2320">
        <v>43070</v>
      </c>
      <c r="AN575" s="2322">
        <v>44834</v>
      </c>
      <c r="AO575" s="2312" t="s">
        <v>35</v>
      </c>
      <c r="AP575" s="2309"/>
      <c r="AQ575" s="2312">
        <v>42</v>
      </c>
    </row>
    <row r="576" spans="1:43" ht="15.75">
      <c r="A576" s="2309">
        <v>569</v>
      </c>
      <c r="B576" s="2309"/>
      <c r="C576" s="2309"/>
      <c r="D576" s="2309"/>
      <c r="E576" s="2328" t="s">
        <v>24268</v>
      </c>
      <c r="F576" s="2309" t="s">
        <v>19100</v>
      </c>
      <c r="G576" s="2309" t="s">
        <v>19039</v>
      </c>
      <c r="H576" s="2312" t="s">
        <v>180</v>
      </c>
      <c r="I576" s="2348" t="s">
        <v>24269</v>
      </c>
      <c r="J576" s="2309"/>
      <c r="K576" s="2312" t="s">
        <v>84</v>
      </c>
      <c r="L576" s="2309" t="s">
        <v>7265</v>
      </c>
      <c r="M576" s="2309" t="s">
        <v>19103</v>
      </c>
      <c r="N576" s="2314" t="s">
        <v>24270</v>
      </c>
      <c r="O576" s="2315" t="s">
        <v>24271</v>
      </c>
      <c r="P576" s="2315" t="s">
        <v>24272</v>
      </c>
      <c r="Q576" s="2309"/>
      <c r="R576" s="2316"/>
      <c r="S576" s="2312" t="s">
        <v>13376</v>
      </c>
      <c r="T576" s="2317" t="s">
        <v>24273</v>
      </c>
      <c r="U576" s="2313">
        <v>45271</v>
      </c>
      <c r="V576" s="2312" t="s">
        <v>19290</v>
      </c>
      <c r="W576" s="2312" t="s">
        <v>24274</v>
      </c>
      <c r="X576" s="2312">
        <v>3</v>
      </c>
      <c r="Y576" s="2312">
        <v>1</v>
      </c>
      <c r="Z576" s="2312" t="s">
        <v>19333</v>
      </c>
      <c r="AA576" s="2312"/>
      <c r="AB576" s="2329" t="s">
        <v>24275</v>
      </c>
      <c r="AC576" s="2317" t="s">
        <v>24276</v>
      </c>
      <c r="AD576" s="2312" t="s">
        <v>19113</v>
      </c>
      <c r="AE576" s="2309">
        <v>0</v>
      </c>
      <c r="AF576" s="2309"/>
      <c r="AG576" s="2309"/>
      <c r="AH576" s="2309"/>
      <c r="AI576" s="2309"/>
      <c r="AJ576" s="2320">
        <v>43070</v>
      </c>
      <c r="AK576" s="2321"/>
      <c r="AL576" s="2321">
        <v>44834</v>
      </c>
      <c r="AM576" s="2320">
        <v>43070</v>
      </c>
      <c r="AN576" s="2322">
        <v>44834</v>
      </c>
      <c r="AO576" s="2312" t="s">
        <v>35</v>
      </c>
      <c r="AP576" s="2309"/>
      <c r="AQ576" s="2312">
        <v>41</v>
      </c>
    </row>
    <row r="577" spans="1:43" ht="15.75">
      <c r="A577" s="2323">
        <v>570</v>
      </c>
      <c r="B577" s="2309"/>
      <c r="C577" s="2309"/>
      <c r="D577" s="2309"/>
      <c r="E577" s="2328" t="s">
        <v>24277</v>
      </c>
      <c r="F577" s="2309" t="s">
        <v>19100</v>
      </c>
      <c r="G577" s="2309" t="s">
        <v>19039</v>
      </c>
      <c r="H577" s="2312" t="s">
        <v>370</v>
      </c>
      <c r="I577" s="2348" t="s">
        <v>24278</v>
      </c>
      <c r="J577" s="2309"/>
      <c r="K577" s="2312" t="s">
        <v>19102</v>
      </c>
      <c r="L577" s="2309" t="s">
        <v>7256</v>
      </c>
      <c r="M577" s="2309" t="s">
        <v>19103</v>
      </c>
      <c r="N577" s="2314" t="s">
        <v>24279</v>
      </c>
      <c r="O577" s="2315" t="s">
        <v>24280</v>
      </c>
      <c r="P577" s="2315" t="s">
        <v>24281</v>
      </c>
      <c r="Q577" s="2309"/>
      <c r="R577" s="2316"/>
      <c r="S577" s="2312" t="s">
        <v>499</v>
      </c>
      <c r="T577" s="2317" t="s">
        <v>24282</v>
      </c>
      <c r="U577" s="2313">
        <v>44085</v>
      </c>
      <c r="V577" s="2312" t="s">
        <v>126</v>
      </c>
      <c r="W577" s="2312" t="s">
        <v>24283</v>
      </c>
      <c r="X577" s="2312">
        <v>2</v>
      </c>
      <c r="Y577" s="2312">
        <v>4</v>
      </c>
      <c r="Z577" s="2312" t="s">
        <v>24284</v>
      </c>
      <c r="AA577" s="2312"/>
      <c r="AB577" s="2329" t="s">
        <v>24285</v>
      </c>
      <c r="AC577" s="2317" t="s">
        <v>24286</v>
      </c>
      <c r="AD577" s="2312" t="s">
        <v>24287</v>
      </c>
      <c r="AE577" s="2309" t="s">
        <v>24288</v>
      </c>
      <c r="AF577" s="2309"/>
      <c r="AG577" s="2309"/>
      <c r="AH577" s="2309"/>
      <c r="AI577" s="2309"/>
      <c r="AJ577" s="2320">
        <v>43070</v>
      </c>
      <c r="AK577" s="2321"/>
      <c r="AL577" s="2321">
        <v>44834</v>
      </c>
      <c r="AM577" s="2320">
        <v>43070</v>
      </c>
      <c r="AN577" s="2322">
        <v>44834</v>
      </c>
      <c r="AO577" s="2312" t="s">
        <v>35</v>
      </c>
      <c r="AP577" s="2309"/>
      <c r="AQ577" s="2312">
        <v>41</v>
      </c>
    </row>
    <row r="578" spans="1:43" ht="15.75">
      <c r="A578" s="2309">
        <v>571</v>
      </c>
      <c r="B578" s="2309"/>
      <c r="C578" s="2309"/>
      <c r="D578" s="2310" t="s">
        <v>19098</v>
      </c>
      <c r="E578" s="2353" t="s">
        <v>5469</v>
      </c>
      <c r="F578" s="2309" t="s">
        <v>19100</v>
      </c>
      <c r="G578" s="2309" t="s">
        <v>19039</v>
      </c>
      <c r="H578" s="2312" t="s">
        <v>19327</v>
      </c>
      <c r="I578" s="2348" t="s">
        <v>24289</v>
      </c>
      <c r="J578" s="2309"/>
      <c r="K578" s="2312" t="s">
        <v>19102</v>
      </c>
      <c r="L578" s="2309" t="s">
        <v>7256</v>
      </c>
      <c r="M578" s="2309" t="s">
        <v>19103</v>
      </c>
      <c r="N578" s="2314" t="s">
        <v>24290</v>
      </c>
      <c r="O578" s="2315" t="s">
        <v>24291</v>
      </c>
      <c r="P578" s="2315" t="s">
        <v>24292</v>
      </c>
      <c r="Q578" s="2309"/>
      <c r="R578" s="2316"/>
      <c r="S578" s="2312" t="s">
        <v>19107</v>
      </c>
      <c r="T578" s="2317" t="s">
        <v>24293</v>
      </c>
      <c r="U578" s="2313">
        <v>45687</v>
      </c>
      <c r="V578" s="2312" t="s">
        <v>19290</v>
      </c>
      <c r="W578" s="2312" t="s">
        <v>24294</v>
      </c>
      <c r="X578" s="2312">
        <v>2</v>
      </c>
      <c r="Y578" s="2312">
        <v>1</v>
      </c>
      <c r="Z578" s="2312" t="s">
        <v>24295</v>
      </c>
      <c r="AA578" s="2312"/>
      <c r="AB578" s="2317" t="s">
        <v>24296</v>
      </c>
      <c r="AC578" s="2317"/>
      <c r="AD578" s="2312" t="s">
        <v>21544</v>
      </c>
      <c r="AE578" s="2309">
        <v>0</v>
      </c>
      <c r="AF578" s="2309"/>
      <c r="AG578" s="2309"/>
      <c r="AH578" s="2309"/>
      <c r="AI578" s="2309"/>
      <c r="AJ578" s="2320">
        <v>43070</v>
      </c>
      <c r="AK578" s="2321"/>
      <c r="AL578" s="2321">
        <v>44834</v>
      </c>
      <c r="AM578" s="2320">
        <v>43070</v>
      </c>
      <c r="AN578" s="2322">
        <v>44834</v>
      </c>
      <c r="AO578" s="2312" t="s">
        <v>35</v>
      </c>
      <c r="AP578" s="2309"/>
      <c r="AQ578" s="2312">
        <v>40</v>
      </c>
    </row>
    <row r="579" spans="1:43" ht="15.75">
      <c r="A579" s="2323">
        <v>572</v>
      </c>
      <c r="B579" s="2309"/>
      <c r="C579" s="2309"/>
      <c r="D579" s="2309"/>
      <c r="E579" s="2328" t="s">
        <v>20948</v>
      </c>
      <c r="F579" s="2309" t="s">
        <v>19100</v>
      </c>
      <c r="G579" s="2309" t="s">
        <v>19039</v>
      </c>
      <c r="H579" s="2312" t="s">
        <v>19116</v>
      </c>
      <c r="I579" s="2348">
        <v>31389</v>
      </c>
      <c r="J579" s="2309"/>
      <c r="K579" s="2312"/>
      <c r="L579" s="2309" t="s">
        <v>7256</v>
      </c>
      <c r="M579" s="2309" t="s">
        <v>19103</v>
      </c>
      <c r="N579" s="2314" t="s">
        <v>24297</v>
      </c>
      <c r="O579" s="2315" t="s">
        <v>24298</v>
      </c>
      <c r="P579" s="2315" t="s">
        <v>24299</v>
      </c>
      <c r="Q579" s="2309"/>
      <c r="R579" s="2316"/>
      <c r="S579" s="2312"/>
      <c r="T579" s="2312"/>
      <c r="U579" s="2313"/>
      <c r="V579" s="2312" t="s">
        <v>13232</v>
      </c>
      <c r="W579" s="2312"/>
      <c r="X579" s="2312"/>
      <c r="Y579" s="2312"/>
      <c r="Z579" s="2312"/>
      <c r="AA579" s="2312"/>
      <c r="AB579" s="2315" t="s">
        <v>24300</v>
      </c>
      <c r="AC579" s="2312"/>
      <c r="AD579" s="2312"/>
      <c r="AE579" s="2309" t="s">
        <v>20957</v>
      </c>
      <c r="AF579" s="2309"/>
      <c r="AG579" s="2309"/>
      <c r="AH579" s="2309"/>
      <c r="AI579" s="2309"/>
      <c r="AJ579" s="2320">
        <v>43070</v>
      </c>
      <c r="AK579" s="2321"/>
      <c r="AL579" s="2321">
        <v>44834</v>
      </c>
      <c r="AM579" s="2320">
        <v>43070</v>
      </c>
      <c r="AN579" s="2322">
        <v>44834</v>
      </c>
      <c r="AO579" s="2312"/>
      <c r="AP579" s="2309"/>
      <c r="AQ579" s="2312"/>
    </row>
    <row r="580" spans="1:43" ht="15.75">
      <c r="A580" s="2309">
        <v>573</v>
      </c>
      <c r="B580" s="2309"/>
      <c r="C580" s="2309"/>
      <c r="D580" s="2309"/>
      <c r="E580" s="2328" t="s">
        <v>10141</v>
      </c>
      <c r="F580" s="2309" t="s">
        <v>19100</v>
      </c>
      <c r="G580" s="2309" t="s">
        <v>19039</v>
      </c>
      <c r="H580" s="2312" t="s">
        <v>19208</v>
      </c>
      <c r="I580" s="2313">
        <v>33681</v>
      </c>
      <c r="J580" s="2309"/>
      <c r="K580" s="2312" t="s">
        <v>19102</v>
      </c>
      <c r="L580" s="2309" t="s">
        <v>7256</v>
      </c>
      <c r="M580" s="2309" t="s">
        <v>19103</v>
      </c>
      <c r="N580" s="2314" t="s">
        <v>24301</v>
      </c>
      <c r="O580" s="2315" t="s">
        <v>24302</v>
      </c>
      <c r="P580" s="2315" t="s">
        <v>24303</v>
      </c>
      <c r="Q580" s="2309"/>
      <c r="R580" s="2316"/>
      <c r="S580" s="2312" t="s">
        <v>499</v>
      </c>
      <c r="T580" s="2317" t="s">
        <v>24304</v>
      </c>
      <c r="U580" s="2313">
        <v>44638</v>
      </c>
      <c r="V580" s="2312" t="s">
        <v>16328</v>
      </c>
      <c r="W580" s="2312" t="s">
        <v>19607</v>
      </c>
      <c r="X580" s="2312">
        <v>3</v>
      </c>
      <c r="Y580" s="2312">
        <v>5</v>
      </c>
      <c r="Z580" s="2312" t="s">
        <v>19607</v>
      </c>
      <c r="AA580" s="2312"/>
      <c r="AB580" s="2329" t="s">
        <v>24305</v>
      </c>
      <c r="AC580" s="2317" t="s">
        <v>24306</v>
      </c>
      <c r="AD580" s="2312" t="s">
        <v>15304</v>
      </c>
      <c r="AE580" s="2309">
        <v>0</v>
      </c>
      <c r="AF580" s="2309"/>
      <c r="AG580" s="2309"/>
      <c r="AH580" s="2309"/>
      <c r="AI580" s="2309"/>
      <c r="AJ580" s="2320">
        <v>43070</v>
      </c>
      <c r="AK580" s="2321"/>
      <c r="AL580" s="2321">
        <v>44834</v>
      </c>
      <c r="AM580" s="2320">
        <v>43070</v>
      </c>
      <c r="AN580" s="2322">
        <v>44834</v>
      </c>
      <c r="AO580" s="2312" t="s">
        <v>1395</v>
      </c>
      <c r="AP580" s="2309"/>
      <c r="AQ580" s="2312">
        <v>42</v>
      </c>
    </row>
    <row r="581" spans="1:43" ht="15.75">
      <c r="A581" s="2323">
        <v>574</v>
      </c>
      <c r="B581" s="2309"/>
      <c r="C581" s="2309"/>
      <c r="D581" s="2310" t="s">
        <v>19098</v>
      </c>
      <c r="E581" s="2328" t="s">
        <v>24307</v>
      </c>
      <c r="F581" s="2309" t="s">
        <v>19100</v>
      </c>
      <c r="G581" s="2309" t="s">
        <v>19039</v>
      </c>
      <c r="H581" s="2312" t="s">
        <v>19127</v>
      </c>
      <c r="I581" s="2348" t="s">
        <v>24308</v>
      </c>
      <c r="J581" s="2309"/>
      <c r="K581" s="2312" t="s">
        <v>19102</v>
      </c>
      <c r="L581" s="2309" t="s">
        <v>7256</v>
      </c>
      <c r="M581" s="2309" t="s">
        <v>19103</v>
      </c>
      <c r="N581" s="2314" t="s">
        <v>24309</v>
      </c>
      <c r="O581" s="2315" t="s">
        <v>24310</v>
      </c>
      <c r="P581" s="2315" t="s">
        <v>24311</v>
      </c>
      <c r="Q581" s="2309"/>
      <c r="R581" s="2316"/>
      <c r="S581" s="2312" t="s">
        <v>19107</v>
      </c>
      <c r="T581" s="2317" t="s">
        <v>24312</v>
      </c>
      <c r="U581" s="2313">
        <v>44052</v>
      </c>
      <c r="V581" s="2312" t="s">
        <v>86</v>
      </c>
      <c r="W581" s="2312" t="s">
        <v>24313</v>
      </c>
      <c r="X581" s="2312">
        <v>3</v>
      </c>
      <c r="Y581" s="2312">
        <v>4</v>
      </c>
      <c r="Z581" s="2312" t="s">
        <v>19351</v>
      </c>
      <c r="AA581" s="2312"/>
      <c r="AB581" s="2329" t="s">
        <v>24314</v>
      </c>
      <c r="AC581" s="2317" t="s">
        <v>24315</v>
      </c>
      <c r="AD581" s="2312" t="s">
        <v>15304</v>
      </c>
      <c r="AE581" s="2309"/>
      <c r="AF581" s="2309"/>
      <c r="AG581" s="2309"/>
      <c r="AH581" s="2309"/>
      <c r="AI581" s="2309"/>
      <c r="AJ581" s="2320">
        <v>43070</v>
      </c>
      <c r="AK581" s="2321"/>
      <c r="AL581" s="2321">
        <v>44834</v>
      </c>
      <c r="AM581" s="2320">
        <v>43070</v>
      </c>
      <c r="AN581" s="2322">
        <v>44834</v>
      </c>
      <c r="AO581" s="2312" t="s">
        <v>35</v>
      </c>
      <c r="AP581" s="2309"/>
      <c r="AQ581" s="2312">
        <v>39</v>
      </c>
    </row>
    <row r="582" spans="1:43" ht="15.75">
      <c r="A582" s="2309">
        <v>575</v>
      </c>
      <c r="B582" s="2309"/>
      <c r="C582" s="2309"/>
      <c r="D582" s="2309"/>
      <c r="E582" s="2328" t="s">
        <v>24316</v>
      </c>
      <c r="F582" s="2309" t="s">
        <v>19100</v>
      </c>
      <c r="G582" s="2309" t="s">
        <v>19039</v>
      </c>
      <c r="H582" s="2312" t="s">
        <v>2538</v>
      </c>
      <c r="I582" s="2348">
        <v>33913</v>
      </c>
      <c r="J582" s="2309"/>
      <c r="K582" s="2312" t="s">
        <v>19102</v>
      </c>
      <c r="L582" s="2309" t="s">
        <v>7256</v>
      </c>
      <c r="M582" s="2309" t="s">
        <v>19103</v>
      </c>
      <c r="N582" s="2314" t="s">
        <v>24317</v>
      </c>
      <c r="O582" s="2315" t="s">
        <v>24318</v>
      </c>
      <c r="P582" s="2315" t="s">
        <v>24319</v>
      </c>
      <c r="Q582" s="2309"/>
      <c r="R582" s="2316"/>
      <c r="S582" s="2312" t="s">
        <v>13376</v>
      </c>
      <c r="T582" s="2317" t="s">
        <v>24320</v>
      </c>
      <c r="U582" s="2313">
        <v>44140</v>
      </c>
      <c r="V582" s="2312" t="s">
        <v>16328</v>
      </c>
      <c r="W582" s="2312" t="s">
        <v>24321</v>
      </c>
      <c r="X582" s="2312">
        <v>20</v>
      </c>
      <c r="Y582" s="2312">
        <v>6</v>
      </c>
      <c r="Z582" s="2312" t="s">
        <v>21541</v>
      </c>
      <c r="AA582" s="2312"/>
      <c r="AB582" s="2317" t="s">
        <v>24322</v>
      </c>
      <c r="AC582" s="2317" t="s">
        <v>24323</v>
      </c>
      <c r="AD582" s="2312" t="s">
        <v>15304</v>
      </c>
      <c r="AE582" s="2309"/>
      <c r="AF582" s="2309"/>
      <c r="AG582" s="2309"/>
      <c r="AH582" s="2309"/>
      <c r="AI582" s="2309"/>
      <c r="AJ582" s="2320">
        <v>43070</v>
      </c>
      <c r="AK582" s="2321"/>
      <c r="AL582" s="2321">
        <v>44834</v>
      </c>
      <c r="AM582" s="2320">
        <v>43070</v>
      </c>
      <c r="AN582" s="2322">
        <v>44834</v>
      </c>
      <c r="AO582" s="2312" t="s">
        <v>1502</v>
      </c>
      <c r="AP582" s="2309"/>
      <c r="AQ582" s="2312">
        <v>42</v>
      </c>
    </row>
    <row r="583" spans="1:43" ht="15.75">
      <c r="A583" s="2323">
        <v>576</v>
      </c>
      <c r="B583" s="2309"/>
      <c r="C583" s="2309"/>
      <c r="D583" s="2310" t="s">
        <v>19098</v>
      </c>
      <c r="E583" s="2328" t="s">
        <v>24324</v>
      </c>
      <c r="F583" s="2309" t="s">
        <v>19100</v>
      </c>
      <c r="G583" s="2309" t="s">
        <v>19039</v>
      </c>
      <c r="H583" s="2312" t="s">
        <v>145</v>
      </c>
      <c r="I583" s="2348" t="s">
        <v>23084</v>
      </c>
      <c r="J583" s="2309"/>
      <c r="K583" s="2312" t="s">
        <v>19102</v>
      </c>
      <c r="L583" s="2309" t="s">
        <v>7256</v>
      </c>
      <c r="M583" s="2309" t="s">
        <v>19103</v>
      </c>
      <c r="N583" s="2314" t="s">
        <v>24325</v>
      </c>
      <c r="O583" s="2315" t="s">
        <v>24326</v>
      </c>
      <c r="P583" s="2315" t="s">
        <v>24327</v>
      </c>
      <c r="Q583" s="2309"/>
      <c r="R583" s="2316"/>
      <c r="S583" s="2312" t="s">
        <v>13376</v>
      </c>
      <c r="T583" s="2317" t="s">
        <v>24328</v>
      </c>
      <c r="U583" s="2313">
        <v>45883</v>
      </c>
      <c r="V583" s="2312" t="s">
        <v>126</v>
      </c>
      <c r="W583" s="2312" t="s">
        <v>24329</v>
      </c>
      <c r="X583" s="2312">
        <v>1</v>
      </c>
      <c r="Y583" s="2312">
        <v>1</v>
      </c>
      <c r="Z583" s="2312" t="s">
        <v>24330</v>
      </c>
      <c r="AA583" s="2312"/>
      <c r="AB583" s="2329" t="s">
        <v>24331</v>
      </c>
      <c r="AC583" s="2317" t="s">
        <v>24332</v>
      </c>
      <c r="AD583" s="2312" t="s">
        <v>15304</v>
      </c>
      <c r="AE583" s="2309"/>
      <c r="AF583" s="2309"/>
      <c r="AG583" s="2309"/>
      <c r="AH583" s="2309"/>
      <c r="AI583" s="2309"/>
      <c r="AJ583" s="2320">
        <v>43070</v>
      </c>
      <c r="AK583" s="2321"/>
      <c r="AL583" s="2321">
        <v>44834</v>
      </c>
      <c r="AM583" s="2320">
        <v>43070</v>
      </c>
      <c r="AN583" s="2322">
        <v>44834</v>
      </c>
      <c r="AO583" s="2312" t="s">
        <v>1395</v>
      </c>
      <c r="AP583" s="2309"/>
      <c r="AQ583" s="2312">
        <v>42</v>
      </c>
    </row>
    <row r="584" spans="1:43" ht="15.75">
      <c r="A584" s="2309">
        <v>577</v>
      </c>
      <c r="B584" s="2309"/>
      <c r="C584" s="2309"/>
      <c r="D584" s="2309"/>
      <c r="E584" s="2328" t="s">
        <v>24333</v>
      </c>
      <c r="F584" s="2309" t="s">
        <v>19100</v>
      </c>
      <c r="G584" s="2309" t="s">
        <v>19039</v>
      </c>
      <c r="H584" s="2312" t="s">
        <v>19116</v>
      </c>
      <c r="I584" s="2348" t="s">
        <v>24334</v>
      </c>
      <c r="J584" s="2309"/>
      <c r="K584" s="2312" t="s">
        <v>19102</v>
      </c>
      <c r="L584" s="2309" t="s">
        <v>7265</v>
      </c>
      <c r="M584" s="2309" t="s">
        <v>19103</v>
      </c>
      <c r="N584" s="2314"/>
      <c r="O584" s="2315" t="s">
        <v>24335</v>
      </c>
      <c r="P584" s="2315" t="s">
        <v>24336</v>
      </c>
      <c r="Q584" s="2309"/>
      <c r="R584" s="2316"/>
      <c r="S584" s="2312"/>
      <c r="T584" s="2312"/>
      <c r="U584" s="2313"/>
      <c r="V584" s="2312" t="s">
        <v>126</v>
      </c>
      <c r="W584" s="2312" t="s">
        <v>24337</v>
      </c>
      <c r="X584" s="2312">
        <v>3</v>
      </c>
      <c r="Y584" s="2312">
        <v>3</v>
      </c>
      <c r="Z584" s="2312" t="s">
        <v>21568</v>
      </c>
      <c r="AA584" s="2312"/>
      <c r="AB584" s="2315" t="s">
        <v>24338</v>
      </c>
      <c r="AC584" s="2317" t="s">
        <v>24339</v>
      </c>
      <c r="AD584" s="2312" t="s">
        <v>15304</v>
      </c>
      <c r="AE584" s="2309">
        <v>0</v>
      </c>
      <c r="AF584" s="2309"/>
      <c r="AG584" s="2309"/>
      <c r="AH584" s="2309"/>
      <c r="AI584" s="2309"/>
      <c r="AJ584" s="2320">
        <v>43070</v>
      </c>
      <c r="AK584" s="2321"/>
      <c r="AL584" s="2321">
        <v>44834</v>
      </c>
      <c r="AM584" s="2320">
        <v>43070</v>
      </c>
      <c r="AN584" s="2322">
        <v>44834</v>
      </c>
      <c r="AO584" s="2312"/>
      <c r="AP584" s="2309"/>
      <c r="AQ584" s="2312"/>
    </row>
    <row r="585" spans="1:43" ht="15.75">
      <c r="A585" s="2323">
        <v>578</v>
      </c>
      <c r="B585" s="2309"/>
      <c r="C585" s="2309"/>
      <c r="D585" s="2309"/>
      <c r="E585" s="2328" t="s">
        <v>24340</v>
      </c>
      <c r="F585" s="2309" t="s">
        <v>19100</v>
      </c>
      <c r="G585" s="2309" t="s">
        <v>19039</v>
      </c>
      <c r="H585" s="2312" t="s">
        <v>19116</v>
      </c>
      <c r="I585" s="2348" t="s">
        <v>24341</v>
      </c>
      <c r="J585" s="2309"/>
      <c r="K585" s="2312" t="s">
        <v>19102</v>
      </c>
      <c r="L585" s="2309" t="s">
        <v>7256</v>
      </c>
      <c r="M585" s="2309" t="s">
        <v>19103</v>
      </c>
      <c r="N585" s="2314" t="s">
        <v>24342</v>
      </c>
      <c r="O585" s="2315" t="s">
        <v>24343</v>
      </c>
      <c r="P585" s="2315" t="s">
        <v>24344</v>
      </c>
      <c r="Q585" s="2309"/>
      <c r="R585" s="2316"/>
      <c r="S585" s="2312" t="s">
        <v>13430</v>
      </c>
      <c r="T585" s="2317" t="s">
        <v>24345</v>
      </c>
      <c r="U585" s="2313">
        <v>45826</v>
      </c>
      <c r="V585" s="2312" t="s">
        <v>86</v>
      </c>
      <c r="W585" s="2312" t="s">
        <v>24346</v>
      </c>
      <c r="X585" s="2312">
        <v>5</v>
      </c>
      <c r="Y585" s="2312">
        <v>2</v>
      </c>
      <c r="Z585" s="2312" t="s">
        <v>24347</v>
      </c>
      <c r="AA585" s="2312"/>
      <c r="AB585" s="2329" t="s">
        <v>24348</v>
      </c>
      <c r="AC585" s="2317" t="s">
        <v>24349</v>
      </c>
      <c r="AD585" s="2312" t="s">
        <v>19113</v>
      </c>
      <c r="AE585" s="2309"/>
      <c r="AF585" s="2309"/>
      <c r="AG585" s="2309"/>
      <c r="AH585" s="2309"/>
      <c r="AI585" s="2309"/>
      <c r="AJ585" s="2320">
        <v>43070</v>
      </c>
      <c r="AK585" s="2321"/>
      <c r="AL585" s="2321">
        <v>44834</v>
      </c>
      <c r="AM585" s="2320">
        <v>43070</v>
      </c>
      <c r="AN585" s="2322">
        <v>44834</v>
      </c>
      <c r="AO585" s="2312" t="s">
        <v>1395</v>
      </c>
      <c r="AP585" s="2309"/>
      <c r="AQ585" s="2312">
        <v>41</v>
      </c>
    </row>
    <row r="586" spans="1:43" ht="15.75">
      <c r="A586" s="2309">
        <v>579</v>
      </c>
      <c r="B586" s="2309"/>
      <c r="C586" s="2309"/>
      <c r="D586" s="2309"/>
      <c r="E586" s="2328" t="s">
        <v>24350</v>
      </c>
      <c r="F586" s="2309" t="s">
        <v>19100</v>
      </c>
      <c r="G586" s="2309" t="s">
        <v>19039</v>
      </c>
      <c r="H586" s="2312" t="s">
        <v>145</v>
      </c>
      <c r="I586" s="2348" t="s">
        <v>24351</v>
      </c>
      <c r="J586" s="2309"/>
      <c r="K586" s="2312" t="s">
        <v>19102</v>
      </c>
      <c r="L586" s="2309" t="s">
        <v>7256</v>
      </c>
      <c r="M586" s="2309" t="s">
        <v>19103</v>
      </c>
      <c r="N586" s="2314" t="s">
        <v>24352</v>
      </c>
      <c r="O586" s="2315" t="s">
        <v>24353</v>
      </c>
      <c r="P586" s="2315" t="s">
        <v>24354</v>
      </c>
      <c r="Q586" s="2309"/>
      <c r="R586" s="2316"/>
      <c r="S586" s="2312" t="s">
        <v>13376</v>
      </c>
      <c r="T586" s="2317" t="s">
        <v>24355</v>
      </c>
      <c r="U586" s="2313">
        <v>44792</v>
      </c>
      <c r="V586" s="2312" t="s">
        <v>175</v>
      </c>
      <c r="W586" s="2312" t="s">
        <v>24356</v>
      </c>
      <c r="X586" s="2312">
        <v>2</v>
      </c>
      <c r="Y586" s="2312">
        <v>2</v>
      </c>
      <c r="Z586" s="2312" t="s">
        <v>24357</v>
      </c>
      <c r="AA586" s="2312"/>
      <c r="AB586" s="2329" t="s">
        <v>24358</v>
      </c>
      <c r="AC586" s="2317" t="s">
        <v>24359</v>
      </c>
      <c r="AD586" s="2312" t="s">
        <v>19113</v>
      </c>
      <c r="AE586" s="2309"/>
      <c r="AF586" s="2309"/>
      <c r="AG586" s="2309"/>
      <c r="AH586" s="2309"/>
      <c r="AI586" s="2309"/>
      <c r="AJ586" s="2320">
        <v>43070</v>
      </c>
      <c r="AK586" s="2321"/>
      <c r="AL586" s="2321">
        <v>44834</v>
      </c>
      <c r="AM586" s="2320">
        <v>43070</v>
      </c>
      <c r="AN586" s="2322">
        <v>44834</v>
      </c>
      <c r="AO586" s="2312" t="s">
        <v>1395</v>
      </c>
      <c r="AP586" s="2309"/>
      <c r="AQ586" s="2312">
        <v>43</v>
      </c>
    </row>
    <row r="587" spans="1:43" ht="15.75">
      <c r="A587" s="2323">
        <v>580</v>
      </c>
      <c r="B587" s="2309"/>
      <c r="C587" s="2309"/>
      <c r="D587" s="2310" t="s">
        <v>19098</v>
      </c>
      <c r="E587" s="2328" t="s">
        <v>24360</v>
      </c>
      <c r="F587" s="2309" t="s">
        <v>19100</v>
      </c>
      <c r="G587" s="2309" t="s">
        <v>19039</v>
      </c>
      <c r="H587" s="2312" t="s">
        <v>19874</v>
      </c>
      <c r="I587" s="2348" t="s">
        <v>24361</v>
      </c>
      <c r="J587" s="2309"/>
      <c r="K587" s="2312" t="s">
        <v>19102</v>
      </c>
      <c r="L587" s="2309" t="s">
        <v>7256</v>
      </c>
      <c r="M587" s="2309" t="s">
        <v>19103</v>
      </c>
      <c r="N587" s="2314" t="s">
        <v>24362</v>
      </c>
      <c r="O587" s="2315" t="s">
        <v>24363</v>
      </c>
      <c r="P587" s="2315" t="s">
        <v>24364</v>
      </c>
      <c r="Q587" s="2309"/>
      <c r="R587" s="2316"/>
      <c r="S587" s="2312" t="s">
        <v>425</v>
      </c>
      <c r="T587" s="2317" t="s">
        <v>24365</v>
      </c>
      <c r="U587" s="2313">
        <v>45544</v>
      </c>
      <c r="V587" s="2312" t="s">
        <v>126</v>
      </c>
      <c r="W587" s="2312" t="s">
        <v>24366</v>
      </c>
      <c r="X587" s="2312">
        <v>10</v>
      </c>
      <c r="Y587" s="2312">
        <v>3</v>
      </c>
      <c r="Z587" s="2312" t="s">
        <v>24366</v>
      </c>
      <c r="AA587" s="2312"/>
      <c r="AB587" s="2329" t="s">
        <v>24367</v>
      </c>
      <c r="AC587" s="2317" t="s">
        <v>24368</v>
      </c>
      <c r="AD587" s="2312" t="s">
        <v>19113</v>
      </c>
      <c r="AE587" s="2309">
        <v>0</v>
      </c>
      <c r="AF587" s="2309"/>
      <c r="AG587" s="2309"/>
      <c r="AH587" s="2309"/>
      <c r="AI587" s="2309"/>
      <c r="AJ587" s="2320">
        <v>43070</v>
      </c>
      <c r="AK587" s="2321"/>
      <c r="AL587" s="2321">
        <v>44834</v>
      </c>
      <c r="AM587" s="2320">
        <v>43070</v>
      </c>
      <c r="AN587" s="2322">
        <v>44834</v>
      </c>
      <c r="AO587" s="2312" t="s">
        <v>35</v>
      </c>
      <c r="AP587" s="2309"/>
      <c r="AQ587" s="2312">
        <v>28</v>
      </c>
    </row>
    <row r="588" spans="1:43" ht="15.75">
      <c r="A588" s="2309">
        <v>581</v>
      </c>
      <c r="B588" s="2309"/>
      <c r="C588" s="2309"/>
      <c r="D588" s="2309"/>
      <c r="E588" s="2328" t="s">
        <v>1154</v>
      </c>
      <c r="F588" s="2309" t="s">
        <v>19100</v>
      </c>
      <c r="G588" s="2309" t="s">
        <v>19039</v>
      </c>
      <c r="H588" s="2312" t="s">
        <v>19116</v>
      </c>
      <c r="I588" s="2348" t="s">
        <v>24369</v>
      </c>
      <c r="J588" s="2309"/>
      <c r="K588" s="2312" t="s">
        <v>19102</v>
      </c>
      <c r="L588" s="2309" t="s">
        <v>7256</v>
      </c>
      <c r="M588" s="2309" t="s">
        <v>19103</v>
      </c>
      <c r="N588" s="2314" t="s">
        <v>24370</v>
      </c>
      <c r="O588" s="2315" t="s">
        <v>24371</v>
      </c>
      <c r="P588" s="2315" t="s">
        <v>24372</v>
      </c>
      <c r="Q588" s="2309"/>
      <c r="R588" s="2316"/>
      <c r="S588" s="2312" t="s">
        <v>499</v>
      </c>
      <c r="T588" s="2317" t="s">
        <v>24373</v>
      </c>
      <c r="U588" s="2313">
        <v>45640</v>
      </c>
      <c r="V588" s="2312" t="s">
        <v>126</v>
      </c>
      <c r="W588" s="2312" t="s">
        <v>24374</v>
      </c>
      <c r="X588" s="2312">
        <v>6</v>
      </c>
      <c r="Y588" s="2312">
        <v>2</v>
      </c>
      <c r="Z588" s="2312" t="s">
        <v>24375</v>
      </c>
      <c r="AA588" s="2312"/>
      <c r="AB588" s="2317" t="s">
        <v>24376</v>
      </c>
      <c r="AC588" s="2317" t="s">
        <v>24377</v>
      </c>
      <c r="AD588" s="2312" t="s">
        <v>19113</v>
      </c>
      <c r="AE588" s="2309">
        <v>0</v>
      </c>
      <c r="AF588" s="2309"/>
      <c r="AG588" s="2309"/>
      <c r="AH588" s="2309"/>
      <c r="AI588" s="2309"/>
      <c r="AJ588" s="2320">
        <v>43070</v>
      </c>
      <c r="AK588" s="2321"/>
      <c r="AL588" s="2321">
        <v>44834</v>
      </c>
      <c r="AM588" s="2320">
        <v>43070</v>
      </c>
      <c r="AN588" s="2322">
        <v>44834</v>
      </c>
      <c r="AO588" s="2312" t="s">
        <v>1395</v>
      </c>
      <c r="AP588" s="2309"/>
      <c r="AQ588" s="2312">
        <v>42</v>
      </c>
    </row>
    <row r="589" spans="1:43" ht="15.75">
      <c r="A589" s="2323">
        <v>582</v>
      </c>
      <c r="B589" s="2309"/>
      <c r="C589" s="2309"/>
      <c r="D589" s="2309"/>
      <c r="E589" s="2328" t="s">
        <v>24378</v>
      </c>
      <c r="F589" s="2309" t="s">
        <v>19100</v>
      </c>
      <c r="G589" s="2309" t="s">
        <v>19039</v>
      </c>
      <c r="H589" s="2312" t="s">
        <v>18005</v>
      </c>
      <c r="I589" s="2348">
        <v>34458</v>
      </c>
      <c r="J589" s="2309"/>
      <c r="K589" s="2312" t="s">
        <v>19102</v>
      </c>
      <c r="L589" s="2309" t="s">
        <v>7256</v>
      </c>
      <c r="M589" s="2309" t="s">
        <v>19103</v>
      </c>
      <c r="N589" s="2314" t="s">
        <v>24379</v>
      </c>
      <c r="O589" s="2315" t="s">
        <v>24380</v>
      </c>
      <c r="P589" s="2315" t="s">
        <v>24381</v>
      </c>
      <c r="Q589" s="2309"/>
      <c r="R589" s="2316"/>
      <c r="S589" s="2312" t="s">
        <v>499</v>
      </c>
      <c r="T589" s="2317" t="s">
        <v>24382</v>
      </c>
      <c r="U589" s="2313">
        <v>44685</v>
      </c>
      <c r="V589" s="2312" t="s">
        <v>126</v>
      </c>
      <c r="W589" s="2312" t="s">
        <v>24383</v>
      </c>
      <c r="X589" s="2312">
        <v>1</v>
      </c>
      <c r="Y589" s="2312">
        <v>1</v>
      </c>
      <c r="Z589" s="2312" t="s">
        <v>24384</v>
      </c>
      <c r="AA589" s="2312"/>
      <c r="AB589" s="2317" t="s">
        <v>24385</v>
      </c>
      <c r="AC589" s="2317" t="s">
        <v>24386</v>
      </c>
      <c r="AD589" s="2312" t="s">
        <v>19113</v>
      </c>
      <c r="AE589" s="2309"/>
      <c r="AF589" s="2309"/>
      <c r="AG589" s="2309"/>
      <c r="AH589" s="2309"/>
      <c r="AI589" s="2309"/>
      <c r="AJ589" s="2320">
        <v>43070</v>
      </c>
      <c r="AK589" s="2321"/>
      <c r="AL589" s="2321">
        <v>44834</v>
      </c>
      <c r="AM589" s="2320">
        <v>43070</v>
      </c>
      <c r="AN589" s="2322">
        <v>44834</v>
      </c>
      <c r="AO589" s="2312" t="s">
        <v>35</v>
      </c>
      <c r="AP589" s="2309"/>
      <c r="AQ589" s="2312">
        <v>39</v>
      </c>
    </row>
    <row r="590" spans="1:43" ht="15.75">
      <c r="A590" s="2309">
        <v>583</v>
      </c>
      <c r="B590" s="2309"/>
      <c r="C590" s="2309"/>
      <c r="D590" s="2309"/>
      <c r="E590" s="2328" t="s">
        <v>24387</v>
      </c>
      <c r="F590" s="2309" t="s">
        <v>19100</v>
      </c>
      <c r="G590" s="2309" t="s">
        <v>19039</v>
      </c>
      <c r="H590" s="2312" t="s">
        <v>180</v>
      </c>
      <c r="I590" s="2348" t="s">
        <v>24388</v>
      </c>
      <c r="J590" s="2309"/>
      <c r="K590" s="2312" t="s">
        <v>19102</v>
      </c>
      <c r="L590" s="2309" t="s">
        <v>7256</v>
      </c>
      <c r="M590" s="2309" t="s">
        <v>19103</v>
      </c>
      <c r="N590" s="2314" t="s">
        <v>24389</v>
      </c>
      <c r="O590" s="2315" t="s">
        <v>24390</v>
      </c>
      <c r="P590" s="2315" t="s">
        <v>24391</v>
      </c>
      <c r="Q590" s="2309"/>
      <c r="R590" s="2316"/>
      <c r="S590" s="2312" t="s">
        <v>13376</v>
      </c>
      <c r="T590" s="2317" t="s">
        <v>24392</v>
      </c>
      <c r="U590" s="2313">
        <v>45091</v>
      </c>
      <c r="V590" s="2312" t="s">
        <v>1347</v>
      </c>
      <c r="W590" s="2312" t="s">
        <v>24393</v>
      </c>
      <c r="X590" s="2312">
        <v>9</v>
      </c>
      <c r="Y590" s="2312">
        <v>5</v>
      </c>
      <c r="Z590" s="2312" t="s">
        <v>24394</v>
      </c>
      <c r="AA590" s="2312"/>
      <c r="AB590" s="2329" t="s">
        <v>24395</v>
      </c>
      <c r="AC590" s="2318" t="s">
        <v>24396</v>
      </c>
      <c r="AD590" s="2312" t="s">
        <v>19113</v>
      </c>
      <c r="AE590" s="2309"/>
      <c r="AF590" s="2309"/>
      <c r="AG590" s="2309"/>
      <c r="AH590" s="2309"/>
      <c r="AI590" s="2309"/>
      <c r="AJ590" s="2320">
        <v>43154</v>
      </c>
      <c r="AK590" s="2321"/>
      <c r="AL590" s="2321">
        <v>44834</v>
      </c>
      <c r="AM590" s="2320">
        <v>43154</v>
      </c>
      <c r="AN590" s="2322">
        <v>44834</v>
      </c>
      <c r="AO590" s="2312" t="s">
        <v>1395</v>
      </c>
      <c r="AP590" s="2309"/>
      <c r="AQ590" s="2312">
        <v>42</v>
      </c>
    </row>
    <row r="591" spans="1:43" ht="15.75">
      <c r="A591" s="2323">
        <v>584</v>
      </c>
      <c r="B591" s="2309"/>
      <c r="C591" s="2309"/>
      <c r="D591" s="2310" t="s">
        <v>19098</v>
      </c>
      <c r="E591" s="2328" t="s">
        <v>24397</v>
      </c>
      <c r="F591" s="2309" t="s">
        <v>19100</v>
      </c>
      <c r="G591" s="2309" t="s">
        <v>19039</v>
      </c>
      <c r="H591" s="2312" t="s">
        <v>19127</v>
      </c>
      <c r="I591" s="2313">
        <v>36004</v>
      </c>
      <c r="J591" s="2309"/>
      <c r="K591" s="2312" t="s">
        <v>19102</v>
      </c>
      <c r="L591" s="2309" t="s">
        <v>7256</v>
      </c>
      <c r="M591" s="2309" t="s">
        <v>19103</v>
      </c>
      <c r="N591" s="2314" t="s">
        <v>24398</v>
      </c>
      <c r="O591" s="2315" t="s">
        <v>24399</v>
      </c>
      <c r="P591" s="2315" t="s">
        <v>24400</v>
      </c>
      <c r="Q591" s="2309"/>
      <c r="R591" s="2316"/>
      <c r="S591" s="2312" t="s">
        <v>499</v>
      </c>
      <c r="T591" s="2317" t="s">
        <v>24401</v>
      </c>
      <c r="U591" s="2313">
        <v>45756</v>
      </c>
      <c r="V591" s="2312" t="s">
        <v>126</v>
      </c>
      <c r="W591" s="2312" t="s">
        <v>24402</v>
      </c>
      <c r="X591" s="2312">
        <v>1</v>
      </c>
      <c r="Y591" s="2312">
        <v>2</v>
      </c>
      <c r="Z591" s="2312" t="s">
        <v>19590</v>
      </c>
      <c r="AA591" s="2312"/>
      <c r="AB591" s="2337" t="s">
        <v>24403</v>
      </c>
      <c r="AC591" s="2317" t="s">
        <v>24404</v>
      </c>
      <c r="AD591" s="2312" t="s">
        <v>19264</v>
      </c>
      <c r="AE591" s="2309" t="s">
        <v>24405</v>
      </c>
      <c r="AF591" s="2309"/>
      <c r="AG591" s="2309"/>
      <c r="AH591" s="2309"/>
      <c r="AI591" s="2309"/>
      <c r="AJ591" s="2320">
        <v>43154</v>
      </c>
      <c r="AK591" s="2321"/>
      <c r="AL591" s="2321">
        <v>44834</v>
      </c>
      <c r="AM591" s="2320">
        <v>43154</v>
      </c>
      <c r="AN591" s="2322">
        <v>44834</v>
      </c>
      <c r="AO591" s="2312" t="s">
        <v>1395</v>
      </c>
      <c r="AP591" s="2309"/>
      <c r="AQ591" s="2312">
        <v>40</v>
      </c>
    </row>
    <row r="592" spans="1:43" ht="15.75">
      <c r="A592" s="2309">
        <v>585</v>
      </c>
      <c r="B592" s="2309"/>
      <c r="C592" s="2309"/>
      <c r="D592" s="2309"/>
      <c r="E592" s="2328" t="s">
        <v>24406</v>
      </c>
      <c r="F592" s="2309" t="s">
        <v>19100</v>
      </c>
      <c r="G592" s="2309" t="s">
        <v>19039</v>
      </c>
      <c r="H592" s="2312" t="s">
        <v>19101</v>
      </c>
      <c r="I592" s="2348" t="s">
        <v>24407</v>
      </c>
      <c r="J592" s="2309"/>
      <c r="K592" s="2312" t="s">
        <v>19102</v>
      </c>
      <c r="L592" s="2309" t="s">
        <v>7256</v>
      </c>
      <c r="M592" s="2309" t="s">
        <v>19103</v>
      </c>
      <c r="N592" s="2314" t="s">
        <v>24408</v>
      </c>
      <c r="O592" s="2315" t="s">
        <v>24409</v>
      </c>
      <c r="P592" s="2315" t="s">
        <v>24410</v>
      </c>
      <c r="Q592" s="2309"/>
      <c r="R592" s="2316"/>
      <c r="S592" s="2312" t="s">
        <v>19107</v>
      </c>
      <c r="T592" s="2317" t="s">
        <v>24411</v>
      </c>
      <c r="U592" s="2313" t="s">
        <v>24412</v>
      </c>
      <c r="V592" s="2312" t="s">
        <v>126</v>
      </c>
      <c r="W592" s="2312" t="s">
        <v>24413</v>
      </c>
      <c r="X592" s="2312">
        <v>2</v>
      </c>
      <c r="Y592" s="2312">
        <v>1</v>
      </c>
      <c r="Z592" s="2312" t="s">
        <v>24414</v>
      </c>
      <c r="AA592" s="2312"/>
      <c r="AB592" s="2329" t="s">
        <v>24415</v>
      </c>
      <c r="AC592" s="2317" t="s">
        <v>24416</v>
      </c>
      <c r="AD592" s="2312" t="s">
        <v>19113</v>
      </c>
      <c r="AE592" s="2309">
        <v>0</v>
      </c>
      <c r="AF592" s="2309"/>
      <c r="AG592" s="2309"/>
      <c r="AH592" s="2309"/>
      <c r="AI592" s="2309"/>
      <c r="AJ592" s="2320">
        <v>43154</v>
      </c>
      <c r="AK592" s="2321"/>
      <c r="AL592" s="2321">
        <v>44834</v>
      </c>
      <c r="AM592" s="2320">
        <v>43154</v>
      </c>
      <c r="AN592" s="2322">
        <v>44834</v>
      </c>
      <c r="AO592" s="2312" t="s">
        <v>35</v>
      </c>
      <c r="AP592" s="2309"/>
      <c r="AQ592" s="2312">
        <v>41</v>
      </c>
    </row>
    <row r="593" spans="1:43" ht="15.75">
      <c r="A593" s="2323">
        <v>586</v>
      </c>
      <c r="B593" s="2309"/>
      <c r="C593" s="2309"/>
      <c r="D593" s="2309"/>
      <c r="E593" s="2328" t="s">
        <v>19276</v>
      </c>
      <c r="F593" s="2309" t="s">
        <v>19100</v>
      </c>
      <c r="G593" s="2309" t="s">
        <v>19039</v>
      </c>
      <c r="H593" s="2312" t="s">
        <v>19327</v>
      </c>
      <c r="I593" s="2348">
        <v>28338</v>
      </c>
      <c r="J593" s="2309"/>
      <c r="K593" s="2312" t="s">
        <v>84</v>
      </c>
      <c r="L593" s="2309" t="s">
        <v>7256</v>
      </c>
      <c r="M593" s="2309" t="s">
        <v>19103</v>
      </c>
      <c r="N593" s="2314" t="s">
        <v>24417</v>
      </c>
      <c r="O593" s="2315" t="s">
        <v>24418</v>
      </c>
      <c r="P593" s="2315" t="s">
        <v>24419</v>
      </c>
      <c r="Q593" s="2309"/>
      <c r="R593" s="2316"/>
      <c r="S593" s="2312" t="s">
        <v>13376</v>
      </c>
      <c r="T593" s="2317" t="s">
        <v>24420</v>
      </c>
      <c r="U593" s="2313">
        <v>45510</v>
      </c>
      <c r="V593" s="2312" t="s">
        <v>126</v>
      </c>
      <c r="W593" s="2312" t="s">
        <v>24421</v>
      </c>
      <c r="X593" s="2312">
        <v>8</v>
      </c>
      <c r="Y593" s="2312">
        <v>2</v>
      </c>
      <c r="Z593" s="2312" t="s">
        <v>24422</v>
      </c>
      <c r="AA593" s="2312"/>
      <c r="AB593" s="2317" t="s">
        <v>24423</v>
      </c>
      <c r="AC593" s="2317" t="s">
        <v>24424</v>
      </c>
      <c r="AD593" s="2312" t="s">
        <v>19113</v>
      </c>
      <c r="AE593" s="2309" t="s">
        <v>19284</v>
      </c>
      <c r="AF593" s="2309"/>
      <c r="AG593" s="2309"/>
      <c r="AH593" s="2309"/>
      <c r="AI593" s="2309"/>
      <c r="AJ593" s="2320">
        <v>43154</v>
      </c>
      <c r="AK593" s="2321"/>
      <c r="AL593" s="2321">
        <v>44834</v>
      </c>
      <c r="AM593" s="2320">
        <v>43154</v>
      </c>
      <c r="AN593" s="2322">
        <v>44834</v>
      </c>
      <c r="AO593" s="2312" t="s">
        <v>1395</v>
      </c>
      <c r="AP593" s="2309"/>
      <c r="AQ593" s="2312">
        <v>40</v>
      </c>
    </row>
    <row r="594" spans="1:43" ht="15.75">
      <c r="A594" s="2309">
        <v>587</v>
      </c>
      <c r="B594" s="2309"/>
      <c r="C594" s="2309"/>
      <c r="D594" s="2309"/>
      <c r="E594" s="2328" t="s">
        <v>24425</v>
      </c>
      <c r="F594" s="2309" t="s">
        <v>19100</v>
      </c>
      <c r="G594" s="2309" t="s">
        <v>19039</v>
      </c>
      <c r="H594" s="2312" t="s">
        <v>9217</v>
      </c>
      <c r="I594" s="2348" t="s">
        <v>24426</v>
      </c>
      <c r="J594" s="2309"/>
      <c r="K594" s="2312" t="s">
        <v>19102</v>
      </c>
      <c r="L594" s="2309" t="s">
        <v>7256</v>
      </c>
      <c r="M594" s="2309" t="s">
        <v>19103</v>
      </c>
      <c r="N594" s="2314" t="s">
        <v>24427</v>
      </c>
      <c r="O594" s="2315" t="s">
        <v>24428</v>
      </c>
      <c r="P594" s="2315" t="s">
        <v>24429</v>
      </c>
      <c r="Q594" s="2309"/>
      <c r="R594" s="2316"/>
      <c r="S594" s="2312" t="s">
        <v>13376</v>
      </c>
      <c r="T594" s="2317" t="s">
        <v>24430</v>
      </c>
      <c r="U594" s="2313">
        <v>46089</v>
      </c>
      <c r="V594" s="2312" t="s">
        <v>126</v>
      </c>
      <c r="W594" s="2312" t="s">
        <v>24431</v>
      </c>
      <c r="X594" s="2312">
        <v>1</v>
      </c>
      <c r="Y594" s="2312">
        <v>6</v>
      </c>
      <c r="Z594" s="2312" t="s">
        <v>20768</v>
      </c>
      <c r="AA594" s="2312"/>
      <c r="AB594" s="2329" t="s">
        <v>24432</v>
      </c>
      <c r="AC594" s="2317" t="s">
        <v>24433</v>
      </c>
      <c r="AD594" s="2312" t="s">
        <v>19113</v>
      </c>
      <c r="AE594" s="2309"/>
      <c r="AF594" s="2309"/>
      <c r="AG594" s="2309"/>
      <c r="AH594" s="2309"/>
      <c r="AI594" s="2309"/>
      <c r="AJ594" s="2320">
        <v>43154</v>
      </c>
      <c r="AK594" s="2321"/>
      <c r="AL594" s="2321">
        <v>44834</v>
      </c>
      <c r="AM594" s="2320">
        <v>43154</v>
      </c>
      <c r="AN594" s="2322">
        <v>44834</v>
      </c>
      <c r="AO594" s="2312" t="s">
        <v>1395</v>
      </c>
      <c r="AP594" s="2309"/>
      <c r="AQ594" s="2312">
        <v>42</v>
      </c>
    </row>
    <row r="595" spans="1:43" ht="15.75">
      <c r="A595" s="2323">
        <v>588</v>
      </c>
      <c r="B595" s="2309"/>
      <c r="C595" s="2309"/>
      <c r="D595" s="2309"/>
      <c r="E595" s="2328" t="s">
        <v>24434</v>
      </c>
      <c r="F595" s="2309" t="s">
        <v>19100</v>
      </c>
      <c r="G595" s="2309" t="s">
        <v>19039</v>
      </c>
      <c r="H595" s="2312" t="s">
        <v>19127</v>
      </c>
      <c r="I595" s="2313" t="s">
        <v>24435</v>
      </c>
      <c r="J595" s="2309"/>
      <c r="K595" s="2312" t="s">
        <v>19102</v>
      </c>
      <c r="L595" s="2309" t="s">
        <v>7256</v>
      </c>
      <c r="M595" s="2309" t="s">
        <v>19103</v>
      </c>
      <c r="N595" s="2314" t="s">
        <v>24436</v>
      </c>
      <c r="O595" s="2315" t="s">
        <v>24437</v>
      </c>
      <c r="P595" s="2331" t="s">
        <v>24438</v>
      </c>
      <c r="Q595" s="2309"/>
      <c r="R595" s="2316"/>
      <c r="S595" s="2312"/>
      <c r="T595" s="2312"/>
      <c r="U595" s="2313"/>
      <c r="V595" s="2312" t="s">
        <v>126</v>
      </c>
      <c r="W595" s="2312" t="s">
        <v>24439</v>
      </c>
      <c r="X595" s="2312">
        <v>5</v>
      </c>
      <c r="Y595" s="2312">
        <v>1</v>
      </c>
      <c r="Z595" s="2312" t="s">
        <v>23472</v>
      </c>
      <c r="AA595" s="2312"/>
      <c r="AB595" s="2315" t="s">
        <v>24440</v>
      </c>
      <c r="AC595" s="2317" t="s">
        <v>24441</v>
      </c>
      <c r="AD595" s="2312" t="s">
        <v>19113</v>
      </c>
      <c r="AE595" s="2309"/>
      <c r="AF595" s="2309"/>
      <c r="AG595" s="2309"/>
      <c r="AH595" s="2309"/>
      <c r="AI595" s="2309"/>
      <c r="AJ595" s="2320">
        <v>43154</v>
      </c>
      <c r="AK595" s="2321"/>
      <c r="AL595" s="2321">
        <v>44834</v>
      </c>
      <c r="AM595" s="2320">
        <v>43154</v>
      </c>
      <c r="AN595" s="2322">
        <v>44834</v>
      </c>
      <c r="AO595" s="2312"/>
      <c r="AP595" s="2309"/>
      <c r="AQ595" s="2312"/>
    </row>
    <row r="596" spans="1:43" ht="15.75">
      <c r="A596" s="2309">
        <v>589</v>
      </c>
      <c r="B596" s="2309"/>
      <c r="C596" s="2309"/>
      <c r="D596" s="2309"/>
      <c r="E596" s="2328" t="s">
        <v>24442</v>
      </c>
      <c r="F596" s="2309" t="s">
        <v>19100</v>
      </c>
      <c r="G596" s="2309" t="s">
        <v>19039</v>
      </c>
      <c r="H596" s="2312" t="s">
        <v>19127</v>
      </c>
      <c r="I596" s="2348" t="s">
        <v>24443</v>
      </c>
      <c r="J596" s="2309"/>
      <c r="K596" s="2312" t="s">
        <v>19102</v>
      </c>
      <c r="L596" s="2309" t="s">
        <v>7256</v>
      </c>
      <c r="M596" s="2309" t="s">
        <v>19103</v>
      </c>
      <c r="N596" s="2314" t="s">
        <v>24444</v>
      </c>
      <c r="O596" s="2315" t="s">
        <v>24445</v>
      </c>
      <c r="P596" s="2315" t="s">
        <v>24446</v>
      </c>
      <c r="Q596" s="2309"/>
      <c r="R596" s="2316"/>
      <c r="S596" s="2312" t="s">
        <v>19107</v>
      </c>
      <c r="T596" s="2317" t="s">
        <v>24447</v>
      </c>
      <c r="U596" s="2313">
        <v>45140</v>
      </c>
      <c r="V596" s="2312" t="s">
        <v>126</v>
      </c>
      <c r="W596" s="2312" t="s">
        <v>24448</v>
      </c>
      <c r="X596" s="2312">
        <v>3</v>
      </c>
      <c r="Y596" s="2312">
        <v>2</v>
      </c>
      <c r="Z596" s="2312" t="s">
        <v>24449</v>
      </c>
      <c r="AA596" s="2312"/>
      <c r="AB596" s="2317" t="s">
        <v>24450</v>
      </c>
      <c r="AC596" s="2317" t="s">
        <v>24451</v>
      </c>
      <c r="AD596" s="2312" t="s">
        <v>19113</v>
      </c>
      <c r="AE596" s="2309" t="s">
        <v>24452</v>
      </c>
      <c r="AF596" s="2309"/>
      <c r="AG596" s="2309"/>
      <c r="AH596" s="2309"/>
      <c r="AI596" s="2309"/>
      <c r="AJ596" s="2320">
        <v>43154</v>
      </c>
      <c r="AK596" s="2321"/>
      <c r="AL596" s="2321">
        <v>44834</v>
      </c>
      <c r="AM596" s="2320">
        <v>43154</v>
      </c>
      <c r="AN596" s="2322">
        <v>44834</v>
      </c>
      <c r="AO596" s="2312" t="s">
        <v>1395</v>
      </c>
      <c r="AP596" s="2309"/>
      <c r="AQ596" s="2312">
        <v>41</v>
      </c>
    </row>
    <row r="597" spans="1:43" ht="15.75">
      <c r="A597" s="2323">
        <v>590</v>
      </c>
      <c r="B597" s="2309"/>
      <c r="C597" s="2309"/>
      <c r="D597" s="2309"/>
      <c r="E597" s="2328" t="s">
        <v>24453</v>
      </c>
      <c r="F597" s="2309" t="s">
        <v>19100</v>
      </c>
      <c r="G597" s="2309" t="s">
        <v>19039</v>
      </c>
      <c r="H597" s="2312" t="s">
        <v>180</v>
      </c>
      <c r="I597" s="2313">
        <v>31120</v>
      </c>
      <c r="J597" s="2309"/>
      <c r="K597" s="2312" t="s">
        <v>19102</v>
      </c>
      <c r="L597" s="2309" t="s">
        <v>7256</v>
      </c>
      <c r="M597" s="2309" t="s">
        <v>19103</v>
      </c>
      <c r="N597" s="2314" t="s">
        <v>24454</v>
      </c>
      <c r="O597" s="2315" t="s">
        <v>24455</v>
      </c>
      <c r="P597" s="2315" t="s">
        <v>24456</v>
      </c>
      <c r="Q597" s="2309"/>
      <c r="R597" s="2316"/>
      <c r="S597" s="2312" t="s">
        <v>19107</v>
      </c>
      <c r="T597" s="2317" t="s">
        <v>24457</v>
      </c>
      <c r="U597" s="2313">
        <v>44269</v>
      </c>
      <c r="V597" s="2312" t="s">
        <v>126</v>
      </c>
      <c r="W597" s="2312" t="s">
        <v>24458</v>
      </c>
      <c r="X597" s="2312">
        <v>7</v>
      </c>
      <c r="Y597" s="2312">
        <v>1</v>
      </c>
      <c r="Z597" s="2312" t="s">
        <v>19333</v>
      </c>
      <c r="AA597" s="2312"/>
      <c r="AB597" s="2329" t="s">
        <v>24459</v>
      </c>
      <c r="AC597" s="2317" t="s">
        <v>24460</v>
      </c>
      <c r="AD597" s="2312" t="s">
        <v>19113</v>
      </c>
      <c r="AE597" s="2309"/>
      <c r="AF597" s="2309"/>
      <c r="AG597" s="2309"/>
      <c r="AH597" s="2309"/>
      <c r="AI597" s="2309"/>
      <c r="AJ597" s="2320">
        <v>43154</v>
      </c>
      <c r="AK597" s="2321"/>
      <c r="AL597" s="2321">
        <v>44834</v>
      </c>
      <c r="AM597" s="2320">
        <v>43154</v>
      </c>
      <c r="AN597" s="2322">
        <v>44834</v>
      </c>
      <c r="AO597" s="2312" t="s">
        <v>20655</v>
      </c>
      <c r="AP597" s="2309"/>
      <c r="AQ597" s="2312">
        <v>43</v>
      </c>
    </row>
    <row r="598" spans="1:43" ht="15.75">
      <c r="A598" s="2309">
        <v>591</v>
      </c>
      <c r="B598" s="2309"/>
      <c r="C598" s="2309"/>
      <c r="D598" s="2309"/>
      <c r="E598" s="2328" t="s">
        <v>24461</v>
      </c>
      <c r="F598" s="2309" t="s">
        <v>19100</v>
      </c>
      <c r="G598" s="2309" t="s">
        <v>19039</v>
      </c>
      <c r="H598" s="2312" t="s">
        <v>19116</v>
      </c>
      <c r="I598" s="2348" t="s">
        <v>24462</v>
      </c>
      <c r="J598" s="2309"/>
      <c r="K598" s="2312" t="s">
        <v>19102</v>
      </c>
      <c r="L598" s="2309" t="s">
        <v>7256</v>
      </c>
      <c r="M598" s="2309" t="s">
        <v>19103</v>
      </c>
      <c r="N598" s="2314" t="s">
        <v>24463</v>
      </c>
      <c r="O598" s="2315" t="s">
        <v>24464</v>
      </c>
      <c r="P598" s="2315" t="s">
        <v>24465</v>
      </c>
      <c r="Q598" s="2309"/>
      <c r="R598" s="2316"/>
      <c r="S598" s="2312" t="s">
        <v>19107</v>
      </c>
      <c r="T598" s="2317" t="s">
        <v>24466</v>
      </c>
      <c r="U598" s="2313">
        <v>44779</v>
      </c>
      <c r="V598" s="2312" t="s">
        <v>19520</v>
      </c>
      <c r="W598" s="2312" t="s">
        <v>24467</v>
      </c>
      <c r="X598" s="2312">
        <v>4</v>
      </c>
      <c r="Y598" s="2312">
        <v>4</v>
      </c>
      <c r="Z598" s="2312" t="s">
        <v>20153</v>
      </c>
      <c r="AA598" s="2312"/>
      <c r="AB598" s="2329" t="s">
        <v>24468</v>
      </c>
      <c r="AC598" s="2317" t="s">
        <v>24469</v>
      </c>
      <c r="AD598" s="2312" t="s">
        <v>19113</v>
      </c>
      <c r="AE598" s="2309">
        <v>0</v>
      </c>
      <c r="AF598" s="2309"/>
      <c r="AG598" s="2309"/>
      <c r="AH598" s="2309"/>
      <c r="AI598" s="2309"/>
      <c r="AJ598" s="2320">
        <v>43154</v>
      </c>
      <c r="AK598" s="2321"/>
      <c r="AL598" s="2321">
        <v>44834</v>
      </c>
      <c r="AM598" s="2320">
        <v>43154</v>
      </c>
      <c r="AN598" s="2322">
        <v>44834</v>
      </c>
      <c r="AO598" s="2312" t="s">
        <v>1395</v>
      </c>
      <c r="AP598" s="2309"/>
      <c r="AQ598" s="2312">
        <v>42</v>
      </c>
    </row>
    <row r="599" spans="1:43" ht="15.75">
      <c r="A599" s="2323">
        <v>592</v>
      </c>
      <c r="B599" s="2309"/>
      <c r="C599" s="2309"/>
      <c r="D599" s="2309"/>
      <c r="E599" s="2328" t="s">
        <v>5448</v>
      </c>
      <c r="F599" s="2309" t="s">
        <v>19100</v>
      </c>
      <c r="G599" s="2309" t="s">
        <v>19039</v>
      </c>
      <c r="H599" s="2312" t="s">
        <v>145</v>
      </c>
      <c r="I599" s="2348" t="s">
        <v>24470</v>
      </c>
      <c r="J599" s="2309"/>
      <c r="K599" s="2312" t="s">
        <v>19102</v>
      </c>
      <c r="L599" s="2309" t="s">
        <v>7256</v>
      </c>
      <c r="M599" s="2309" t="s">
        <v>19103</v>
      </c>
      <c r="N599" s="2314" t="s">
        <v>24471</v>
      </c>
      <c r="O599" s="2315" t="s">
        <v>24472</v>
      </c>
      <c r="P599" s="2315" t="s">
        <v>24473</v>
      </c>
      <c r="Q599" s="2309"/>
      <c r="R599" s="2316"/>
      <c r="S599" s="2312" t="s">
        <v>19107</v>
      </c>
      <c r="T599" s="2317" t="s">
        <v>24474</v>
      </c>
      <c r="U599" s="2313">
        <v>44643</v>
      </c>
      <c r="V599" s="2312" t="s">
        <v>126</v>
      </c>
      <c r="W599" s="2312" t="s">
        <v>24475</v>
      </c>
      <c r="X599" s="2312">
        <v>10</v>
      </c>
      <c r="Y599" s="2312">
        <v>2</v>
      </c>
      <c r="Z599" s="2312" t="s">
        <v>24476</v>
      </c>
      <c r="AA599" s="2312"/>
      <c r="AB599" s="2329" t="s">
        <v>24477</v>
      </c>
      <c r="AC599" s="2317" t="s">
        <v>24478</v>
      </c>
      <c r="AD599" s="2312" t="s">
        <v>19113</v>
      </c>
      <c r="AE599" s="2309" t="s">
        <v>22042</v>
      </c>
      <c r="AF599" s="2309"/>
      <c r="AG599" s="2309"/>
      <c r="AH599" s="2309"/>
      <c r="AI599" s="2309"/>
      <c r="AJ599" s="2320">
        <v>43154</v>
      </c>
      <c r="AK599" s="2321"/>
      <c r="AL599" s="2321">
        <v>44834</v>
      </c>
      <c r="AM599" s="2320">
        <v>43154</v>
      </c>
      <c r="AN599" s="2322">
        <v>44834</v>
      </c>
      <c r="AO599" s="2312" t="s">
        <v>1395</v>
      </c>
      <c r="AP599" s="2309"/>
      <c r="AQ599" s="2312">
        <v>40</v>
      </c>
    </row>
    <row r="600" spans="1:43" ht="15.75">
      <c r="A600" s="2309">
        <v>593</v>
      </c>
      <c r="B600" s="2309"/>
      <c r="C600" s="2309"/>
      <c r="D600" s="2309"/>
      <c r="E600" s="2328" t="s">
        <v>24479</v>
      </c>
      <c r="F600" s="2309" t="s">
        <v>19100</v>
      </c>
      <c r="G600" s="2309" t="s">
        <v>19039</v>
      </c>
      <c r="H600" s="2312" t="s">
        <v>22354</v>
      </c>
      <c r="I600" s="2348" t="s">
        <v>24480</v>
      </c>
      <c r="J600" s="2309"/>
      <c r="K600" s="2312" t="s">
        <v>19102</v>
      </c>
      <c r="L600" s="2309" t="s">
        <v>7256</v>
      </c>
      <c r="M600" s="2309" t="s">
        <v>19103</v>
      </c>
      <c r="N600" s="2314" t="s">
        <v>24481</v>
      </c>
      <c r="O600" s="2315" t="s">
        <v>24482</v>
      </c>
      <c r="P600" s="2315" t="s">
        <v>24483</v>
      </c>
      <c r="Q600" s="2309"/>
      <c r="R600" s="2316"/>
      <c r="S600" s="2312" t="s">
        <v>19107</v>
      </c>
      <c r="T600" s="2317" t="s">
        <v>24484</v>
      </c>
      <c r="U600" s="2313">
        <v>44742</v>
      </c>
      <c r="V600" s="2312" t="s">
        <v>49</v>
      </c>
      <c r="W600" s="2312" t="s">
        <v>24485</v>
      </c>
      <c r="X600" s="2312">
        <v>2</v>
      </c>
      <c r="Y600" s="2312">
        <v>1</v>
      </c>
      <c r="Z600" s="2312" t="s">
        <v>24486</v>
      </c>
      <c r="AA600" s="2312"/>
      <c r="AB600" s="2329" t="s">
        <v>24487</v>
      </c>
      <c r="AC600" s="2317" t="s">
        <v>24488</v>
      </c>
      <c r="AD600" s="2312" t="s">
        <v>19113</v>
      </c>
      <c r="AE600" s="2309">
        <v>0</v>
      </c>
      <c r="AF600" s="2309"/>
      <c r="AG600" s="2309"/>
      <c r="AH600" s="2309"/>
      <c r="AI600" s="2309"/>
      <c r="AJ600" s="2320">
        <v>43154</v>
      </c>
      <c r="AK600" s="2321"/>
      <c r="AL600" s="2321">
        <v>44834</v>
      </c>
      <c r="AM600" s="2320">
        <v>43154</v>
      </c>
      <c r="AN600" s="2322">
        <v>44834</v>
      </c>
      <c r="AO600" s="2312" t="s">
        <v>35</v>
      </c>
      <c r="AP600" s="2309"/>
      <c r="AQ600" s="2312">
        <v>41</v>
      </c>
    </row>
    <row r="601" spans="1:43" ht="15.75">
      <c r="A601" s="2323">
        <v>594</v>
      </c>
      <c r="B601" s="2309"/>
      <c r="C601" s="2309"/>
      <c r="D601" s="2310" t="s">
        <v>19098</v>
      </c>
      <c r="E601" s="2328" t="s">
        <v>4989</v>
      </c>
      <c r="F601" s="2309" t="s">
        <v>19100</v>
      </c>
      <c r="G601" s="2309" t="s">
        <v>19039</v>
      </c>
      <c r="H601" s="2312" t="s">
        <v>20566</v>
      </c>
      <c r="I601" s="2313">
        <v>29349</v>
      </c>
      <c r="J601" s="2309"/>
      <c r="K601" s="2312" t="s">
        <v>84</v>
      </c>
      <c r="L601" s="2309" t="s">
        <v>7256</v>
      </c>
      <c r="M601" s="2309" t="s">
        <v>19103</v>
      </c>
      <c r="N601" s="2314" t="s">
        <v>24489</v>
      </c>
      <c r="O601" s="2315" t="s">
        <v>24490</v>
      </c>
      <c r="P601" s="2331" t="s">
        <v>24491</v>
      </c>
      <c r="Q601" s="2309"/>
      <c r="R601" s="2316"/>
      <c r="S601" s="2312" t="s">
        <v>425</v>
      </c>
      <c r="T601" s="2317" t="s">
        <v>24492</v>
      </c>
      <c r="U601" s="2313">
        <v>44689</v>
      </c>
      <c r="V601" s="2312" t="s">
        <v>175</v>
      </c>
      <c r="W601" s="2312" t="s">
        <v>19599</v>
      </c>
      <c r="X601" s="2312">
        <v>7</v>
      </c>
      <c r="Y601" s="2312">
        <v>4</v>
      </c>
      <c r="Z601" s="2312" t="s">
        <v>19599</v>
      </c>
      <c r="AA601" s="2312"/>
      <c r="AB601" s="2317" t="s">
        <v>24493</v>
      </c>
      <c r="AC601" s="2317" t="s">
        <v>24494</v>
      </c>
      <c r="AD601" s="2312" t="s">
        <v>19113</v>
      </c>
      <c r="AE601" s="2309" t="s">
        <v>24495</v>
      </c>
      <c r="AF601" s="2309"/>
      <c r="AG601" s="2309"/>
      <c r="AH601" s="2309"/>
      <c r="AI601" s="2309"/>
      <c r="AJ601" s="2320">
        <v>43176</v>
      </c>
      <c r="AK601" s="2321"/>
      <c r="AL601" s="2321">
        <v>44834</v>
      </c>
      <c r="AM601" s="2320">
        <v>43176</v>
      </c>
      <c r="AN601" s="2322">
        <v>44834</v>
      </c>
      <c r="AO601" s="2312" t="s">
        <v>35</v>
      </c>
      <c r="AP601" s="2309"/>
      <c r="AQ601" s="2312">
        <v>39</v>
      </c>
    </row>
    <row r="602" spans="1:43" ht="15.75">
      <c r="A602" s="2309">
        <v>595</v>
      </c>
      <c r="B602" s="2309"/>
      <c r="C602" s="2309"/>
      <c r="D602" s="2309"/>
      <c r="E602" s="2328" t="s">
        <v>24496</v>
      </c>
      <c r="F602" s="2309" t="s">
        <v>19100</v>
      </c>
      <c r="G602" s="2309" t="s">
        <v>19039</v>
      </c>
      <c r="H602" s="2312" t="s">
        <v>180</v>
      </c>
      <c r="I602" s="2313">
        <v>36211</v>
      </c>
      <c r="J602" s="2309"/>
      <c r="K602" s="2312" t="s">
        <v>84</v>
      </c>
      <c r="L602" s="2309" t="s">
        <v>7256</v>
      </c>
      <c r="M602" s="2309" t="s">
        <v>19103</v>
      </c>
      <c r="N602" s="2314" t="s">
        <v>24497</v>
      </c>
      <c r="O602" s="2315" t="s">
        <v>24498</v>
      </c>
      <c r="P602" s="2315" t="s">
        <v>24499</v>
      </c>
      <c r="Q602" s="2309"/>
      <c r="R602" s="2316"/>
      <c r="S602" s="2312"/>
      <c r="T602" s="2312"/>
      <c r="U602" s="2313"/>
      <c r="V602" s="2312" t="s">
        <v>126</v>
      </c>
      <c r="W602" s="2312" t="s">
        <v>24500</v>
      </c>
      <c r="X602" s="2312">
        <v>4</v>
      </c>
      <c r="Y602" s="2312">
        <v>6</v>
      </c>
      <c r="Z602" s="2312" t="s">
        <v>21734</v>
      </c>
      <c r="AA602" s="2312"/>
      <c r="AB602" s="2315" t="s">
        <v>24501</v>
      </c>
      <c r="AC602" s="2317" t="s">
        <v>24502</v>
      </c>
      <c r="AD602" s="2312" t="s">
        <v>19113</v>
      </c>
      <c r="AE602" s="2309"/>
      <c r="AF602" s="2309"/>
      <c r="AG602" s="2309"/>
      <c r="AH602" s="2309"/>
      <c r="AI602" s="2309"/>
      <c r="AJ602" s="2320">
        <v>43176</v>
      </c>
      <c r="AK602" s="2321"/>
      <c r="AL602" s="2321">
        <v>44834</v>
      </c>
      <c r="AM602" s="2320">
        <v>43176</v>
      </c>
      <c r="AN602" s="2322">
        <v>44834</v>
      </c>
      <c r="AO602" s="2312"/>
      <c r="AP602" s="2309"/>
      <c r="AQ602" s="2312"/>
    </row>
    <row r="603" spans="1:43" ht="15.75">
      <c r="A603" s="2323">
        <v>596</v>
      </c>
      <c r="B603" s="2309"/>
      <c r="C603" s="2309"/>
      <c r="D603" s="2309"/>
      <c r="E603" s="2328" t="s">
        <v>24503</v>
      </c>
      <c r="F603" s="2309" t="s">
        <v>19100</v>
      </c>
      <c r="G603" s="2309" t="s">
        <v>19039</v>
      </c>
      <c r="H603" s="2312" t="s">
        <v>19127</v>
      </c>
      <c r="I603" s="2348" t="s">
        <v>24504</v>
      </c>
      <c r="J603" s="2309"/>
      <c r="K603" s="2312" t="s">
        <v>84</v>
      </c>
      <c r="L603" s="2309" t="s">
        <v>7256</v>
      </c>
      <c r="M603" s="2309" t="s">
        <v>19103</v>
      </c>
      <c r="N603" s="2314" t="s">
        <v>24505</v>
      </c>
      <c r="O603" s="2315" t="s">
        <v>24506</v>
      </c>
      <c r="P603" s="2315" t="s">
        <v>24507</v>
      </c>
      <c r="Q603" s="2309"/>
      <c r="R603" s="2316"/>
      <c r="S603" s="2312" t="s">
        <v>13430</v>
      </c>
      <c r="T603" s="2317" t="s">
        <v>24508</v>
      </c>
      <c r="U603" s="2313">
        <v>45006</v>
      </c>
      <c r="V603" s="2312" t="s">
        <v>126</v>
      </c>
      <c r="W603" s="2312" t="s">
        <v>24509</v>
      </c>
      <c r="X603" s="2312">
        <v>4</v>
      </c>
      <c r="Y603" s="2312">
        <v>4</v>
      </c>
      <c r="Z603" s="2312" t="s">
        <v>19779</v>
      </c>
      <c r="AA603" s="2312"/>
      <c r="AB603" s="2317" t="s">
        <v>24510</v>
      </c>
      <c r="AC603" s="2317" t="s">
        <v>24511</v>
      </c>
      <c r="AD603" s="2312" t="s">
        <v>19113</v>
      </c>
      <c r="AE603" s="2309"/>
      <c r="AF603" s="2309"/>
      <c r="AG603" s="2309"/>
      <c r="AH603" s="2309"/>
      <c r="AI603" s="2309"/>
      <c r="AJ603" s="2320">
        <v>43176</v>
      </c>
      <c r="AK603" s="2321"/>
      <c r="AL603" s="2321">
        <v>44834</v>
      </c>
      <c r="AM603" s="2320">
        <v>43176</v>
      </c>
      <c r="AN603" s="2322">
        <v>44834</v>
      </c>
      <c r="AO603" s="2312" t="s">
        <v>1460</v>
      </c>
      <c r="AP603" s="2309"/>
      <c r="AQ603" s="2312">
        <v>40</v>
      </c>
    </row>
    <row r="604" spans="1:43" ht="15.75">
      <c r="A604" s="2309">
        <v>597</v>
      </c>
      <c r="B604" s="2309"/>
      <c r="C604" s="2309"/>
      <c r="D604" s="2310" t="s">
        <v>19098</v>
      </c>
      <c r="E604" s="2328" t="s">
        <v>24512</v>
      </c>
      <c r="F604" s="2309" t="s">
        <v>19100</v>
      </c>
      <c r="G604" s="2309" t="s">
        <v>19039</v>
      </c>
      <c r="H604" s="2312" t="s">
        <v>180</v>
      </c>
      <c r="I604" s="2348" t="s">
        <v>24513</v>
      </c>
      <c r="J604" s="2309"/>
      <c r="K604" s="2312" t="s">
        <v>84</v>
      </c>
      <c r="L604" s="2309" t="s">
        <v>7256</v>
      </c>
      <c r="M604" s="2309" t="s">
        <v>19103</v>
      </c>
      <c r="N604" s="2314" t="s">
        <v>24514</v>
      </c>
      <c r="O604" s="2315" t="s">
        <v>24515</v>
      </c>
      <c r="P604" s="2315" t="s">
        <v>24516</v>
      </c>
      <c r="Q604" s="2309"/>
      <c r="R604" s="2316"/>
      <c r="S604" s="2312" t="s">
        <v>499</v>
      </c>
      <c r="T604" s="2317" t="s">
        <v>24517</v>
      </c>
      <c r="U604" s="2313">
        <v>44592</v>
      </c>
      <c r="V604" s="2312" t="s">
        <v>126</v>
      </c>
      <c r="W604" s="2312" t="s">
        <v>21798</v>
      </c>
      <c r="X604" s="2312">
        <v>1</v>
      </c>
      <c r="Y604" s="2312">
        <v>7</v>
      </c>
      <c r="Z604" s="2312" t="s">
        <v>24518</v>
      </c>
      <c r="AA604" s="2312"/>
      <c r="AB604" s="2329" t="s">
        <v>24519</v>
      </c>
      <c r="AC604" s="2317" t="s">
        <v>24520</v>
      </c>
      <c r="AD604" s="2312" t="s">
        <v>19113</v>
      </c>
      <c r="AE604" s="2309" t="s">
        <v>24521</v>
      </c>
      <c r="AF604" s="2309"/>
      <c r="AG604" s="2309"/>
      <c r="AH604" s="2309"/>
      <c r="AI604" s="2309"/>
      <c r="AJ604" s="2320">
        <v>43176</v>
      </c>
      <c r="AK604" s="2321"/>
      <c r="AL604" s="2321">
        <v>44834</v>
      </c>
      <c r="AM604" s="2320">
        <v>43176</v>
      </c>
      <c r="AN604" s="2322">
        <v>44834</v>
      </c>
      <c r="AO604" s="2312" t="s">
        <v>1502</v>
      </c>
      <c r="AP604" s="2309"/>
      <c r="AQ604" s="2312">
        <v>42</v>
      </c>
    </row>
    <row r="605" spans="1:43" ht="15.75">
      <c r="A605" s="2323">
        <v>598</v>
      </c>
      <c r="B605" s="2309"/>
      <c r="C605" s="2309"/>
      <c r="D605" s="2310" t="s">
        <v>19098</v>
      </c>
      <c r="E605" s="2328" t="s">
        <v>24522</v>
      </c>
      <c r="F605" s="2309" t="s">
        <v>19100</v>
      </c>
      <c r="G605" s="2309" t="s">
        <v>19039</v>
      </c>
      <c r="H605" s="2312" t="s">
        <v>180</v>
      </c>
      <c r="I605" s="2348" t="s">
        <v>24523</v>
      </c>
      <c r="J605" s="2309"/>
      <c r="K605" s="2312" t="s">
        <v>19102</v>
      </c>
      <c r="L605" s="2309" t="s">
        <v>7256</v>
      </c>
      <c r="M605" s="2309" t="s">
        <v>19103</v>
      </c>
      <c r="N605" s="2314" t="s">
        <v>24524</v>
      </c>
      <c r="O605" s="2315" t="s">
        <v>24525</v>
      </c>
      <c r="P605" s="2315" t="s">
        <v>24526</v>
      </c>
      <c r="Q605" s="2309"/>
      <c r="R605" s="2316"/>
      <c r="S605" s="2312" t="s">
        <v>13430</v>
      </c>
      <c r="T605" s="2317" t="s">
        <v>24527</v>
      </c>
      <c r="U605" s="2313" t="s">
        <v>24528</v>
      </c>
      <c r="V605" s="2312" t="s">
        <v>126</v>
      </c>
      <c r="W605" s="2312" t="s">
        <v>24529</v>
      </c>
      <c r="X605" s="2312">
        <v>5</v>
      </c>
      <c r="Y605" s="2312">
        <v>3</v>
      </c>
      <c r="Z605" s="2312" t="s">
        <v>20927</v>
      </c>
      <c r="AA605" s="2312"/>
      <c r="AB605" s="2315" t="s">
        <v>24530</v>
      </c>
      <c r="AC605" s="2317" t="s">
        <v>24531</v>
      </c>
      <c r="AD605" s="2312" t="s">
        <v>19113</v>
      </c>
      <c r="AE605" s="2309" t="s">
        <v>24532</v>
      </c>
      <c r="AF605" s="2309"/>
      <c r="AG605" s="2309"/>
      <c r="AH605" s="2309"/>
      <c r="AI605" s="2309"/>
      <c r="AJ605" s="2320">
        <v>43176</v>
      </c>
      <c r="AK605" s="2321"/>
      <c r="AL605" s="2321">
        <v>44834</v>
      </c>
      <c r="AM605" s="2320">
        <v>43176</v>
      </c>
      <c r="AN605" s="2322">
        <v>44834</v>
      </c>
      <c r="AO605" s="2312"/>
      <c r="AP605" s="2309"/>
      <c r="AQ605" s="2312"/>
    </row>
    <row r="606" spans="1:43" ht="15.75">
      <c r="A606" s="2309">
        <v>599</v>
      </c>
      <c r="B606" s="2309"/>
      <c r="C606" s="2309"/>
      <c r="D606" s="2310" t="s">
        <v>19098</v>
      </c>
      <c r="E606" s="2328" t="s">
        <v>24533</v>
      </c>
      <c r="F606" s="2309" t="s">
        <v>19100</v>
      </c>
      <c r="G606" s="2309" t="s">
        <v>19039</v>
      </c>
      <c r="H606" s="2312" t="s">
        <v>19127</v>
      </c>
      <c r="I606" s="2348" t="s">
        <v>24534</v>
      </c>
      <c r="J606" s="2309"/>
      <c r="K606" s="2312" t="s">
        <v>84</v>
      </c>
      <c r="L606" s="2309" t="s">
        <v>7256</v>
      </c>
      <c r="M606" s="2309" t="s">
        <v>19103</v>
      </c>
      <c r="N606" s="2314" t="s">
        <v>24535</v>
      </c>
      <c r="O606" s="2315" t="s">
        <v>24536</v>
      </c>
      <c r="P606" s="2315" t="s">
        <v>24537</v>
      </c>
      <c r="Q606" s="2309"/>
      <c r="R606" s="2316"/>
      <c r="S606" s="2312" t="s">
        <v>499</v>
      </c>
      <c r="T606" s="2317" t="s">
        <v>24538</v>
      </c>
      <c r="U606" s="2313">
        <v>45811</v>
      </c>
      <c r="V606" s="2312" t="s">
        <v>175</v>
      </c>
      <c r="W606" s="2312" t="s">
        <v>24539</v>
      </c>
      <c r="X606" s="2312">
        <v>2</v>
      </c>
      <c r="Y606" s="2312">
        <v>4</v>
      </c>
      <c r="Z606" s="2312" t="s">
        <v>22625</v>
      </c>
      <c r="AA606" s="2312"/>
      <c r="AB606" s="2329" t="s">
        <v>24540</v>
      </c>
      <c r="AC606" s="2317" t="s">
        <v>24541</v>
      </c>
      <c r="AD606" s="2312" t="s">
        <v>19113</v>
      </c>
      <c r="AE606" s="2309" t="s">
        <v>24542</v>
      </c>
      <c r="AF606" s="2309"/>
      <c r="AG606" s="2309"/>
      <c r="AH606" s="2309"/>
      <c r="AI606" s="2309"/>
      <c r="AJ606" s="2320">
        <v>43176</v>
      </c>
      <c r="AK606" s="2321"/>
      <c r="AL606" s="2321">
        <v>44834</v>
      </c>
      <c r="AM606" s="2320">
        <v>43176</v>
      </c>
      <c r="AN606" s="2322">
        <v>44834</v>
      </c>
      <c r="AO606" s="2312"/>
      <c r="AP606" s="2309"/>
      <c r="AQ606" s="2312">
        <v>42</v>
      </c>
    </row>
    <row r="607" spans="1:43" ht="15.75">
      <c r="A607" s="2323">
        <v>600</v>
      </c>
      <c r="B607" s="2309"/>
      <c r="C607" s="2309"/>
      <c r="D607" s="2309"/>
      <c r="E607" s="2328" t="s">
        <v>24543</v>
      </c>
      <c r="F607" s="2309" t="s">
        <v>19100</v>
      </c>
      <c r="G607" s="2309" t="s">
        <v>19039</v>
      </c>
      <c r="H607" s="2312" t="s">
        <v>7124</v>
      </c>
      <c r="I607" s="2313">
        <v>30144</v>
      </c>
      <c r="J607" s="2309"/>
      <c r="K607" s="2312" t="s">
        <v>84</v>
      </c>
      <c r="L607" s="2309" t="s">
        <v>7256</v>
      </c>
      <c r="M607" s="2309" t="s">
        <v>19103</v>
      </c>
      <c r="N607" s="2314" t="s">
        <v>24544</v>
      </c>
      <c r="O607" s="2315" t="s">
        <v>24545</v>
      </c>
      <c r="P607" s="2315" t="s">
        <v>24546</v>
      </c>
      <c r="Q607" s="2309"/>
      <c r="R607" s="2316"/>
      <c r="S607" s="2312" t="s">
        <v>499</v>
      </c>
      <c r="T607" s="2317" t="s">
        <v>24547</v>
      </c>
      <c r="U607" s="2313">
        <v>45811</v>
      </c>
      <c r="V607" s="2312" t="s">
        <v>49</v>
      </c>
      <c r="W607" s="2312" t="s">
        <v>24548</v>
      </c>
      <c r="X607" s="2312">
        <v>26</v>
      </c>
      <c r="Y607" s="2312">
        <v>5</v>
      </c>
      <c r="Z607" s="2312" t="s">
        <v>24549</v>
      </c>
      <c r="AA607" s="2312"/>
      <c r="AB607" s="2317" t="s">
        <v>24550</v>
      </c>
      <c r="AC607" s="2317" t="s">
        <v>24551</v>
      </c>
      <c r="AD607" s="2312" t="s">
        <v>19113</v>
      </c>
      <c r="AE607" s="2309"/>
      <c r="AF607" s="2309"/>
      <c r="AG607" s="2309"/>
      <c r="AH607" s="2309"/>
      <c r="AI607" s="2309"/>
      <c r="AJ607" s="2320">
        <v>43176</v>
      </c>
      <c r="AK607" s="2321"/>
      <c r="AL607" s="2321">
        <v>44834</v>
      </c>
      <c r="AM607" s="2320">
        <v>43176</v>
      </c>
      <c r="AN607" s="2322">
        <v>44834</v>
      </c>
      <c r="AO607" s="2312" t="s">
        <v>1395</v>
      </c>
      <c r="AP607" s="2309"/>
      <c r="AQ607" s="2312">
        <v>41</v>
      </c>
    </row>
    <row r="608" spans="1:43" ht="15.75">
      <c r="A608" s="2309">
        <v>601</v>
      </c>
      <c r="B608" s="2309"/>
      <c r="C608" s="2309"/>
      <c r="D608" s="2309"/>
      <c r="E608" s="2328" t="s">
        <v>24552</v>
      </c>
      <c r="F608" s="2309" t="s">
        <v>19100</v>
      </c>
      <c r="G608" s="2309" t="s">
        <v>19039</v>
      </c>
      <c r="H608" s="2312" t="s">
        <v>19116</v>
      </c>
      <c r="I608" s="2348" t="s">
        <v>24553</v>
      </c>
      <c r="J608" s="2309"/>
      <c r="K608" s="2312"/>
      <c r="L608" s="2309" t="s">
        <v>7256</v>
      </c>
      <c r="M608" s="2309" t="s">
        <v>19103</v>
      </c>
      <c r="N608" s="2314" t="s">
        <v>24554</v>
      </c>
      <c r="O608" s="2315" t="s">
        <v>24555</v>
      </c>
      <c r="P608" s="2315" t="s">
        <v>24556</v>
      </c>
      <c r="Q608" s="2309"/>
      <c r="R608" s="2316"/>
      <c r="S608" s="2312"/>
      <c r="T608" s="2312"/>
      <c r="U608" s="2313"/>
      <c r="V608" s="2312" t="s">
        <v>13232</v>
      </c>
      <c r="W608" s="2312"/>
      <c r="X608" s="2312"/>
      <c r="Y608" s="2312"/>
      <c r="Z608" s="2312"/>
      <c r="AA608" s="2312"/>
      <c r="AB608" s="2315" t="s">
        <v>24557</v>
      </c>
      <c r="AC608" s="2317" t="s">
        <v>24558</v>
      </c>
      <c r="AD608" s="2312"/>
      <c r="AE608" s="2309">
        <v>0</v>
      </c>
      <c r="AF608" s="2309"/>
      <c r="AG608" s="2309"/>
      <c r="AH608" s="2309"/>
      <c r="AI608" s="2309"/>
      <c r="AJ608" s="2320">
        <v>43176</v>
      </c>
      <c r="AK608" s="2321"/>
      <c r="AL608" s="2321">
        <v>44834</v>
      </c>
      <c r="AM608" s="2320">
        <v>43176</v>
      </c>
      <c r="AN608" s="2322">
        <v>44834</v>
      </c>
      <c r="AO608" s="2312"/>
      <c r="AP608" s="2309"/>
      <c r="AQ608" s="2312"/>
    </row>
    <row r="609" spans="1:43" ht="15.75">
      <c r="A609" s="2323">
        <v>602</v>
      </c>
      <c r="B609" s="2309"/>
      <c r="C609" s="2309"/>
      <c r="D609" s="2309"/>
      <c r="E609" s="2328" t="s">
        <v>24559</v>
      </c>
      <c r="F609" s="2309" t="s">
        <v>19100</v>
      </c>
      <c r="G609" s="2309" t="s">
        <v>19039</v>
      </c>
      <c r="H609" s="2312" t="s">
        <v>22354</v>
      </c>
      <c r="I609" s="2348" t="s">
        <v>24560</v>
      </c>
      <c r="J609" s="2309"/>
      <c r="K609" s="2312" t="s">
        <v>84</v>
      </c>
      <c r="L609" s="2309" t="s">
        <v>7256</v>
      </c>
      <c r="M609" s="2309" t="s">
        <v>19103</v>
      </c>
      <c r="N609" s="2314" t="s">
        <v>24561</v>
      </c>
      <c r="O609" s="2315" t="s">
        <v>24562</v>
      </c>
      <c r="P609" s="2315" t="s">
        <v>24563</v>
      </c>
      <c r="Q609" s="2309"/>
      <c r="R609" s="2316"/>
      <c r="S609" s="2312" t="s">
        <v>425</v>
      </c>
      <c r="T609" s="2317" t="s">
        <v>24564</v>
      </c>
      <c r="U609" s="2313">
        <v>44986</v>
      </c>
      <c r="V609" s="2312" t="s">
        <v>175</v>
      </c>
      <c r="W609" s="2312" t="s">
        <v>24565</v>
      </c>
      <c r="X609" s="2312">
        <v>1</v>
      </c>
      <c r="Y609" s="2312">
        <v>2</v>
      </c>
      <c r="Z609" s="2312" t="s">
        <v>23494</v>
      </c>
      <c r="AA609" s="2312"/>
      <c r="AB609" s="2329" t="s">
        <v>24566</v>
      </c>
      <c r="AC609" s="2317" t="s">
        <v>24567</v>
      </c>
      <c r="AD609" s="2312" t="s">
        <v>19264</v>
      </c>
      <c r="AE609" s="2309"/>
      <c r="AF609" s="2309"/>
      <c r="AG609" s="2309"/>
      <c r="AH609" s="2309"/>
      <c r="AI609" s="2309"/>
      <c r="AJ609" s="2320">
        <v>43176</v>
      </c>
      <c r="AK609" s="2321"/>
      <c r="AL609" s="2321">
        <v>44834</v>
      </c>
      <c r="AM609" s="2320">
        <v>43176</v>
      </c>
      <c r="AN609" s="2322">
        <v>44834</v>
      </c>
      <c r="AO609" s="2312" t="s">
        <v>35</v>
      </c>
      <c r="AP609" s="2309"/>
      <c r="AQ609" s="2312">
        <v>40</v>
      </c>
    </row>
    <row r="610" spans="1:43" ht="15.75">
      <c r="A610" s="2309">
        <v>603</v>
      </c>
      <c r="B610" s="2309"/>
      <c r="C610" s="2309"/>
      <c r="D610" s="2309"/>
      <c r="E610" s="2328" t="s">
        <v>24568</v>
      </c>
      <c r="F610" s="2309" t="s">
        <v>19100</v>
      </c>
      <c r="G610" s="2309" t="s">
        <v>19039</v>
      </c>
      <c r="H610" s="2312" t="s">
        <v>19327</v>
      </c>
      <c r="I610" s="2313">
        <v>33250</v>
      </c>
      <c r="J610" s="2309"/>
      <c r="K610" s="2312" t="s">
        <v>84</v>
      </c>
      <c r="L610" s="2309" t="s">
        <v>7256</v>
      </c>
      <c r="M610" s="2309" t="s">
        <v>19103</v>
      </c>
      <c r="N610" s="2314" t="s">
        <v>24569</v>
      </c>
      <c r="O610" s="2315" t="s">
        <v>24570</v>
      </c>
      <c r="P610" s="2315" t="s">
        <v>24571</v>
      </c>
      <c r="Q610" s="2309"/>
      <c r="R610" s="2316"/>
      <c r="S610" s="2312" t="s">
        <v>499</v>
      </c>
      <c r="T610" s="2317" t="s">
        <v>24572</v>
      </c>
      <c r="U610" s="2313">
        <v>44573</v>
      </c>
      <c r="V610" s="2312" t="s">
        <v>126</v>
      </c>
      <c r="W610" s="2312" t="s">
        <v>24573</v>
      </c>
      <c r="X610" s="2312">
        <v>1</v>
      </c>
      <c r="Y610" s="2312">
        <v>2</v>
      </c>
      <c r="Z610" s="2312" t="s">
        <v>24573</v>
      </c>
      <c r="AA610" s="2312"/>
      <c r="AB610" s="2329" t="s">
        <v>24574</v>
      </c>
      <c r="AC610" s="2317" t="s">
        <v>24575</v>
      </c>
      <c r="AD610" s="2312" t="s">
        <v>15304</v>
      </c>
      <c r="AE610" s="2309"/>
      <c r="AF610" s="2309"/>
      <c r="AG610" s="2309"/>
      <c r="AH610" s="2309"/>
      <c r="AI610" s="2309"/>
      <c r="AJ610" s="2320">
        <v>43176</v>
      </c>
      <c r="AK610" s="2321"/>
      <c r="AL610" s="2321">
        <v>44834</v>
      </c>
      <c r="AM610" s="2320">
        <v>43176</v>
      </c>
      <c r="AN610" s="2322">
        <v>44834</v>
      </c>
      <c r="AO610" s="2312" t="s">
        <v>1460</v>
      </c>
      <c r="AP610" s="2309"/>
      <c r="AQ610" s="2312">
        <v>39</v>
      </c>
    </row>
    <row r="611" spans="1:43" ht="15.75">
      <c r="A611" s="2323">
        <v>604</v>
      </c>
      <c r="B611" s="2309"/>
      <c r="C611" s="2309"/>
      <c r="D611" s="2309"/>
      <c r="E611" s="2328" t="s">
        <v>24576</v>
      </c>
      <c r="F611" s="2309" t="s">
        <v>19100</v>
      </c>
      <c r="G611" s="2309" t="s">
        <v>19039</v>
      </c>
      <c r="H611" s="2312" t="s">
        <v>180</v>
      </c>
      <c r="I611" s="2313">
        <v>29767</v>
      </c>
      <c r="J611" s="2309"/>
      <c r="K611" s="2312" t="s">
        <v>84</v>
      </c>
      <c r="L611" s="2309" t="s">
        <v>7256</v>
      </c>
      <c r="M611" s="2309" t="s">
        <v>19103</v>
      </c>
      <c r="N611" s="2314" t="s">
        <v>24577</v>
      </c>
      <c r="O611" s="2315" t="s">
        <v>24578</v>
      </c>
      <c r="P611" s="2315" t="s">
        <v>24579</v>
      </c>
      <c r="Q611" s="2309"/>
      <c r="R611" s="2316"/>
      <c r="S611" s="2312" t="s">
        <v>13376</v>
      </c>
      <c r="T611" s="2317" t="s">
        <v>24580</v>
      </c>
      <c r="U611" s="2313">
        <v>45643</v>
      </c>
      <c r="V611" s="2312" t="s">
        <v>126</v>
      </c>
      <c r="W611" s="2312" t="s">
        <v>24581</v>
      </c>
      <c r="X611" s="2312">
        <v>1</v>
      </c>
      <c r="Y611" s="2312">
        <v>2</v>
      </c>
      <c r="Z611" s="2312" t="s">
        <v>24582</v>
      </c>
      <c r="AA611" s="2312"/>
      <c r="AB611" s="2317" t="s">
        <v>24583</v>
      </c>
      <c r="AC611" s="2317" t="s">
        <v>24584</v>
      </c>
      <c r="AD611" s="2312" t="s">
        <v>19264</v>
      </c>
      <c r="AE611" s="2309" t="s">
        <v>24585</v>
      </c>
      <c r="AF611" s="2309"/>
      <c r="AG611" s="2309"/>
      <c r="AH611" s="2309"/>
      <c r="AI611" s="2309"/>
      <c r="AJ611" s="2320">
        <v>43344</v>
      </c>
      <c r="AK611" s="2321"/>
      <c r="AL611" s="2321">
        <v>44834</v>
      </c>
      <c r="AM611" s="2320">
        <v>43344</v>
      </c>
      <c r="AN611" s="2322">
        <v>44834</v>
      </c>
      <c r="AO611" s="2312" t="s">
        <v>35</v>
      </c>
      <c r="AP611" s="2309"/>
      <c r="AQ611" s="2312">
        <v>40</v>
      </c>
    </row>
    <row r="612" spans="1:43" ht="15.75">
      <c r="A612" s="2309">
        <v>605</v>
      </c>
      <c r="B612" s="2309"/>
      <c r="C612" s="2309"/>
      <c r="D612" s="2309"/>
      <c r="E612" s="2328" t="s">
        <v>24586</v>
      </c>
      <c r="F612" s="2309" t="s">
        <v>19100</v>
      </c>
      <c r="G612" s="2309" t="s">
        <v>19039</v>
      </c>
      <c r="H612" s="2312" t="s">
        <v>21258</v>
      </c>
      <c r="I612" s="2348">
        <v>32865</v>
      </c>
      <c r="J612" s="2309"/>
      <c r="K612" s="2312" t="s">
        <v>84</v>
      </c>
      <c r="L612" s="2309" t="s">
        <v>7265</v>
      </c>
      <c r="M612" s="2309" t="s">
        <v>19103</v>
      </c>
      <c r="N612" s="2314" t="s">
        <v>24587</v>
      </c>
      <c r="O612" s="2315" t="s">
        <v>24588</v>
      </c>
      <c r="P612" s="2315" t="s">
        <v>24589</v>
      </c>
      <c r="Q612" s="2309"/>
      <c r="R612" s="2316"/>
      <c r="S612" s="2312" t="s">
        <v>13376</v>
      </c>
      <c r="T612" s="2317" t="s">
        <v>24580</v>
      </c>
      <c r="U612" s="2313">
        <v>45643</v>
      </c>
      <c r="V612" s="2312" t="s">
        <v>126</v>
      </c>
      <c r="W612" s="2312" t="s">
        <v>24590</v>
      </c>
      <c r="X612" s="2312">
        <v>1</v>
      </c>
      <c r="Y612" s="2312">
        <v>2</v>
      </c>
      <c r="Z612" s="2312" t="s">
        <v>24591</v>
      </c>
      <c r="AA612" s="2312"/>
      <c r="AB612" s="2329" t="s">
        <v>24592</v>
      </c>
      <c r="AC612" s="2317" t="s">
        <v>24593</v>
      </c>
      <c r="AD612" s="2312" t="s">
        <v>19264</v>
      </c>
      <c r="AE612" s="2309" t="s">
        <v>24594</v>
      </c>
      <c r="AF612" s="2309"/>
      <c r="AG612" s="2309"/>
      <c r="AH612" s="2309"/>
      <c r="AI612" s="2309"/>
      <c r="AJ612" s="2320">
        <v>43726</v>
      </c>
      <c r="AK612" s="2321"/>
      <c r="AL612" s="2321">
        <v>44834</v>
      </c>
      <c r="AM612" s="2320">
        <v>43726</v>
      </c>
      <c r="AN612" s="2322">
        <v>44834</v>
      </c>
      <c r="AO612" s="2312" t="s">
        <v>35</v>
      </c>
      <c r="AP612" s="2309"/>
      <c r="AQ612" s="2312">
        <v>40</v>
      </c>
    </row>
    <row r="613" spans="1:43" ht="15.75">
      <c r="A613" s="2323">
        <v>606</v>
      </c>
      <c r="B613" s="2309"/>
      <c r="C613" s="2309"/>
      <c r="D613" s="2309"/>
      <c r="E613" s="2328" t="s">
        <v>24595</v>
      </c>
      <c r="F613" s="2309" t="s">
        <v>19100</v>
      </c>
      <c r="G613" s="2309" t="s">
        <v>19039</v>
      </c>
      <c r="H613" s="2312" t="s">
        <v>19168</v>
      </c>
      <c r="I613" s="2348" t="s">
        <v>24596</v>
      </c>
      <c r="J613" s="2309"/>
      <c r="K613" s="2312" t="s">
        <v>19102</v>
      </c>
      <c r="L613" s="2309" t="s">
        <v>7265</v>
      </c>
      <c r="M613" s="2309" t="s">
        <v>19103</v>
      </c>
      <c r="N613" s="2314" t="s">
        <v>24597</v>
      </c>
      <c r="O613" s="2315" t="s">
        <v>24598</v>
      </c>
      <c r="P613" s="2315" t="s">
        <v>24599</v>
      </c>
      <c r="Q613" s="2309"/>
      <c r="R613" s="2316"/>
      <c r="S613" s="2312" t="s">
        <v>13376</v>
      </c>
      <c r="T613" s="2317" t="s">
        <v>24600</v>
      </c>
      <c r="U613" s="2313">
        <v>44632</v>
      </c>
      <c r="V613" s="2312" t="s">
        <v>126</v>
      </c>
      <c r="W613" s="2312" t="s">
        <v>24601</v>
      </c>
      <c r="X613" s="2312">
        <v>3</v>
      </c>
      <c r="Y613" s="2312">
        <v>3</v>
      </c>
      <c r="Z613" s="2312" t="s">
        <v>24602</v>
      </c>
      <c r="AA613" s="2312"/>
      <c r="AB613" s="2317" t="s">
        <v>24603</v>
      </c>
      <c r="AC613" s="2317" t="s">
        <v>24604</v>
      </c>
      <c r="AD613" s="2312" t="s">
        <v>19113</v>
      </c>
      <c r="AE613" s="2309">
        <v>0</v>
      </c>
      <c r="AF613" s="2309"/>
      <c r="AG613" s="2309"/>
      <c r="AH613" s="2309"/>
      <c r="AI613" s="2309"/>
      <c r="AJ613" s="2320">
        <v>43726</v>
      </c>
      <c r="AK613" s="2321"/>
      <c r="AL613" s="2321">
        <v>44834</v>
      </c>
      <c r="AM613" s="2320">
        <v>43726</v>
      </c>
      <c r="AN613" s="2322">
        <v>44834</v>
      </c>
      <c r="AO613" s="2312" t="s">
        <v>35</v>
      </c>
      <c r="AP613" s="2309"/>
      <c r="AQ613" s="2312">
        <v>41</v>
      </c>
    </row>
    <row r="614" spans="1:43" ht="15.75">
      <c r="A614" s="2309">
        <v>607</v>
      </c>
      <c r="B614" s="2309"/>
      <c r="C614" s="2309"/>
      <c r="D614" s="2309"/>
      <c r="E614" s="2353" t="s">
        <v>24605</v>
      </c>
      <c r="F614" s="2309" t="s">
        <v>19100</v>
      </c>
      <c r="G614" s="2309" t="s">
        <v>19039</v>
      </c>
      <c r="H614" s="2312" t="s">
        <v>19189</v>
      </c>
      <c r="I614" s="2348" t="s">
        <v>24606</v>
      </c>
      <c r="J614" s="2309"/>
      <c r="K614" s="2312" t="s">
        <v>19102</v>
      </c>
      <c r="L614" s="2309" t="s">
        <v>7265</v>
      </c>
      <c r="M614" s="2309" t="s">
        <v>19103</v>
      </c>
      <c r="N614" s="2314" t="s">
        <v>24607</v>
      </c>
      <c r="O614" s="2315" t="s">
        <v>24608</v>
      </c>
      <c r="P614" s="2315" t="s">
        <v>24609</v>
      </c>
      <c r="Q614" s="2309"/>
      <c r="R614" s="2316"/>
      <c r="S614" s="2312" t="s">
        <v>19107</v>
      </c>
      <c r="T614" s="2317" t="s">
        <v>24610</v>
      </c>
      <c r="U614" s="2313">
        <v>44621</v>
      </c>
      <c r="V614" s="2312" t="s">
        <v>126</v>
      </c>
      <c r="W614" s="2312" t="s">
        <v>24611</v>
      </c>
      <c r="X614" s="2312">
        <v>3</v>
      </c>
      <c r="Y614" s="2312">
        <v>2</v>
      </c>
      <c r="Z614" s="2312" t="s">
        <v>24612</v>
      </c>
      <c r="AA614" s="2312"/>
      <c r="AB614" s="2329" t="s">
        <v>24613</v>
      </c>
      <c r="AC614" s="2317" t="s">
        <v>24614</v>
      </c>
      <c r="AD614" s="2312" t="s">
        <v>19113</v>
      </c>
      <c r="AE614" s="2309">
        <v>0</v>
      </c>
      <c r="AF614" s="2309"/>
      <c r="AG614" s="2309"/>
      <c r="AH614" s="2309"/>
      <c r="AI614" s="2309"/>
      <c r="AJ614" s="2320">
        <v>43726</v>
      </c>
      <c r="AK614" s="2321"/>
      <c r="AL614" s="2321">
        <v>44834</v>
      </c>
      <c r="AM614" s="2320">
        <v>43726</v>
      </c>
      <c r="AN614" s="2322">
        <v>44834</v>
      </c>
      <c r="AO614" s="2312" t="s">
        <v>1502</v>
      </c>
      <c r="AP614" s="2309"/>
      <c r="AQ614" s="2312">
        <v>42</v>
      </c>
    </row>
    <row r="615" spans="1:43" ht="15.75">
      <c r="A615" s="2323">
        <v>608</v>
      </c>
      <c r="B615" s="2309"/>
      <c r="C615" s="2309"/>
      <c r="D615" s="2309"/>
      <c r="E615" s="2328" t="s">
        <v>24615</v>
      </c>
      <c r="F615" s="2309" t="s">
        <v>19100</v>
      </c>
      <c r="G615" s="2309" t="s">
        <v>19039</v>
      </c>
      <c r="H615" s="2312" t="s">
        <v>19874</v>
      </c>
      <c r="I615" s="2313">
        <v>30540</v>
      </c>
      <c r="J615" s="2309"/>
      <c r="K615" s="2312" t="s">
        <v>84</v>
      </c>
      <c r="L615" s="2309" t="s">
        <v>7265</v>
      </c>
      <c r="M615" s="2309" t="s">
        <v>19103</v>
      </c>
      <c r="N615" s="2314" t="s">
        <v>24616</v>
      </c>
      <c r="O615" s="2315" t="s">
        <v>24617</v>
      </c>
      <c r="P615" s="2315"/>
      <c r="Q615" s="2309"/>
      <c r="R615" s="2316"/>
      <c r="S615" s="2312" t="s">
        <v>13376</v>
      </c>
      <c r="T615" s="2317" t="s">
        <v>24618</v>
      </c>
      <c r="U615" s="2313">
        <v>45150</v>
      </c>
      <c r="V615" s="2312" t="s">
        <v>126</v>
      </c>
      <c r="W615" s="2312" t="s">
        <v>24619</v>
      </c>
      <c r="X615" s="2312">
        <v>2</v>
      </c>
      <c r="Y615" s="2312">
        <v>4</v>
      </c>
      <c r="Z615" s="2312" t="s">
        <v>24620</v>
      </c>
      <c r="AA615" s="2312"/>
      <c r="AB615" s="2354" t="s">
        <v>24621</v>
      </c>
      <c r="AC615" s="2317" t="s">
        <v>24622</v>
      </c>
      <c r="AD615" s="2312" t="s">
        <v>19113</v>
      </c>
      <c r="AE615" s="2309"/>
      <c r="AF615" s="2309"/>
      <c r="AG615" s="2309"/>
      <c r="AH615" s="2309"/>
      <c r="AI615" s="2309"/>
      <c r="AJ615" s="2320">
        <v>43726</v>
      </c>
      <c r="AK615" s="2321"/>
      <c r="AL615" s="2321">
        <v>44834</v>
      </c>
      <c r="AM615" s="2320">
        <v>43726</v>
      </c>
      <c r="AN615" s="2322">
        <v>44834</v>
      </c>
      <c r="AO615" s="2312" t="s">
        <v>35</v>
      </c>
      <c r="AP615" s="2309"/>
      <c r="AQ615" s="2312">
        <v>40</v>
      </c>
    </row>
    <row r="616" spans="1:43" ht="15.75">
      <c r="A616" s="2309">
        <v>609</v>
      </c>
      <c r="B616" s="2309"/>
      <c r="C616" s="2309"/>
      <c r="D616" s="2309"/>
      <c r="E616" s="2353" t="s">
        <v>24623</v>
      </c>
      <c r="F616" s="2309" t="s">
        <v>19100</v>
      </c>
      <c r="G616" s="2309" t="s">
        <v>19039</v>
      </c>
      <c r="H616" s="2312" t="s">
        <v>19127</v>
      </c>
      <c r="I616" s="2348" t="s">
        <v>24624</v>
      </c>
      <c r="J616" s="2309"/>
      <c r="K616" s="2312" t="s">
        <v>19102</v>
      </c>
      <c r="L616" s="2309" t="s">
        <v>7265</v>
      </c>
      <c r="M616" s="2309" t="s">
        <v>19103</v>
      </c>
      <c r="N616" s="2314" t="s">
        <v>24625</v>
      </c>
      <c r="O616" s="2315" t="s">
        <v>24626</v>
      </c>
      <c r="P616" s="2315" t="s">
        <v>24627</v>
      </c>
      <c r="Q616" s="2309"/>
      <c r="R616" s="2316"/>
      <c r="S616" s="2312" t="s">
        <v>13376</v>
      </c>
      <c r="T616" s="2317" t="s">
        <v>24628</v>
      </c>
      <c r="U616" s="2313">
        <v>45483</v>
      </c>
      <c r="V616" s="2312" t="s">
        <v>175</v>
      </c>
      <c r="W616" s="2312" t="s">
        <v>24629</v>
      </c>
      <c r="X616" s="2312">
        <v>13</v>
      </c>
      <c r="Y616" s="2312">
        <v>3</v>
      </c>
      <c r="Z616" s="2312" t="s">
        <v>24629</v>
      </c>
      <c r="AA616" s="2312"/>
      <c r="AB616" s="2329" t="s">
        <v>24630</v>
      </c>
      <c r="AC616" s="2317" t="s">
        <v>24631</v>
      </c>
      <c r="AD616" s="2312" t="s">
        <v>19113</v>
      </c>
      <c r="AE616" s="2309">
        <v>0</v>
      </c>
      <c r="AF616" s="2309"/>
      <c r="AG616" s="2309"/>
      <c r="AH616" s="2309"/>
      <c r="AI616" s="2309"/>
      <c r="AJ616" s="2320">
        <v>43726</v>
      </c>
      <c r="AK616" s="2321"/>
      <c r="AL616" s="2321">
        <v>44834</v>
      </c>
      <c r="AM616" s="2320">
        <v>43726</v>
      </c>
      <c r="AN616" s="2322">
        <v>44834</v>
      </c>
      <c r="AO616" s="2312" t="s">
        <v>35</v>
      </c>
      <c r="AP616" s="2309"/>
      <c r="AQ616" s="2312">
        <v>41</v>
      </c>
    </row>
    <row r="617" spans="1:43" ht="15.75">
      <c r="A617" s="2323">
        <v>610</v>
      </c>
      <c r="B617" s="2309"/>
      <c r="C617" s="2309"/>
      <c r="D617" s="2309"/>
      <c r="E617" s="2328" t="s">
        <v>24632</v>
      </c>
      <c r="F617" s="2309" t="s">
        <v>19100</v>
      </c>
      <c r="G617" s="2309" t="s">
        <v>19039</v>
      </c>
      <c r="H617" s="2312" t="s">
        <v>9217</v>
      </c>
      <c r="I617" s="2348" t="s">
        <v>24633</v>
      </c>
      <c r="J617" s="2309"/>
      <c r="K617" s="2312" t="s">
        <v>19102</v>
      </c>
      <c r="L617" s="2309" t="s">
        <v>7265</v>
      </c>
      <c r="M617" s="2309" t="s">
        <v>19103</v>
      </c>
      <c r="N617" s="2314" t="s">
        <v>24634</v>
      </c>
      <c r="O617" s="2315" t="s">
        <v>24635</v>
      </c>
      <c r="P617" s="2315" t="s">
        <v>24636</v>
      </c>
      <c r="Q617" s="2309"/>
      <c r="R617" s="2316"/>
      <c r="S617" s="2312" t="s">
        <v>13376</v>
      </c>
      <c r="T617" s="2317" t="s">
        <v>24637</v>
      </c>
      <c r="U617" s="2313">
        <v>45240</v>
      </c>
      <c r="V617" s="2312" t="s">
        <v>13232</v>
      </c>
      <c r="W617" s="2312" t="s">
        <v>24638</v>
      </c>
      <c r="X617" s="2312">
        <v>8</v>
      </c>
      <c r="Y617" s="2312">
        <v>2</v>
      </c>
      <c r="Z617" s="2312" t="s">
        <v>24639</v>
      </c>
      <c r="AA617" s="2312"/>
      <c r="AB617" s="2337" t="s">
        <v>24640</v>
      </c>
      <c r="AC617" s="2317" t="s">
        <v>24641</v>
      </c>
      <c r="AD617" s="2312" t="s">
        <v>19264</v>
      </c>
      <c r="AE617" s="2309">
        <v>0</v>
      </c>
      <c r="AF617" s="2309"/>
      <c r="AG617" s="2309"/>
      <c r="AH617" s="2309"/>
      <c r="AI617" s="2309"/>
      <c r="AJ617" s="2320">
        <v>43726</v>
      </c>
      <c r="AK617" s="2321"/>
      <c r="AL617" s="2321">
        <v>44834</v>
      </c>
      <c r="AM617" s="2320">
        <v>43726</v>
      </c>
      <c r="AN617" s="2322">
        <v>44834</v>
      </c>
      <c r="AO617" s="2312" t="s">
        <v>1460</v>
      </c>
      <c r="AP617" s="2309"/>
      <c r="AQ617" s="2312">
        <v>38</v>
      </c>
    </row>
    <row r="618" spans="1:43" ht="15.75">
      <c r="A618" s="2309">
        <v>611</v>
      </c>
      <c r="B618" s="2309"/>
      <c r="C618" s="2309"/>
      <c r="D618" s="2309"/>
      <c r="E618" s="2328" t="s">
        <v>24642</v>
      </c>
      <c r="F618" s="2309" t="s">
        <v>19100</v>
      </c>
      <c r="G618" s="2309" t="s">
        <v>19039</v>
      </c>
      <c r="H618" s="2312" t="s">
        <v>19116</v>
      </c>
      <c r="I618" s="2313">
        <v>30782</v>
      </c>
      <c r="J618" s="2309"/>
      <c r="K618" s="2312" t="s">
        <v>19102</v>
      </c>
      <c r="L618" s="2309" t="s">
        <v>7265</v>
      </c>
      <c r="M618" s="2309" t="s">
        <v>19103</v>
      </c>
      <c r="N618" s="2314" t="s">
        <v>24643</v>
      </c>
      <c r="O618" s="2315" t="s">
        <v>24644</v>
      </c>
      <c r="P618" s="2315" t="s">
        <v>24645</v>
      </c>
      <c r="Q618" s="2309"/>
      <c r="R618" s="2316"/>
      <c r="S618" s="2312" t="s">
        <v>13376</v>
      </c>
      <c r="T618" s="2317" t="s">
        <v>24646</v>
      </c>
      <c r="U618" s="2313">
        <v>45026</v>
      </c>
      <c r="V618" s="2312" t="s">
        <v>175</v>
      </c>
      <c r="W618" s="2312" t="s">
        <v>24647</v>
      </c>
      <c r="X618" s="2312">
        <v>45</v>
      </c>
      <c r="Y618" s="2312">
        <v>8</v>
      </c>
      <c r="Z618" s="2312" t="s">
        <v>20133</v>
      </c>
      <c r="AA618" s="2312"/>
      <c r="AB618" s="2317" t="s">
        <v>24648</v>
      </c>
      <c r="AC618" s="2317" t="s">
        <v>24649</v>
      </c>
      <c r="AD618" s="2312" t="s">
        <v>19264</v>
      </c>
      <c r="AE618" s="2309"/>
      <c r="AF618" s="2309"/>
      <c r="AG618" s="2309"/>
      <c r="AH618" s="2309"/>
      <c r="AI618" s="2309"/>
      <c r="AJ618" s="2320">
        <v>43726</v>
      </c>
      <c r="AK618" s="2321"/>
      <c r="AL618" s="2321">
        <v>44834</v>
      </c>
      <c r="AM618" s="2320">
        <v>43726</v>
      </c>
      <c r="AN618" s="2322">
        <v>44834</v>
      </c>
      <c r="AO618" s="2312" t="s">
        <v>1395</v>
      </c>
      <c r="AP618" s="2309"/>
      <c r="AQ618" s="2312">
        <v>42</v>
      </c>
    </row>
    <row r="619" spans="1:43" ht="15.75">
      <c r="A619" s="2323">
        <v>612</v>
      </c>
      <c r="B619" s="2309"/>
      <c r="C619" s="2309"/>
      <c r="D619" s="2309"/>
      <c r="E619" s="2328" t="s">
        <v>21492</v>
      </c>
      <c r="F619" s="2309" t="s">
        <v>19100</v>
      </c>
      <c r="G619" s="2309" t="s">
        <v>19039</v>
      </c>
      <c r="H619" s="2312" t="s">
        <v>20531</v>
      </c>
      <c r="I619" s="2313">
        <v>32685</v>
      </c>
      <c r="J619" s="2309"/>
      <c r="K619" s="2312" t="s">
        <v>19102</v>
      </c>
      <c r="L619" s="2309" t="s">
        <v>7265</v>
      </c>
      <c r="M619" s="2309" t="s">
        <v>19103</v>
      </c>
      <c r="N619" s="2314" t="s">
        <v>24650</v>
      </c>
      <c r="O619" s="2315" t="s">
        <v>24651</v>
      </c>
      <c r="P619" s="2331" t="s">
        <v>24652</v>
      </c>
      <c r="Q619" s="2309"/>
      <c r="R619" s="2316"/>
      <c r="S619" s="2312" t="s">
        <v>19107</v>
      </c>
      <c r="T619" s="2317" t="s">
        <v>24653</v>
      </c>
      <c r="U619" s="2313">
        <v>44738</v>
      </c>
      <c r="V619" s="2312" t="s">
        <v>126</v>
      </c>
      <c r="W619" s="2312" t="s">
        <v>24654</v>
      </c>
      <c r="X619" s="2312">
        <v>4</v>
      </c>
      <c r="Y619" s="2312">
        <v>3</v>
      </c>
      <c r="Z619" s="2312" t="s">
        <v>20964</v>
      </c>
      <c r="AA619" s="2312"/>
      <c r="AB619" s="2317" t="s">
        <v>24655</v>
      </c>
      <c r="AC619" s="2317" t="s">
        <v>24656</v>
      </c>
      <c r="AD619" s="2312" t="s">
        <v>19264</v>
      </c>
      <c r="AE619" s="2309">
        <v>0</v>
      </c>
      <c r="AF619" s="2309"/>
      <c r="AG619" s="2309"/>
      <c r="AH619" s="2309"/>
      <c r="AI619" s="2309"/>
      <c r="AJ619" s="2320">
        <v>43726</v>
      </c>
      <c r="AK619" s="2321"/>
      <c r="AL619" s="2321">
        <v>44834</v>
      </c>
      <c r="AM619" s="2320">
        <v>43726</v>
      </c>
      <c r="AN619" s="2322">
        <v>44834</v>
      </c>
      <c r="AO619" s="2312" t="s">
        <v>1395</v>
      </c>
      <c r="AP619" s="2309"/>
      <c r="AQ619" s="2312">
        <v>42</v>
      </c>
    </row>
    <row r="620" spans="1:43" ht="15.75">
      <c r="A620" s="2309">
        <v>613</v>
      </c>
      <c r="B620" s="2309"/>
      <c r="C620" s="2309"/>
      <c r="D620" s="2309"/>
      <c r="E620" s="2328" t="s">
        <v>24657</v>
      </c>
      <c r="F620" s="2309" t="s">
        <v>19100</v>
      </c>
      <c r="G620" s="2309" t="s">
        <v>19039</v>
      </c>
      <c r="H620" s="2312" t="s">
        <v>19116</v>
      </c>
      <c r="I620" s="2313">
        <v>26998</v>
      </c>
      <c r="J620" s="2309"/>
      <c r="K620" s="2312" t="s">
        <v>19102</v>
      </c>
      <c r="L620" s="2309" t="s">
        <v>7265</v>
      </c>
      <c r="M620" s="2309" t="s">
        <v>19103</v>
      </c>
      <c r="N620" s="2314" t="s">
        <v>24658</v>
      </c>
      <c r="O620" s="2315" t="s">
        <v>24659</v>
      </c>
      <c r="P620" s="2315" t="s">
        <v>24660</v>
      </c>
      <c r="Q620" s="2309"/>
      <c r="R620" s="2316"/>
      <c r="S620" s="2312" t="s">
        <v>19107</v>
      </c>
      <c r="T620" s="2317" t="s">
        <v>24661</v>
      </c>
      <c r="U620" s="2313">
        <v>45626</v>
      </c>
      <c r="V620" s="2312" t="s">
        <v>126</v>
      </c>
      <c r="W620" s="2312" t="s">
        <v>24662</v>
      </c>
      <c r="X620" s="2312">
        <v>3</v>
      </c>
      <c r="Y620" s="2312">
        <v>1</v>
      </c>
      <c r="Z620" s="2312" t="s">
        <v>24663</v>
      </c>
      <c r="AA620" s="2312"/>
      <c r="AB620" s="2317" t="s">
        <v>24664</v>
      </c>
      <c r="AC620" s="2317" t="s">
        <v>24665</v>
      </c>
      <c r="AD620" s="2312" t="s">
        <v>19113</v>
      </c>
      <c r="AE620" s="2309">
        <v>0</v>
      </c>
      <c r="AF620" s="2309"/>
      <c r="AG620" s="2309"/>
      <c r="AH620" s="2309"/>
      <c r="AI620" s="2309"/>
      <c r="AJ620" s="2320">
        <v>43726</v>
      </c>
      <c r="AK620" s="2321"/>
      <c r="AL620" s="2321">
        <v>44834</v>
      </c>
      <c r="AM620" s="2320">
        <v>43726</v>
      </c>
      <c r="AN620" s="2322">
        <v>44834</v>
      </c>
      <c r="AO620" s="2312" t="s">
        <v>35</v>
      </c>
      <c r="AP620" s="2309"/>
      <c r="AQ620" s="2312">
        <v>41</v>
      </c>
    </row>
    <row r="621" spans="1:43" ht="15.75">
      <c r="A621" s="2323">
        <v>614</v>
      </c>
      <c r="B621" s="2309"/>
      <c r="C621" s="2309"/>
      <c r="D621" s="2309"/>
      <c r="E621" s="2328" t="s">
        <v>24666</v>
      </c>
      <c r="F621" s="2309" t="s">
        <v>19100</v>
      </c>
      <c r="G621" s="2309" t="s">
        <v>19039</v>
      </c>
      <c r="H621" s="2312" t="s">
        <v>21429</v>
      </c>
      <c r="I621" s="2348" t="s">
        <v>24667</v>
      </c>
      <c r="J621" s="2309"/>
      <c r="K621" s="2312" t="s">
        <v>19102</v>
      </c>
      <c r="L621" s="2309" t="s">
        <v>7265</v>
      </c>
      <c r="M621" s="2309" t="s">
        <v>19103</v>
      </c>
      <c r="N621" s="2314" t="s">
        <v>24668</v>
      </c>
      <c r="O621" s="2315" t="s">
        <v>24669</v>
      </c>
      <c r="P621" s="2315" t="s">
        <v>24670</v>
      </c>
      <c r="Q621" s="2309"/>
      <c r="R621" s="2316"/>
      <c r="S621" s="2312" t="s">
        <v>19107</v>
      </c>
      <c r="T621" s="2317" t="s">
        <v>24671</v>
      </c>
      <c r="U621" s="2313">
        <v>45444</v>
      </c>
      <c r="V621" s="2312" t="s">
        <v>175</v>
      </c>
      <c r="W621" s="2312" t="s">
        <v>20739</v>
      </c>
      <c r="X621" s="2312">
        <v>1</v>
      </c>
      <c r="Y621" s="2312">
        <v>4</v>
      </c>
      <c r="Z621" s="2312" t="s">
        <v>24672</v>
      </c>
      <c r="AA621" s="2312"/>
      <c r="AB621" s="2317" t="s">
        <v>24673</v>
      </c>
      <c r="AC621" s="2317" t="s">
        <v>24674</v>
      </c>
      <c r="AD621" s="2312" t="s">
        <v>19113</v>
      </c>
      <c r="AE621" s="2309">
        <v>0</v>
      </c>
      <c r="AF621" s="2309"/>
      <c r="AG621" s="2309"/>
      <c r="AH621" s="2309"/>
      <c r="AI621" s="2309"/>
      <c r="AJ621" s="2320">
        <v>43726</v>
      </c>
      <c r="AK621" s="2321"/>
      <c r="AL621" s="2321">
        <v>44834</v>
      </c>
      <c r="AM621" s="2320">
        <v>43726</v>
      </c>
      <c r="AN621" s="2322">
        <v>44834</v>
      </c>
      <c r="AO621" s="2312" t="s">
        <v>1395</v>
      </c>
      <c r="AP621" s="2309"/>
      <c r="AQ621" s="2312">
        <v>42</v>
      </c>
    </row>
    <row r="622" spans="1:43" ht="15.75">
      <c r="A622" s="2309">
        <v>615</v>
      </c>
      <c r="B622" s="2309"/>
      <c r="C622" s="2309"/>
      <c r="D622" s="2309"/>
      <c r="E622" s="2328" t="s">
        <v>24675</v>
      </c>
      <c r="F622" s="2309" t="s">
        <v>19100</v>
      </c>
      <c r="G622" s="2309" t="s">
        <v>19039</v>
      </c>
      <c r="H622" s="2312" t="s">
        <v>370</v>
      </c>
      <c r="I622" s="2348" t="s">
        <v>24676</v>
      </c>
      <c r="J622" s="2309"/>
      <c r="K622" s="2312" t="s">
        <v>19102</v>
      </c>
      <c r="L622" s="2309" t="s">
        <v>7265</v>
      </c>
      <c r="M622" s="2309" t="s">
        <v>19103</v>
      </c>
      <c r="N622" s="2314" t="s">
        <v>24677</v>
      </c>
      <c r="O622" s="2315" t="s">
        <v>24678</v>
      </c>
      <c r="P622" s="2315" t="s">
        <v>24679</v>
      </c>
      <c r="Q622" s="2309"/>
      <c r="R622" s="2316"/>
      <c r="S622" s="2312" t="s">
        <v>19107</v>
      </c>
      <c r="T622" s="2317" t="s">
        <v>24680</v>
      </c>
      <c r="U622" s="2313">
        <v>44744</v>
      </c>
      <c r="V622" s="2312" t="s">
        <v>86</v>
      </c>
      <c r="W622" s="2312" t="s">
        <v>24681</v>
      </c>
      <c r="X622" s="2312">
        <v>3</v>
      </c>
      <c r="Y622" s="2312">
        <v>2</v>
      </c>
      <c r="Z622" s="2312" t="s">
        <v>23738</v>
      </c>
      <c r="AA622" s="2312"/>
      <c r="AB622" s="2329" t="s">
        <v>24682</v>
      </c>
      <c r="AC622" s="2317" t="s">
        <v>24683</v>
      </c>
      <c r="AD622" s="2312" t="s">
        <v>19113</v>
      </c>
      <c r="AE622" s="2309">
        <v>0</v>
      </c>
      <c r="AF622" s="2309"/>
      <c r="AG622" s="2309"/>
      <c r="AH622" s="2309"/>
      <c r="AI622" s="2309"/>
      <c r="AJ622" s="2320">
        <v>43726</v>
      </c>
      <c r="AK622" s="2321"/>
      <c r="AL622" s="2321">
        <v>44834</v>
      </c>
      <c r="AM622" s="2320">
        <v>43726</v>
      </c>
      <c r="AN622" s="2322">
        <v>44834</v>
      </c>
      <c r="AO622" s="2312" t="s">
        <v>1460</v>
      </c>
      <c r="AP622" s="2309"/>
      <c r="AQ622" s="2312">
        <v>40</v>
      </c>
    </row>
    <row r="623" spans="1:43" ht="15.75">
      <c r="A623" s="2323">
        <v>616</v>
      </c>
      <c r="B623" s="2309"/>
      <c r="C623" s="2309"/>
      <c r="D623" s="2309"/>
      <c r="E623" s="2328" t="s">
        <v>24684</v>
      </c>
      <c r="F623" s="2309" t="s">
        <v>19100</v>
      </c>
      <c r="G623" s="2309" t="s">
        <v>19039</v>
      </c>
      <c r="H623" s="2312" t="s">
        <v>9059</v>
      </c>
      <c r="I623" s="2348" t="s">
        <v>24685</v>
      </c>
      <c r="J623" s="2309"/>
      <c r="K623" s="2312" t="s">
        <v>19102</v>
      </c>
      <c r="L623" s="2309" t="s">
        <v>7265</v>
      </c>
      <c r="M623" s="2309" t="s">
        <v>19103</v>
      </c>
      <c r="N623" s="2314" t="s">
        <v>24686</v>
      </c>
      <c r="O623" s="2315" t="s">
        <v>24687</v>
      </c>
      <c r="P623" s="2315" t="s">
        <v>24688</v>
      </c>
      <c r="Q623" s="2309"/>
      <c r="R623" s="2316"/>
      <c r="S623" s="2312" t="s">
        <v>19107</v>
      </c>
      <c r="T623" s="2317" t="s">
        <v>24689</v>
      </c>
      <c r="U623" s="2313">
        <v>44629</v>
      </c>
      <c r="V623" s="2312" t="s">
        <v>126</v>
      </c>
      <c r="W623" s="2312" t="s">
        <v>24690</v>
      </c>
      <c r="X623" s="2312">
        <v>1</v>
      </c>
      <c r="Y623" s="2312">
        <v>25</v>
      </c>
      <c r="Z623" s="2312" t="s">
        <v>24691</v>
      </c>
      <c r="AA623" s="2312"/>
      <c r="AB623" s="2329" t="s">
        <v>24692</v>
      </c>
      <c r="AC623" s="2317" t="s">
        <v>24693</v>
      </c>
      <c r="AD623" s="2312" t="s">
        <v>19113</v>
      </c>
      <c r="AE623" s="2309">
        <v>0</v>
      </c>
      <c r="AF623" s="2309"/>
      <c r="AG623" s="2309"/>
      <c r="AH623" s="2309"/>
      <c r="AI623" s="2309"/>
      <c r="AJ623" s="2320">
        <v>43726</v>
      </c>
      <c r="AK623" s="2321"/>
      <c r="AL623" s="2321">
        <v>44834</v>
      </c>
      <c r="AM623" s="2320">
        <v>43726</v>
      </c>
      <c r="AN623" s="2322">
        <v>44834</v>
      </c>
      <c r="AO623" s="2312" t="s">
        <v>1395</v>
      </c>
      <c r="AP623" s="2309"/>
      <c r="AQ623" s="2312">
        <v>42</v>
      </c>
    </row>
    <row r="624" spans="1:43" ht="15.75">
      <c r="A624" s="2309">
        <v>617</v>
      </c>
      <c r="B624" s="2309"/>
      <c r="C624" s="2309"/>
      <c r="D624" s="2309"/>
      <c r="E624" s="2328" t="s">
        <v>24694</v>
      </c>
      <c r="F624" s="2309" t="s">
        <v>19100</v>
      </c>
      <c r="G624" s="2309" t="s">
        <v>19039</v>
      </c>
      <c r="H624" s="2312" t="s">
        <v>19327</v>
      </c>
      <c r="I624" s="2348" t="s">
        <v>24695</v>
      </c>
      <c r="J624" s="2309"/>
      <c r="K624" s="2312" t="s">
        <v>19102</v>
      </c>
      <c r="L624" s="2309" t="s">
        <v>7265</v>
      </c>
      <c r="M624" s="2309" t="s">
        <v>19103</v>
      </c>
      <c r="N624" s="2314" t="s">
        <v>24696</v>
      </c>
      <c r="O624" s="2315" t="s">
        <v>24697</v>
      </c>
      <c r="P624" s="2315" t="s">
        <v>24698</v>
      </c>
      <c r="Q624" s="2309"/>
      <c r="R624" s="2316"/>
      <c r="S624" s="2312" t="s">
        <v>19107</v>
      </c>
      <c r="T624" s="2317" t="s">
        <v>24699</v>
      </c>
      <c r="U624" s="2313">
        <v>46037</v>
      </c>
      <c r="V624" s="2312" t="s">
        <v>16328</v>
      </c>
      <c r="W624" s="2312" t="s">
        <v>24700</v>
      </c>
      <c r="X624" s="2312">
        <v>12</v>
      </c>
      <c r="Y624" s="2312">
        <v>5</v>
      </c>
      <c r="Z624" s="2312" t="s">
        <v>24701</v>
      </c>
      <c r="AA624" s="2312"/>
      <c r="AB624" s="2329" t="s">
        <v>24702</v>
      </c>
      <c r="AC624" s="2317" t="s">
        <v>24703</v>
      </c>
      <c r="AD624" s="2312" t="s">
        <v>19113</v>
      </c>
      <c r="AE624" s="2309" t="s">
        <v>24704</v>
      </c>
      <c r="AF624" s="2309"/>
      <c r="AG624" s="2309"/>
      <c r="AH624" s="2309"/>
      <c r="AI624" s="2309"/>
      <c r="AJ624" s="2320">
        <v>43726</v>
      </c>
      <c r="AK624" s="2321"/>
      <c r="AL624" s="2321">
        <v>44834</v>
      </c>
      <c r="AM624" s="2320">
        <v>43726</v>
      </c>
      <c r="AN624" s="2322">
        <v>44834</v>
      </c>
      <c r="AO624" s="2312" t="s">
        <v>1395</v>
      </c>
      <c r="AP624" s="2309"/>
      <c r="AQ624" s="2312">
        <v>40</v>
      </c>
    </row>
    <row r="625" spans="1:43" ht="15.75">
      <c r="A625" s="2323">
        <v>618</v>
      </c>
      <c r="B625" s="2309"/>
      <c r="C625" s="2309"/>
      <c r="D625" s="2309"/>
      <c r="E625" s="2328" t="s">
        <v>24705</v>
      </c>
      <c r="F625" s="2309" t="s">
        <v>19100</v>
      </c>
      <c r="G625" s="2309" t="s">
        <v>19039</v>
      </c>
      <c r="H625" s="2312" t="s">
        <v>19101</v>
      </c>
      <c r="I625" s="2348" t="s">
        <v>24706</v>
      </c>
      <c r="J625" s="2309"/>
      <c r="K625" s="2312" t="s">
        <v>19102</v>
      </c>
      <c r="L625" s="2309" t="s">
        <v>7265</v>
      </c>
      <c r="M625" s="2309" t="s">
        <v>19103</v>
      </c>
      <c r="N625" s="2314" t="s">
        <v>20044</v>
      </c>
      <c r="O625" s="2315" t="s">
        <v>24707</v>
      </c>
      <c r="P625" s="2315" t="s">
        <v>24708</v>
      </c>
      <c r="Q625" s="2309"/>
      <c r="R625" s="2316"/>
      <c r="S625" s="2312" t="s">
        <v>19107</v>
      </c>
      <c r="T625" s="2317" t="s">
        <v>24709</v>
      </c>
      <c r="U625" s="2313">
        <v>45065</v>
      </c>
      <c r="V625" s="2312" t="s">
        <v>86</v>
      </c>
      <c r="W625" s="2312" t="s">
        <v>24710</v>
      </c>
      <c r="X625" s="2312">
        <v>8</v>
      </c>
      <c r="Y625" s="2312">
        <v>4</v>
      </c>
      <c r="Z625" s="2312" t="s">
        <v>24711</v>
      </c>
      <c r="AA625" s="2312"/>
      <c r="AB625" s="2315" t="s">
        <v>24712</v>
      </c>
      <c r="AC625" s="2355" t="s">
        <v>24713</v>
      </c>
      <c r="AD625" s="2312" t="s">
        <v>19113</v>
      </c>
      <c r="AE625" s="2309">
        <v>0</v>
      </c>
      <c r="AF625" s="2309"/>
      <c r="AG625" s="2309"/>
      <c r="AH625" s="2309"/>
      <c r="AI625" s="2309"/>
      <c r="AJ625" s="2320">
        <v>43726</v>
      </c>
      <c r="AK625" s="2321"/>
      <c r="AL625" s="2321">
        <v>44834</v>
      </c>
      <c r="AM625" s="2320">
        <v>43726</v>
      </c>
      <c r="AN625" s="2322">
        <v>44834</v>
      </c>
      <c r="AO625" s="2312"/>
      <c r="AP625" s="2309"/>
      <c r="AQ625" s="2312"/>
    </row>
    <row r="626" spans="1:43" ht="15.75">
      <c r="A626" s="2309">
        <v>619</v>
      </c>
      <c r="B626" s="2309"/>
      <c r="C626" s="2309"/>
      <c r="D626" s="2309"/>
      <c r="E626" s="2328" t="s">
        <v>24714</v>
      </c>
      <c r="F626" s="2309" t="s">
        <v>19100</v>
      </c>
      <c r="G626" s="2309" t="s">
        <v>19039</v>
      </c>
      <c r="H626" s="2312" t="s">
        <v>180</v>
      </c>
      <c r="I626" s="2348" t="s">
        <v>24715</v>
      </c>
      <c r="J626" s="2309"/>
      <c r="K626" s="2312"/>
      <c r="L626" s="2309" t="s">
        <v>7265</v>
      </c>
      <c r="M626" s="2309" t="s">
        <v>19103</v>
      </c>
      <c r="N626" s="2314" t="s">
        <v>24716</v>
      </c>
      <c r="O626" s="2315" t="s">
        <v>24717</v>
      </c>
      <c r="P626" s="2315" t="s">
        <v>24718</v>
      </c>
      <c r="Q626" s="2309"/>
      <c r="R626" s="2316"/>
      <c r="S626" s="2312"/>
      <c r="T626" s="2312"/>
      <c r="U626" s="2313"/>
      <c r="V626" s="2312" t="s">
        <v>13232</v>
      </c>
      <c r="W626" s="2312"/>
      <c r="X626" s="2312"/>
      <c r="Y626" s="2312"/>
      <c r="Z626" s="2312"/>
      <c r="AA626" s="2312"/>
      <c r="AB626" s="2315" t="s">
        <v>24719</v>
      </c>
      <c r="AC626" s="2355" t="s">
        <v>24720</v>
      </c>
      <c r="AD626" s="2312"/>
      <c r="AE626" s="2309">
        <v>0</v>
      </c>
      <c r="AF626" s="2309"/>
      <c r="AG626" s="2309"/>
      <c r="AH626" s="2309"/>
      <c r="AI626" s="2309"/>
      <c r="AJ626" s="2320">
        <v>43726</v>
      </c>
      <c r="AK626" s="2321"/>
      <c r="AL626" s="2321">
        <v>44834</v>
      </c>
      <c r="AM626" s="2320">
        <v>43726</v>
      </c>
      <c r="AN626" s="2322">
        <v>44834</v>
      </c>
      <c r="AO626" s="2312"/>
      <c r="AP626" s="2309"/>
      <c r="AQ626" s="2312"/>
    </row>
    <row r="627" spans="1:43" ht="15.75">
      <c r="A627" s="2323">
        <v>620</v>
      </c>
      <c r="B627" s="2309"/>
      <c r="C627" s="2309"/>
      <c r="D627" s="2309"/>
      <c r="E627" s="2328" t="s">
        <v>24721</v>
      </c>
      <c r="F627" s="2309" t="s">
        <v>19100</v>
      </c>
      <c r="G627" s="2309" t="s">
        <v>19039</v>
      </c>
      <c r="H627" s="2312" t="s">
        <v>23677</v>
      </c>
      <c r="I627" s="2348" t="s">
        <v>24722</v>
      </c>
      <c r="J627" s="2309"/>
      <c r="K627" s="2312" t="s">
        <v>19102</v>
      </c>
      <c r="L627" s="2309" t="s">
        <v>7265</v>
      </c>
      <c r="M627" s="2309" t="s">
        <v>19103</v>
      </c>
      <c r="N627" s="2314" t="s">
        <v>24723</v>
      </c>
      <c r="O627" s="2315" t="s">
        <v>24724</v>
      </c>
      <c r="P627" s="2315" t="s">
        <v>24725</v>
      </c>
      <c r="Q627" s="2309"/>
      <c r="R627" s="2316"/>
      <c r="S627" s="2312" t="s">
        <v>19107</v>
      </c>
      <c r="T627" s="2317" t="s">
        <v>24726</v>
      </c>
      <c r="U627" s="2313">
        <v>46252</v>
      </c>
      <c r="V627" s="2312" t="s">
        <v>1347</v>
      </c>
      <c r="W627" s="2312" t="s">
        <v>24727</v>
      </c>
      <c r="X627" s="2312">
        <v>2</v>
      </c>
      <c r="Y627" s="2312">
        <v>2</v>
      </c>
      <c r="Z627" s="2312" t="s">
        <v>24728</v>
      </c>
      <c r="AA627" s="2312"/>
      <c r="AB627" s="2329" t="s">
        <v>24729</v>
      </c>
      <c r="AC627" s="2317" t="s">
        <v>24730</v>
      </c>
      <c r="AD627" s="2312" t="s">
        <v>19113</v>
      </c>
      <c r="AE627" s="2309" t="s">
        <v>24731</v>
      </c>
      <c r="AF627" s="2309"/>
      <c r="AG627" s="2309"/>
      <c r="AH627" s="2309"/>
      <c r="AI627" s="2309"/>
      <c r="AJ627" s="2320">
        <v>43726</v>
      </c>
      <c r="AK627" s="2321"/>
      <c r="AL627" s="2321">
        <v>44834</v>
      </c>
      <c r="AM627" s="2320">
        <v>43726</v>
      </c>
      <c r="AN627" s="2322">
        <v>44834</v>
      </c>
      <c r="AO627" s="2312" t="s">
        <v>35</v>
      </c>
      <c r="AP627" s="2309"/>
      <c r="AQ627" s="2312">
        <v>40</v>
      </c>
    </row>
    <row r="628" spans="1:43" ht="15.75">
      <c r="A628" s="2309">
        <v>621</v>
      </c>
      <c r="B628" s="2309"/>
      <c r="C628" s="2309"/>
      <c r="D628" s="2309"/>
      <c r="E628" s="2328" t="s">
        <v>24732</v>
      </c>
      <c r="F628" s="2309" t="s">
        <v>19100</v>
      </c>
      <c r="G628" s="2309" t="s">
        <v>19039</v>
      </c>
      <c r="H628" s="2312" t="s">
        <v>19327</v>
      </c>
      <c r="I628" s="2348" t="s">
        <v>24733</v>
      </c>
      <c r="J628" s="2309"/>
      <c r="K628" s="2312"/>
      <c r="L628" s="2309" t="s">
        <v>7265</v>
      </c>
      <c r="M628" s="2309" t="s">
        <v>19103</v>
      </c>
      <c r="N628" s="2314" t="s">
        <v>24734</v>
      </c>
      <c r="O628" s="2315" t="s">
        <v>24735</v>
      </c>
      <c r="P628" s="2315" t="s">
        <v>24736</v>
      </c>
      <c r="Q628" s="2309"/>
      <c r="R628" s="2316"/>
      <c r="S628" s="2312"/>
      <c r="T628" s="2312"/>
      <c r="U628" s="2313"/>
      <c r="V628" s="2312" t="s">
        <v>13232</v>
      </c>
      <c r="W628" s="2312"/>
      <c r="X628" s="2312"/>
      <c r="Y628" s="2312"/>
      <c r="Z628" s="2312"/>
      <c r="AA628" s="2312"/>
      <c r="AB628" s="2315" t="s">
        <v>24737</v>
      </c>
      <c r="AC628" s="2317" t="s">
        <v>24738</v>
      </c>
      <c r="AD628" s="2312"/>
      <c r="AE628" s="2309" t="s">
        <v>24739</v>
      </c>
      <c r="AF628" s="2309"/>
      <c r="AG628" s="2309"/>
      <c r="AH628" s="2309"/>
      <c r="AI628" s="2309"/>
      <c r="AJ628" s="2320">
        <v>43726</v>
      </c>
      <c r="AK628" s="2321"/>
      <c r="AL628" s="2321">
        <v>44834</v>
      </c>
      <c r="AM628" s="2320">
        <v>43726</v>
      </c>
      <c r="AN628" s="2322">
        <v>44834</v>
      </c>
      <c r="AO628" s="2312"/>
      <c r="AP628" s="2309"/>
      <c r="AQ628" s="2312"/>
    </row>
    <row r="629" spans="1:43" ht="15.75">
      <c r="A629" s="2323">
        <v>622</v>
      </c>
      <c r="B629" s="2309"/>
      <c r="C629" s="2309"/>
      <c r="D629" s="2309"/>
      <c r="E629" s="2328" t="s">
        <v>24740</v>
      </c>
      <c r="F629" s="2309" t="s">
        <v>19100</v>
      </c>
      <c r="G629" s="2309" t="s">
        <v>19039</v>
      </c>
      <c r="H629" s="2312" t="s">
        <v>19116</v>
      </c>
      <c r="I629" s="2348" t="s">
        <v>24741</v>
      </c>
      <c r="J629" s="2309"/>
      <c r="K629" s="2312" t="s">
        <v>84</v>
      </c>
      <c r="L629" s="2309" t="s">
        <v>7265</v>
      </c>
      <c r="M629" s="2309" t="s">
        <v>19103</v>
      </c>
      <c r="N629" s="2314" t="s">
        <v>24742</v>
      </c>
      <c r="O629" s="2315" t="s">
        <v>24743</v>
      </c>
      <c r="P629" s="2315" t="s">
        <v>24744</v>
      </c>
      <c r="Q629" s="2309"/>
      <c r="R629" s="2316"/>
      <c r="S629" s="2312" t="s">
        <v>19107</v>
      </c>
      <c r="T629" s="2317" t="s">
        <v>24745</v>
      </c>
      <c r="U629" s="2313">
        <v>44859</v>
      </c>
      <c r="V629" s="2312" t="s">
        <v>13232</v>
      </c>
      <c r="W629" s="2312" t="s">
        <v>23718</v>
      </c>
      <c r="X629" s="2312">
        <v>3</v>
      </c>
      <c r="Y629" s="2312">
        <v>2</v>
      </c>
      <c r="Z629" s="2312" t="s">
        <v>23718</v>
      </c>
      <c r="AA629" s="2312"/>
      <c r="AB629" s="2317" t="s">
        <v>24746</v>
      </c>
      <c r="AC629" s="2317" t="s">
        <v>24747</v>
      </c>
      <c r="AD629" s="2312" t="s">
        <v>19113</v>
      </c>
      <c r="AE629" s="2309">
        <v>0</v>
      </c>
      <c r="AF629" s="2309"/>
      <c r="AG629" s="2309"/>
      <c r="AH629" s="2309"/>
      <c r="AI629" s="2309"/>
      <c r="AJ629" s="2320">
        <v>43726</v>
      </c>
      <c r="AK629" s="2321"/>
      <c r="AL629" s="2321">
        <v>44834</v>
      </c>
      <c r="AM629" s="2320">
        <v>43726</v>
      </c>
      <c r="AN629" s="2322">
        <v>44834</v>
      </c>
      <c r="AO629" s="2312" t="s">
        <v>1395</v>
      </c>
      <c r="AP629" s="2309"/>
      <c r="AQ629" s="2312">
        <v>42</v>
      </c>
    </row>
    <row r="630" spans="1:43" ht="15.75">
      <c r="A630" s="2309">
        <v>623</v>
      </c>
      <c r="B630" s="2309"/>
      <c r="C630" s="2309"/>
      <c r="D630" s="2309"/>
      <c r="E630" s="2328" t="s">
        <v>24748</v>
      </c>
      <c r="F630" s="2309" t="s">
        <v>19100</v>
      </c>
      <c r="G630" s="2309" t="s">
        <v>19039</v>
      </c>
      <c r="H630" s="2312" t="s">
        <v>19127</v>
      </c>
      <c r="I630" s="2348" t="s">
        <v>24749</v>
      </c>
      <c r="J630" s="2309"/>
      <c r="K630" s="2312"/>
      <c r="L630" s="2309" t="s">
        <v>7265</v>
      </c>
      <c r="M630" s="2309" t="s">
        <v>19103</v>
      </c>
      <c r="N630" s="2314" t="s">
        <v>24750</v>
      </c>
      <c r="O630" s="2315" t="s">
        <v>24751</v>
      </c>
      <c r="P630" s="2315" t="s">
        <v>24752</v>
      </c>
      <c r="Q630" s="2309"/>
      <c r="R630" s="2316"/>
      <c r="S630" s="2312"/>
      <c r="T630" s="2312"/>
      <c r="U630" s="2313"/>
      <c r="V630" s="2312" t="s">
        <v>13232</v>
      </c>
      <c r="W630" s="2312"/>
      <c r="X630" s="2312"/>
      <c r="Y630" s="2312"/>
      <c r="Z630" s="2312"/>
      <c r="AA630" s="2312"/>
      <c r="AB630" s="2315" t="s">
        <v>24753</v>
      </c>
      <c r="AC630" s="2317" t="s">
        <v>24754</v>
      </c>
      <c r="AD630" s="2312"/>
      <c r="AE630" s="2309" t="s">
        <v>24755</v>
      </c>
      <c r="AF630" s="2309"/>
      <c r="AG630" s="2309"/>
      <c r="AH630" s="2309"/>
      <c r="AI630" s="2309"/>
      <c r="AJ630" s="2320">
        <v>43726</v>
      </c>
      <c r="AK630" s="2321"/>
      <c r="AL630" s="2321">
        <v>44834</v>
      </c>
      <c r="AM630" s="2320">
        <v>43726</v>
      </c>
      <c r="AN630" s="2322">
        <v>44834</v>
      </c>
      <c r="AO630" s="2312"/>
      <c r="AP630" s="2309"/>
      <c r="AQ630" s="2312"/>
    </row>
    <row r="631" spans="1:43" ht="15.75">
      <c r="A631" s="2323">
        <v>624</v>
      </c>
      <c r="B631" s="2309"/>
      <c r="C631" s="2309"/>
      <c r="D631" s="2309"/>
      <c r="E631" s="2328" t="s">
        <v>24756</v>
      </c>
      <c r="F631" s="2309" t="s">
        <v>19100</v>
      </c>
      <c r="G631" s="2309" t="s">
        <v>19039</v>
      </c>
      <c r="H631" s="2312" t="s">
        <v>180</v>
      </c>
      <c r="I631" s="2313">
        <v>32902</v>
      </c>
      <c r="J631" s="2309"/>
      <c r="K631" s="2312" t="s">
        <v>19102</v>
      </c>
      <c r="L631" s="2309" t="s">
        <v>7265</v>
      </c>
      <c r="M631" s="2309" t="s">
        <v>19103</v>
      </c>
      <c r="N631" s="2314" t="s">
        <v>24757</v>
      </c>
      <c r="O631" s="2315" t="s">
        <v>24758</v>
      </c>
      <c r="P631" s="2155" t="s">
        <v>24759</v>
      </c>
      <c r="Q631" s="2309"/>
      <c r="R631" s="2316"/>
      <c r="S631" s="2312"/>
      <c r="T631" s="2312"/>
      <c r="U631" s="2313"/>
      <c r="V631" s="2312" t="s">
        <v>13232</v>
      </c>
      <c r="W631" s="2312" t="s">
        <v>24760</v>
      </c>
      <c r="X631" s="2312">
        <v>2</v>
      </c>
      <c r="Y631" s="2312">
        <v>1</v>
      </c>
      <c r="Z631" s="2312" t="s">
        <v>19333</v>
      </c>
      <c r="AA631" s="2312"/>
      <c r="AB631" s="2317" t="s">
        <v>24761</v>
      </c>
      <c r="AC631" s="2317" t="s">
        <v>24762</v>
      </c>
      <c r="AD631" s="2312" t="s">
        <v>19113</v>
      </c>
      <c r="AE631" s="2309"/>
      <c r="AF631" s="2309"/>
      <c r="AG631" s="2309"/>
      <c r="AH631" s="2309"/>
      <c r="AI631" s="2309"/>
      <c r="AJ631" s="2320">
        <v>43726</v>
      </c>
      <c r="AK631" s="2321"/>
      <c r="AL631" s="2321">
        <v>44834</v>
      </c>
      <c r="AM631" s="2320">
        <v>43726</v>
      </c>
      <c r="AN631" s="2322">
        <v>44834</v>
      </c>
      <c r="AO631" s="2312"/>
      <c r="AP631" s="2309"/>
      <c r="AQ631" s="2312"/>
    </row>
    <row r="632" spans="1:43" ht="15.75">
      <c r="A632" s="2309">
        <v>625</v>
      </c>
      <c r="B632" s="2309"/>
      <c r="C632" s="2309"/>
      <c r="D632" s="2309"/>
      <c r="E632" s="2328" t="s">
        <v>24763</v>
      </c>
      <c r="F632" s="2309" t="s">
        <v>19100</v>
      </c>
      <c r="G632" s="2309" t="s">
        <v>19039</v>
      </c>
      <c r="H632" s="2312" t="s">
        <v>18005</v>
      </c>
      <c r="I632" s="2348" t="s">
        <v>24764</v>
      </c>
      <c r="J632" s="2309"/>
      <c r="K632" s="2312" t="s">
        <v>19102</v>
      </c>
      <c r="L632" s="2309" t="s">
        <v>7256</v>
      </c>
      <c r="M632" s="2309" t="s">
        <v>19103</v>
      </c>
      <c r="N632" s="2314" t="s">
        <v>24765</v>
      </c>
      <c r="O632" s="2315" t="s">
        <v>24766</v>
      </c>
      <c r="P632" s="2315" t="s">
        <v>24767</v>
      </c>
      <c r="Q632" s="2309"/>
      <c r="R632" s="2316"/>
      <c r="S632" s="2312"/>
      <c r="T632" s="2312"/>
      <c r="U632" s="2313"/>
      <c r="V632" s="2312" t="s">
        <v>13232</v>
      </c>
      <c r="W632" s="2312" t="s">
        <v>24768</v>
      </c>
      <c r="X632" s="2312">
        <v>1</v>
      </c>
      <c r="Y632" s="2312">
        <v>1</v>
      </c>
      <c r="Z632" s="2312" t="s">
        <v>24768</v>
      </c>
      <c r="AA632" s="2312"/>
      <c r="AB632" s="2315" t="s">
        <v>24769</v>
      </c>
      <c r="AC632" s="2317" t="s">
        <v>24770</v>
      </c>
      <c r="AD632" s="2312" t="s">
        <v>19264</v>
      </c>
      <c r="AE632" s="2309" t="s">
        <v>24771</v>
      </c>
      <c r="AF632" s="2309"/>
      <c r="AG632" s="2309"/>
      <c r="AH632" s="2309"/>
      <c r="AI632" s="2309"/>
      <c r="AJ632" s="2320">
        <v>43726</v>
      </c>
      <c r="AK632" s="2321"/>
      <c r="AL632" s="2321">
        <v>44834</v>
      </c>
      <c r="AM632" s="2320">
        <v>43726</v>
      </c>
      <c r="AN632" s="2322">
        <v>44834</v>
      </c>
      <c r="AO632" s="2312"/>
      <c r="AP632" s="2309"/>
      <c r="AQ632" s="2312"/>
    </row>
    <row r="633" spans="1:43" ht="15.75">
      <c r="A633" s="2323">
        <v>626</v>
      </c>
      <c r="B633" s="2309"/>
      <c r="C633" s="2309"/>
      <c r="D633" s="2310" t="s">
        <v>19098</v>
      </c>
      <c r="E633" s="2328" t="s">
        <v>24772</v>
      </c>
      <c r="F633" s="2309" t="s">
        <v>19100</v>
      </c>
      <c r="G633" s="2309" t="s">
        <v>19039</v>
      </c>
      <c r="H633" s="2312" t="s">
        <v>19189</v>
      </c>
      <c r="I633" s="2348" t="s">
        <v>24773</v>
      </c>
      <c r="J633" s="2309"/>
      <c r="K633" s="2312" t="s">
        <v>19102</v>
      </c>
      <c r="L633" s="2309" t="s">
        <v>7256</v>
      </c>
      <c r="M633" s="2309" t="s">
        <v>19103</v>
      </c>
      <c r="N633" s="2314" t="s">
        <v>24774</v>
      </c>
      <c r="O633" s="2315" t="s">
        <v>24775</v>
      </c>
      <c r="P633" s="2315" t="s">
        <v>24776</v>
      </c>
      <c r="Q633" s="2309"/>
      <c r="R633" s="2316"/>
      <c r="S633" s="2312" t="s">
        <v>24777</v>
      </c>
      <c r="T633" s="2317" t="s">
        <v>24778</v>
      </c>
      <c r="U633" s="2313">
        <v>45544</v>
      </c>
      <c r="V633" s="2312" t="s">
        <v>49</v>
      </c>
      <c r="W633" s="2312" t="s">
        <v>22383</v>
      </c>
      <c r="X633" s="2312">
        <v>2</v>
      </c>
      <c r="Y633" s="2312">
        <v>2</v>
      </c>
      <c r="Z633" s="2312" t="s">
        <v>22383</v>
      </c>
      <c r="AA633" s="2312"/>
      <c r="AB633" s="2317" t="s">
        <v>24779</v>
      </c>
      <c r="AC633" s="2317" t="s">
        <v>24780</v>
      </c>
      <c r="AD633" s="2312" t="s">
        <v>19113</v>
      </c>
      <c r="AE633" s="2309">
        <v>0</v>
      </c>
      <c r="AF633" s="2309"/>
      <c r="AG633" s="2309"/>
      <c r="AH633" s="2309"/>
      <c r="AI633" s="2309"/>
      <c r="AJ633" s="2320">
        <v>43726</v>
      </c>
      <c r="AK633" s="2321"/>
      <c r="AL633" s="2321">
        <v>44834</v>
      </c>
      <c r="AM633" s="2320">
        <v>43726</v>
      </c>
      <c r="AN633" s="2322">
        <v>44834</v>
      </c>
      <c r="AO633" s="2312" t="s">
        <v>35</v>
      </c>
      <c r="AP633" s="2309"/>
      <c r="AQ633" s="2312">
        <v>42</v>
      </c>
    </row>
    <row r="634" spans="1:43" ht="15.75">
      <c r="A634" s="2309">
        <v>627</v>
      </c>
      <c r="B634" s="2309"/>
      <c r="C634" s="2309"/>
      <c r="D634" s="2309"/>
      <c r="E634" s="2328" t="s">
        <v>24781</v>
      </c>
      <c r="F634" s="2309" t="s">
        <v>19100</v>
      </c>
      <c r="G634" s="2309" t="s">
        <v>19039</v>
      </c>
      <c r="H634" s="2312" t="s">
        <v>19189</v>
      </c>
      <c r="I634" s="2348" t="s">
        <v>24782</v>
      </c>
      <c r="J634" s="2309"/>
      <c r="K634" s="2312" t="s">
        <v>19102</v>
      </c>
      <c r="L634" s="2309" t="s">
        <v>7256</v>
      </c>
      <c r="M634" s="2309" t="s">
        <v>19103</v>
      </c>
      <c r="N634" s="2314" t="s">
        <v>24783</v>
      </c>
      <c r="O634" s="2315" t="s">
        <v>24784</v>
      </c>
      <c r="P634" s="2315" t="s">
        <v>24785</v>
      </c>
      <c r="Q634" s="2309"/>
      <c r="R634" s="2316"/>
      <c r="S634" s="2312" t="s">
        <v>24777</v>
      </c>
      <c r="T634" s="2317" t="s">
        <v>24786</v>
      </c>
      <c r="U634" s="2313">
        <v>45348</v>
      </c>
      <c r="V634" s="2312" t="s">
        <v>175</v>
      </c>
      <c r="W634" s="2312" t="s">
        <v>24787</v>
      </c>
      <c r="X634" s="2312">
        <v>2</v>
      </c>
      <c r="Y634" s="2312">
        <v>2</v>
      </c>
      <c r="Z634" s="2312" t="s">
        <v>24787</v>
      </c>
      <c r="AA634" s="2312"/>
      <c r="AB634" s="2329" t="s">
        <v>24788</v>
      </c>
      <c r="AC634" s="2337" t="s">
        <v>24789</v>
      </c>
      <c r="AD634" s="2312" t="s">
        <v>19113</v>
      </c>
      <c r="AE634" s="2309">
        <v>0</v>
      </c>
      <c r="AF634" s="2309"/>
      <c r="AG634" s="2309"/>
      <c r="AH634" s="2309"/>
      <c r="AI634" s="2309"/>
      <c r="AJ634" s="2320">
        <v>43726</v>
      </c>
      <c r="AK634" s="2321"/>
      <c r="AL634" s="2321">
        <v>44834</v>
      </c>
      <c r="AM634" s="2320">
        <v>43726</v>
      </c>
      <c r="AN634" s="2322">
        <v>44834</v>
      </c>
      <c r="AO634" s="2312" t="s">
        <v>1395</v>
      </c>
      <c r="AP634" s="2309"/>
      <c r="AQ634" s="2312">
        <v>42</v>
      </c>
    </row>
    <row r="635" spans="1:43" ht="15.75">
      <c r="A635" s="2323">
        <v>628</v>
      </c>
      <c r="B635" s="2309"/>
      <c r="C635" s="2309"/>
      <c r="D635" s="2309"/>
      <c r="E635" s="2328" t="s">
        <v>24790</v>
      </c>
      <c r="F635" s="2309" t="s">
        <v>19100</v>
      </c>
      <c r="G635" s="2309" t="s">
        <v>19039</v>
      </c>
      <c r="H635" s="2312" t="s">
        <v>22354</v>
      </c>
      <c r="I635" s="2348" t="s">
        <v>24791</v>
      </c>
      <c r="J635" s="2309"/>
      <c r="K635" s="2312" t="s">
        <v>19102</v>
      </c>
      <c r="L635" s="2309" t="s">
        <v>7265</v>
      </c>
      <c r="M635" s="2309" t="s">
        <v>19103</v>
      </c>
      <c r="N635" s="2314" t="s">
        <v>24792</v>
      </c>
      <c r="O635" s="2315" t="s">
        <v>24793</v>
      </c>
      <c r="P635" s="2315" t="s">
        <v>24794</v>
      </c>
      <c r="Q635" s="2309"/>
      <c r="R635" s="2316"/>
      <c r="S635" s="2312" t="s">
        <v>13376</v>
      </c>
      <c r="T635" s="2317" t="s">
        <v>24795</v>
      </c>
      <c r="U635" s="2313">
        <v>45141</v>
      </c>
      <c r="V635" s="2312" t="s">
        <v>126</v>
      </c>
      <c r="W635" s="2312" t="s">
        <v>24796</v>
      </c>
      <c r="X635" s="2312">
        <v>1</v>
      </c>
      <c r="Y635" s="2312">
        <v>2</v>
      </c>
      <c r="Z635" s="2312" t="s">
        <v>24797</v>
      </c>
      <c r="AA635" s="2312"/>
      <c r="AB635" s="2317" t="s">
        <v>24798</v>
      </c>
      <c r="AC635" s="2317" t="s">
        <v>24799</v>
      </c>
      <c r="AD635" s="2312" t="s">
        <v>19113</v>
      </c>
      <c r="AE635" s="2309" t="s">
        <v>24800</v>
      </c>
      <c r="AF635" s="2309"/>
      <c r="AG635" s="2309"/>
      <c r="AH635" s="2309"/>
      <c r="AI635" s="2309"/>
      <c r="AJ635" s="2320">
        <v>43726</v>
      </c>
      <c r="AK635" s="2321"/>
      <c r="AL635" s="2321">
        <v>44834</v>
      </c>
      <c r="AM635" s="2320">
        <v>43726</v>
      </c>
      <c r="AN635" s="2322">
        <v>44834</v>
      </c>
      <c r="AO635" s="2312" t="s">
        <v>1395</v>
      </c>
      <c r="AP635" s="2309"/>
      <c r="AQ635" s="2312">
        <v>43</v>
      </c>
    </row>
    <row r="636" spans="1:43" ht="15.75">
      <c r="A636" s="2309">
        <v>629</v>
      </c>
      <c r="B636" s="2309"/>
      <c r="C636" s="2309"/>
      <c r="D636" s="2309"/>
      <c r="E636" s="2328" t="s">
        <v>24801</v>
      </c>
      <c r="F636" s="2309" t="s">
        <v>19100</v>
      </c>
      <c r="G636" s="2309" t="s">
        <v>19039</v>
      </c>
      <c r="H636" s="2312" t="s">
        <v>19127</v>
      </c>
      <c r="I636" s="2348" t="s">
        <v>24802</v>
      </c>
      <c r="J636" s="2309"/>
      <c r="K636" s="2312" t="s">
        <v>19102</v>
      </c>
      <c r="L636" s="2309" t="s">
        <v>7256</v>
      </c>
      <c r="M636" s="2309" t="s">
        <v>19103</v>
      </c>
      <c r="N636" s="2314" t="s">
        <v>24803</v>
      </c>
      <c r="O636" s="2315" t="s">
        <v>24804</v>
      </c>
      <c r="P636" s="2315" t="s">
        <v>24805</v>
      </c>
      <c r="Q636" s="2309"/>
      <c r="R636" s="2316"/>
      <c r="S636" s="2312" t="s">
        <v>19107</v>
      </c>
      <c r="T636" s="2317" t="s">
        <v>24806</v>
      </c>
      <c r="U636" s="2313">
        <v>44684</v>
      </c>
      <c r="V636" s="2312" t="s">
        <v>13232</v>
      </c>
      <c r="W636" s="2312" t="s">
        <v>24807</v>
      </c>
      <c r="X636" s="2312">
        <v>4</v>
      </c>
      <c r="Y636" s="2312">
        <v>7</v>
      </c>
      <c r="Z636" s="2312" t="s">
        <v>24808</v>
      </c>
      <c r="AA636" s="2312"/>
      <c r="AB636" s="2329" t="s">
        <v>24809</v>
      </c>
      <c r="AC636" s="2317" t="s">
        <v>24810</v>
      </c>
      <c r="AD636" s="2312" t="s">
        <v>19113</v>
      </c>
      <c r="AE636" s="2309"/>
      <c r="AF636" s="2309"/>
      <c r="AG636" s="2309"/>
      <c r="AH636" s="2309"/>
      <c r="AI636" s="2309"/>
      <c r="AJ636" s="2320">
        <v>43726</v>
      </c>
      <c r="AK636" s="2321"/>
      <c r="AL636" s="2321">
        <v>44834</v>
      </c>
      <c r="AM636" s="2320">
        <v>43726</v>
      </c>
      <c r="AN636" s="2322">
        <v>44834</v>
      </c>
      <c r="AO636" s="2312" t="s">
        <v>35</v>
      </c>
      <c r="AP636" s="2309"/>
      <c r="AQ636" s="2312">
        <v>40</v>
      </c>
    </row>
    <row r="637" spans="1:43" ht="15.75">
      <c r="A637" s="2323">
        <v>630</v>
      </c>
      <c r="B637" s="2309"/>
      <c r="C637" s="2309"/>
      <c r="D637" s="2309"/>
      <c r="E637" s="2328" t="s">
        <v>24811</v>
      </c>
      <c r="F637" s="2309" t="s">
        <v>19100</v>
      </c>
      <c r="G637" s="2309" t="s">
        <v>19039</v>
      </c>
      <c r="H637" s="2312" t="s">
        <v>180</v>
      </c>
      <c r="I637" s="2348" t="s">
        <v>24812</v>
      </c>
      <c r="J637" s="2309"/>
      <c r="K637" s="2312" t="s">
        <v>19102</v>
      </c>
      <c r="L637" s="2309" t="s">
        <v>7256</v>
      </c>
      <c r="M637" s="2309" t="s">
        <v>19103</v>
      </c>
      <c r="N637" s="2314" t="s">
        <v>24813</v>
      </c>
      <c r="O637" s="2315" t="s">
        <v>24814</v>
      </c>
      <c r="P637" s="2315" t="s">
        <v>24815</v>
      </c>
      <c r="Q637" s="2309"/>
      <c r="R637" s="2316"/>
      <c r="S637" s="2312" t="s">
        <v>19107</v>
      </c>
      <c r="T637" s="2317" t="s">
        <v>24816</v>
      </c>
      <c r="U637" s="2313">
        <v>45473</v>
      </c>
      <c r="V637" s="2312" t="s">
        <v>126</v>
      </c>
      <c r="W637" s="2312" t="s">
        <v>24817</v>
      </c>
      <c r="X637" s="2312">
        <v>3</v>
      </c>
      <c r="Y637" s="2312">
        <v>2</v>
      </c>
      <c r="Z637" s="2312" t="s">
        <v>24818</v>
      </c>
      <c r="AA637" s="2312"/>
      <c r="AB637" s="2317" t="s">
        <v>24819</v>
      </c>
      <c r="AC637" s="2317" t="s">
        <v>24820</v>
      </c>
      <c r="AD637" s="2312" t="s">
        <v>19113</v>
      </c>
      <c r="AE637" s="2309"/>
      <c r="AF637" s="2309"/>
      <c r="AG637" s="2309"/>
      <c r="AH637" s="2309"/>
      <c r="AI637" s="2309"/>
      <c r="AJ637" s="2320">
        <v>43726</v>
      </c>
      <c r="AK637" s="2321"/>
      <c r="AL637" s="2321">
        <v>44834</v>
      </c>
      <c r="AM637" s="2320">
        <v>43726</v>
      </c>
      <c r="AN637" s="2322">
        <v>44834</v>
      </c>
      <c r="AO637" s="2312" t="s">
        <v>1502</v>
      </c>
      <c r="AP637" s="2309"/>
      <c r="AQ637" s="2312">
        <v>44</v>
      </c>
    </row>
    <row r="638" spans="1:43" ht="15.75">
      <c r="A638" s="2309">
        <v>631</v>
      </c>
      <c r="B638" s="2309"/>
      <c r="C638" s="2309"/>
      <c r="D638" s="2309"/>
      <c r="E638" s="2328" t="s">
        <v>24821</v>
      </c>
      <c r="F638" s="2309" t="s">
        <v>19100</v>
      </c>
      <c r="G638" s="2309" t="s">
        <v>19039</v>
      </c>
      <c r="H638" s="2312" t="s">
        <v>22354</v>
      </c>
      <c r="I638" s="2348" t="s">
        <v>24822</v>
      </c>
      <c r="J638" s="2309"/>
      <c r="K638" s="2312" t="s">
        <v>19102</v>
      </c>
      <c r="L638" s="2309" t="s">
        <v>7265</v>
      </c>
      <c r="M638" s="2309" t="s">
        <v>19103</v>
      </c>
      <c r="N638" s="2314" t="s">
        <v>24823</v>
      </c>
      <c r="O638" s="2315" t="s">
        <v>24824</v>
      </c>
      <c r="P638" s="2315" t="s">
        <v>24825</v>
      </c>
      <c r="Q638" s="2309"/>
      <c r="R638" s="2316"/>
      <c r="S638" s="2312" t="s">
        <v>19107</v>
      </c>
      <c r="T638" s="2317" t="s">
        <v>24826</v>
      </c>
      <c r="U638" s="2313">
        <v>45564</v>
      </c>
      <c r="V638" s="2312" t="s">
        <v>126</v>
      </c>
      <c r="W638" s="2312" t="s">
        <v>24827</v>
      </c>
      <c r="X638" s="2312"/>
      <c r="Y638" s="2312"/>
      <c r="Z638" s="2312" t="s">
        <v>24828</v>
      </c>
      <c r="AA638" s="2312"/>
      <c r="AB638" s="2315" t="s">
        <v>24829</v>
      </c>
      <c r="AC638" s="2317" t="s">
        <v>24830</v>
      </c>
      <c r="AD638" s="2312" t="s">
        <v>19113</v>
      </c>
      <c r="AE638" s="2309"/>
      <c r="AF638" s="2309"/>
      <c r="AG638" s="2309"/>
      <c r="AH638" s="2309"/>
      <c r="AI638" s="2309"/>
      <c r="AJ638" s="2320">
        <v>43726</v>
      </c>
      <c r="AK638" s="2321"/>
      <c r="AL638" s="2321">
        <v>44834</v>
      </c>
      <c r="AM638" s="2320">
        <v>43726</v>
      </c>
      <c r="AN638" s="2322">
        <v>44834</v>
      </c>
      <c r="AO638" s="2312"/>
      <c r="AP638" s="2309"/>
      <c r="AQ638" s="2312"/>
    </row>
    <row r="639" spans="1:43" ht="15.75">
      <c r="A639" s="2323">
        <v>632</v>
      </c>
      <c r="B639" s="2309"/>
      <c r="C639" s="2309"/>
      <c r="D639" s="2309"/>
      <c r="E639" s="2328" t="s">
        <v>24831</v>
      </c>
      <c r="F639" s="2309" t="s">
        <v>19100</v>
      </c>
      <c r="G639" s="2309" t="s">
        <v>19039</v>
      </c>
      <c r="H639" s="2312" t="s">
        <v>22354</v>
      </c>
      <c r="I639" s="2348" t="s">
        <v>24832</v>
      </c>
      <c r="J639" s="2309"/>
      <c r="K639" s="2312" t="s">
        <v>19102</v>
      </c>
      <c r="L639" s="2309" t="s">
        <v>7265</v>
      </c>
      <c r="M639" s="2309" t="s">
        <v>19103</v>
      </c>
      <c r="N639" s="2314" t="s">
        <v>24833</v>
      </c>
      <c r="O639" s="2315" t="s">
        <v>24834</v>
      </c>
      <c r="P639" s="2315" t="s">
        <v>24835</v>
      </c>
      <c r="Q639" s="2309"/>
      <c r="R639" s="2316"/>
      <c r="S639" s="2312" t="s">
        <v>19107</v>
      </c>
      <c r="T639" s="2317" t="s">
        <v>24836</v>
      </c>
      <c r="U639" s="2313">
        <v>44732</v>
      </c>
      <c r="V639" s="2312" t="s">
        <v>126</v>
      </c>
      <c r="W639" s="2312" t="s">
        <v>24837</v>
      </c>
      <c r="X639" s="2312">
        <v>2</v>
      </c>
      <c r="Y639" s="2312">
        <v>3</v>
      </c>
      <c r="Z639" s="2312" t="s">
        <v>23780</v>
      </c>
      <c r="AA639" s="2312"/>
      <c r="AB639" s="2317" t="s">
        <v>24838</v>
      </c>
      <c r="AC639" s="2317" t="s">
        <v>24839</v>
      </c>
      <c r="AD639" s="2312" t="s">
        <v>19113</v>
      </c>
      <c r="AE639" s="2309">
        <v>0</v>
      </c>
      <c r="AF639" s="2309"/>
      <c r="AG639" s="2309"/>
      <c r="AH639" s="2309"/>
      <c r="AI639" s="2309"/>
      <c r="AJ639" s="2320">
        <v>43726</v>
      </c>
      <c r="AK639" s="2321"/>
      <c r="AL639" s="2321">
        <v>44834</v>
      </c>
      <c r="AM639" s="2320">
        <v>43726</v>
      </c>
      <c r="AN639" s="2322">
        <v>44834</v>
      </c>
      <c r="AO639" s="2312" t="s">
        <v>35</v>
      </c>
      <c r="AP639" s="2309"/>
      <c r="AQ639" s="2312"/>
    </row>
    <row r="640" spans="1:43" ht="15.75">
      <c r="A640" s="2309">
        <v>633</v>
      </c>
      <c r="B640" s="2309"/>
      <c r="C640" s="2309"/>
      <c r="D640" s="2309"/>
      <c r="E640" s="2328" t="s">
        <v>8675</v>
      </c>
      <c r="F640" s="2309" t="s">
        <v>19100</v>
      </c>
      <c r="G640" s="2309" t="s">
        <v>19039</v>
      </c>
      <c r="H640" s="2312" t="s">
        <v>180</v>
      </c>
      <c r="I640" s="2348" t="s">
        <v>24840</v>
      </c>
      <c r="J640" s="2309"/>
      <c r="K640" s="2312" t="s">
        <v>19102</v>
      </c>
      <c r="L640" s="2309" t="s">
        <v>7256</v>
      </c>
      <c r="M640" s="2309" t="s">
        <v>19103</v>
      </c>
      <c r="N640" s="2314" t="s">
        <v>24841</v>
      </c>
      <c r="O640" s="2315" t="s">
        <v>24842</v>
      </c>
      <c r="P640" s="2315" t="s">
        <v>24843</v>
      </c>
      <c r="Q640" s="2309"/>
      <c r="R640" s="2316"/>
      <c r="S640" s="2312" t="s">
        <v>19107</v>
      </c>
      <c r="T640" s="2317" t="s">
        <v>24844</v>
      </c>
      <c r="U640" s="2313">
        <v>44869</v>
      </c>
      <c r="V640" s="2344" t="s">
        <v>16328</v>
      </c>
      <c r="W640" s="2312" t="s">
        <v>24845</v>
      </c>
      <c r="X640" s="2312">
        <v>2</v>
      </c>
      <c r="Y640" s="2312">
        <v>2</v>
      </c>
      <c r="Z640" s="2312" t="s">
        <v>24846</v>
      </c>
      <c r="AA640" s="2312"/>
      <c r="AB640" s="2317" t="s">
        <v>24847</v>
      </c>
      <c r="AC640" s="2317" t="s">
        <v>24848</v>
      </c>
      <c r="AD640" s="2312" t="s">
        <v>19113</v>
      </c>
      <c r="AE640" s="2309">
        <v>0</v>
      </c>
      <c r="AF640" s="2309"/>
      <c r="AG640" s="2309"/>
      <c r="AH640" s="2309"/>
      <c r="AI640" s="2309"/>
      <c r="AJ640" s="2320">
        <v>43726</v>
      </c>
      <c r="AK640" s="2321"/>
      <c r="AL640" s="2321">
        <v>44834</v>
      </c>
      <c r="AM640" s="2320">
        <v>43726</v>
      </c>
      <c r="AN640" s="2322">
        <v>44834</v>
      </c>
      <c r="AO640" s="2312" t="s">
        <v>1502</v>
      </c>
      <c r="AP640" s="2309"/>
      <c r="AQ640" s="2312">
        <v>43</v>
      </c>
    </row>
    <row r="641" spans="1:43" ht="15.75">
      <c r="A641" s="2323">
        <v>634</v>
      </c>
      <c r="B641" s="2309"/>
      <c r="C641" s="2309"/>
      <c r="D641" s="2310" t="s">
        <v>19098</v>
      </c>
      <c r="E641" s="2328" t="s">
        <v>24849</v>
      </c>
      <c r="F641" s="2309" t="s">
        <v>19100</v>
      </c>
      <c r="G641" s="2309" t="s">
        <v>19039</v>
      </c>
      <c r="H641" s="2312" t="s">
        <v>19127</v>
      </c>
      <c r="I641" s="2348" t="s">
        <v>24850</v>
      </c>
      <c r="J641" s="2309"/>
      <c r="K641" s="2312" t="s">
        <v>19102</v>
      </c>
      <c r="L641" s="2309" t="s">
        <v>7256</v>
      </c>
      <c r="M641" s="2309" t="s">
        <v>19103</v>
      </c>
      <c r="N641" s="2314" t="s">
        <v>24851</v>
      </c>
      <c r="O641" s="2315" t="s">
        <v>24852</v>
      </c>
      <c r="P641" s="2315" t="s">
        <v>24853</v>
      </c>
      <c r="Q641" s="2309"/>
      <c r="R641" s="2316"/>
      <c r="S641" s="2312" t="s">
        <v>19107</v>
      </c>
      <c r="T641" s="2317" t="s">
        <v>24854</v>
      </c>
      <c r="U641" s="2313">
        <v>45016</v>
      </c>
      <c r="V641" s="2312" t="s">
        <v>13232</v>
      </c>
      <c r="W641" s="2312" t="s">
        <v>24855</v>
      </c>
      <c r="X641" s="2312">
        <v>5</v>
      </c>
      <c r="Y641" s="2312">
        <v>2</v>
      </c>
      <c r="Z641" s="2312" t="s">
        <v>23283</v>
      </c>
      <c r="AA641" s="2312"/>
      <c r="AB641" s="2315" t="s">
        <v>24856</v>
      </c>
      <c r="AC641" s="2317" t="s">
        <v>24857</v>
      </c>
      <c r="AD641" s="2312" t="s">
        <v>19113</v>
      </c>
      <c r="AE641" s="2309" t="s">
        <v>24858</v>
      </c>
      <c r="AF641" s="2309"/>
      <c r="AG641" s="2309"/>
      <c r="AH641" s="2309"/>
      <c r="AI641" s="2309"/>
      <c r="AJ641" s="2320">
        <v>43726</v>
      </c>
      <c r="AK641" s="2321"/>
      <c r="AL641" s="2321">
        <v>44834</v>
      </c>
      <c r="AM641" s="2320">
        <v>43726</v>
      </c>
      <c r="AN641" s="2322">
        <v>44834</v>
      </c>
      <c r="AO641" s="2312"/>
      <c r="AP641" s="2309"/>
      <c r="AQ641" s="2312"/>
    </row>
    <row r="642" spans="1:43" ht="15.75">
      <c r="A642" s="2309">
        <v>635</v>
      </c>
      <c r="B642" s="2309"/>
      <c r="C642" s="2309"/>
      <c r="D642" s="2309"/>
      <c r="E642" s="2328" t="s">
        <v>24859</v>
      </c>
      <c r="F642" s="2309" t="s">
        <v>19100</v>
      </c>
      <c r="G642" s="2309" t="s">
        <v>19039</v>
      </c>
      <c r="H642" s="2312" t="s">
        <v>17910</v>
      </c>
      <c r="I642" s="2313">
        <v>27624</v>
      </c>
      <c r="J642" s="2309"/>
      <c r="K642" s="2312" t="s">
        <v>19102</v>
      </c>
      <c r="L642" s="2309" t="s">
        <v>7256</v>
      </c>
      <c r="M642" s="2309" t="s">
        <v>19103</v>
      </c>
      <c r="N642" s="2314" t="s">
        <v>24860</v>
      </c>
      <c r="O642" s="2315" t="s">
        <v>24861</v>
      </c>
      <c r="P642" s="2315" t="s">
        <v>24862</v>
      </c>
      <c r="Q642" s="2309"/>
      <c r="R642" s="2316"/>
      <c r="S642" s="2312" t="s">
        <v>21707</v>
      </c>
      <c r="T642" s="2317" t="s">
        <v>24863</v>
      </c>
      <c r="U642" s="2313">
        <v>45516</v>
      </c>
      <c r="V642" s="2312" t="s">
        <v>126</v>
      </c>
      <c r="W642" s="2312" t="s">
        <v>24864</v>
      </c>
      <c r="X642" s="2312"/>
      <c r="Y642" s="2312"/>
      <c r="Z642" s="2312" t="s">
        <v>24865</v>
      </c>
      <c r="AA642" s="2312"/>
      <c r="AB642" s="2318" t="s">
        <v>24866</v>
      </c>
      <c r="AC642" s="2317" t="s">
        <v>24867</v>
      </c>
      <c r="AD642" s="2312" t="s">
        <v>19113</v>
      </c>
      <c r="AE642" s="2309">
        <v>0</v>
      </c>
      <c r="AF642" s="2309"/>
      <c r="AG642" s="2309"/>
      <c r="AH642" s="2309"/>
      <c r="AI642" s="2309"/>
      <c r="AJ642" s="2320">
        <v>43726</v>
      </c>
      <c r="AK642" s="2321"/>
      <c r="AL642" s="2321">
        <v>44834</v>
      </c>
      <c r="AM642" s="2320">
        <v>43726</v>
      </c>
      <c r="AN642" s="2322">
        <v>44834</v>
      </c>
      <c r="AO642" s="2317" t="s">
        <v>1395</v>
      </c>
      <c r="AP642" s="2309"/>
      <c r="AQ642" s="2312">
        <v>41</v>
      </c>
    </row>
    <row r="643" spans="1:43" ht="15.75">
      <c r="A643" s="2323">
        <v>636</v>
      </c>
      <c r="B643" s="2309"/>
      <c r="C643" s="2309"/>
      <c r="D643" s="2309"/>
      <c r="E643" s="2328" t="s">
        <v>18870</v>
      </c>
      <c r="F643" s="2309" t="s">
        <v>19100</v>
      </c>
      <c r="G643" s="2309" t="s">
        <v>19039</v>
      </c>
      <c r="H643" s="2312" t="s">
        <v>19168</v>
      </c>
      <c r="I643" s="2348" t="s">
        <v>24868</v>
      </c>
      <c r="J643" s="2309"/>
      <c r="K643" s="2312" t="s">
        <v>19102</v>
      </c>
      <c r="L643" s="2309" t="s">
        <v>7256</v>
      </c>
      <c r="M643" s="2309" t="s">
        <v>19103</v>
      </c>
      <c r="N643" s="2314" t="s">
        <v>24869</v>
      </c>
      <c r="O643" s="2315" t="s">
        <v>24870</v>
      </c>
      <c r="P643" s="2315" t="s">
        <v>24871</v>
      </c>
      <c r="Q643" s="2309"/>
      <c r="R643" s="2316"/>
      <c r="S643" s="2312" t="s">
        <v>19107</v>
      </c>
      <c r="T643" s="2317" t="s">
        <v>24872</v>
      </c>
      <c r="U643" s="2313">
        <v>45521</v>
      </c>
      <c r="V643" s="2312" t="s">
        <v>19290</v>
      </c>
      <c r="W643" s="2312" t="s">
        <v>24873</v>
      </c>
      <c r="X643" s="2312">
        <v>1</v>
      </c>
      <c r="Y643" s="2312">
        <v>4</v>
      </c>
      <c r="Z643" s="2312" t="s">
        <v>24874</v>
      </c>
      <c r="AA643" s="2312"/>
      <c r="AB643" s="2318" t="s">
        <v>24875</v>
      </c>
      <c r="AC643" s="2317" t="s">
        <v>24876</v>
      </c>
      <c r="AD643" s="2312" t="s">
        <v>19113</v>
      </c>
      <c r="AE643" s="2309">
        <v>0</v>
      </c>
      <c r="AF643" s="2309"/>
      <c r="AG643" s="2309"/>
      <c r="AH643" s="2309"/>
      <c r="AI643" s="2309"/>
      <c r="AJ643" s="2320">
        <v>43726</v>
      </c>
      <c r="AK643" s="2321"/>
      <c r="AL643" s="2321">
        <v>44834</v>
      </c>
      <c r="AM643" s="2320">
        <v>43726</v>
      </c>
      <c r="AN643" s="2322">
        <v>44834</v>
      </c>
      <c r="AO643" s="2312" t="s">
        <v>35</v>
      </c>
      <c r="AP643" s="2309"/>
      <c r="AQ643" s="2312">
        <v>39</v>
      </c>
    </row>
    <row r="644" spans="1:43" ht="15.75">
      <c r="A644" s="2309">
        <v>637</v>
      </c>
      <c r="B644" s="2309"/>
      <c r="C644" s="2309"/>
      <c r="D644" s="2309"/>
      <c r="E644" s="2328" t="s">
        <v>24877</v>
      </c>
      <c r="F644" s="2309" t="s">
        <v>19100</v>
      </c>
      <c r="G644" s="2309" t="s">
        <v>19039</v>
      </c>
      <c r="H644" s="2312" t="s">
        <v>180</v>
      </c>
      <c r="I644" s="2348" t="s">
        <v>24878</v>
      </c>
      <c r="J644" s="2309"/>
      <c r="K644" s="2312"/>
      <c r="L644" s="2309" t="s">
        <v>7256</v>
      </c>
      <c r="M644" s="2309" t="s">
        <v>19103</v>
      </c>
      <c r="N644" s="2314" t="s">
        <v>24879</v>
      </c>
      <c r="O644" s="2315" t="s">
        <v>24880</v>
      </c>
      <c r="P644" s="2315" t="s">
        <v>24881</v>
      </c>
      <c r="Q644" s="2309"/>
      <c r="R644" s="2316"/>
      <c r="S644" s="2312"/>
      <c r="T644" s="2312"/>
      <c r="U644" s="2313"/>
      <c r="V644" s="2312" t="s">
        <v>13232</v>
      </c>
      <c r="W644" s="2312"/>
      <c r="X644" s="2312"/>
      <c r="Y644" s="2312"/>
      <c r="Z644" s="2312"/>
      <c r="AA644" s="2312"/>
      <c r="AB644" s="2315" t="s">
        <v>24882</v>
      </c>
      <c r="AC644" s="2317" t="s">
        <v>24883</v>
      </c>
      <c r="AD644" s="2312"/>
      <c r="AE644" s="2309"/>
      <c r="AF644" s="2309"/>
      <c r="AG644" s="2309"/>
      <c r="AH644" s="2309"/>
      <c r="AI644" s="2309"/>
      <c r="AJ644" s="2320">
        <v>43726</v>
      </c>
      <c r="AK644" s="2321"/>
      <c r="AL644" s="2321">
        <v>44834</v>
      </c>
      <c r="AM644" s="2320">
        <v>43726</v>
      </c>
      <c r="AN644" s="2322">
        <v>44834</v>
      </c>
      <c r="AO644" s="2312"/>
      <c r="AP644" s="2309"/>
      <c r="AQ644" s="2312"/>
    </row>
    <row r="645" spans="1:43" ht="15.75">
      <c r="A645" s="2323">
        <v>638</v>
      </c>
      <c r="B645" s="2309"/>
      <c r="C645" s="2309"/>
      <c r="D645" s="2309"/>
      <c r="E645" s="2328" t="s">
        <v>24884</v>
      </c>
      <c r="F645" s="2309" t="s">
        <v>19100</v>
      </c>
      <c r="G645" s="2309" t="s">
        <v>19039</v>
      </c>
      <c r="H645" s="2312" t="s">
        <v>19101</v>
      </c>
      <c r="I645" s="2313">
        <v>30446</v>
      </c>
      <c r="J645" s="2309"/>
      <c r="K645" s="2312" t="s">
        <v>19102</v>
      </c>
      <c r="L645" s="2309" t="s">
        <v>7265</v>
      </c>
      <c r="M645" s="2309" t="s">
        <v>19103</v>
      </c>
      <c r="N645" s="2314" t="s">
        <v>24885</v>
      </c>
      <c r="O645" s="2315" t="s">
        <v>24886</v>
      </c>
      <c r="P645" s="2347" t="s">
        <v>24887</v>
      </c>
      <c r="Q645" s="2309"/>
      <c r="R645" s="2316"/>
      <c r="S645" s="2312" t="s">
        <v>19107</v>
      </c>
      <c r="T645" s="2317" t="s">
        <v>24888</v>
      </c>
      <c r="U645" s="2313">
        <v>45422</v>
      </c>
      <c r="V645" s="2312" t="s">
        <v>126</v>
      </c>
      <c r="W645" s="2312" t="s">
        <v>22438</v>
      </c>
      <c r="X645" s="2312">
        <v>5</v>
      </c>
      <c r="Y645" s="2312">
        <v>1</v>
      </c>
      <c r="Z645" s="2312" t="s">
        <v>24889</v>
      </c>
      <c r="AA645" s="2312"/>
      <c r="AB645" s="2318" t="s">
        <v>24890</v>
      </c>
      <c r="AC645" s="2317" t="s">
        <v>24891</v>
      </c>
      <c r="AD645" s="2312" t="s">
        <v>19113</v>
      </c>
      <c r="AE645" s="2309"/>
      <c r="AF645" s="2309"/>
      <c r="AG645" s="2309"/>
      <c r="AH645" s="2309"/>
      <c r="AI645" s="2309"/>
      <c r="AJ645" s="2320">
        <v>43726</v>
      </c>
      <c r="AK645" s="2321"/>
      <c r="AL645" s="2321">
        <v>44834</v>
      </c>
      <c r="AM645" s="2320">
        <v>43726</v>
      </c>
      <c r="AN645" s="2322">
        <v>44834</v>
      </c>
      <c r="AO645" s="2312" t="s">
        <v>2307</v>
      </c>
      <c r="AP645" s="2309"/>
      <c r="AQ645" s="2312">
        <v>45</v>
      </c>
    </row>
    <row r="646" spans="1:43" ht="15.75">
      <c r="A646" s="2309">
        <v>639</v>
      </c>
      <c r="B646" s="2309"/>
      <c r="C646" s="2309"/>
      <c r="D646" s="2309"/>
      <c r="E646" s="2328" t="s">
        <v>24892</v>
      </c>
      <c r="F646" s="2309" t="s">
        <v>19100</v>
      </c>
      <c r="G646" s="2309" t="s">
        <v>19039</v>
      </c>
      <c r="H646" s="2312" t="s">
        <v>19101</v>
      </c>
      <c r="I646" s="2348" t="s">
        <v>24893</v>
      </c>
      <c r="J646" s="2309"/>
      <c r="K646" s="2312"/>
      <c r="L646" s="2309" t="s">
        <v>7256</v>
      </c>
      <c r="M646" s="2309" t="s">
        <v>19103</v>
      </c>
      <c r="N646" s="2314" t="s">
        <v>24894</v>
      </c>
      <c r="O646" s="2315" t="s">
        <v>24895</v>
      </c>
      <c r="P646" s="2315" t="s">
        <v>24896</v>
      </c>
      <c r="Q646" s="2309"/>
      <c r="R646" s="2316"/>
      <c r="S646" s="2312"/>
      <c r="T646" s="2312"/>
      <c r="U646" s="2313"/>
      <c r="V646" s="2312" t="s">
        <v>13232</v>
      </c>
      <c r="W646" s="2312"/>
      <c r="X646" s="2312"/>
      <c r="Y646" s="2312"/>
      <c r="Z646" s="2312"/>
      <c r="AA646" s="2312"/>
      <c r="AB646" s="2315" t="s">
        <v>24897</v>
      </c>
      <c r="AC646" s="2317" t="s">
        <v>24898</v>
      </c>
      <c r="AD646" s="2312"/>
      <c r="AE646" s="2309"/>
      <c r="AF646" s="2309"/>
      <c r="AG646" s="2309"/>
      <c r="AH646" s="2309"/>
      <c r="AI646" s="2309"/>
      <c r="AJ646" s="2320">
        <v>43726</v>
      </c>
      <c r="AK646" s="2321"/>
      <c r="AL646" s="2321">
        <v>44834</v>
      </c>
      <c r="AM646" s="2320">
        <v>43726</v>
      </c>
      <c r="AN646" s="2322">
        <v>44834</v>
      </c>
      <c r="AO646" s="2312"/>
      <c r="AP646" s="2309"/>
      <c r="AQ646" s="2312"/>
    </row>
    <row r="647" spans="1:43" ht="15.75">
      <c r="A647" s="2323">
        <v>640</v>
      </c>
      <c r="B647" s="2309"/>
      <c r="C647" s="2309"/>
      <c r="D647" s="2309"/>
      <c r="E647" s="2328" t="s">
        <v>24899</v>
      </c>
      <c r="F647" s="2309" t="s">
        <v>19100</v>
      </c>
      <c r="G647" s="2309" t="s">
        <v>19039</v>
      </c>
      <c r="H647" s="2312" t="s">
        <v>180</v>
      </c>
      <c r="I647" s="2348" t="s">
        <v>24900</v>
      </c>
      <c r="J647" s="2309"/>
      <c r="K647" s="2312" t="s">
        <v>19102</v>
      </c>
      <c r="L647" s="2309" t="s">
        <v>7256</v>
      </c>
      <c r="M647" s="2309" t="s">
        <v>19103</v>
      </c>
      <c r="N647" s="2314" t="s">
        <v>24901</v>
      </c>
      <c r="O647" s="2315" t="s">
        <v>24902</v>
      </c>
      <c r="P647" s="2315" t="s">
        <v>24903</v>
      </c>
      <c r="Q647" s="2309"/>
      <c r="R647" s="2316"/>
      <c r="S647" s="2312" t="s">
        <v>19107</v>
      </c>
      <c r="T647" s="2317" t="s">
        <v>24904</v>
      </c>
      <c r="U647" s="2313">
        <v>45651</v>
      </c>
      <c r="V647" s="2312" t="s">
        <v>126</v>
      </c>
      <c r="W647" s="2312" t="s">
        <v>24264</v>
      </c>
      <c r="X647" s="2312">
        <v>5</v>
      </c>
      <c r="Y647" s="2312">
        <v>9</v>
      </c>
      <c r="Z647" s="2312" t="s">
        <v>23848</v>
      </c>
      <c r="AA647" s="2312"/>
      <c r="AB647" s="2317" t="s">
        <v>24905</v>
      </c>
      <c r="AC647" s="2317" t="s">
        <v>24906</v>
      </c>
      <c r="AD647" s="2312" t="s">
        <v>19113</v>
      </c>
      <c r="AE647" s="2309" t="s">
        <v>24907</v>
      </c>
      <c r="AF647" s="2309"/>
      <c r="AG647" s="2309"/>
      <c r="AH647" s="2309"/>
      <c r="AI647" s="2309"/>
      <c r="AJ647" s="2320">
        <v>43726</v>
      </c>
      <c r="AK647" s="2321"/>
      <c r="AL647" s="2321">
        <v>44834</v>
      </c>
      <c r="AM647" s="2320">
        <v>43726</v>
      </c>
      <c r="AN647" s="2322">
        <v>44834</v>
      </c>
      <c r="AO647" s="2312" t="s">
        <v>1395</v>
      </c>
      <c r="AP647" s="2309"/>
      <c r="AQ647" s="2312">
        <v>42</v>
      </c>
    </row>
    <row r="648" spans="1:43" ht="15.75">
      <c r="A648" s="2309">
        <v>641</v>
      </c>
      <c r="B648" s="2309"/>
      <c r="C648" s="2309"/>
      <c r="D648" s="2309"/>
      <c r="E648" s="2328" t="s">
        <v>24908</v>
      </c>
      <c r="F648" s="2309" t="s">
        <v>19100</v>
      </c>
      <c r="G648" s="2309" t="s">
        <v>19039</v>
      </c>
      <c r="H648" s="2312" t="s">
        <v>19127</v>
      </c>
      <c r="I648" s="2348" t="s">
        <v>24909</v>
      </c>
      <c r="J648" s="2309"/>
      <c r="K648" s="2312"/>
      <c r="L648" s="2309" t="s">
        <v>7256</v>
      </c>
      <c r="M648" s="2309" t="s">
        <v>19103</v>
      </c>
      <c r="N648" s="2314" t="s">
        <v>24910</v>
      </c>
      <c r="O648" s="2315" t="s">
        <v>24911</v>
      </c>
      <c r="P648" s="2315" t="s">
        <v>24912</v>
      </c>
      <c r="Q648" s="2309"/>
      <c r="R648" s="2316"/>
      <c r="S648" s="2312"/>
      <c r="T648" s="2312"/>
      <c r="U648" s="2313"/>
      <c r="V648" s="2312" t="s">
        <v>13232</v>
      </c>
      <c r="W648" s="2312"/>
      <c r="X648" s="2312"/>
      <c r="Y648" s="2312"/>
      <c r="Z648" s="2312"/>
      <c r="AA648" s="2312"/>
      <c r="AB648" s="2315" t="s">
        <v>24913</v>
      </c>
      <c r="AC648" s="2317" t="s">
        <v>24914</v>
      </c>
      <c r="AD648" s="2312"/>
      <c r="AE648" s="2309" t="s">
        <v>24915</v>
      </c>
      <c r="AF648" s="2309"/>
      <c r="AG648" s="2309"/>
      <c r="AH648" s="2309"/>
      <c r="AI648" s="2309"/>
      <c r="AJ648" s="2320">
        <v>43726</v>
      </c>
      <c r="AK648" s="2321"/>
      <c r="AL648" s="2321">
        <v>44834</v>
      </c>
      <c r="AM648" s="2320">
        <v>43726</v>
      </c>
      <c r="AN648" s="2322">
        <v>44834</v>
      </c>
      <c r="AO648" s="2312"/>
      <c r="AP648" s="2309"/>
      <c r="AQ648" s="2312"/>
    </row>
    <row r="649" spans="1:43" ht="15.75">
      <c r="A649" s="2323">
        <v>642</v>
      </c>
      <c r="B649" s="2309"/>
      <c r="C649" s="2309"/>
      <c r="D649" s="2309"/>
      <c r="E649" s="2328" t="s">
        <v>24916</v>
      </c>
      <c r="F649" s="2309" t="s">
        <v>19100</v>
      </c>
      <c r="G649" s="2309" t="s">
        <v>19039</v>
      </c>
      <c r="H649" s="2312" t="s">
        <v>22354</v>
      </c>
      <c r="I649" s="2313">
        <v>32325</v>
      </c>
      <c r="J649" s="2309"/>
      <c r="K649" s="2312" t="s">
        <v>84</v>
      </c>
      <c r="L649" s="2309" t="s">
        <v>7256</v>
      </c>
      <c r="M649" s="2309" t="s">
        <v>19103</v>
      </c>
      <c r="N649" s="2314" t="s">
        <v>24917</v>
      </c>
      <c r="O649" s="2315" t="s">
        <v>24918</v>
      </c>
      <c r="P649" s="2315"/>
      <c r="Q649" s="2309"/>
      <c r="R649" s="2316"/>
      <c r="S649" s="2312" t="s">
        <v>19107</v>
      </c>
      <c r="T649" s="2317" t="s">
        <v>24919</v>
      </c>
      <c r="U649" s="2313">
        <v>45474</v>
      </c>
      <c r="V649" s="2312" t="s">
        <v>126</v>
      </c>
      <c r="W649" s="2312" t="s">
        <v>23502</v>
      </c>
      <c r="X649" s="2312"/>
      <c r="Y649" s="2312"/>
      <c r="Z649" s="2312" t="s">
        <v>23371</v>
      </c>
      <c r="AA649" s="2312"/>
      <c r="AB649" s="2354" t="s">
        <v>24920</v>
      </c>
      <c r="AC649" s="2317" t="s">
        <v>24921</v>
      </c>
      <c r="AD649" s="2312" t="s">
        <v>15304</v>
      </c>
      <c r="AE649" s="2309"/>
      <c r="AF649" s="2309"/>
      <c r="AG649" s="2309"/>
      <c r="AH649" s="2309"/>
      <c r="AI649" s="2309"/>
      <c r="AJ649" s="2320">
        <v>43726</v>
      </c>
      <c r="AK649" s="2321"/>
      <c r="AL649" s="2321">
        <v>44834</v>
      </c>
      <c r="AM649" s="2320">
        <v>43726</v>
      </c>
      <c r="AN649" s="2322">
        <v>44834</v>
      </c>
      <c r="AO649" s="2312" t="s">
        <v>35</v>
      </c>
      <c r="AP649" s="2309"/>
      <c r="AQ649" s="2312">
        <v>42</v>
      </c>
    </row>
    <row r="650" spans="1:43" ht="15.75">
      <c r="A650" s="2309">
        <v>643</v>
      </c>
      <c r="B650" s="2309"/>
      <c r="C650" s="2309"/>
      <c r="D650" s="2309"/>
      <c r="E650" s="2328" t="s">
        <v>24922</v>
      </c>
      <c r="F650" s="2309" t="s">
        <v>19100</v>
      </c>
      <c r="G650" s="2309" t="s">
        <v>19039</v>
      </c>
      <c r="H650" s="2312" t="s">
        <v>22354</v>
      </c>
      <c r="I650" s="2348" t="s">
        <v>24923</v>
      </c>
      <c r="J650" s="2309"/>
      <c r="K650" s="2312" t="s">
        <v>84</v>
      </c>
      <c r="L650" s="2309" t="s">
        <v>7256</v>
      </c>
      <c r="M650" s="2309" t="s">
        <v>19103</v>
      </c>
      <c r="N650" s="2314" t="s">
        <v>24924</v>
      </c>
      <c r="O650" s="2315" t="s">
        <v>24925</v>
      </c>
      <c r="P650" s="2315" t="s">
        <v>24926</v>
      </c>
      <c r="Q650" s="2309"/>
      <c r="R650" s="2316"/>
      <c r="S650" s="2312"/>
      <c r="T650" s="2312"/>
      <c r="U650" s="2313"/>
      <c r="V650" s="2312" t="s">
        <v>13232</v>
      </c>
      <c r="W650" s="2312" t="s">
        <v>24927</v>
      </c>
      <c r="X650" s="2312">
        <v>2</v>
      </c>
      <c r="Y650" s="2312">
        <v>2</v>
      </c>
      <c r="Z650" s="2312" t="s">
        <v>23494</v>
      </c>
      <c r="AA650" s="2312"/>
      <c r="AB650" s="2315" t="s">
        <v>24928</v>
      </c>
      <c r="AC650" s="2317" t="s">
        <v>24929</v>
      </c>
      <c r="AD650" s="2312" t="s">
        <v>19264</v>
      </c>
      <c r="AE650" s="2309">
        <v>0</v>
      </c>
      <c r="AF650" s="2309"/>
      <c r="AG650" s="2309"/>
      <c r="AH650" s="2309"/>
      <c r="AI650" s="2309"/>
      <c r="AJ650" s="2320">
        <v>43726</v>
      </c>
      <c r="AK650" s="2321"/>
      <c r="AL650" s="2321">
        <v>44834</v>
      </c>
      <c r="AM650" s="2320">
        <v>43726</v>
      </c>
      <c r="AN650" s="2322">
        <v>44834</v>
      </c>
      <c r="AO650" s="2312"/>
      <c r="AP650" s="2309"/>
      <c r="AQ650" s="2312"/>
    </row>
    <row r="651" spans="1:43" ht="15.75">
      <c r="A651" s="2323">
        <v>644</v>
      </c>
      <c r="B651" s="2309"/>
      <c r="C651" s="2309"/>
      <c r="D651" s="2309"/>
      <c r="E651" s="2353" t="s">
        <v>24930</v>
      </c>
      <c r="F651" s="2309" t="s">
        <v>19100</v>
      </c>
      <c r="G651" s="2309" t="s">
        <v>19039</v>
      </c>
      <c r="H651" s="2312" t="s">
        <v>24931</v>
      </c>
      <c r="I651" s="2348" t="s">
        <v>24932</v>
      </c>
      <c r="J651" s="2309"/>
      <c r="K651" s="2312" t="s">
        <v>19102</v>
      </c>
      <c r="L651" s="2309" t="s">
        <v>7256</v>
      </c>
      <c r="M651" s="2309" t="s">
        <v>19103</v>
      </c>
      <c r="N651" s="2314" t="s">
        <v>24933</v>
      </c>
      <c r="O651" s="2315" t="s">
        <v>24934</v>
      </c>
      <c r="P651" s="2315" t="s">
        <v>24935</v>
      </c>
      <c r="Q651" s="2309"/>
      <c r="R651" s="2316"/>
      <c r="S651" s="2312"/>
      <c r="T651" s="2312"/>
      <c r="U651" s="2313"/>
      <c r="V651" s="2312" t="s">
        <v>126</v>
      </c>
      <c r="W651" s="2312" t="s">
        <v>24936</v>
      </c>
      <c r="X651" s="2312">
        <v>1</v>
      </c>
      <c r="Y651" s="2312">
        <v>2</v>
      </c>
      <c r="Z651" s="2312" t="s">
        <v>24937</v>
      </c>
      <c r="AA651" s="2312"/>
      <c r="AB651" s="2315" t="s">
        <v>24938</v>
      </c>
      <c r="AC651" s="2317" t="s">
        <v>24939</v>
      </c>
      <c r="AD651" s="2312" t="s">
        <v>19113</v>
      </c>
      <c r="AE651" s="2309">
        <v>0</v>
      </c>
      <c r="AF651" s="2309"/>
      <c r="AG651" s="2309"/>
      <c r="AH651" s="2309"/>
      <c r="AI651" s="2309"/>
      <c r="AJ651" s="2320">
        <v>43726</v>
      </c>
      <c r="AK651" s="2321"/>
      <c r="AL651" s="2321">
        <v>44834</v>
      </c>
      <c r="AM651" s="2320">
        <v>43726</v>
      </c>
      <c r="AN651" s="2322">
        <v>44834</v>
      </c>
      <c r="AO651" s="2312"/>
      <c r="AP651" s="2309"/>
      <c r="AQ651" s="2312"/>
    </row>
    <row r="652" spans="1:43" ht="15.75">
      <c r="A652" s="2309">
        <v>645</v>
      </c>
      <c r="B652" s="2309"/>
      <c r="C652" s="2309"/>
      <c r="D652" s="2309"/>
      <c r="E652" s="2328" t="s">
        <v>24940</v>
      </c>
      <c r="F652" s="2309" t="s">
        <v>19100</v>
      </c>
      <c r="G652" s="2309" t="s">
        <v>19039</v>
      </c>
      <c r="H652" s="2312" t="s">
        <v>22354</v>
      </c>
      <c r="I652" s="2348" t="s">
        <v>24941</v>
      </c>
      <c r="J652" s="2309"/>
      <c r="K652" s="2312" t="s">
        <v>19102</v>
      </c>
      <c r="L652" s="2309" t="s">
        <v>7256</v>
      </c>
      <c r="M652" s="2309" t="s">
        <v>19103</v>
      </c>
      <c r="N652" s="2314" t="s">
        <v>24942</v>
      </c>
      <c r="O652" s="2315" t="s">
        <v>24943</v>
      </c>
      <c r="P652" s="2315" t="s">
        <v>24944</v>
      </c>
      <c r="Q652" s="2309"/>
      <c r="R652" s="2316"/>
      <c r="S652" s="2312" t="s">
        <v>13376</v>
      </c>
      <c r="T652" s="2317" t="s">
        <v>24945</v>
      </c>
      <c r="U652" s="2313">
        <v>45544</v>
      </c>
      <c r="V652" s="2312" t="s">
        <v>24946</v>
      </c>
      <c r="W652" s="2312" t="s">
        <v>24947</v>
      </c>
      <c r="X652" s="2312"/>
      <c r="Y652" s="2312"/>
      <c r="Z652" s="2312" t="s">
        <v>24948</v>
      </c>
      <c r="AA652" s="2312"/>
      <c r="AB652" s="2329" t="s">
        <v>24949</v>
      </c>
      <c r="AC652" s="2317" t="s">
        <v>24950</v>
      </c>
      <c r="AD652" s="2312" t="s">
        <v>19113</v>
      </c>
      <c r="AE652" s="2309">
        <v>0</v>
      </c>
      <c r="AF652" s="2309"/>
      <c r="AG652" s="2309"/>
      <c r="AH652" s="2309"/>
      <c r="AI652" s="2309"/>
      <c r="AJ652" s="2320">
        <v>43726</v>
      </c>
      <c r="AK652" s="2321"/>
      <c r="AL652" s="2321">
        <v>44834</v>
      </c>
      <c r="AM652" s="2320">
        <v>43726</v>
      </c>
      <c r="AN652" s="2322">
        <v>44834</v>
      </c>
      <c r="AO652" s="2312" t="s">
        <v>1395</v>
      </c>
      <c r="AP652" s="2309"/>
      <c r="AQ652" s="2312">
        <v>43</v>
      </c>
    </row>
    <row r="653" spans="1:43" ht="15.75">
      <c r="A653" s="2323">
        <v>646</v>
      </c>
      <c r="B653" s="2309"/>
      <c r="C653" s="2309"/>
      <c r="D653" s="2309"/>
      <c r="E653" s="2328" t="s">
        <v>24951</v>
      </c>
      <c r="F653" s="2309" t="s">
        <v>19100</v>
      </c>
      <c r="G653" s="2309" t="s">
        <v>19039</v>
      </c>
      <c r="H653" s="2312" t="s">
        <v>22354</v>
      </c>
      <c r="I653" s="2348" t="s">
        <v>24952</v>
      </c>
      <c r="J653" s="2309"/>
      <c r="K653" s="2312" t="s">
        <v>84</v>
      </c>
      <c r="L653" s="2309" t="s">
        <v>7256</v>
      </c>
      <c r="M653" s="2309" t="s">
        <v>19103</v>
      </c>
      <c r="N653" s="2314" t="s">
        <v>24953</v>
      </c>
      <c r="O653" s="2315" t="s">
        <v>24954</v>
      </c>
      <c r="P653" s="2315" t="s">
        <v>24955</v>
      </c>
      <c r="Q653" s="2309"/>
      <c r="R653" s="2316"/>
      <c r="S653" s="2312" t="s">
        <v>13376</v>
      </c>
      <c r="T653" s="2317" t="s">
        <v>24956</v>
      </c>
      <c r="U653" s="2313">
        <v>45416</v>
      </c>
      <c r="V653" s="2312" t="s">
        <v>13232</v>
      </c>
      <c r="W653" s="2312" t="s">
        <v>24957</v>
      </c>
      <c r="X653" s="2312">
        <v>1</v>
      </c>
      <c r="Y653" s="2312">
        <v>4</v>
      </c>
      <c r="Z653" s="2312" t="s">
        <v>24874</v>
      </c>
      <c r="AA653" s="2312"/>
      <c r="AB653" s="2317" t="s">
        <v>24958</v>
      </c>
      <c r="AC653" s="2317" t="s">
        <v>24959</v>
      </c>
      <c r="AD653" s="2312" t="s">
        <v>19113</v>
      </c>
      <c r="AE653" s="2309">
        <v>0</v>
      </c>
      <c r="AF653" s="2309"/>
      <c r="AG653" s="2309"/>
      <c r="AH653" s="2309"/>
      <c r="AI653" s="2309"/>
      <c r="AJ653" s="2320">
        <v>43726</v>
      </c>
      <c r="AK653" s="2321"/>
      <c r="AL653" s="2321">
        <v>44834</v>
      </c>
      <c r="AM653" s="2320">
        <v>43726</v>
      </c>
      <c r="AN653" s="2322">
        <v>44834</v>
      </c>
      <c r="AO653" s="2312" t="s">
        <v>35</v>
      </c>
      <c r="AP653" s="2309"/>
      <c r="AQ653" s="2312">
        <v>40</v>
      </c>
    </row>
    <row r="654" spans="1:43" ht="15.75">
      <c r="A654" s="2309">
        <v>647</v>
      </c>
      <c r="B654" s="2309"/>
      <c r="C654" s="2309"/>
      <c r="D654" s="2309"/>
      <c r="E654" s="2328" t="s">
        <v>24960</v>
      </c>
      <c r="F654" s="2309" t="s">
        <v>19100</v>
      </c>
      <c r="G654" s="2309" t="s">
        <v>19039</v>
      </c>
      <c r="H654" s="2312" t="s">
        <v>22354</v>
      </c>
      <c r="I654" s="2348" t="s">
        <v>24961</v>
      </c>
      <c r="J654" s="2309"/>
      <c r="K654" s="2312"/>
      <c r="L654" s="2309" t="s">
        <v>7256</v>
      </c>
      <c r="M654" s="2309" t="s">
        <v>19103</v>
      </c>
      <c r="N654" s="2314" t="s">
        <v>24962</v>
      </c>
      <c r="O654" s="2315" t="s">
        <v>24963</v>
      </c>
      <c r="P654" s="2315" t="s">
        <v>24964</v>
      </c>
      <c r="Q654" s="2309"/>
      <c r="R654" s="2316"/>
      <c r="S654" s="2312"/>
      <c r="T654" s="2312"/>
      <c r="U654" s="2313"/>
      <c r="V654" s="2312" t="s">
        <v>13232</v>
      </c>
      <c r="W654" s="2312"/>
      <c r="X654" s="2312"/>
      <c r="Y654" s="2312"/>
      <c r="Z654" s="2312"/>
      <c r="AA654" s="2312"/>
      <c r="AB654" s="2315" t="s">
        <v>24965</v>
      </c>
      <c r="AC654" s="2317" t="s">
        <v>24966</v>
      </c>
      <c r="AD654" s="2312"/>
      <c r="AE654" s="2309">
        <v>0</v>
      </c>
      <c r="AF654" s="2309"/>
      <c r="AG654" s="2309"/>
      <c r="AH654" s="2309"/>
      <c r="AI654" s="2309"/>
      <c r="AJ654" s="2320">
        <v>43726</v>
      </c>
      <c r="AK654" s="2321"/>
      <c r="AL654" s="2321">
        <v>44834</v>
      </c>
      <c r="AM654" s="2320">
        <v>43726</v>
      </c>
      <c r="AN654" s="2322">
        <v>44834</v>
      </c>
      <c r="AO654" s="2312"/>
      <c r="AP654" s="2309"/>
      <c r="AQ654" s="2312"/>
    </row>
    <row r="655" spans="1:43" ht="15.75">
      <c r="A655" s="2323">
        <v>648</v>
      </c>
      <c r="B655" s="2309"/>
      <c r="C655" s="2309"/>
      <c r="D655" s="2309"/>
      <c r="E655" s="2328" t="s">
        <v>24967</v>
      </c>
      <c r="F655" s="2309" t="s">
        <v>19100</v>
      </c>
      <c r="G655" s="2309" t="s">
        <v>19039</v>
      </c>
      <c r="H655" s="2312" t="s">
        <v>23209</v>
      </c>
      <c r="I655" s="2313">
        <v>30864</v>
      </c>
      <c r="J655" s="2309"/>
      <c r="K655" s="2312" t="s">
        <v>19102</v>
      </c>
      <c r="L655" s="2309" t="s">
        <v>7256</v>
      </c>
      <c r="M655" s="2309" t="s">
        <v>19103</v>
      </c>
      <c r="N655" s="2314" t="s">
        <v>24968</v>
      </c>
      <c r="O655" s="2315" t="s">
        <v>24969</v>
      </c>
      <c r="P655" s="2155" t="s">
        <v>24970</v>
      </c>
      <c r="Q655" s="2309"/>
      <c r="R655" s="2316"/>
      <c r="S655" s="2312" t="s">
        <v>499</v>
      </c>
      <c r="T655" s="2317" t="s">
        <v>24971</v>
      </c>
      <c r="U655" s="2313">
        <v>45819</v>
      </c>
      <c r="V655" s="2312" t="s">
        <v>126</v>
      </c>
      <c r="W655" s="2312" t="s">
        <v>24972</v>
      </c>
      <c r="X655" s="2312">
        <v>4</v>
      </c>
      <c r="Y655" s="2312">
        <v>10</v>
      </c>
      <c r="Z655" s="2312" t="s">
        <v>24257</v>
      </c>
      <c r="AA655" s="2312"/>
      <c r="AB655" s="2317" t="s">
        <v>24973</v>
      </c>
      <c r="AC655" s="2317" t="s">
        <v>24974</v>
      </c>
      <c r="AD655" s="2312" t="s">
        <v>19689</v>
      </c>
      <c r="AE655" s="2309" t="s">
        <v>24975</v>
      </c>
      <c r="AF655" s="2309"/>
      <c r="AG655" s="2309"/>
      <c r="AH655" s="2309"/>
      <c r="AI655" s="2309"/>
      <c r="AJ655" s="2320">
        <v>43726</v>
      </c>
      <c r="AK655" s="2321"/>
      <c r="AL655" s="2321">
        <v>44834</v>
      </c>
      <c r="AM655" s="2320">
        <v>43726</v>
      </c>
      <c r="AN655" s="2322">
        <v>44834</v>
      </c>
      <c r="AO655" s="2312" t="s">
        <v>35</v>
      </c>
      <c r="AP655" s="2309"/>
      <c r="AQ655" s="2312">
        <v>40</v>
      </c>
    </row>
    <row r="656" spans="1:43" ht="15.75">
      <c r="A656" s="2309">
        <v>649</v>
      </c>
      <c r="B656" s="2309"/>
      <c r="C656" s="2309"/>
      <c r="D656" s="2309"/>
      <c r="E656" s="2328" t="s">
        <v>24976</v>
      </c>
      <c r="F656" s="2309" t="s">
        <v>19100</v>
      </c>
      <c r="G656" s="2309" t="s">
        <v>19039</v>
      </c>
      <c r="H656" s="2312" t="s">
        <v>21258</v>
      </c>
      <c r="I656" s="2348" t="s">
        <v>24977</v>
      </c>
      <c r="J656" s="2309"/>
      <c r="K656" s="2312" t="s">
        <v>19102</v>
      </c>
      <c r="L656" s="2309" t="s">
        <v>7256</v>
      </c>
      <c r="M656" s="2309" t="s">
        <v>19103</v>
      </c>
      <c r="N656" s="2314" t="s">
        <v>24978</v>
      </c>
      <c r="O656" s="2315" t="s">
        <v>24979</v>
      </c>
      <c r="P656" s="2315" t="s">
        <v>24980</v>
      </c>
      <c r="Q656" s="2309"/>
      <c r="R656" s="2316"/>
      <c r="S656" s="2312" t="s">
        <v>19107</v>
      </c>
      <c r="T656" s="2317" t="s">
        <v>24981</v>
      </c>
      <c r="U656" s="2313">
        <v>45901</v>
      </c>
      <c r="V656" s="2312" t="s">
        <v>13232</v>
      </c>
      <c r="W656" s="2312" t="s">
        <v>24982</v>
      </c>
      <c r="X656" s="2312"/>
      <c r="Y656" s="2312"/>
      <c r="Z656" s="2312" t="s">
        <v>24983</v>
      </c>
      <c r="AA656" s="2312"/>
      <c r="AB656" s="2317" t="s">
        <v>24984</v>
      </c>
      <c r="AC656" s="2317" t="s">
        <v>24985</v>
      </c>
      <c r="AD656" s="2312" t="s">
        <v>19113</v>
      </c>
      <c r="AE656" s="2309">
        <v>0</v>
      </c>
      <c r="AF656" s="2309"/>
      <c r="AG656" s="2309"/>
      <c r="AH656" s="2309"/>
      <c r="AI656" s="2309"/>
      <c r="AJ656" s="2320">
        <v>43726</v>
      </c>
      <c r="AK656" s="2321"/>
      <c r="AL656" s="2321">
        <v>44834</v>
      </c>
      <c r="AM656" s="2320">
        <v>43726</v>
      </c>
      <c r="AN656" s="2322">
        <v>44834</v>
      </c>
      <c r="AO656" s="2312"/>
      <c r="AP656" s="2309"/>
      <c r="AQ656" s="2312"/>
    </row>
    <row r="657" spans="1:43" ht="15.75">
      <c r="A657" s="2323">
        <v>650</v>
      </c>
      <c r="B657" s="2309"/>
      <c r="C657" s="2309"/>
      <c r="D657" s="2309"/>
      <c r="E657" s="2328" t="s">
        <v>24986</v>
      </c>
      <c r="F657" s="2309" t="s">
        <v>19100</v>
      </c>
      <c r="G657" s="2309" t="s">
        <v>19039</v>
      </c>
      <c r="H657" s="2312" t="s">
        <v>19874</v>
      </c>
      <c r="I657" s="2356">
        <v>32892</v>
      </c>
      <c r="J657" s="2309"/>
      <c r="K657" s="2312" t="s">
        <v>19102</v>
      </c>
      <c r="L657" s="2309" t="s">
        <v>7256</v>
      </c>
      <c r="M657" s="2309" t="s">
        <v>19103</v>
      </c>
      <c r="N657" s="2314" t="s">
        <v>24987</v>
      </c>
      <c r="O657" s="2315" t="s">
        <v>24988</v>
      </c>
      <c r="P657" s="2315" t="s">
        <v>24989</v>
      </c>
      <c r="Q657" s="2309"/>
      <c r="R657" s="2316"/>
      <c r="S657" s="2312" t="s">
        <v>21609</v>
      </c>
      <c r="T657" s="2317" t="s">
        <v>24990</v>
      </c>
      <c r="U657" s="2313">
        <v>44215</v>
      </c>
      <c r="V657" s="2312" t="s">
        <v>19290</v>
      </c>
      <c r="W657" s="2312" t="s">
        <v>24991</v>
      </c>
      <c r="X657" s="2312">
        <v>2</v>
      </c>
      <c r="Y657" s="2312">
        <v>3</v>
      </c>
      <c r="Z657" s="2312" t="s">
        <v>23216</v>
      </c>
      <c r="AA657" s="2312"/>
      <c r="AB657" s="2318" t="s">
        <v>24992</v>
      </c>
      <c r="AC657" s="2317" t="s">
        <v>24993</v>
      </c>
      <c r="AD657" s="2312" t="s">
        <v>19113</v>
      </c>
      <c r="AE657" s="2309">
        <v>0</v>
      </c>
      <c r="AF657" s="2309"/>
      <c r="AG657" s="2309"/>
      <c r="AH657" s="2309"/>
      <c r="AI657" s="2309"/>
      <c r="AJ657" s="2320">
        <v>43726</v>
      </c>
      <c r="AK657" s="2321"/>
      <c r="AL657" s="2321">
        <v>44834</v>
      </c>
      <c r="AM657" s="2320">
        <v>43726</v>
      </c>
      <c r="AN657" s="2322">
        <v>44834</v>
      </c>
      <c r="AO657" s="2312" t="s">
        <v>1460</v>
      </c>
      <c r="AP657" s="2309"/>
      <c r="AQ657" s="2312">
        <v>39</v>
      </c>
    </row>
    <row r="658" spans="1:43" ht="15.75">
      <c r="A658" s="2309">
        <v>651</v>
      </c>
      <c r="B658" s="2309"/>
      <c r="C658" s="2309"/>
      <c r="D658" s="2309"/>
      <c r="E658" s="2328" t="s">
        <v>4775</v>
      </c>
      <c r="F658" s="2309" t="s">
        <v>19100</v>
      </c>
      <c r="G658" s="2309" t="s">
        <v>19039</v>
      </c>
      <c r="H658" s="2312" t="s">
        <v>9217</v>
      </c>
      <c r="I658" s="2348" t="s">
        <v>24994</v>
      </c>
      <c r="J658" s="2309"/>
      <c r="K658" s="2312" t="s">
        <v>19102</v>
      </c>
      <c r="L658" s="2309" t="s">
        <v>7256</v>
      </c>
      <c r="M658" s="2309" t="s">
        <v>19103</v>
      </c>
      <c r="N658" s="2314" t="s">
        <v>24995</v>
      </c>
      <c r="O658" s="2315" t="s">
        <v>24996</v>
      </c>
      <c r="P658" s="2315" t="s">
        <v>24997</v>
      </c>
      <c r="Q658" s="2309"/>
      <c r="R658" s="2316"/>
      <c r="S658" s="2312" t="s">
        <v>499</v>
      </c>
      <c r="T658" s="2317" t="s">
        <v>24998</v>
      </c>
      <c r="U658" s="2313">
        <v>45613</v>
      </c>
      <c r="V658" s="2312" t="s">
        <v>126</v>
      </c>
      <c r="W658" s="2312" t="s">
        <v>24999</v>
      </c>
      <c r="X658" s="2312">
        <v>2</v>
      </c>
      <c r="Y658" s="2312">
        <v>6</v>
      </c>
      <c r="Z658" s="2312" t="s">
        <v>24080</v>
      </c>
      <c r="AA658" s="2312"/>
      <c r="AB658" s="2329" t="s">
        <v>25000</v>
      </c>
      <c r="AC658" s="2317" t="s">
        <v>25001</v>
      </c>
      <c r="AD658" s="2312" t="s">
        <v>19113</v>
      </c>
      <c r="AE658" s="2309" t="s">
        <v>25002</v>
      </c>
      <c r="AF658" s="2309"/>
      <c r="AG658" s="2309"/>
      <c r="AH658" s="2309"/>
      <c r="AI658" s="2309"/>
      <c r="AJ658" s="2320">
        <v>43726</v>
      </c>
      <c r="AK658" s="2321"/>
      <c r="AL658" s="2321">
        <v>44834</v>
      </c>
      <c r="AM658" s="2320">
        <v>43726</v>
      </c>
      <c r="AN658" s="2322">
        <v>44834</v>
      </c>
      <c r="AO658" s="2312" t="s">
        <v>1395</v>
      </c>
      <c r="AP658" s="2309"/>
      <c r="AQ658" s="2312">
        <v>42</v>
      </c>
    </row>
    <row r="659" spans="1:43" ht="15.75">
      <c r="A659" s="2323">
        <v>652</v>
      </c>
      <c r="B659" s="2309"/>
      <c r="C659" s="2309"/>
      <c r="D659" s="2309"/>
      <c r="E659" s="2328" t="s">
        <v>25003</v>
      </c>
      <c r="F659" s="2309" t="s">
        <v>19100</v>
      </c>
      <c r="G659" s="2309" t="s">
        <v>19039</v>
      </c>
      <c r="H659" s="2312" t="s">
        <v>7025</v>
      </c>
      <c r="I659" s="2348" t="s">
        <v>25004</v>
      </c>
      <c r="J659" s="2309"/>
      <c r="K659" s="2312" t="s">
        <v>19102</v>
      </c>
      <c r="L659" s="2309" t="s">
        <v>7256</v>
      </c>
      <c r="M659" s="2309" t="s">
        <v>19103</v>
      </c>
      <c r="N659" s="2314" t="s">
        <v>25005</v>
      </c>
      <c r="O659" s="2315" t="s">
        <v>25006</v>
      </c>
      <c r="P659" s="2315" t="s">
        <v>25007</v>
      </c>
      <c r="Q659" s="2309"/>
      <c r="R659" s="2316"/>
      <c r="S659" s="2312"/>
      <c r="T659" s="2312"/>
      <c r="U659" s="2313"/>
      <c r="V659" s="2312" t="s">
        <v>13232</v>
      </c>
      <c r="W659" s="2312" t="s">
        <v>25008</v>
      </c>
      <c r="X659" s="2312">
        <v>4</v>
      </c>
      <c r="Y659" s="2312">
        <v>2</v>
      </c>
      <c r="Z659" s="2312" t="s">
        <v>25009</v>
      </c>
      <c r="AA659" s="2312"/>
      <c r="AB659" s="2331" t="s">
        <v>25010</v>
      </c>
      <c r="AC659" s="2317" t="s">
        <v>16323</v>
      </c>
      <c r="AD659" s="2312" t="s">
        <v>15304</v>
      </c>
      <c r="AE659" s="2309" t="s">
        <v>25011</v>
      </c>
      <c r="AF659" s="2309"/>
      <c r="AG659" s="2309"/>
      <c r="AH659" s="2309"/>
      <c r="AI659" s="2309"/>
      <c r="AJ659" s="2320">
        <v>43726</v>
      </c>
      <c r="AK659" s="2321"/>
      <c r="AL659" s="2321">
        <v>44834</v>
      </c>
      <c r="AM659" s="2320">
        <v>43726</v>
      </c>
      <c r="AN659" s="2322">
        <v>44834</v>
      </c>
      <c r="AO659" s="2312"/>
      <c r="AP659" s="2309"/>
      <c r="AQ659" s="2312"/>
    </row>
    <row r="660" spans="1:43" ht="15.75">
      <c r="A660" s="2309">
        <v>653</v>
      </c>
      <c r="B660" s="2309"/>
      <c r="C660" s="2309"/>
      <c r="D660" s="2309"/>
      <c r="E660" s="2328" t="s">
        <v>25012</v>
      </c>
      <c r="F660" s="2309" t="s">
        <v>19100</v>
      </c>
      <c r="G660" s="2309" t="s">
        <v>19039</v>
      </c>
      <c r="H660" s="2312" t="s">
        <v>19874</v>
      </c>
      <c r="I660" s="2348">
        <v>26401</v>
      </c>
      <c r="J660" s="2309"/>
      <c r="K660" s="2312" t="s">
        <v>19102</v>
      </c>
      <c r="L660" s="2309" t="s">
        <v>7256</v>
      </c>
      <c r="M660" s="2309" t="s">
        <v>19103</v>
      </c>
      <c r="N660" s="2314" t="s">
        <v>25013</v>
      </c>
      <c r="O660" s="2315" t="s">
        <v>25014</v>
      </c>
      <c r="P660" s="2167" t="s">
        <v>25015</v>
      </c>
      <c r="Q660" s="2166"/>
      <c r="R660" s="2316"/>
      <c r="S660" s="2312" t="s">
        <v>19107</v>
      </c>
      <c r="T660" s="2317" t="s">
        <v>25016</v>
      </c>
      <c r="U660" s="2313">
        <v>45824</v>
      </c>
      <c r="V660" s="2312" t="s">
        <v>10632</v>
      </c>
      <c r="W660" s="2312" t="s">
        <v>20739</v>
      </c>
      <c r="X660" s="2312">
        <v>2</v>
      </c>
      <c r="Y660" s="2312">
        <v>4</v>
      </c>
      <c r="Z660" s="2312" t="s">
        <v>25017</v>
      </c>
      <c r="AA660" s="2312"/>
      <c r="AB660" s="2318" t="s">
        <v>25018</v>
      </c>
      <c r="AC660" s="2317" t="s">
        <v>25019</v>
      </c>
      <c r="AD660" s="2312" t="s">
        <v>19113</v>
      </c>
      <c r="AE660" s="2309"/>
      <c r="AF660" s="2309"/>
      <c r="AG660" s="2309"/>
      <c r="AH660" s="2309"/>
      <c r="AI660" s="2309"/>
      <c r="AJ660" s="2320">
        <v>43726</v>
      </c>
      <c r="AK660" s="2321"/>
      <c r="AL660" s="2321">
        <v>44834</v>
      </c>
      <c r="AM660" s="2320">
        <v>43726</v>
      </c>
      <c r="AN660" s="2322">
        <v>44834</v>
      </c>
      <c r="AO660" s="2312" t="s">
        <v>1502</v>
      </c>
      <c r="AP660" s="2309"/>
      <c r="AQ660" s="2312">
        <v>41</v>
      </c>
    </row>
    <row r="661" spans="1:43" ht="15.75">
      <c r="A661" s="2323">
        <v>654</v>
      </c>
      <c r="B661" s="2309"/>
      <c r="C661" s="2309"/>
      <c r="D661" s="2309"/>
      <c r="E661" s="2328" t="s">
        <v>25020</v>
      </c>
      <c r="F661" s="2309" t="s">
        <v>19100</v>
      </c>
      <c r="G661" s="2309" t="s">
        <v>19039</v>
      </c>
      <c r="H661" s="2312" t="s">
        <v>180</v>
      </c>
      <c r="I661" s="2348" t="s">
        <v>25021</v>
      </c>
      <c r="J661" s="2309"/>
      <c r="K661" s="2312"/>
      <c r="L661" s="2309" t="s">
        <v>7256</v>
      </c>
      <c r="M661" s="2309" t="s">
        <v>19103</v>
      </c>
      <c r="N661" s="2314" t="s">
        <v>25022</v>
      </c>
      <c r="O661" s="2315" t="s">
        <v>25023</v>
      </c>
      <c r="P661" s="2315" t="s">
        <v>25024</v>
      </c>
      <c r="Q661" s="2309"/>
      <c r="R661" s="2316"/>
      <c r="S661" s="2312"/>
      <c r="T661" s="2312"/>
      <c r="U661" s="2313"/>
      <c r="V661" s="2312" t="s">
        <v>13232</v>
      </c>
      <c r="W661" s="2312"/>
      <c r="X661" s="2312"/>
      <c r="Y661" s="2312"/>
      <c r="Z661" s="2312"/>
      <c r="AA661" s="2312"/>
      <c r="AB661" s="2315" t="s">
        <v>25025</v>
      </c>
      <c r="AC661" s="2317" t="s">
        <v>25026</v>
      </c>
      <c r="AD661" s="2312"/>
      <c r="AE661" s="2309" t="s">
        <v>25027</v>
      </c>
      <c r="AF661" s="2309"/>
      <c r="AG661" s="2309"/>
      <c r="AH661" s="2309"/>
      <c r="AI661" s="2309"/>
      <c r="AJ661" s="2320">
        <v>43726</v>
      </c>
      <c r="AK661" s="2321"/>
      <c r="AL661" s="2321">
        <v>44834</v>
      </c>
      <c r="AM661" s="2320">
        <v>43726</v>
      </c>
      <c r="AN661" s="2322">
        <v>44834</v>
      </c>
      <c r="AO661" s="2312"/>
      <c r="AP661" s="2309"/>
      <c r="AQ661" s="2312"/>
    </row>
    <row r="662" spans="1:43" ht="15.75">
      <c r="A662" s="2309">
        <v>655</v>
      </c>
      <c r="B662" s="2309"/>
      <c r="C662" s="2309"/>
      <c r="D662" s="2309"/>
      <c r="E662" s="2328" t="s">
        <v>25028</v>
      </c>
      <c r="F662" s="2309" t="s">
        <v>19100</v>
      </c>
      <c r="G662" s="2309" t="s">
        <v>19039</v>
      </c>
      <c r="H662" s="2312" t="s">
        <v>22354</v>
      </c>
      <c r="I662" s="2348" t="s">
        <v>25029</v>
      </c>
      <c r="J662" s="2309"/>
      <c r="K662" s="2312" t="s">
        <v>19102</v>
      </c>
      <c r="L662" s="2309" t="s">
        <v>7256</v>
      </c>
      <c r="M662" s="2309" t="s">
        <v>19103</v>
      </c>
      <c r="N662" s="2314" t="s">
        <v>25030</v>
      </c>
      <c r="O662" s="2315" t="s">
        <v>25031</v>
      </c>
      <c r="P662" s="2315" t="s">
        <v>25032</v>
      </c>
      <c r="Q662" s="2309"/>
      <c r="R662" s="2316"/>
      <c r="S662" s="2312" t="s">
        <v>19107</v>
      </c>
      <c r="T662" s="2317" t="s">
        <v>25033</v>
      </c>
      <c r="U662" s="2313">
        <v>45474</v>
      </c>
      <c r="V662" s="2312" t="s">
        <v>175</v>
      </c>
      <c r="W662" s="2312" t="s">
        <v>25034</v>
      </c>
      <c r="X662" s="2312"/>
      <c r="Y662" s="2312"/>
      <c r="Z662" s="2312" t="s">
        <v>25035</v>
      </c>
      <c r="AA662" s="2312"/>
      <c r="AB662" s="2317" t="s">
        <v>25036</v>
      </c>
      <c r="AC662" s="2317" t="s">
        <v>25037</v>
      </c>
      <c r="AD662" s="2312" t="s">
        <v>19113</v>
      </c>
      <c r="AE662" s="2309">
        <v>0</v>
      </c>
      <c r="AF662" s="2309"/>
      <c r="AG662" s="2309"/>
      <c r="AH662" s="2309"/>
      <c r="AI662" s="2309"/>
      <c r="AJ662" s="2320">
        <v>43726</v>
      </c>
      <c r="AK662" s="2321"/>
      <c r="AL662" s="2321">
        <v>44834</v>
      </c>
      <c r="AM662" s="2320">
        <v>43726</v>
      </c>
      <c r="AN662" s="2322">
        <v>44834</v>
      </c>
      <c r="AO662" s="2312" t="s">
        <v>1395</v>
      </c>
      <c r="AP662" s="2309"/>
      <c r="AQ662" s="2312">
        <v>42</v>
      </c>
    </row>
    <row r="663" spans="1:43" ht="15.75">
      <c r="A663" s="2323">
        <v>656</v>
      </c>
      <c r="B663" s="2309"/>
      <c r="C663" s="2309"/>
      <c r="D663" s="2310" t="s">
        <v>19098</v>
      </c>
      <c r="E663" s="2328" t="s">
        <v>25038</v>
      </c>
      <c r="F663" s="2309" t="s">
        <v>19100</v>
      </c>
      <c r="G663" s="2309" t="s">
        <v>19039</v>
      </c>
      <c r="H663" s="2312" t="s">
        <v>22354</v>
      </c>
      <c r="I663" s="2348" t="s">
        <v>25039</v>
      </c>
      <c r="J663" s="2309"/>
      <c r="K663" s="2312" t="s">
        <v>19102</v>
      </c>
      <c r="L663" s="2309" t="s">
        <v>7256</v>
      </c>
      <c r="M663" s="2309" t="s">
        <v>19103</v>
      </c>
      <c r="N663" s="2314" t="s">
        <v>25040</v>
      </c>
      <c r="O663" s="2315" t="s">
        <v>25041</v>
      </c>
      <c r="P663" s="2315" t="s">
        <v>25042</v>
      </c>
      <c r="Q663" s="2309"/>
      <c r="R663" s="2316"/>
      <c r="S663" s="2312" t="s">
        <v>19107</v>
      </c>
      <c r="T663" s="2317" t="s">
        <v>25043</v>
      </c>
      <c r="U663" s="2313">
        <v>45443</v>
      </c>
      <c r="V663" s="2312" t="s">
        <v>126</v>
      </c>
      <c r="W663" s="2312" t="s">
        <v>25044</v>
      </c>
      <c r="X663" s="2312"/>
      <c r="Y663" s="2312"/>
      <c r="Z663" s="2312" t="s">
        <v>23371</v>
      </c>
      <c r="AA663" s="2312"/>
      <c r="AB663" s="2317" t="s">
        <v>25045</v>
      </c>
      <c r="AC663" s="2317" t="s">
        <v>25046</v>
      </c>
      <c r="AD663" s="2312" t="s">
        <v>19113</v>
      </c>
      <c r="AE663" s="2309"/>
      <c r="AF663" s="2309"/>
      <c r="AG663" s="2309"/>
      <c r="AH663" s="2309"/>
      <c r="AI663" s="2309"/>
      <c r="AJ663" s="2320">
        <v>43726</v>
      </c>
      <c r="AK663" s="2321"/>
      <c r="AL663" s="2321">
        <v>44834</v>
      </c>
      <c r="AM663" s="2320">
        <v>43726</v>
      </c>
      <c r="AN663" s="2322">
        <v>44834</v>
      </c>
      <c r="AO663" s="2312" t="s">
        <v>1460</v>
      </c>
      <c r="AP663" s="2309"/>
      <c r="AQ663" s="2312">
        <v>40</v>
      </c>
    </row>
    <row r="664" spans="1:43" ht="15.75">
      <c r="A664" s="2309">
        <v>657</v>
      </c>
      <c r="B664" s="2309"/>
      <c r="C664" s="2309"/>
      <c r="D664" s="2309"/>
      <c r="E664" s="2328" t="s">
        <v>25047</v>
      </c>
      <c r="F664" s="2309" t="s">
        <v>19100</v>
      </c>
      <c r="G664" s="2309" t="s">
        <v>19039</v>
      </c>
      <c r="H664" s="2312" t="s">
        <v>19168</v>
      </c>
      <c r="I664" s="2313">
        <v>29135</v>
      </c>
      <c r="J664" s="2309"/>
      <c r="K664" s="2312" t="s">
        <v>19102</v>
      </c>
      <c r="L664" s="2309" t="s">
        <v>7256</v>
      </c>
      <c r="M664" s="2309" t="s">
        <v>19103</v>
      </c>
      <c r="N664" s="2314" t="s">
        <v>25048</v>
      </c>
      <c r="O664" s="2315" t="s">
        <v>25049</v>
      </c>
      <c r="P664" s="2155" t="s">
        <v>25050</v>
      </c>
      <c r="Q664" s="2309"/>
      <c r="R664" s="2316"/>
      <c r="S664" s="2312" t="s">
        <v>499</v>
      </c>
      <c r="T664" s="2317" t="s">
        <v>25051</v>
      </c>
      <c r="U664" s="2313">
        <v>45845</v>
      </c>
      <c r="V664" s="2312" t="s">
        <v>126</v>
      </c>
      <c r="W664" s="2312" t="s">
        <v>25052</v>
      </c>
      <c r="X664" s="2312">
        <v>5</v>
      </c>
      <c r="Y664" s="2312">
        <v>3</v>
      </c>
      <c r="Z664" s="2312" t="s">
        <v>23427</v>
      </c>
      <c r="AA664" s="2312"/>
      <c r="AB664" s="2317" t="s">
        <v>25053</v>
      </c>
      <c r="AC664" s="2317" t="s">
        <v>25054</v>
      </c>
      <c r="AD664" s="2312" t="s">
        <v>19113</v>
      </c>
      <c r="AE664" s="2309" t="s">
        <v>25055</v>
      </c>
      <c r="AF664" s="2309"/>
      <c r="AG664" s="2309"/>
      <c r="AH664" s="2309"/>
      <c r="AI664" s="2309"/>
      <c r="AJ664" s="2320">
        <v>43726</v>
      </c>
      <c r="AK664" s="2321"/>
      <c r="AL664" s="2321">
        <v>44834</v>
      </c>
      <c r="AM664" s="2320">
        <v>43726</v>
      </c>
      <c r="AN664" s="2322">
        <v>44834</v>
      </c>
      <c r="AO664" s="2312" t="s">
        <v>35</v>
      </c>
      <c r="AP664" s="2309"/>
      <c r="AQ664" s="2312">
        <v>41</v>
      </c>
    </row>
    <row r="665" spans="1:43" ht="15.75">
      <c r="A665" s="2323">
        <v>658</v>
      </c>
      <c r="B665" s="2309"/>
      <c r="C665" s="2309"/>
      <c r="D665" s="2309"/>
      <c r="E665" s="2328" t="s">
        <v>17010</v>
      </c>
      <c r="F665" s="2309" t="s">
        <v>19100</v>
      </c>
      <c r="G665" s="2309" t="s">
        <v>19039</v>
      </c>
      <c r="H665" s="2312" t="s">
        <v>22354</v>
      </c>
      <c r="I665" s="2348" t="s">
        <v>25056</v>
      </c>
      <c r="J665" s="2309"/>
      <c r="K665" s="2312" t="s">
        <v>84</v>
      </c>
      <c r="L665" s="2309" t="s">
        <v>7256</v>
      </c>
      <c r="M665" s="2309" t="s">
        <v>19103</v>
      </c>
      <c r="N665" s="2314" t="s">
        <v>25057</v>
      </c>
      <c r="O665" s="2315" t="s">
        <v>25058</v>
      </c>
      <c r="P665" s="2315" t="s">
        <v>25059</v>
      </c>
      <c r="Q665" s="2309"/>
      <c r="R665" s="2316"/>
      <c r="S665" s="2312" t="s">
        <v>13376</v>
      </c>
      <c r="T665" s="2317" t="s">
        <v>25060</v>
      </c>
      <c r="U665" s="2313">
        <v>45323</v>
      </c>
      <c r="V665" s="2312" t="s">
        <v>126</v>
      </c>
      <c r="W665" s="2312" t="s">
        <v>25061</v>
      </c>
      <c r="X665" s="2312">
        <v>3</v>
      </c>
      <c r="Y665" s="2312">
        <v>2</v>
      </c>
      <c r="Z665" s="2312" t="s">
        <v>25062</v>
      </c>
      <c r="AA665" s="2312"/>
      <c r="AB665" s="2317" t="s">
        <v>25063</v>
      </c>
      <c r="AC665" s="2317" t="s">
        <v>25064</v>
      </c>
      <c r="AD665" s="2312" t="s">
        <v>19113</v>
      </c>
      <c r="AE665" s="2309">
        <v>0</v>
      </c>
      <c r="AF665" s="2309"/>
      <c r="AG665" s="2309"/>
      <c r="AH665" s="2309"/>
      <c r="AI665" s="2309"/>
      <c r="AJ665" s="2320">
        <v>43726</v>
      </c>
      <c r="AK665" s="2321"/>
      <c r="AL665" s="2321">
        <v>44834</v>
      </c>
      <c r="AM665" s="2320">
        <v>43726</v>
      </c>
      <c r="AN665" s="2322">
        <v>44834</v>
      </c>
      <c r="AO665" s="2312" t="s">
        <v>1395</v>
      </c>
      <c r="AP665" s="2309"/>
      <c r="AQ665" s="2312">
        <v>42</v>
      </c>
    </row>
    <row r="666" spans="1:43" ht="15.75">
      <c r="A666" s="2309">
        <v>659</v>
      </c>
      <c r="B666" s="2309"/>
      <c r="C666" s="2309"/>
      <c r="D666" s="2309"/>
      <c r="E666" s="2328" t="s">
        <v>25065</v>
      </c>
      <c r="F666" s="2309" t="s">
        <v>19100</v>
      </c>
      <c r="G666" s="2309" t="s">
        <v>19039</v>
      </c>
      <c r="H666" s="2312" t="s">
        <v>145</v>
      </c>
      <c r="I666" s="2348" t="s">
        <v>25066</v>
      </c>
      <c r="J666" s="2309"/>
      <c r="K666" s="2312" t="s">
        <v>84</v>
      </c>
      <c r="L666" s="2309" t="s">
        <v>7256</v>
      </c>
      <c r="M666" s="2309" t="s">
        <v>19103</v>
      </c>
      <c r="N666" s="2314" t="s">
        <v>25067</v>
      </c>
      <c r="O666" s="2315" t="s">
        <v>25068</v>
      </c>
      <c r="P666" s="2315" t="s">
        <v>25069</v>
      </c>
      <c r="Q666" s="2309"/>
      <c r="R666" s="2316"/>
      <c r="S666" s="2312" t="s">
        <v>499</v>
      </c>
      <c r="T666" s="2317" t="s">
        <v>25070</v>
      </c>
      <c r="U666" s="2313">
        <v>44835</v>
      </c>
      <c r="V666" s="2312" t="s">
        <v>25071</v>
      </c>
      <c r="W666" s="2312" t="s">
        <v>22579</v>
      </c>
      <c r="X666" s="2312">
        <v>23</v>
      </c>
      <c r="Y666" s="2312">
        <v>7</v>
      </c>
      <c r="Z666" s="2312" t="s">
        <v>21336</v>
      </c>
      <c r="AA666" s="2312"/>
      <c r="AB666" s="2329" t="s">
        <v>25072</v>
      </c>
      <c r="AC666" s="2317" t="s">
        <v>25073</v>
      </c>
      <c r="AD666" s="2312" t="s">
        <v>19113</v>
      </c>
      <c r="AE666" s="2309"/>
      <c r="AF666" s="2309"/>
      <c r="AG666" s="2309"/>
      <c r="AH666" s="2309"/>
      <c r="AI666" s="2309"/>
      <c r="AJ666" s="2320">
        <v>43726</v>
      </c>
      <c r="AK666" s="2321"/>
      <c r="AL666" s="2321">
        <v>44834</v>
      </c>
      <c r="AM666" s="2320">
        <v>43726</v>
      </c>
      <c r="AN666" s="2322">
        <v>44834</v>
      </c>
      <c r="AO666" s="2312" t="s">
        <v>35</v>
      </c>
      <c r="AP666" s="2309"/>
      <c r="AQ666" s="2312">
        <v>40</v>
      </c>
    </row>
    <row r="667" spans="1:43" ht="15.75">
      <c r="A667" s="2323">
        <v>660</v>
      </c>
      <c r="B667" s="2309"/>
      <c r="C667" s="2309"/>
      <c r="D667" s="2310" t="s">
        <v>19098</v>
      </c>
      <c r="E667" s="2328" t="s">
        <v>25074</v>
      </c>
      <c r="F667" s="2309" t="s">
        <v>19100</v>
      </c>
      <c r="G667" s="2309" t="s">
        <v>19039</v>
      </c>
      <c r="H667" s="2312" t="s">
        <v>22354</v>
      </c>
      <c r="I667" s="2348" t="s">
        <v>25075</v>
      </c>
      <c r="J667" s="2309"/>
      <c r="K667" s="2312" t="s">
        <v>84</v>
      </c>
      <c r="L667" s="2309" t="s">
        <v>7256</v>
      </c>
      <c r="M667" s="2309" t="s">
        <v>19103</v>
      </c>
      <c r="N667" s="2314" t="s">
        <v>25076</v>
      </c>
      <c r="O667" s="2315" t="s">
        <v>25077</v>
      </c>
      <c r="P667" s="2315" t="s">
        <v>25078</v>
      </c>
      <c r="Q667" s="2309"/>
      <c r="R667" s="2316"/>
      <c r="S667" s="2312" t="s">
        <v>13376</v>
      </c>
      <c r="T667" s="2317" t="s">
        <v>25079</v>
      </c>
      <c r="U667" s="2313">
        <v>45459</v>
      </c>
      <c r="V667" s="2312" t="s">
        <v>126</v>
      </c>
      <c r="W667" s="2312" t="s">
        <v>25080</v>
      </c>
      <c r="X667" s="2312"/>
      <c r="Y667" s="2312"/>
      <c r="Z667" s="2312" t="s">
        <v>25081</v>
      </c>
      <c r="AA667" s="2312"/>
      <c r="AB667" s="2329" t="s">
        <v>25082</v>
      </c>
      <c r="AC667" s="2317" t="s">
        <v>25083</v>
      </c>
      <c r="AD667" s="2312" t="s">
        <v>19113</v>
      </c>
      <c r="AE667" s="2309">
        <v>0</v>
      </c>
      <c r="AF667" s="2309"/>
      <c r="AG667" s="2309"/>
      <c r="AH667" s="2309"/>
      <c r="AI667" s="2309"/>
      <c r="AJ667" s="2320">
        <v>43726</v>
      </c>
      <c r="AK667" s="2321"/>
      <c r="AL667" s="2321">
        <v>44834</v>
      </c>
      <c r="AM667" s="2320">
        <v>43726</v>
      </c>
      <c r="AN667" s="2322">
        <v>44834</v>
      </c>
      <c r="AO667" s="2312" t="s">
        <v>35</v>
      </c>
      <c r="AP667" s="2309"/>
      <c r="AQ667" s="2312">
        <v>42</v>
      </c>
    </row>
    <row r="668" spans="1:43" ht="15.75">
      <c r="A668" s="2309">
        <v>661</v>
      </c>
      <c r="B668" s="2309"/>
      <c r="C668" s="2309"/>
      <c r="D668" s="2309"/>
      <c r="E668" s="2328" t="s">
        <v>25084</v>
      </c>
      <c r="F668" s="2309" t="s">
        <v>19100</v>
      </c>
      <c r="G668" s="2309" t="s">
        <v>19039</v>
      </c>
      <c r="H668" s="2312" t="s">
        <v>7124</v>
      </c>
      <c r="I668" s="2348" t="s">
        <v>25085</v>
      </c>
      <c r="J668" s="2309"/>
      <c r="K668" s="2312" t="s">
        <v>84</v>
      </c>
      <c r="L668" s="2309" t="s">
        <v>7256</v>
      </c>
      <c r="M668" s="2309" t="s">
        <v>19103</v>
      </c>
      <c r="N668" s="2314" t="s">
        <v>25086</v>
      </c>
      <c r="O668" s="2315" t="s">
        <v>25087</v>
      </c>
      <c r="P668" s="2315" t="s">
        <v>25088</v>
      </c>
      <c r="Q668" s="2309"/>
      <c r="R668" s="2316"/>
      <c r="S668" s="2312" t="s">
        <v>425</v>
      </c>
      <c r="T668" s="2317" t="s">
        <v>25089</v>
      </c>
      <c r="U668" s="2313">
        <v>45495</v>
      </c>
      <c r="V668" s="2312" t="s">
        <v>19290</v>
      </c>
      <c r="W668" s="2312" t="s">
        <v>24936</v>
      </c>
      <c r="X668" s="2312">
        <v>3</v>
      </c>
      <c r="Y668" s="2312">
        <v>1</v>
      </c>
      <c r="Z668" s="2312" t="s">
        <v>22625</v>
      </c>
      <c r="AA668" s="2312"/>
      <c r="AB668" s="2337" t="s">
        <v>25090</v>
      </c>
      <c r="AC668" s="2317" t="s">
        <v>25091</v>
      </c>
      <c r="AD668" s="2312" t="s">
        <v>19113</v>
      </c>
      <c r="AE668" s="2309">
        <v>0</v>
      </c>
      <c r="AF668" s="2309"/>
      <c r="AG668" s="2309"/>
      <c r="AH668" s="2309"/>
      <c r="AI668" s="2309"/>
      <c r="AJ668" s="2320">
        <v>43726</v>
      </c>
      <c r="AK668" s="2321"/>
      <c r="AL668" s="2321">
        <v>44834</v>
      </c>
      <c r="AM668" s="2320">
        <v>43726</v>
      </c>
      <c r="AN668" s="2322">
        <v>44834</v>
      </c>
      <c r="AO668" s="2312" t="s">
        <v>35</v>
      </c>
      <c r="AP668" s="2309"/>
      <c r="AQ668" s="2312">
        <v>41</v>
      </c>
    </row>
    <row r="669" spans="1:43" ht="15.75">
      <c r="A669" s="2323">
        <v>662</v>
      </c>
      <c r="B669" s="2309"/>
      <c r="C669" s="2309"/>
      <c r="D669" s="2310" t="s">
        <v>19098</v>
      </c>
      <c r="E669" s="2328" t="s">
        <v>25092</v>
      </c>
      <c r="F669" s="2309" t="s">
        <v>19100</v>
      </c>
      <c r="G669" s="2309" t="s">
        <v>19039</v>
      </c>
      <c r="H669" s="2312" t="s">
        <v>22203</v>
      </c>
      <c r="I669" s="2313">
        <v>32445</v>
      </c>
      <c r="J669" s="2309"/>
      <c r="K669" s="2312" t="s">
        <v>84</v>
      </c>
      <c r="L669" s="2309" t="s">
        <v>7256</v>
      </c>
      <c r="M669" s="2309" t="s">
        <v>19103</v>
      </c>
      <c r="N669" s="2314" t="s">
        <v>25093</v>
      </c>
      <c r="O669" s="2315" t="s">
        <v>25094</v>
      </c>
      <c r="P669" s="2155" t="s">
        <v>25095</v>
      </c>
      <c r="Q669" s="2309"/>
      <c r="R669" s="2316"/>
      <c r="S669" s="2312" t="s">
        <v>19107</v>
      </c>
      <c r="T669" s="2317" t="s">
        <v>25096</v>
      </c>
      <c r="U669" s="2313">
        <v>45594</v>
      </c>
      <c r="V669" s="2312" t="s">
        <v>4730</v>
      </c>
      <c r="W669" s="2312" t="s">
        <v>25097</v>
      </c>
      <c r="X669" s="2312">
        <v>7</v>
      </c>
      <c r="Y669" s="2312">
        <v>2</v>
      </c>
      <c r="Z669" s="2312" t="s">
        <v>25098</v>
      </c>
      <c r="AA669" s="2312"/>
      <c r="AB669" s="2317" t="s">
        <v>25099</v>
      </c>
      <c r="AC669" s="2317" t="s">
        <v>25100</v>
      </c>
      <c r="AD669" s="2312" t="s">
        <v>19113</v>
      </c>
      <c r="AE669" s="2309"/>
      <c r="AF669" s="2309"/>
      <c r="AG669" s="2309"/>
      <c r="AH669" s="2309"/>
      <c r="AI669" s="2309"/>
      <c r="AJ669" s="2320">
        <v>43726</v>
      </c>
      <c r="AK669" s="2321"/>
      <c r="AL669" s="2321">
        <v>44834</v>
      </c>
      <c r="AM669" s="2320">
        <v>43726</v>
      </c>
      <c r="AN669" s="2322">
        <v>44834</v>
      </c>
      <c r="AO669" s="2312"/>
      <c r="AP669" s="2309"/>
      <c r="AQ669" s="2312"/>
    </row>
    <row r="670" spans="1:43" ht="15.75">
      <c r="A670" s="2309">
        <v>663</v>
      </c>
      <c r="B670" s="2309"/>
      <c r="C670" s="2309"/>
      <c r="D670" s="2309"/>
      <c r="E670" s="2328" t="s">
        <v>25101</v>
      </c>
      <c r="F670" s="2309" t="s">
        <v>19100</v>
      </c>
      <c r="G670" s="2309" t="s">
        <v>19039</v>
      </c>
      <c r="H670" s="2312" t="s">
        <v>19127</v>
      </c>
      <c r="I670" s="2348" t="s">
        <v>25102</v>
      </c>
      <c r="J670" s="2309"/>
      <c r="K670" s="2312" t="s">
        <v>19102</v>
      </c>
      <c r="L670" s="2309" t="s">
        <v>7256</v>
      </c>
      <c r="M670" s="2309" t="s">
        <v>19103</v>
      </c>
      <c r="N670" s="2314" t="s">
        <v>25103</v>
      </c>
      <c r="O670" s="2315" t="s">
        <v>25104</v>
      </c>
      <c r="P670" s="2315" t="s">
        <v>25105</v>
      </c>
      <c r="Q670" s="2309"/>
      <c r="R670" s="2316"/>
      <c r="S670" s="2312" t="s">
        <v>19107</v>
      </c>
      <c r="T670" s="2317" t="s">
        <v>25106</v>
      </c>
      <c r="U670" s="2313">
        <v>45828</v>
      </c>
      <c r="V670" s="2312" t="s">
        <v>175</v>
      </c>
      <c r="W670" s="2312" t="s">
        <v>25107</v>
      </c>
      <c r="X670" s="2312">
        <v>3</v>
      </c>
      <c r="Y670" s="2312">
        <v>2</v>
      </c>
      <c r="Z670" s="2312" t="s">
        <v>25108</v>
      </c>
      <c r="AA670" s="2312"/>
      <c r="AB670" s="2329" t="s">
        <v>25109</v>
      </c>
      <c r="AC670" s="2317" t="s">
        <v>25110</v>
      </c>
      <c r="AD670" s="2312" t="s">
        <v>15304</v>
      </c>
      <c r="AE670" s="2309">
        <v>0</v>
      </c>
      <c r="AF670" s="2309"/>
      <c r="AG670" s="2309"/>
      <c r="AH670" s="2309"/>
      <c r="AI670" s="2309"/>
      <c r="AJ670" s="2320">
        <v>43726</v>
      </c>
      <c r="AK670" s="2321"/>
      <c r="AL670" s="2321">
        <v>44834</v>
      </c>
      <c r="AM670" s="2320">
        <v>43726</v>
      </c>
      <c r="AN670" s="2322">
        <v>44834</v>
      </c>
      <c r="AO670" s="2312" t="s">
        <v>35</v>
      </c>
      <c r="AP670" s="2309"/>
      <c r="AQ670" s="2312">
        <v>40</v>
      </c>
    </row>
    <row r="671" spans="1:43" ht="15.75">
      <c r="A671" s="2323">
        <v>664</v>
      </c>
      <c r="B671" s="2309"/>
      <c r="C671" s="2309"/>
      <c r="D671" s="2309"/>
      <c r="E671" s="2328" t="s">
        <v>25111</v>
      </c>
      <c r="F671" s="2309" t="s">
        <v>19100</v>
      </c>
      <c r="G671" s="2309" t="s">
        <v>19039</v>
      </c>
      <c r="H671" s="2312" t="s">
        <v>370</v>
      </c>
      <c r="I671" s="2348" t="s">
        <v>25112</v>
      </c>
      <c r="J671" s="2309"/>
      <c r="K671" s="2312" t="s">
        <v>19102</v>
      </c>
      <c r="L671" s="2309" t="s">
        <v>7256</v>
      </c>
      <c r="M671" s="2309" t="s">
        <v>19103</v>
      </c>
      <c r="N671" s="2314" t="s">
        <v>25113</v>
      </c>
      <c r="O671" s="2315" t="s">
        <v>25114</v>
      </c>
      <c r="P671" s="2315" t="s">
        <v>25115</v>
      </c>
      <c r="Q671" s="2309"/>
      <c r="R671" s="2316"/>
      <c r="S671" s="2312" t="s">
        <v>21609</v>
      </c>
      <c r="T671" s="2317" t="s">
        <v>25116</v>
      </c>
      <c r="U671" s="2313">
        <v>45569</v>
      </c>
      <c r="V671" s="2312" t="s">
        <v>16328</v>
      </c>
      <c r="W671" s="2312" t="s">
        <v>20739</v>
      </c>
      <c r="X671" s="2312">
        <v>4</v>
      </c>
      <c r="Y671" s="2312">
        <v>1</v>
      </c>
      <c r="Z671" s="2312" t="s">
        <v>25117</v>
      </c>
      <c r="AA671" s="2312"/>
      <c r="AB671" s="2329" t="s">
        <v>25118</v>
      </c>
      <c r="AC671" s="2317" t="s">
        <v>25119</v>
      </c>
      <c r="AD671" s="2312" t="s">
        <v>15304</v>
      </c>
      <c r="AE671" s="2309">
        <v>0</v>
      </c>
      <c r="AF671" s="2309"/>
      <c r="AG671" s="2309"/>
      <c r="AH671" s="2309"/>
      <c r="AI671" s="2309"/>
      <c r="AJ671" s="2320">
        <v>43726</v>
      </c>
      <c r="AK671" s="2321"/>
      <c r="AL671" s="2321">
        <v>44834</v>
      </c>
      <c r="AM671" s="2320">
        <v>43726</v>
      </c>
      <c r="AN671" s="2322">
        <v>44834</v>
      </c>
      <c r="AO671" s="2312" t="s">
        <v>35</v>
      </c>
      <c r="AP671" s="2309"/>
      <c r="AQ671" s="2312">
        <v>42</v>
      </c>
    </row>
    <row r="672" spans="1:43" ht="15.75">
      <c r="A672" s="2309">
        <v>665</v>
      </c>
      <c r="B672" s="2309"/>
      <c r="C672" s="2309"/>
      <c r="D672" s="2309"/>
      <c r="E672" s="2328" t="s">
        <v>25120</v>
      </c>
      <c r="F672" s="2309" t="s">
        <v>19100</v>
      </c>
      <c r="G672" s="2309" t="s">
        <v>19039</v>
      </c>
      <c r="H672" s="2312" t="s">
        <v>17656</v>
      </c>
      <c r="I672" s="2348" t="s">
        <v>25121</v>
      </c>
      <c r="J672" s="2309"/>
      <c r="K672" s="2312" t="s">
        <v>19102</v>
      </c>
      <c r="L672" s="2309" t="s">
        <v>7256</v>
      </c>
      <c r="M672" s="2309" t="s">
        <v>19103</v>
      </c>
      <c r="N672" s="2314" t="s">
        <v>25122</v>
      </c>
      <c r="O672" s="2315" t="s">
        <v>25123</v>
      </c>
      <c r="P672" s="2315" t="s">
        <v>25124</v>
      </c>
      <c r="Q672" s="2309"/>
      <c r="R672" s="2316"/>
      <c r="S672" s="2312" t="s">
        <v>19107</v>
      </c>
      <c r="T672" s="2317" t="s">
        <v>25125</v>
      </c>
      <c r="U672" s="2313">
        <v>45812</v>
      </c>
      <c r="V672" s="2312" t="s">
        <v>16328</v>
      </c>
      <c r="W672" s="2312" t="s">
        <v>25126</v>
      </c>
      <c r="X672" s="2312">
        <v>4</v>
      </c>
      <c r="Y672" s="2312">
        <v>2</v>
      </c>
      <c r="Z672" s="2312" t="s">
        <v>25127</v>
      </c>
      <c r="AA672" s="2312"/>
      <c r="AB672" s="2329" t="s">
        <v>25128</v>
      </c>
      <c r="AC672" s="2317" t="s">
        <v>25129</v>
      </c>
      <c r="AD672" s="2312" t="s">
        <v>15304</v>
      </c>
      <c r="AE672" s="2309" t="s">
        <v>25130</v>
      </c>
      <c r="AF672" s="2309"/>
      <c r="AG672" s="2309"/>
      <c r="AH672" s="2309"/>
      <c r="AI672" s="2309"/>
      <c r="AJ672" s="2320">
        <v>43726</v>
      </c>
      <c r="AK672" s="2321"/>
      <c r="AL672" s="2321">
        <v>44834</v>
      </c>
      <c r="AM672" s="2320">
        <v>43726</v>
      </c>
      <c r="AN672" s="2322">
        <v>44834</v>
      </c>
      <c r="AO672" s="2312" t="s">
        <v>20655</v>
      </c>
      <c r="AP672" s="2309"/>
      <c r="AQ672" s="2312">
        <v>41</v>
      </c>
    </row>
    <row r="673" spans="1:43" ht="15.75">
      <c r="A673" s="2323">
        <v>666</v>
      </c>
      <c r="B673" s="2309"/>
      <c r="C673" s="2309"/>
      <c r="D673" s="2310" t="s">
        <v>19098</v>
      </c>
      <c r="E673" s="2328" t="s">
        <v>25131</v>
      </c>
      <c r="F673" s="2309" t="s">
        <v>19100</v>
      </c>
      <c r="G673" s="2309" t="s">
        <v>19039</v>
      </c>
      <c r="H673" s="2312" t="s">
        <v>19327</v>
      </c>
      <c r="I673" s="2348" t="s">
        <v>25132</v>
      </c>
      <c r="J673" s="2309"/>
      <c r="K673" s="2312" t="s">
        <v>19102</v>
      </c>
      <c r="L673" s="2309" t="s">
        <v>7256</v>
      </c>
      <c r="M673" s="2309" t="s">
        <v>19103</v>
      </c>
      <c r="N673" s="2314" t="s">
        <v>25133</v>
      </c>
      <c r="O673" s="2315" t="s">
        <v>25134</v>
      </c>
      <c r="P673" s="2315" t="s">
        <v>25135</v>
      </c>
      <c r="Q673" s="2309"/>
      <c r="R673" s="2316"/>
      <c r="S673" s="2312" t="s">
        <v>13376</v>
      </c>
      <c r="T673" s="2317" t="s">
        <v>25136</v>
      </c>
      <c r="U673" s="2313">
        <v>45812</v>
      </c>
      <c r="V673" s="2312" t="s">
        <v>13232</v>
      </c>
      <c r="W673" s="2312" t="s">
        <v>25137</v>
      </c>
      <c r="X673" s="2312">
        <v>1</v>
      </c>
      <c r="Y673" s="2312">
        <v>5</v>
      </c>
      <c r="Z673" s="2312" t="s">
        <v>20094</v>
      </c>
      <c r="AA673" s="2312"/>
      <c r="AB673" s="2317" t="s">
        <v>25138</v>
      </c>
      <c r="AC673" s="2317" t="s">
        <v>25139</v>
      </c>
      <c r="AD673" s="2312" t="s">
        <v>19264</v>
      </c>
      <c r="AE673" s="2309"/>
      <c r="AF673" s="2309"/>
      <c r="AG673" s="2309"/>
      <c r="AH673" s="2309"/>
      <c r="AI673" s="2309"/>
      <c r="AJ673" s="2320">
        <v>43726</v>
      </c>
      <c r="AK673" s="2321"/>
      <c r="AL673" s="2321">
        <v>44834</v>
      </c>
      <c r="AM673" s="2320">
        <v>43726</v>
      </c>
      <c r="AN673" s="2322">
        <v>44834</v>
      </c>
      <c r="AO673" s="2312" t="s">
        <v>1395</v>
      </c>
      <c r="AP673" s="2309"/>
      <c r="AQ673" s="2312">
        <v>43</v>
      </c>
    </row>
    <row r="674" spans="1:43" ht="15.75">
      <c r="A674" s="2309">
        <v>667</v>
      </c>
      <c r="B674" s="2309"/>
      <c r="C674" s="2309"/>
      <c r="D674" s="2310" t="s">
        <v>19098</v>
      </c>
      <c r="E674" s="2328" t="s">
        <v>5140</v>
      </c>
      <c r="F674" s="2309" t="s">
        <v>19100</v>
      </c>
      <c r="G674" s="2309" t="s">
        <v>19039</v>
      </c>
      <c r="H674" s="2312" t="s">
        <v>22354</v>
      </c>
      <c r="I674" s="2348" t="s">
        <v>25140</v>
      </c>
      <c r="J674" s="2309"/>
      <c r="K674" s="2312" t="s">
        <v>84</v>
      </c>
      <c r="L674" s="2309" t="s">
        <v>7256</v>
      </c>
      <c r="M674" s="2309" t="s">
        <v>19103</v>
      </c>
      <c r="N674" s="2314" t="s">
        <v>25141</v>
      </c>
      <c r="O674" s="2315" t="s">
        <v>25142</v>
      </c>
      <c r="P674" s="2315" t="s">
        <v>25143</v>
      </c>
      <c r="Q674" s="2309"/>
      <c r="R674" s="2316"/>
      <c r="S674" s="2312"/>
      <c r="T674" s="2312"/>
      <c r="U674" s="2313"/>
      <c r="V674" s="2312" t="s">
        <v>7267</v>
      </c>
      <c r="W674" s="2312" t="s">
        <v>25144</v>
      </c>
      <c r="X674" s="2312">
        <v>6</v>
      </c>
      <c r="Y674" s="2312">
        <v>2</v>
      </c>
      <c r="Z674" s="2312" t="s">
        <v>25145</v>
      </c>
      <c r="AA674" s="2312"/>
      <c r="AB674" s="2331" t="s">
        <v>25146</v>
      </c>
      <c r="AC674" s="2317" t="s">
        <v>25147</v>
      </c>
      <c r="AD674" s="2312" t="s">
        <v>15304</v>
      </c>
      <c r="AE674" s="2309" t="s">
        <v>25148</v>
      </c>
      <c r="AF674" s="2309"/>
      <c r="AG674" s="2309"/>
      <c r="AH674" s="2309"/>
      <c r="AI674" s="2309"/>
      <c r="AJ674" s="2320">
        <v>43726</v>
      </c>
      <c r="AK674" s="2321"/>
      <c r="AL674" s="2321">
        <v>44834</v>
      </c>
      <c r="AM674" s="2320">
        <v>43726</v>
      </c>
      <c r="AN674" s="2322">
        <v>44834</v>
      </c>
      <c r="AO674" s="2312"/>
      <c r="AP674" s="2309"/>
      <c r="AQ674" s="2312"/>
    </row>
    <row r="675" spans="1:43" ht="15.75">
      <c r="A675" s="2323">
        <v>668</v>
      </c>
      <c r="B675" s="2309"/>
      <c r="C675" s="2309"/>
      <c r="D675" s="2309"/>
      <c r="E675" s="2328" t="s">
        <v>25149</v>
      </c>
      <c r="F675" s="2309" t="s">
        <v>19100</v>
      </c>
      <c r="G675" s="2309" t="s">
        <v>19039</v>
      </c>
      <c r="H675" s="2312" t="s">
        <v>22354</v>
      </c>
      <c r="I675" s="2348">
        <v>35567</v>
      </c>
      <c r="J675" s="2309"/>
      <c r="K675" s="2312" t="s">
        <v>19102</v>
      </c>
      <c r="L675" s="2309" t="s">
        <v>7256</v>
      </c>
      <c r="M675" s="2309" t="s">
        <v>19103</v>
      </c>
      <c r="N675" s="2314" t="s">
        <v>25150</v>
      </c>
      <c r="O675" s="2315" t="s">
        <v>25151</v>
      </c>
      <c r="P675" s="2315" t="s">
        <v>25152</v>
      </c>
      <c r="Q675" s="2309"/>
      <c r="R675" s="2316"/>
      <c r="S675" s="2312" t="s">
        <v>13376</v>
      </c>
      <c r="T675" s="2317" t="s">
        <v>25153</v>
      </c>
      <c r="U675" s="2313">
        <v>45429</v>
      </c>
      <c r="V675" s="2312" t="s">
        <v>126</v>
      </c>
      <c r="W675" s="2312" t="s">
        <v>25154</v>
      </c>
      <c r="X675" s="2312">
        <v>3</v>
      </c>
      <c r="Y675" s="2312">
        <v>2</v>
      </c>
      <c r="Z675" s="2312" t="s">
        <v>25155</v>
      </c>
      <c r="AA675" s="2312"/>
      <c r="AB675" s="2337" t="s">
        <v>25156</v>
      </c>
      <c r="AC675" s="2317" t="s">
        <v>25157</v>
      </c>
      <c r="AD675" s="2312" t="s">
        <v>19264</v>
      </c>
      <c r="AE675" s="2309"/>
      <c r="AF675" s="2309"/>
      <c r="AG675" s="2309"/>
      <c r="AH675" s="2309"/>
      <c r="AI675" s="2309"/>
      <c r="AJ675" s="2320">
        <v>43726</v>
      </c>
      <c r="AK675" s="2321"/>
      <c r="AL675" s="2321">
        <v>44834</v>
      </c>
      <c r="AM675" s="2320">
        <v>43726</v>
      </c>
      <c r="AN675" s="2322">
        <v>44834</v>
      </c>
      <c r="AO675" s="2312" t="s">
        <v>1460</v>
      </c>
      <c r="AP675" s="2309"/>
      <c r="AQ675" s="2312">
        <v>41</v>
      </c>
    </row>
    <row r="676" spans="1:43" ht="15.75">
      <c r="A676" s="2309">
        <v>669</v>
      </c>
      <c r="B676" s="2309"/>
      <c r="C676" s="2309"/>
      <c r="D676" s="2309"/>
      <c r="E676" s="2312" t="s">
        <v>25158</v>
      </c>
      <c r="F676" s="2309" t="s">
        <v>19100</v>
      </c>
      <c r="G676" s="2309" t="s">
        <v>19039</v>
      </c>
      <c r="H676" s="2312" t="s">
        <v>22354</v>
      </c>
      <c r="I676" s="2313">
        <v>34038</v>
      </c>
      <c r="J676" s="2309"/>
      <c r="K676" s="2312" t="s">
        <v>19102</v>
      </c>
      <c r="L676" s="2309" t="s">
        <v>7256</v>
      </c>
      <c r="M676" s="2309" t="s">
        <v>19103</v>
      </c>
      <c r="N676" s="2314" t="s">
        <v>25159</v>
      </c>
      <c r="O676" s="2315" t="s">
        <v>25160</v>
      </c>
      <c r="P676" s="2155" t="s">
        <v>25161</v>
      </c>
      <c r="Q676" s="2309"/>
      <c r="R676" s="2316"/>
      <c r="S676" s="2312" t="s">
        <v>19107</v>
      </c>
      <c r="T676" s="2317" t="s">
        <v>25162</v>
      </c>
      <c r="U676" s="2313">
        <v>45635</v>
      </c>
      <c r="V676" s="2312" t="s">
        <v>175</v>
      </c>
      <c r="W676" s="2312" t="s">
        <v>25163</v>
      </c>
      <c r="X676" s="2312">
        <v>6</v>
      </c>
      <c r="Y676" s="2312">
        <v>1</v>
      </c>
      <c r="Z676" s="2312" t="s">
        <v>19490</v>
      </c>
      <c r="AA676" s="2312"/>
      <c r="AB676" s="2317" t="s">
        <v>25164</v>
      </c>
      <c r="AC676" s="2317" t="s">
        <v>25165</v>
      </c>
      <c r="AD676" s="2312" t="s">
        <v>19113</v>
      </c>
      <c r="AE676" s="2309"/>
      <c r="AF676" s="2309"/>
      <c r="AG676" s="2309"/>
      <c r="AH676" s="2309"/>
      <c r="AI676" s="2309"/>
      <c r="AJ676" s="2320">
        <v>43862</v>
      </c>
      <c r="AK676" s="2321"/>
      <c r="AL676" s="2321">
        <v>44834</v>
      </c>
      <c r="AM676" s="2320">
        <v>43862</v>
      </c>
      <c r="AN676" s="2322">
        <v>44834</v>
      </c>
      <c r="AO676" s="2312" t="s">
        <v>1395</v>
      </c>
      <c r="AP676" s="2309"/>
      <c r="AQ676" s="2312">
        <v>41</v>
      </c>
    </row>
    <row r="677" spans="1:43" ht="15.75">
      <c r="A677" s="2323">
        <v>670</v>
      </c>
      <c r="B677" s="2309"/>
      <c r="C677" s="2309"/>
      <c r="D677" s="2309"/>
      <c r="E677" s="2312" t="s">
        <v>25166</v>
      </c>
      <c r="F677" s="2309" t="s">
        <v>19100</v>
      </c>
      <c r="G677" s="2309" t="s">
        <v>19039</v>
      </c>
      <c r="H677" s="2312" t="s">
        <v>19944</v>
      </c>
      <c r="I677" s="2348" t="s">
        <v>25167</v>
      </c>
      <c r="J677" s="2309"/>
      <c r="K677" s="2312"/>
      <c r="L677" s="2309" t="s">
        <v>7256</v>
      </c>
      <c r="M677" s="2309" t="s">
        <v>19103</v>
      </c>
      <c r="N677" s="2314" t="s">
        <v>25168</v>
      </c>
      <c r="O677" s="2315" t="s">
        <v>25169</v>
      </c>
      <c r="P677" s="2315" t="s">
        <v>25170</v>
      </c>
      <c r="Q677" s="2309"/>
      <c r="R677" s="2316"/>
      <c r="S677" s="2312"/>
      <c r="T677" s="2312"/>
      <c r="U677" s="2313"/>
      <c r="V677" s="2312" t="s">
        <v>13232</v>
      </c>
      <c r="W677" s="2312"/>
      <c r="X677" s="2312"/>
      <c r="Y677" s="2312"/>
      <c r="Z677" s="2312"/>
      <c r="AA677" s="2312"/>
      <c r="AB677" s="2315" t="s">
        <v>25171</v>
      </c>
      <c r="AC677" s="2317" t="s">
        <v>25172</v>
      </c>
      <c r="AD677" s="2312"/>
      <c r="AE677" s="2309" t="s">
        <v>25173</v>
      </c>
      <c r="AF677" s="2309"/>
      <c r="AG677" s="2309"/>
      <c r="AH677" s="2309"/>
      <c r="AI677" s="2309"/>
      <c r="AJ677" s="2320">
        <v>43862</v>
      </c>
      <c r="AK677" s="2321"/>
      <c r="AL677" s="2321">
        <v>44834</v>
      </c>
      <c r="AM677" s="2320">
        <v>43862</v>
      </c>
      <c r="AN677" s="2322">
        <v>44834</v>
      </c>
      <c r="AO677" s="2312"/>
      <c r="AP677" s="2309"/>
      <c r="AQ677" s="2312"/>
    </row>
    <row r="678" spans="1:43" ht="15.75">
      <c r="A678" s="2309">
        <v>671</v>
      </c>
      <c r="B678" s="2309"/>
      <c r="C678" s="2309"/>
      <c r="D678" s="2309"/>
      <c r="E678" s="2312" t="s">
        <v>25174</v>
      </c>
      <c r="F678" s="2309" t="s">
        <v>19100</v>
      </c>
      <c r="G678" s="2309" t="s">
        <v>19039</v>
      </c>
      <c r="H678" s="2312" t="s">
        <v>145</v>
      </c>
      <c r="I678" s="2348" t="s">
        <v>25175</v>
      </c>
      <c r="J678" s="2309"/>
      <c r="K678" s="2312" t="s">
        <v>19102</v>
      </c>
      <c r="L678" s="2309" t="s">
        <v>7256</v>
      </c>
      <c r="M678" s="2309" t="s">
        <v>19103</v>
      </c>
      <c r="N678" s="2314" t="s">
        <v>25176</v>
      </c>
      <c r="O678" s="2315" t="s">
        <v>25177</v>
      </c>
      <c r="P678" s="2315" t="s">
        <v>25178</v>
      </c>
      <c r="Q678" s="2309"/>
      <c r="R678" s="2316"/>
      <c r="S678" s="2312" t="s">
        <v>19107</v>
      </c>
      <c r="T678" s="2317" t="s">
        <v>25179</v>
      </c>
      <c r="U678" s="2313">
        <v>45642</v>
      </c>
      <c r="V678" s="2312" t="s">
        <v>13232</v>
      </c>
      <c r="W678" s="2312" t="s">
        <v>25180</v>
      </c>
      <c r="X678" s="2312">
        <v>1</v>
      </c>
      <c r="Y678" s="2312">
        <v>3</v>
      </c>
      <c r="Z678" s="2312" t="s">
        <v>25181</v>
      </c>
      <c r="AA678" s="2312"/>
      <c r="AB678" s="2329" t="s">
        <v>25182</v>
      </c>
      <c r="AC678" s="2317" t="s">
        <v>25183</v>
      </c>
      <c r="AD678" s="2312" t="s">
        <v>19113</v>
      </c>
      <c r="AE678" s="2309">
        <v>0</v>
      </c>
      <c r="AF678" s="2309"/>
      <c r="AG678" s="2309"/>
      <c r="AH678" s="2309"/>
      <c r="AI678" s="2309"/>
      <c r="AJ678" s="2320">
        <v>43862</v>
      </c>
      <c r="AK678" s="2321"/>
      <c r="AL678" s="2321">
        <v>44834</v>
      </c>
      <c r="AM678" s="2320">
        <v>43862</v>
      </c>
      <c r="AN678" s="2322">
        <v>44834</v>
      </c>
      <c r="AO678" s="2312" t="s">
        <v>1395</v>
      </c>
      <c r="AP678" s="2309"/>
      <c r="AQ678" s="2312">
        <v>43</v>
      </c>
    </row>
    <row r="679" spans="1:43" ht="15.75">
      <c r="A679" s="2323">
        <v>672</v>
      </c>
      <c r="B679" s="2309"/>
      <c r="C679" s="2309"/>
      <c r="D679" s="2309"/>
      <c r="E679" s="2312" t="s">
        <v>25184</v>
      </c>
      <c r="F679" s="2309" t="s">
        <v>19100</v>
      </c>
      <c r="G679" s="2309" t="s">
        <v>19039</v>
      </c>
      <c r="H679" s="2312" t="s">
        <v>19127</v>
      </c>
      <c r="I679" s="2348" t="s">
        <v>25185</v>
      </c>
      <c r="J679" s="2309"/>
      <c r="K679" s="2312" t="s">
        <v>19102</v>
      </c>
      <c r="L679" s="2309" t="s">
        <v>7256</v>
      </c>
      <c r="M679" s="2309" t="s">
        <v>19103</v>
      </c>
      <c r="N679" s="2314" t="s">
        <v>25186</v>
      </c>
      <c r="O679" s="2315" t="s">
        <v>25187</v>
      </c>
      <c r="P679" s="2315" t="s">
        <v>25188</v>
      </c>
      <c r="Q679" s="2309"/>
      <c r="R679" s="2316"/>
      <c r="S679" s="2312" t="s">
        <v>19107</v>
      </c>
      <c r="T679" s="2317" t="s">
        <v>25189</v>
      </c>
      <c r="U679" s="2313">
        <v>45450</v>
      </c>
      <c r="V679" s="2312" t="s">
        <v>175</v>
      </c>
      <c r="W679" s="2312" t="s">
        <v>25190</v>
      </c>
      <c r="X679" s="2312">
        <v>3</v>
      </c>
      <c r="Y679" s="2312">
        <v>10</v>
      </c>
      <c r="Z679" s="2312" t="s">
        <v>20606</v>
      </c>
      <c r="AA679" s="2312"/>
      <c r="AB679" s="2337" t="s">
        <v>25191</v>
      </c>
      <c r="AC679" s="2317" t="s">
        <v>25192</v>
      </c>
      <c r="AD679" s="2312" t="s">
        <v>19113</v>
      </c>
      <c r="AE679" s="2309" t="s">
        <v>3542</v>
      </c>
      <c r="AF679" s="2309"/>
      <c r="AG679" s="2309"/>
      <c r="AH679" s="2309"/>
      <c r="AI679" s="2309"/>
      <c r="AJ679" s="2320">
        <v>43862</v>
      </c>
      <c r="AK679" s="2321"/>
      <c r="AL679" s="2321">
        <v>44834</v>
      </c>
      <c r="AM679" s="2320">
        <v>43862</v>
      </c>
      <c r="AN679" s="2322">
        <v>44834</v>
      </c>
      <c r="AO679" s="2312" t="s">
        <v>1395</v>
      </c>
      <c r="AP679" s="2309"/>
      <c r="AQ679" s="2312">
        <v>42</v>
      </c>
    </row>
    <row r="680" spans="1:43" ht="15.75">
      <c r="A680" s="2309">
        <v>673</v>
      </c>
      <c r="B680" s="2309"/>
      <c r="C680" s="2309"/>
      <c r="D680" s="2309"/>
      <c r="E680" s="2312" t="s">
        <v>25193</v>
      </c>
      <c r="F680" s="2309" t="s">
        <v>19100</v>
      </c>
      <c r="G680" s="2309" t="s">
        <v>19039</v>
      </c>
      <c r="H680" s="2312" t="s">
        <v>19127</v>
      </c>
      <c r="I680" s="2348" t="s">
        <v>25194</v>
      </c>
      <c r="J680" s="2309"/>
      <c r="K680" s="2312" t="s">
        <v>19102</v>
      </c>
      <c r="L680" s="2309" t="s">
        <v>7256</v>
      </c>
      <c r="M680" s="2309" t="s">
        <v>19103</v>
      </c>
      <c r="N680" s="2314" t="s">
        <v>25195</v>
      </c>
      <c r="O680" s="2315" t="s">
        <v>25196</v>
      </c>
      <c r="P680" s="2315" t="s">
        <v>25197</v>
      </c>
      <c r="Q680" s="2309"/>
      <c r="R680" s="2316"/>
      <c r="S680" s="2317" t="s">
        <v>425</v>
      </c>
      <c r="T680" s="2317" t="s">
        <v>25198</v>
      </c>
      <c r="U680" s="2313">
        <v>44809</v>
      </c>
      <c r="V680" s="2312" t="s">
        <v>126</v>
      </c>
      <c r="W680" s="2312" t="s">
        <v>19422</v>
      </c>
      <c r="X680" s="2312">
        <v>2</v>
      </c>
      <c r="Y680" s="2312">
        <v>1</v>
      </c>
      <c r="Z680" s="2312" t="s">
        <v>22625</v>
      </c>
      <c r="AA680" s="2312"/>
      <c r="AB680" s="2329" t="s">
        <v>25199</v>
      </c>
      <c r="AC680" s="2317" t="s">
        <v>25200</v>
      </c>
      <c r="AD680" s="2312" t="s">
        <v>19113</v>
      </c>
      <c r="AE680" s="2309" t="s">
        <v>25201</v>
      </c>
      <c r="AF680" s="2309"/>
      <c r="AG680" s="2309"/>
      <c r="AH680" s="2309"/>
      <c r="AI680" s="2309"/>
      <c r="AJ680" s="2320">
        <v>43862</v>
      </c>
      <c r="AK680" s="2321"/>
      <c r="AL680" s="2321">
        <v>44834</v>
      </c>
      <c r="AM680" s="2320">
        <v>43862</v>
      </c>
      <c r="AN680" s="2322">
        <v>44834</v>
      </c>
      <c r="AO680" s="2312" t="s">
        <v>1502</v>
      </c>
      <c r="AP680" s="2309"/>
      <c r="AQ680" s="2312">
        <v>41</v>
      </c>
    </row>
    <row r="681" spans="1:43" ht="15.75">
      <c r="A681" s="2323">
        <v>674</v>
      </c>
      <c r="B681" s="2309"/>
      <c r="C681" s="2309"/>
      <c r="D681" s="2309"/>
      <c r="E681" s="2312" t="s">
        <v>25202</v>
      </c>
      <c r="F681" s="2309" t="s">
        <v>19100</v>
      </c>
      <c r="G681" s="2309" t="s">
        <v>19039</v>
      </c>
      <c r="H681" s="2312" t="s">
        <v>19116</v>
      </c>
      <c r="I681" s="2348" t="s">
        <v>25203</v>
      </c>
      <c r="J681" s="2309"/>
      <c r="K681" s="2312" t="s">
        <v>84</v>
      </c>
      <c r="L681" s="2309" t="s">
        <v>7256</v>
      </c>
      <c r="M681" s="2309" t="s">
        <v>19103</v>
      </c>
      <c r="N681" s="2314" t="s">
        <v>25204</v>
      </c>
      <c r="O681" s="2315" t="s">
        <v>25205</v>
      </c>
      <c r="P681" s="2315" t="s">
        <v>25206</v>
      </c>
      <c r="Q681" s="2309"/>
      <c r="R681" s="2316"/>
      <c r="S681" s="2312" t="s">
        <v>19107</v>
      </c>
      <c r="T681" s="2317" t="s">
        <v>25207</v>
      </c>
      <c r="U681" s="2313">
        <v>45811</v>
      </c>
      <c r="V681" s="2312" t="s">
        <v>126</v>
      </c>
      <c r="W681" s="2312" t="s">
        <v>25208</v>
      </c>
      <c r="X681" s="2312">
        <v>1</v>
      </c>
      <c r="Y681" s="2312">
        <v>1</v>
      </c>
      <c r="Z681" s="2312" t="s">
        <v>25209</v>
      </c>
      <c r="AA681" s="2312"/>
      <c r="AB681" s="2329" t="s">
        <v>25210</v>
      </c>
      <c r="AC681" s="2317" t="s">
        <v>25211</v>
      </c>
      <c r="AD681" s="2312" t="s">
        <v>19113</v>
      </c>
      <c r="AE681" s="2309">
        <v>0</v>
      </c>
      <c r="AF681" s="2309"/>
      <c r="AG681" s="2309"/>
      <c r="AH681" s="2309"/>
      <c r="AI681" s="2309"/>
      <c r="AJ681" s="2320">
        <v>43862</v>
      </c>
      <c r="AK681" s="2321"/>
      <c r="AL681" s="2321">
        <v>44834</v>
      </c>
      <c r="AM681" s="2320">
        <v>43862</v>
      </c>
      <c r="AN681" s="2322">
        <v>44834</v>
      </c>
      <c r="AO681" s="2312" t="s">
        <v>1395</v>
      </c>
      <c r="AP681" s="2309"/>
      <c r="AQ681" s="2312">
        <v>41</v>
      </c>
    </row>
    <row r="682" spans="1:43" ht="15.75">
      <c r="A682" s="2309">
        <v>675</v>
      </c>
      <c r="B682" s="2309"/>
      <c r="C682" s="2309"/>
      <c r="D682" s="2309"/>
      <c r="E682" s="2312" t="s">
        <v>25212</v>
      </c>
      <c r="F682" s="2309" t="s">
        <v>19100</v>
      </c>
      <c r="G682" s="2309" t="s">
        <v>19039</v>
      </c>
      <c r="H682" s="2312" t="s">
        <v>19116</v>
      </c>
      <c r="I682" s="2348" t="s">
        <v>25213</v>
      </c>
      <c r="J682" s="2309"/>
      <c r="K682" s="2312" t="s">
        <v>84</v>
      </c>
      <c r="L682" s="2309" t="s">
        <v>7256</v>
      </c>
      <c r="M682" s="2309" t="s">
        <v>19103</v>
      </c>
      <c r="N682" s="2314" t="s">
        <v>25214</v>
      </c>
      <c r="O682" s="2315" t="s">
        <v>25215</v>
      </c>
      <c r="P682" s="2315" t="s">
        <v>25216</v>
      </c>
      <c r="Q682" s="2309"/>
      <c r="R682" s="2316"/>
      <c r="S682" s="2312" t="s">
        <v>13376</v>
      </c>
      <c r="T682" s="2317" t="s">
        <v>25217</v>
      </c>
      <c r="U682" s="2313">
        <v>44763</v>
      </c>
      <c r="V682" s="2312" t="s">
        <v>2580</v>
      </c>
      <c r="W682" s="2312" t="s">
        <v>25218</v>
      </c>
      <c r="X682" s="2312">
        <v>2</v>
      </c>
      <c r="Y682" s="2312">
        <v>1</v>
      </c>
      <c r="Z682" s="2312" t="s">
        <v>25219</v>
      </c>
      <c r="AA682" s="2312"/>
      <c r="AB682" s="2329" t="s">
        <v>25220</v>
      </c>
      <c r="AC682" s="2317" t="s">
        <v>25221</v>
      </c>
      <c r="AD682" s="2312" t="s">
        <v>19113</v>
      </c>
      <c r="AE682" s="2309" t="s">
        <v>25222</v>
      </c>
      <c r="AF682" s="2309"/>
      <c r="AG682" s="2309"/>
      <c r="AH682" s="2309"/>
      <c r="AI682" s="2309"/>
      <c r="AJ682" s="2320">
        <v>43862</v>
      </c>
      <c r="AK682" s="2321"/>
      <c r="AL682" s="2321">
        <v>44834</v>
      </c>
      <c r="AM682" s="2320">
        <v>43862</v>
      </c>
      <c r="AN682" s="2322">
        <v>44834</v>
      </c>
      <c r="AO682" s="2312" t="s">
        <v>35</v>
      </c>
      <c r="AP682" s="2309"/>
      <c r="AQ682" s="2312">
        <v>41</v>
      </c>
    </row>
    <row r="683" spans="1:43" ht="15.75">
      <c r="A683" s="2323">
        <v>676</v>
      </c>
      <c r="B683" s="2309"/>
      <c r="C683" s="2309"/>
      <c r="D683" s="2310" t="s">
        <v>19098</v>
      </c>
      <c r="E683" s="2312" t="s">
        <v>25223</v>
      </c>
      <c r="F683" s="2309" t="s">
        <v>19100</v>
      </c>
      <c r="G683" s="2309" t="s">
        <v>19039</v>
      </c>
      <c r="H683" s="2312" t="s">
        <v>19127</v>
      </c>
      <c r="I683" s="2348" t="s">
        <v>25224</v>
      </c>
      <c r="J683" s="2309"/>
      <c r="K683" s="2312" t="s">
        <v>84</v>
      </c>
      <c r="L683" s="2309" t="s">
        <v>7256</v>
      </c>
      <c r="M683" s="2309" t="s">
        <v>19103</v>
      </c>
      <c r="N683" s="2314" t="s">
        <v>25225</v>
      </c>
      <c r="O683" s="2331" t="s">
        <v>25226</v>
      </c>
      <c r="P683" s="2315" t="s">
        <v>25227</v>
      </c>
      <c r="Q683" s="2309"/>
      <c r="R683" s="2316"/>
      <c r="S683" s="2312" t="s">
        <v>19107</v>
      </c>
      <c r="T683" s="2317" t="s">
        <v>25228</v>
      </c>
      <c r="U683" s="2313">
        <v>45722</v>
      </c>
      <c r="V683" s="2312" t="s">
        <v>13232</v>
      </c>
      <c r="W683" s="2312" t="s">
        <v>25229</v>
      </c>
      <c r="X683" s="2312">
        <v>5</v>
      </c>
      <c r="Y683" s="2312">
        <v>1</v>
      </c>
      <c r="Z683" s="2312" t="s">
        <v>25230</v>
      </c>
      <c r="AA683" s="2312"/>
      <c r="AB683" s="2315" t="s">
        <v>25231</v>
      </c>
      <c r="AC683" s="2317" t="s">
        <v>25232</v>
      </c>
      <c r="AD683" s="2312" t="s">
        <v>19113</v>
      </c>
      <c r="AE683" s="2309">
        <v>0</v>
      </c>
      <c r="AF683" s="2309"/>
      <c r="AG683" s="2309"/>
      <c r="AH683" s="2309"/>
      <c r="AI683" s="2309"/>
      <c r="AJ683" s="2320">
        <v>43862</v>
      </c>
      <c r="AK683" s="2321"/>
      <c r="AL683" s="2321">
        <v>44834</v>
      </c>
      <c r="AM683" s="2320">
        <v>43862</v>
      </c>
      <c r="AN683" s="2322">
        <v>44834</v>
      </c>
      <c r="AO683" s="2312"/>
      <c r="AP683" s="2309"/>
      <c r="AQ683" s="2312"/>
    </row>
    <row r="684" spans="1:43" ht="15.75">
      <c r="A684" s="2309">
        <v>677</v>
      </c>
      <c r="B684" s="2309"/>
      <c r="C684" s="2309"/>
      <c r="D684" s="2309"/>
      <c r="E684" s="2312" t="s">
        <v>25233</v>
      </c>
      <c r="F684" s="2309" t="s">
        <v>19100</v>
      </c>
      <c r="G684" s="2309" t="s">
        <v>19039</v>
      </c>
      <c r="H684" s="2312" t="s">
        <v>19116</v>
      </c>
      <c r="I684" s="2348" t="s">
        <v>25234</v>
      </c>
      <c r="J684" s="2309"/>
      <c r="K684" s="2312" t="s">
        <v>19102</v>
      </c>
      <c r="L684" s="2309" t="s">
        <v>7256</v>
      </c>
      <c r="M684" s="2309" t="s">
        <v>19103</v>
      </c>
      <c r="N684" s="2314" t="s">
        <v>25235</v>
      </c>
      <c r="O684" s="2315" t="s">
        <v>25236</v>
      </c>
      <c r="P684" s="2315" t="s">
        <v>25237</v>
      </c>
      <c r="Q684" s="2309"/>
      <c r="R684" s="2316"/>
      <c r="S684" s="2312" t="s">
        <v>13376</v>
      </c>
      <c r="T684" s="2317" t="s">
        <v>25238</v>
      </c>
      <c r="U684" s="2313">
        <v>45618</v>
      </c>
      <c r="V684" s="2312" t="s">
        <v>126</v>
      </c>
      <c r="W684" s="2312" t="s">
        <v>23406</v>
      </c>
      <c r="X684" s="2312">
        <v>1</v>
      </c>
      <c r="Y684" s="2312">
        <v>8</v>
      </c>
      <c r="Z684" s="2312" t="s">
        <v>22597</v>
      </c>
      <c r="AA684" s="2312"/>
      <c r="AB684" s="2318" t="s">
        <v>25239</v>
      </c>
      <c r="AC684" s="2317" t="s">
        <v>25240</v>
      </c>
      <c r="AD684" s="2312" t="s">
        <v>19113</v>
      </c>
      <c r="AE684" s="2309">
        <v>0</v>
      </c>
      <c r="AF684" s="2309"/>
      <c r="AG684" s="2309"/>
      <c r="AH684" s="2309"/>
      <c r="AI684" s="2309"/>
      <c r="AJ684" s="2320">
        <v>43862</v>
      </c>
      <c r="AK684" s="2321"/>
      <c r="AL684" s="2321">
        <v>44834</v>
      </c>
      <c r="AM684" s="2320">
        <v>43862</v>
      </c>
      <c r="AN684" s="2322">
        <v>44834</v>
      </c>
      <c r="AO684" s="2312" t="s">
        <v>1460</v>
      </c>
      <c r="AP684" s="2309"/>
      <c r="AQ684" s="2312">
        <v>40</v>
      </c>
    </row>
    <row r="685" spans="1:43" ht="15.75">
      <c r="A685" s="2323">
        <v>678</v>
      </c>
      <c r="B685" s="2309"/>
      <c r="C685" s="2309"/>
      <c r="D685" s="2309"/>
      <c r="E685" s="2312" t="s">
        <v>25241</v>
      </c>
      <c r="F685" s="2309" t="s">
        <v>19100</v>
      </c>
      <c r="G685" s="2309" t="s">
        <v>19039</v>
      </c>
      <c r="H685" s="2312" t="s">
        <v>19116</v>
      </c>
      <c r="I685" s="2348" t="s">
        <v>25242</v>
      </c>
      <c r="J685" s="2309"/>
      <c r="K685" s="2312" t="s">
        <v>19102</v>
      </c>
      <c r="L685" s="2309" t="s">
        <v>7256</v>
      </c>
      <c r="M685" s="2309" t="s">
        <v>19103</v>
      </c>
      <c r="N685" s="2314">
        <v>602294391</v>
      </c>
      <c r="O685" s="2315" t="s">
        <v>25243</v>
      </c>
      <c r="P685" s="2315" t="s">
        <v>25244</v>
      </c>
      <c r="Q685" s="2309"/>
      <c r="R685" s="2316"/>
      <c r="S685" s="2312" t="s">
        <v>19107</v>
      </c>
      <c r="T685" s="2317" t="s">
        <v>25245</v>
      </c>
      <c r="U685" s="2313">
        <v>46188</v>
      </c>
      <c r="V685" s="2312" t="s">
        <v>126</v>
      </c>
      <c r="W685" s="2312" t="s">
        <v>25246</v>
      </c>
      <c r="X685" s="2312">
        <v>2</v>
      </c>
      <c r="Y685" s="2312">
        <v>9</v>
      </c>
      <c r="Z685" s="2312" t="s">
        <v>21133</v>
      </c>
      <c r="AA685" s="2312"/>
      <c r="AB685" s="2317" t="s">
        <v>25247</v>
      </c>
      <c r="AC685" s="2317" t="s">
        <v>25248</v>
      </c>
      <c r="AD685" s="2312" t="s">
        <v>19113</v>
      </c>
      <c r="AE685" s="2309">
        <v>0</v>
      </c>
      <c r="AF685" s="2309"/>
      <c r="AG685" s="2309"/>
      <c r="AH685" s="2309"/>
      <c r="AI685" s="2309"/>
      <c r="AJ685" s="2320">
        <v>43862</v>
      </c>
      <c r="AK685" s="2321"/>
      <c r="AL685" s="2321">
        <v>44834</v>
      </c>
      <c r="AM685" s="2320">
        <v>43862</v>
      </c>
      <c r="AN685" s="2322">
        <v>44834</v>
      </c>
      <c r="AO685" s="2312" t="s">
        <v>35</v>
      </c>
      <c r="AP685" s="2309"/>
      <c r="AQ685" s="2312">
        <v>43</v>
      </c>
    </row>
    <row r="686" spans="1:43" ht="15.75">
      <c r="A686" s="2309">
        <v>679</v>
      </c>
      <c r="B686" s="2309"/>
      <c r="C686" s="2309"/>
      <c r="D686" s="2309"/>
      <c r="E686" s="2312" t="s">
        <v>13914</v>
      </c>
      <c r="F686" s="2309" t="s">
        <v>19100</v>
      </c>
      <c r="G686" s="2309" t="s">
        <v>19039</v>
      </c>
      <c r="H686" s="2312" t="s">
        <v>19116</v>
      </c>
      <c r="I686" s="2348" t="s">
        <v>25249</v>
      </c>
      <c r="J686" s="2309"/>
      <c r="K686" s="2312"/>
      <c r="L686" s="2309" t="s">
        <v>7256</v>
      </c>
      <c r="M686" s="2309" t="s">
        <v>19103</v>
      </c>
      <c r="N686" s="2314"/>
      <c r="O686" s="2315" t="s">
        <v>25250</v>
      </c>
      <c r="P686" s="2315" t="s">
        <v>25251</v>
      </c>
      <c r="Q686" s="2309"/>
      <c r="R686" s="2316"/>
      <c r="S686" s="2312"/>
      <c r="T686" s="2312"/>
      <c r="U686" s="2313"/>
      <c r="V686" s="2312" t="s">
        <v>13232</v>
      </c>
      <c r="W686" s="2312"/>
      <c r="X686" s="2312"/>
      <c r="Y686" s="2312"/>
      <c r="Z686" s="2312"/>
      <c r="AA686" s="2312"/>
      <c r="AB686" s="2315" t="s">
        <v>25252</v>
      </c>
      <c r="AC686" s="2312"/>
      <c r="AD686" s="2312"/>
      <c r="AE686" s="2309" t="s">
        <v>25253</v>
      </c>
      <c r="AF686" s="2309"/>
      <c r="AG686" s="2309"/>
      <c r="AH686" s="2309"/>
      <c r="AI686" s="2309"/>
      <c r="AJ686" s="2320">
        <v>43897</v>
      </c>
      <c r="AK686" s="2321"/>
      <c r="AL686" s="2321">
        <v>44834</v>
      </c>
      <c r="AM686" s="2320">
        <v>43897</v>
      </c>
      <c r="AN686" s="2322">
        <v>44834</v>
      </c>
      <c r="AO686" s="2312"/>
      <c r="AP686" s="2309"/>
      <c r="AQ686" s="2312"/>
    </row>
    <row r="687" spans="1:43" ht="15.75">
      <c r="A687" s="2323">
        <v>680</v>
      </c>
      <c r="B687" s="2309"/>
      <c r="C687" s="2309"/>
      <c r="D687" s="2309"/>
      <c r="E687" s="2312" t="s">
        <v>25254</v>
      </c>
      <c r="F687" s="2309" t="s">
        <v>19100</v>
      </c>
      <c r="G687" s="2309" t="s">
        <v>19039</v>
      </c>
      <c r="H687" s="2312" t="s">
        <v>19874</v>
      </c>
      <c r="I687" s="2348" t="s">
        <v>25255</v>
      </c>
      <c r="J687" s="2309"/>
      <c r="K687" s="2312" t="s">
        <v>19102</v>
      </c>
      <c r="L687" s="2309" t="s">
        <v>7256</v>
      </c>
      <c r="M687" s="2309" t="s">
        <v>19103</v>
      </c>
      <c r="N687" s="2314" t="s">
        <v>25256</v>
      </c>
      <c r="O687" s="2315" t="s">
        <v>25257</v>
      </c>
      <c r="P687" s="2315" t="s">
        <v>25258</v>
      </c>
      <c r="Q687" s="2309"/>
      <c r="R687" s="2316"/>
      <c r="S687" s="2312" t="s">
        <v>19107</v>
      </c>
      <c r="T687" s="2317" t="s">
        <v>25259</v>
      </c>
      <c r="U687" s="2313">
        <v>45639</v>
      </c>
      <c r="V687" s="2312" t="s">
        <v>49</v>
      </c>
      <c r="W687" s="2312" t="s">
        <v>20739</v>
      </c>
      <c r="X687" s="2312">
        <v>3</v>
      </c>
      <c r="Y687" s="2312">
        <v>2</v>
      </c>
      <c r="Z687" s="2312" t="s">
        <v>20760</v>
      </c>
      <c r="AA687" s="2312"/>
      <c r="AB687" s="2317" t="s">
        <v>25260</v>
      </c>
      <c r="AC687" s="2317" t="s">
        <v>25261</v>
      </c>
      <c r="AD687" s="2312" t="s">
        <v>19113</v>
      </c>
      <c r="AE687" s="2309"/>
      <c r="AF687" s="2309"/>
      <c r="AG687" s="2309"/>
      <c r="AH687" s="2309"/>
      <c r="AI687" s="2309"/>
      <c r="AJ687" s="2320">
        <v>43897</v>
      </c>
      <c r="AK687" s="2321"/>
      <c r="AL687" s="2321">
        <v>44834</v>
      </c>
      <c r="AM687" s="2320">
        <v>43897</v>
      </c>
      <c r="AN687" s="2322">
        <v>44834</v>
      </c>
      <c r="AO687" s="2312" t="s">
        <v>35</v>
      </c>
      <c r="AP687" s="2309"/>
      <c r="AQ687" s="2312">
        <v>40</v>
      </c>
    </row>
    <row r="688" spans="1:43" ht="15.75">
      <c r="A688" s="2309">
        <v>681</v>
      </c>
      <c r="B688" s="2309"/>
      <c r="C688" s="2309"/>
      <c r="D688" s="2309"/>
      <c r="E688" s="2312" t="s">
        <v>25262</v>
      </c>
      <c r="F688" s="2309" t="s">
        <v>19100</v>
      </c>
      <c r="G688" s="2309" t="s">
        <v>19039</v>
      </c>
      <c r="H688" s="2312" t="s">
        <v>19208</v>
      </c>
      <c r="I688" s="2348" t="s">
        <v>25263</v>
      </c>
      <c r="J688" s="2309"/>
      <c r="K688" s="2312" t="s">
        <v>19102</v>
      </c>
      <c r="L688" s="2309" t="s">
        <v>7256</v>
      </c>
      <c r="M688" s="2309" t="s">
        <v>19103</v>
      </c>
      <c r="N688" s="2314" t="s">
        <v>25264</v>
      </c>
      <c r="O688" s="2315" t="s">
        <v>25265</v>
      </c>
      <c r="P688" s="2315" t="s">
        <v>25266</v>
      </c>
      <c r="Q688" s="2309"/>
      <c r="R688" s="2316"/>
      <c r="S688" s="2312" t="s">
        <v>19107</v>
      </c>
      <c r="T688" s="2317" t="s">
        <v>25267</v>
      </c>
      <c r="U688" s="2313">
        <v>45898</v>
      </c>
      <c r="V688" s="2312" t="s">
        <v>175</v>
      </c>
      <c r="W688" s="2312" t="s">
        <v>25268</v>
      </c>
      <c r="X688" s="2312">
        <v>6</v>
      </c>
      <c r="Y688" s="2312">
        <v>3</v>
      </c>
      <c r="Z688" s="2312" t="s">
        <v>25268</v>
      </c>
      <c r="AA688" s="2312"/>
      <c r="AB688" s="2329" t="s">
        <v>25269</v>
      </c>
      <c r="AC688" s="2317" t="s">
        <v>25270</v>
      </c>
      <c r="AD688" s="2312" t="s">
        <v>19113</v>
      </c>
      <c r="AE688" s="2309" t="s">
        <v>25271</v>
      </c>
      <c r="AF688" s="2309"/>
      <c r="AG688" s="2309"/>
      <c r="AH688" s="2309"/>
      <c r="AI688" s="2309"/>
      <c r="AJ688" s="2320">
        <v>43897</v>
      </c>
      <c r="AK688" s="2321"/>
      <c r="AL688" s="2321">
        <v>44834</v>
      </c>
      <c r="AM688" s="2320">
        <v>43897</v>
      </c>
      <c r="AN688" s="2322">
        <v>44834</v>
      </c>
      <c r="AO688" s="2312" t="s">
        <v>1395</v>
      </c>
      <c r="AP688" s="2309"/>
      <c r="AQ688" s="2312">
        <v>42</v>
      </c>
    </row>
    <row r="689" spans="1:43" ht="15.75">
      <c r="A689" s="2323">
        <v>682</v>
      </c>
      <c r="B689" s="2309"/>
      <c r="C689" s="2309"/>
      <c r="D689" s="2310" t="s">
        <v>19098</v>
      </c>
      <c r="E689" s="2312" t="s">
        <v>25272</v>
      </c>
      <c r="F689" s="2309" t="s">
        <v>19100</v>
      </c>
      <c r="G689" s="2309" t="s">
        <v>19039</v>
      </c>
      <c r="H689" s="2344" t="s">
        <v>19327</v>
      </c>
      <c r="I689" s="2313">
        <v>29394</v>
      </c>
      <c r="J689" s="2309"/>
      <c r="K689" s="2312" t="s">
        <v>19102</v>
      </c>
      <c r="L689" s="2309" t="s">
        <v>7256</v>
      </c>
      <c r="M689" s="2309" t="s">
        <v>19103</v>
      </c>
      <c r="N689" s="2314" t="s">
        <v>25273</v>
      </c>
      <c r="O689" s="2315" t="s">
        <v>25274</v>
      </c>
      <c r="P689" s="2315" t="s">
        <v>25275</v>
      </c>
      <c r="Q689" s="2309"/>
      <c r="R689" s="2316"/>
      <c r="S689" s="2312" t="s">
        <v>19107</v>
      </c>
      <c r="T689" s="2317" t="s">
        <v>25276</v>
      </c>
      <c r="U689" s="2313">
        <v>45727</v>
      </c>
      <c r="V689" s="2312" t="s">
        <v>126</v>
      </c>
      <c r="W689" s="2312" t="s">
        <v>25277</v>
      </c>
      <c r="X689" s="2312">
        <v>1</v>
      </c>
      <c r="Y689" s="2312">
        <v>11</v>
      </c>
      <c r="Z689" s="2312" t="s">
        <v>25278</v>
      </c>
      <c r="AA689" s="2312"/>
      <c r="AB689" s="2317" t="s">
        <v>25279</v>
      </c>
      <c r="AC689" s="2317" t="s">
        <v>25280</v>
      </c>
      <c r="AD689" s="2312" t="s">
        <v>19113</v>
      </c>
      <c r="AE689" s="2309"/>
      <c r="AF689" s="2309"/>
      <c r="AG689" s="2309"/>
      <c r="AH689" s="2309"/>
      <c r="AI689" s="2309"/>
      <c r="AJ689" s="2320">
        <v>43897</v>
      </c>
      <c r="AK689" s="2321"/>
      <c r="AL689" s="2321">
        <v>44834</v>
      </c>
      <c r="AM689" s="2320">
        <v>43897</v>
      </c>
      <c r="AN689" s="2322">
        <v>44834</v>
      </c>
      <c r="AO689" s="2312" t="s">
        <v>1502</v>
      </c>
      <c r="AP689" s="2309"/>
      <c r="AQ689" s="2312">
        <v>43</v>
      </c>
    </row>
    <row r="690" spans="1:43" ht="15.75">
      <c r="A690" s="2309">
        <v>683</v>
      </c>
      <c r="B690" s="2309"/>
      <c r="C690" s="2309"/>
      <c r="D690" s="2309"/>
      <c r="E690" s="2312" t="s">
        <v>25281</v>
      </c>
      <c r="F690" s="2309" t="s">
        <v>19100</v>
      </c>
      <c r="G690" s="2309" t="s">
        <v>19039</v>
      </c>
      <c r="H690" s="2312" t="s">
        <v>19127</v>
      </c>
      <c r="I690" s="2348">
        <v>31750</v>
      </c>
      <c r="J690" s="2309"/>
      <c r="K690" s="2312" t="s">
        <v>19102</v>
      </c>
      <c r="L690" s="2309" t="s">
        <v>7256</v>
      </c>
      <c r="M690" s="2309" t="s">
        <v>19103</v>
      </c>
      <c r="N690" s="2314" t="s">
        <v>25282</v>
      </c>
      <c r="O690" s="2315" t="s">
        <v>25283</v>
      </c>
      <c r="P690" s="2315" t="s">
        <v>25284</v>
      </c>
      <c r="Q690" s="2309"/>
      <c r="R690" s="2316"/>
      <c r="S690" s="2312" t="s">
        <v>13430</v>
      </c>
      <c r="T690" s="2317" t="s">
        <v>25285</v>
      </c>
      <c r="U690" s="2313">
        <v>45630</v>
      </c>
      <c r="V690" s="2312" t="s">
        <v>16328</v>
      </c>
      <c r="W690" s="2312" t="s">
        <v>25286</v>
      </c>
      <c r="X690" s="2312">
        <v>2</v>
      </c>
      <c r="Y690" s="2312">
        <v>1</v>
      </c>
      <c r="Z690" s="2312" t="s">
        <v>25287</v>
      </c>
      <c r="AA690" s="2312"/>
      <c r="AB690" s="2329" t="s">
        <v>25288</v>
      </c>
      <c r="AC690" s="2317" t="s">
        <v>25289</v>
      </c>
      <c r="AD690" s="2312" t="s">
        <v>19113</v>
      </c>
      <c r="AE690" s="2309"/>
      <c r="AF690" s="2309"/>
      <c r="AG690" s="2309"/>
      <c r="AH690" s="2309"/>
      <c r="AI690" s="2309"/>
      <c r="AJ690" s="2320">
        <v>43897</v>
      </c>
      <c r="AK690" s="2321"/>
      <c r="AL690" s="2321">
        <v>44834</v>
      </c>
      <c r="AM690" s="2320">
        <v>43897</v>
      </c>
      <c r="AN690" s="2322">
        <v>44834</v>
      </c>
      <c r="AO690" s="2312" t="s">
        <v>1395</v>
      </c>
      <c r="AP690" s="2309"/>
      <c r="AQ690" s="2312">
        <v>42</v>
      </c>
    </row>
    <row r="691" spans="1:43" ht="15.75">
      <c r="A691" s="2323">
        <v>684</v>
      </c>
      <c r="B691" s="2309"/>
      <c r="C691" s="2309"/>
      <c r="D691" s="2309"/>
      <c r="E691" s="2312" t="s">
        <v>25290</v>
      </c>
      <c r="F691" s="2309" t="s">
        <v>19100</v>
      </c>
      <c r="G691" s="2309" t="s">
        <v>19039</v>
      </c>
      <c r="H691" s="2312" t="s">
        <v>19127</v>
      </c>
      <c r="I691" s="2348" t="s">
        <v>25291</v>
      </c>
      <c r="J691" s="2309"/>
      <c r="K691" s="2312" t="s">
        <v>84</v>
      </c>
      <c r="L691" s="2309" t="s">
        <v>7256</v>
      </c>
      <c r="M691" s="2309" t="s">
        <v>19103</v>
      </c>
      <c r="N691" s="2314" t="s">
        <v>25292</v>
      </c>
      <c r="O691" s="2315" t="s">
        <v>25293</v>
      </c>
      <c r="P691" s="2315" t="s">
        <v>25294</v>
      </c>
      <c r="Q691" s="2309"/>
      <c r="R691" s="2316"/>
      <c r="S691" s="2312" t="s">
        <v>19107</v>
      </c>
      <c r="T691" s="2317" t="s">
        <v>25295</v>
      </c>
      <c r="U691" s="2313">
        <v>45694</v>
      </c>
      <c r="V691" s="2312" t="s">
        <v>126</v>
      </c>
      <c r="W691" s="2312" t="s">
        <v>21434</v>
      </c>
      <c r="X691" s="2312">
        <v>1</v>
      </c>
      <c r="Y691" s="2312">
        <v>6</v>
      </c>
      <c r="Z691" s="2312" t="s">
        <v>25287</v>
      </c>
      <c r="AA691" s="2312"/>
      <c r="AB691" s="2329" t="s">
        <v>25296</v>
      </c>
      <c r="AC691" s="2317" t="s">
        <v>25297</v>
      </c>
      <c r="AD691" s="2312" t="s">
        <v>19113</v>
      </c>
      <c r="AE691" s="2309">
        <v>0</v>
      </c>
      <c r="AF691" s="2309"/>
      <c r="AG691" s="2309"/>
      <c r="AH691" s="2309"/>
      <c r="AI691" s="2309"/>
      <c r="AJ691" s="2320">
        <v>43897</v>
      </c>
      <c r="AK691" s="2321"/>
      <c r="AL691" s="2321">
        <v>44834</v>
      </c>
      <c r="AM691" s="2320">
        <v>43897</v>
      </c>
      <c r="AN691" s="2322">
        <v>44834</v>
      </c>
      <c r="AO691" s="2312" t="s">
        <v>1395</v>
      </c>
      <c r="AP691" s="2309"/>
      <c r="AQ691" s="2312">
        <v>41</v>
      </c>
    </row>
    <row r="692" spans="1:43" ht="15.75">
      <c r="A692" s="2309">
        <v>685</v>
      </c>
      <c r="B692" s="2309"/>
      <c r="C692" s="2309"/>
      <c r="D692" s="2309"/>
      <c r="E692" s="2312" t="s">
        <v>25298</v>
      </c>
      <c r="F692" s="2309" t="s">
        <v>19100</v>
      </c>
      <c r="G692" s="2309" t="s">
        <v>19039</v>
      </c>
      <c r="H692" s="2312" t="s">
        <v>19101</v>
      </c>
      <c r="I692" s="2313">
        <v>31206</v>
      </c>
      <c r="J692" s="2309"/>
      <c r="K692" s="2312" t="s">
        <v>19102</v>
      </c>
      <c r="L692" s="2309" t="s">
        <v>7256</v>
      </c>
      <c r="M692" s="2309" t="s">
        <v>19103</v>
      </c>
      <c r="N692" s="2314" t="s">
        <v>25299</v>
      </c>
      <c r="O692" s="2315" t="s">
        <v>25300</v>
      </c>
      <c r="P692" s="2315" t="s">
        <v>25301</v>
      </c>
      <c r="Q692" s="2309"/>
      <c r="R692" s="2316"/>
      <c r="S692" s="2312" t="s">
        <v>19107</v>
      </c>
      <c r="T692" s="2317" t="s">
        <v>25302</v>
      </c>
      <c r="U692" s="2313">
        <v>45643</v>
      </c>
      <c r="V692" s="2312" t="s">
        <v>175</v>
      </c>
      <c r="W692" s="2312" t="s">
        <v>25303</v>
      </c>
      <c r="X692" s="2312">
        <v>2</v>
      </c>
      <c r="Y692" s="2312">
        <v>2</v>
      </c>
      <c r="Z692" s="2312" t="s">
        <v>25304</v>
      </c>
      <c r="AA692" s="2312"/>
      <c r="AB692" s="2317" t="s">
        <v>25305</v>
      </c>
      <c r="AC692" s="2317" t="s">
        <v>25306</v>
      </c>
      <c r="AD692" s="2312" t="s">
        <v>15304</v>
      </c>
      <c r="AE692" s="2309"/>
      <c r="AF692" s="2309"/>
      <c r="AG692" s="2309"/>
      <c r="AH692" s="2309"/>
      <c r="AI692" s="2309"/>
      <c r="AJ692" s="2320">
        <v>43897</v>
      </c>
      <c r="AK692" s="2321"/>
      <c r="AL692" s="2321">
        <v>44834</v>
      </c>
      <c r="AM692" s="2320">
        <v>43897</v>
      </c>
      <c r="AN692" s="2322">
        <v>44834</v>
      </c>
      <c r="AO692" s="2312" t="s">
        <v>1395</v>
      </c>
      <c r="AP692" s="2309"/>
      <c r="AQ692" s="2312">
        <v>42</v>
      </c>
    </row>
    <row r="693" spans="1:43" ht="15.75">
      <c r="A693" s="2323">
        <v>686</v>
      </c>
      <c r="B693" s="2309"/>
      <c r="C693" s="2309"/>
      <c r="D693" s="2309"/>
      <c r="E693" s="2312" t="s">
        <v>25307</v>
      </c>
      <c r="F693" s="2309" t="s">
        <v>19100</v>
      </c>
      <c r="G693" s="2309" t="s">
        <v>19039</v>
      </c>
      <c r="H693" s="2312" t="s">
        <v>19127</v>
      </c>
      <c r="I693" s="2348" t="s">
        <v>25308</v>
      </c>
      <c r="J693" s="2309"/>
      <c r="K693" s="2312" t="s">
        <v>19102</v>
      </c>
      <c r="L693" s="2309" t="s">
        <v>7256</v>
      </c>
      <c r="M693" s="2309" t="s">
        <v>19103</v>
      </c>
      <c r="N693" s="2314" t="s">
        <v>25309</v>
      </c>
      <c r="O693" s="2315" t="s">
        <v>25310</v>
      </c>
      <c r="P693" s="2315" t="s">
        <v>25311</v>
      </c>
      <c r="Q693" s="2309"/>
      <c r="R693" s="2316"/>
      <c r="S693" s="2312" t="s">
        <v>19107</v>
      </c>
      <c r="T693" s="2317"/>
      <c r="U693" s="2313">
        <v>44769</v>
      </c>
      <c r="V693" s="2312" t="s">
        <v>126</v>
      </c>
      <c r="W693" s="2312" t="s">
        <v>25312</v>
      </c>
      <c r="X693" s="2312">
        <v>3</v>
      </c>
      <c r="Y693" s="2312">
        <v>1</v>
      </c>
      <c r="Z693" s="2312" t="s">
        <v>25313</v>
      </c>
      <c r="AA693" s="2312"/>
      <c r="AB693" s="2317" t="s">
        <v>25314</v>
      </c>
      <c r="AC693" s="2317" t="s">
        <v>25315</v>
      </c>
      <c r="AD693" s="2312" t="s">
        <v>19113</v>
      </c>
      <c r="AE693" s="2309">
        <v>0</v>
      </c>
      <c r="AF693" s="2309"/>
      <c r="AG693" s="2309"/>
      <c r="AH693" s="2309"/>
      <c r="AI693" s="2309"/>
      <c r="AJ693" s="2320">
        <v>43897</v>
      </c>
      <c r="AK693" s="2321"/>
      <c r="AL693" s="2321">
        <v>44834</v>
      </c>
      <c r="AM693" s="2320">
        <v>43897</v>
      </c>
      <c r="AN693" s="2322">
        <v>44834</v>
      </c>
      <c r="AO693" s="2312" t="s">
        <v>1395</v>
      </c>
      <c r="AP693" s="2309"/>
      <c r="AQ693" s="2312">
        <v>42</v>
      </c>
    </row>
    <row r="694" spans="1:43" ht="15.75">
      <c r="A694" s="2309">
        <v>687</v>
      </c>
      <c r="B694" s="2309"/>
      <c r="C694" s="2309"/>
      <c r="D694" s="2309"/>
      <c r="E694" s="2312" t="s">
        <v>25316</v>
      </c>
      <c r="F694" s="2309" t="s">
        <v>19100</v>
      </c>
      <c r="G694" s="2309" t="s">
        <v>19039</v>
      </c>
      <c r="H694" s="2312" t="s">
        <v>19189</v>
      </c>
      <c r="I694" s="2348">
        <v>31091</v>
      </c>
      <c r="J694" s="2309"/>
      <c r="K694" s="2312" t="s">
        <v>19102</v>
      </c>
      <c r="L694" s="2309" t="s">
        <v>7256</v>
      </c>
      <c r="M694" s="2309" t="s">
        <v>19103</v>
      </c>
      <c r="N694" s="2314" t="s">
        <v>25317</v>
      </c>
      <c r="O694" s="2315" t="s">
        <v>25318</v>
      </c>
      <c r="P694" s="2315" t="s">
        <v>25319</v>
      </c>
      <c r="Q694" s="2309"/>
      <c r="R694" s="2316"/>
      <c r="S694" s="2312" t="s">
        <v>13376</v>
      </c>
      <c r="T694" s="2312"/>
      <c r="U694" s="2342" t="s">
        <v>25320</v>
      </c>
      <c r="V694" s="2312" t="s">
        <v>126</v>
      </c>
      <c r="W694" s="2312" t="s">
        <v>23586</v>
      </c>
      <c r="X694" s="2312">
        <v>4</v>
      </c>
      <c r="Y694" s="2312">
        <v>1</v>
      </c>
      <c r="Z694" s="2312" t="s">
        <v>23586</v>
      </c>
      <c r="AA694" s="2312"/>
      <c r="AB694" s="2337" t="s">
        <v>25321</v>
      </c>
      <c r="AC694" s="2317" t="s">
        <v>25322</v>
      </c>
      <c r="AD694" s="2312" t="s">
        <v>19113</v>
      </c>
      <c r="AE694" s="2309">
        <v>0</v>
      </c>
      <c r="AF694" s="2309"/>
      <c r="AG694" s="2309"/>
      <c r="AH694" s="2309"/>
      <c r="AI694" s="2309"/>
      <c r="AJ694" s="2320">
        <v>43897</v>
      </c>
      <c r="AK694" s="2321"/>
      <c r="AL694" s="2321">
        <v>44834</v>
      </c>
      <c r="AM694" s="2320">
        <v>43897</v>
      </c>
      <c r="AN694" s="2322">
        <v>44834</v>
      </c>
      <c r="AO694" s="2312" t="s">
        <v>25323</v>
      </c>
      <c r="AP694" s="2309"/>
      <c r="AQ694" s="2312">
        <v>42</v>
      </c>
    </row>
    <row r="695" spans="1:43" ht="15.75">
      <c r="A695" s="2323">
        <v>688</v>
      </c>
      <c r="B695" s="2309"/>
      <c r="C695" s="2309"/>
      <c r="D695" s="2309"/>
      <c r="E695" s="2312" t="s">
        <v>4602</v>
      </c>
      <c r="F695" s="2309" t="s">
        <v>19100</v>
      </c>
      <c r="G695" s="2309" t="s">
        <v>19039</v>
      </c>
      <c r="H695" s="2312" t="s">
        <v>19189</v>
      </c>
      <c r="I695" s="2348" t="s">
        <v>25324</v>
      </c>
      <c r="J695" s="2309"/>
      <c r="K695" s="2312" t="s">
        <v>19102</v>
      </c>
      <c r="L695" s="2309" t="s">
        <v>7256</v>
      </c>
      <c r="M695" s="2309" t="s">
        <v>19103</v>
      </c>
      <c r="N695" s="2314" t="s">
        <v>25325</v>
      </c>
      <c r="O695" s="2315" t="s">
        <v>25326</v>
      </c>
      <c r="P695" s="2315" t="s">
        <v>25327</v>
      </c>
      <c r="Q695" s="2309"/>
      <c r="R695" s="2316"/>
      <c r="S695" s="2312" t="s">
        <v>13376</v>
      </c>
      <c r="T695" s="2317" t="s">
        <v>25328</v>
      </c>
      <c r="U695" s="2313">
        <v>45805</v>
      </c>
      <c r="V695" s="2312" t="s">
        <v>16328</v>
      </c>
      <c r="W695" s="2312" t="s">
        <v>20606</v>
      </c>
      <c r="X695" s="2312">
        <v>2</v>
      </c>
      <c r="Y695" s="2312">
        <v>2</v>
      </c>
      <c r="Z695" s="2312" t="s">
        <v>24787</v>
      </c>
      <c r="AA695" s="2312"/>
      <c r="AB695" s="2317" t="s">
        <v>25329</v>
      </c>
      <c r="AC695" s="2317" t="s">
        <v>23409</v>
      </c>
      <c r="AD695" s="2312" t="s">
        <v>19113</v>
      </c>
      <c r="AE695" s="2309" t="s">
        <v>19187</v>
      </c>
      <c r="AF695" s="2309"/>
      <c r="AG695" s="2309"/>
      <c r="AH695" s="2309"/>
      <c r="AI695" s="2309"/>
      <c r="AJ695" s="2320">
        <v>43897</v>
      </c>
      <c r="AK695" s="2321"/>
      <c r="AL695" s="2321">
        <v>44834</v>
      </c>
      <c r="AM695" s="2320">
        <v>43897</v>
      </c>
      <c r="AN695" s="2322">
        <v>44834</v>
      </c>
      <c r="AO695" s="2312" t="s">
        <v>35</v>
      </c>
      <c r="AP695" s="2309"/>
      <c r="AQ695" s="2312">
        <v>40</v>
      </c>
    </row>
    <row r="696" spans="1:43" ht="15.75">
      <c r="A696" s="2309">
        <v>689</v>
      </c>
      <c r="B696" s="2309"/>
      <c r="C696" s="2309"/>
      <c r="D696" s="2309"/>
      <c r="E696" s="2312" t="s">
        <v>25330</v>
      </c>
      <c r="F696" s="2309" t="s">
        <v>19100</v>
      </c>
      <c r="G696" s="2309" t="s">
        <v>19039</v>
      </c>
      <c r="H696" s="2312" t="s">
        <v>19127</v>
      </c>
      <c r="I696" s="2348" t="s">
        <v>25331</v>
      </c>
      <c r="J696" s="2309"/>
      <c r="K696" s="2312" t="s">
        <v>19102</v>
      </c>
      <c r="L696" s="2309" t="s">
        <v>7256</v>
      </c>
      <c r="M696" s="2309" t="s">
        <v>19103</v>
      </c>
      <c r="N696" s="2314" t="s">
        <v>25332</v>
      </c>
      <c r="O696" s="2315" t="s">
        <v>25333</v>
      </c>
      <c r="P696" s="2315" t="s">
        <v>25334</v>
      </c>
      <c r="Q696" s="2309"/>
      <c r="R696" s="2316"/>
      <c r="S696" s="2312" t="s">
        <v>13376</v>
      </c>
      <c r="T696" s="2317" t="s">
        <v>25335</v>
      </c>
      <c r="U696" s="2313">
        <v>45696</v>
      </c>
      <c r="V696" s="2312" t="s">
        <v>49</v>
      </c>
      <c r="W696" s="2312" t="s">
        <v>22502</v>
      </c>
      <c r="X696" s="2312">
        <v>2</v>
      </c>
      <c r="Y696" s="2312">
        <v>8</v>
      </c>
      <c r="Z696" s="2312" t="s">
        <v>22503</v>
      </c>
      <c r="AA696" s="2312"/>
      <c r="AB696" s="2329" t="s">
        <v>25336</v>
      </c>
      <c r="AC696" s="2317" t="s">
        <v>25337</v>
      </c>
      <c r="AD696" s="2312" t="s">
        <v>19113</v>
      </c>
      <c r="AE696" s="2309"/>
      <c r="AF696" s="2309"/>
      <c r="AG696" s="2309"/>
      <c r="AH696" s="2309"/>
      <c r="AI696" s="2309"/>
      <c r="AJ696" s="2320">
        <v>43897</v>
      </c>
      <c r="AK696" s="2321"/>
      <c r="AL696" s="2321">
        <v>44834</v>
      </c>
      <c r="AM696" s="2320">
        <v>43897</v>
      </c>
      <c r="AN696" s="2322">
        <v>44834</v>
      </c>
      <c r="AO696" s="2312" t="s">
        <v>35</v>
      </c>
      <c r="AP696" s="2309"/>
      <c r="AQ696" s="2312">
        <v>41</v>
      </c>
    </row>
    <row r="697" spans="1:43" ht="15.75">
      <c r="A697" s="2323">
        <v>690</v>
      </c>
      <c r="B697" s="2309"/>
      <c r="C697" s="2309"/>
      <c r="D697" s="2310" t="s">
        <v>19098</v>
      </c>
      <c r="E697" s="2312" t="s">
        <v>25338</v>
      </c>
      <c r="F697" s="2309" t="s">
        <v>19100</v>
      </c>
      <c r="G697" s="2309" t="s">
        <v>19039</v>
      </c>
      <c r="H697" s="2312" t="s">
        <v>19127</v>
      </c>
      <c r="I697" s="2348" t="s">
        <v>25339</v>
      </c>
      <c r="J697" s="2309"/>
      <c r="K697" s="2312" t="s">
        <v>19102</v>
      </c>
      <c r="L697" s="2309" t="s">
        <v>7256</v>
      </c>
      <c r="M697" s="2309" t="s">
        <v>19103</v>
      </c>
      <c r="N697" s="2314" t="s">
        <v>25340</v>
      </c>
      <c r="O697" s="2315" t="s">
        <v>25341</v>
      </c>
      <c r="P697" s="2315" t="s">
        <v>25342</v>
      </c>
      <c r="Q697" s="2309"/>
      <c r="R697" s="2316"/>
      <c r="S697" s="2312" t="s">
        <v>13376</v>
      </c>
      <c r="T697" s="2317" t="s">
        <v>25343</v>
      </c>
      <c r="U697" s="2313">
        <v>45742</v>
      </c>
      <c r="V697" s="2312" t="s">
        <v>126</v>
      </c>
      <c r="W697" s="2312" t="s">
        <v>21434</v>
      </c>
      <c r="X697" s="2312">
        <v>1</v>
      </c>
      <c r="Y697" s="2312">
        <v>6</v>
      </c>
      <c r="Z697" s="2312" t="s">
        <v>25287</v>
      </c>
      <c r="AA697" s="2312"/>
      <c r="AB697" s="2329" t="s">
        <v>25344</v>
      </c>
      <c r="AC697" s="2317" t="s">
        <v>25345</v>
      </c>
      <c r="AD697" s="2312" t="s">
        <v>19113</v>
      </c>
      <c r="AE697" s="2309" t="s">
        <v>25346</v>
      </c>
      <c r="AF697" s="2309"/>
      <c r="AG697" s="2309"/>
      <c r="AH697" s="2309"/>
      <c r="AI697" s="2309"/>
      <c r="AJ697" s="2320">
        <v>43897</v>
      </c>
      <c r="AK697" s="2321"/>
      <c r="AL697" s="2321">
        <v>44834</v>
      </c>
      <c r="AM697" s="2320">
        <v>43897</v>
      </c>
      <c r="AN697" s="2322">
        <v>44834</v>
      </c>
      <c r="AO697" s="2312" t="s">
        <v>1395</v>
      </c>
      <c r="AP697" s="2309"/>
      <c r="AQ697" s="2312">
        <v>40</v>
      </c>
    </row>
    <row r="698" spans="1:43" ht="15.75">
      <c r="A698" s="2309">
        <v>691</v>
      </c>
      <c r="B698" s="2309"/>
      <c r="C698" s="2309"/>
      <c r="D698" s="2309"/>
      <c r="E698" s="2353" t="s">
        <v>25347</v>
      </c>
      <c r="F698" s="2309" t="s">
        <v>19100</v>
      </c>
      <c r="G698" s="2309" t="s">
        <v>19039</v>
      </c>
      <c r="H698" s="2312" t="s">
        <v>180</v>
      </c>
      <c r="I698" s="2348" t="s">
        <v>25348</v>
      </c>
      <c r="J698" s="2309"/>
      <c r="K698" s="2312" t="s">
        <v>19102</v>
      </c>
      <c r="L698" s="2309" t="s">
        <v>7256</v>
      </c>
      <c r="M698" s="2309" t="s">
        <v>19103</v>
      </c>
      <c r="N698" s="2314" t="s">
        <v>25349</v>
      </c>
      <c r="O698" s="2315" t="s">
        <v>25350</v>
      </c>
      <c r="P698" s="2315" t="s">
        <v>25351</v>
      </c>
      <c r="Q698" s="2309"/>
      <c r="R698" s="2316"/>
      <c r="S698" s="2312" t="s">
        <v>13376</v>
      </c>
      <c r="T698" s="2317" t="s">
        <v>25352</v>
      </c>
      <c r="U698" s="2313">
        <v>45615</v>
      </c>
      <c r="V698" s="2312" t="s">
        <v>126</v>
      </c>
      <c r="W698" s="2312" t="s">
        <v>25353</v>
      </c>
      <c r="X698" s="2312">
        <v>9</v>
      </c>
      <c r="Y698" s="2312">
        <v>4</v>
      </c>
      <c r="Z698" s="2312" t="s">
        <v>23848</v>
      </c>
      <c r="AA698" s="2312"/>
      <c r="AB698" s="2329" t="s">
        <v>25354</v>
      </c>
      <c r="AC698" s="2317" t="s">
        <v>25355</v>
      </c>
      <c r="AD698" s="2312" t="s">
        <v>19113</v>
      </c>
      <c r="AE698" s="2309">
        <v>0</v>
      </c>
      <c r="AF698" s="2309"/>
      <c r="AG698" s="2309"/>
      <c r="AH698" s="2309"/>
      <c r="AI698" s="2309"/>
      <c r="AJ698" s="2320">
        <v>43897</v>
      </c>
      <c r="AK698" s="2321"/>
      <c r="AL698" s="2321">
        <v>44834</v>
      </c>
      <c r="AM698" s="2320">
        <v>43897</v>
      </c>
      <c r="AN698" s="2322">
        <v>44834</v>
      </c>
      <c r="AO698" s="2312" t="s">
        <v>1502</v>
      </c>
      <c r="AP698" s="2309"/>
      <c r="AQ698" s="2312">
        <v>42</v>
      </c>
    </row>
    <row r="699" spans="1:43" ht="15.75">
      <c r="A699" s="2323">
        <v>692</v>
      </c>
      <c r="B699" s="2309"/>
      <c r="C699" s="2309"/>
      <c r="D699" s="2309"/>
      <c r="E699" s="2312" t="s">
        <v>25356</v>
      </c>
      <c r="F699" s="2309" t="s">
        <v>19100</v>
      </c>
      <c r="G699" s="2309" t="s">
        <v>19039</v>
      </c>
      <c r="H699" s="2312" t="s">
        <v>21669</v>
      </c>
      <c r="I699" s="2348" t="s">
        <v>25357</v>
      </c>
      <c r="J699" s="2309"/>
      <c r="K699" s="2312" t="s">
        <v>19102</v>
      </c>
      <c r="L699" s="2309" t="s">
        <v>7256</v>
      </c>
      <c r="M699" s="2309" t="s">
        <v>19103</v>
      </c>
      <c r="N699" s="2314" t="s">
        <v>25358</v>
      </c>
      <c r="O699" s="2315" t="s">
        <v>25359</v>
      </c>
      <c r="P699" s="2315" t="s">
        <v>25360</v>
      </c>
      <c r="Q699" s="2309"/>
      <c r="R699" s="2316"/>
      <c r="S699" s="2312" t="s">
        <v>19107</v>
      </c>
      <c r="T699" s="2317" t="s">
        <v>25361</v>
      </c>
      <c r="U699" s="2313">
        <v>45821</v>
      </c>
      <c r="V699" s="2312" t="s">
        <v>13232</v>
      </c>
      <c r="W699" s="2312" t="s">
        <v>25362</v>
      </c>
      <c r="X699" s="2312">
        <v>3</v>
      </c>
      <c r="Y699" s="2312">
        <v>1</v>
      </c>
      <c r="Z699" s="2312" t="s">
        <v>19292</v>
      </c>
      <c r="AA699" s="2312"/>
      <c r="AB699" s="2329" t="s">
        <v>25363</v>
      </c>
      <c r="AC699" s="2317" t="s">
        <v>25364</v>
      </c>
      <c r="AD699" s="2312" t="s">
        <v>19264</v>
      </c>
      <c r="AE699" s="2309">
        <v>0</v>
      </c>
      <c r="AF699" s="2309"/>
      <c r="AG699" s="2309"/>
      <c r="AH699" s="2309"/>
      <c r="AI699" s="2309"/>
      <c r="AJ699" s="2320">
        <v>43897</v>
      </c>
      <c r="AK699" s="2321"/>
      <c r="AL699" s="2321">
        <v>44834</v>
      </c>
      <c r="AM699" s="2320">
        <v>43897</v>
      </c>
      <c r="AN699" s="2322">
        <v>44834</v>
      </c>
      <c r="AO699" s="2312" t="s">
        <v>1395</v>
      </c>
      <c r="AP699" s="2309"/>
      <c r="AQ699" s="2312">
        <v>43</v>
      </c>
    </row>
    <row r="700" spans="1:43" ht="15.75">
      <c r="A700" s="2309">
        <v>693</v>
      </c>
      <c r="B700" s="2309"/>
      <c r="C700" s="2309"/>
      <c r="D700" s="2309"/>
      <c r="E700" s="2312" t="s">
        <v>25365</v>
      </c>
      <c r="F700" s="2309" t="s">
        <v>19100</v>
      </c>
      <c r="G700" s="2309" t="s">
        <v>19039</v>
      </c>
      <c r="H700" s="2312" t="s">
        <v>19189</v>
      </c>
      <c r="I700" s="2313">
        <v>32645</v>
      </c>
      <c r="J700" s="2309"/>
      <c r="K700" s="2312" t="s">
        <v>84</v>
      </c>
      <c r="L700" s="2309" t="s">
        <v>7256</v>
      </c>
      <c r="M700" s="2309" t="s">
        <v>19103</v>
      </c>
      <c r="N700" s="2314" t="s">
        <v>25366</v>
      </c>
      <c r="O700" s="2315" t="s">
        <v>25367</v>
      </c>
      <c r="P700" s="2155" t="s">
        <v>25368</v>
      </c>
      <c r="Q700" s="2309"/>
      <c r="R700" s="2316"/>
      <c r="S700" s="2312" t="s">
        <v>13376</v>
      </c>
      <c r="T700" s="2317" t="s">
        <v>25369</v>
      </c>
      <c r="U700" s="2313">
        <v>45643</v>
      </c>
      <c r="V700" s="2312" t="s">
        <v>86</v>
      </c>
      <c r="W700" s="2312" t="s">
        <v>25370</v>
      </c>
      <c r="X700" s="2312">
        <v>4</v>
      </c>
      <c r="Y700" s="2312">
        <v>5</v>
      </c>
      <c r="Z700" s="2312" t="s">
        <v>25371</v>
      </c>
      <c r="AA700" s="2312"/>
      <c r="AB700" s="2317" t="s">
        <v>25372</v>
      </c>
      <c r="AC700" s="2317" t="s">
        <v>25373</v>
      </c>
      <c r="AD700" s="2312" t="s">
        <v>19113</v>
      </c>
      <c r="AE700" s="2309"/>
      <c r="AF700" s="2309"/>
      <c r="AG700" s="2309"/>
      <c r="AH700" s="2309"/>
      <c r="AI700" s="2309"/>
      <c r="AJ700" s="2320">
        <v>43897</v>
      </c>
      <c r="AK700" s="2321"/>
      <c r="AL700" s="2321">
        <v>44834</v>
      </c>
      <c r="AM700" s="2320">
        <v>43897</v>
      </c>
      <c r="AN700" s="2322">
        <v>44834</v>
      </c>
      <c r="AO700" s="2312" t="s">
        <v>35</v>
      </c>
      <c r="AP700" s="2309"/>
      <c r="AQ700" s="2312">
        <v>43</v>
      </c>
    </row>
    <row r="701" spans="1:43" ht="15.75">
      <c r="A701" s="2323">
        <v>694</v>
      </c>
      <c r="B701" s="2309"/>
      <c r="C701" s="2309"/>
      <c r="D701" s="2309"/>
      <c r="E701" s="2312" t="s">
        <v>25374</v>
      </c>
      <c r="F701" s="2309" t="s">
        <v>19100</v>
      </c>
      <c r="G701" s="2309" t="s">
        <v>19039</v>
      </c>
      <c r="H701" s="2312" t="s">
        <v>370</v>
      </c>
      <c r="I701" s="2348" t="s">
        <v>25375</v>
      </c>
      <c r="J701" s="2309"/>
      <c r="K701" s="2312" t="s">
        <v>19102</v>
      </c>
      <c r="L701" s="2309" t="s">
        <v>7256</v>
      </c>
      <c r="M701" s="2309" t="s">
        <v>19103</v>
      </c>
      <c r="N701" s="2314" t="s">
        <v>25376</v>
      </c>
      <c r="O701" s="2315" t="s">
        <v>25377</v>
      </c>
      <c r="P701" s="2315" t="s">
        <v>25378</v>
      </c>
      <c r="Q701" s="2309"/>
      <c r="R701" s="2316"/>
      <c r="S701" s="2312" t="s">
        <v>19107</v>
      </c>
      <c r="T701" s="2317" t="s">
        <v>25379</v>
      </c>
      <c r="U701" s="2313">
        <v>45834</v>
      </c>
      <c r="V701" s="2312" t="s">
        <v>126</v>
      </c>
      <c r="W701" s="2312" t="s">
        <v>25380</v>
      </c>
      <c r="X701" s="2312">
        <v>2</v>
      </c>
      <c r="Y701" s="2312">
        <v>6</v>
      </c>
      <c r="Z701" s="2312" t="s">
        <v>25381</v>
      </c>
      <c r="AA701" s="2312"/>
      <c r="AB701" s="2329" t="s">
        <v>25382</v>
      </c>
      <c r="AC701" s="2317" t="s">
        <v>25383</v>
      </c>
      <c r="AD701" s="2312" t="s">
        <v>19113</v>
      </c>
      <c r="AE701" s="2309">
        <v>0</v>
      </c>
      <c r="AF701" s="2309"/>
      <c r="AG701" s="2309"/>
      <c r="AH701" s="2309"/>
      <c r="AI701" s="2309"/>
      <c r="AJ701" s="2320">
        <v>43897</v>
      </c>
      <c r="AK701" s="2321"/>
      <c r="AL701" s="2321">
        <v>44834</v>
      </c>
      <c r="AM701" s="2320">
        <v>43897</v>
      </c>
      <c r="AN701" s="2322">
        <v>44834</v>
      </c>
      <c r="AO701" s="2312" t="s">
        <v>1395</v>
      </c>
      <c r="AP701" s="2309"/>
      <c r="AQ701" s="2312">
        <v>43</v>
      </c>
    </row>
    <row r="702" spans="1:43" ht="15.75">
      <c r="A702" s="2309">
        <v>695</v>
      </c>
      <c r="B702" s="2309"/>
      <c r="C702" s="2309"/>
      <c r="D702" s="2309"/>
      <c r="E702" s="2312" t="s">
        <v>25384</v>
      </c>
      <c r="F702" s="2309" t="s">
        <v>19100</v>
      </c>
      <c r="G702" s="2309" t="s">
        <v>19039</v>
      </c>
      <c r="H702" s="2312" t="s">
        <v>19116</v>
      </c>
      <c r="I702" s="2348" t="s">
        <v>25385</v>
      </c>
      <c r="J702" s="2309"/>
      <c r="K702" s="2312" t="s">
        <v>19102</v>
      </c>
      <c r="L702" s="2309" t="s">
        <v>7256</v>
      </c>
      <c r="M702" s="2309" t="s">
        <v>19103</v>
      </c>
      <c r="N702" s="2314" t="s">
        <v>25386</v>
      </c>
      <c r="O702" s="2315" t="s">
        <v>25387</v>
      </c>
      <c r="P702" s="2315" t="s">
        <v>25388</v>
      </c>
      <c r="Q702" s="2309"/>
      <c r="R702" s="2316"/>
      <c r="S702" s="2312" t="s">
        <v>19107</v>
      </c>
      <c r="T702" s="2317" t="s">
        <v>25389</v>
      </c>
      <c r="U702" s="2313">
        <v>44603</v>
      </c>
      <c r="V702" s="2312" t="s">
        <v>19520</v>
      </c>
      <c r="W702" s="2312" t="s">
        <v>25390</v>
      </c>
      <c r="X702" s="2312">
        <v>4</v>
      </c>
      <c r="Y702" s="2312">
        <v>8</v>
      </c>
      <c r="Z702" s="2312" t="s">
        <v>21133</v>
      </c>
      <c r="AA702" s="2312"/>
      <c r="AB702" s="2317" t="s">
        <v>25391</v>
      </c>
      <c r="AC702" s="2317" t="s">
        <v>25392</v>
      </c>
      <c r="AD702" s="2312" t="s">
        <v>19113</v>
      </c>
      <c r="AE702" s="2309">
        <v>0</v>
      </c>
      <c r="AF702" s="2309"/>
      <c r="AG702" s="2309"/>
      <c r="AH702" s="2309"/>
      <c r="AI702" s="2309"/>
      <c r="AJ702" s="2320">
        <v>43897</v>
      </c>
      <c r="AK702" s="2321"/>
      <c r="AL702" s="2321">
        <v>44834</v>
      </c>
      <c r="AM702" s="2320">
        <v>43897</v>
      </c>
      <c r="AN702" s="2322">
        <v>44834</v>
      </c>
      <c r="AO702" s="2312" t="s">
        <v>1395</v>
      </c>
      <c r="AP702" s="2309"/>
      <c r="AQ702" s="2312">
        <v>41</v>
      </c>
    </row>
    <row r="703" spans="1:43" ht="15.75">
      <c r="A703" s="2323">
        <v>696</v>
      </c>
      <c r="B703" s="2309"/>
      <c r="C703" s="2309"/>
      <c r="D703" s="2309"/>
      <c r="E703" s="2357" t="s">
        <v>25393</v>
      </c>
      <c r="F703" s="2309" t="s">
        <v>19100</v>
      </c>
      <c r="G703" s="2309" t="s">
        <v>19039</v>
      </c>
      <c r="H703" s="2312" t="s">
        <v>19116</v>
      </c>
      <c r="I703" s="2313">
        <v>28153</v>
      </c>
      <c r="J703" s="2309"/>
      <c r="K703" s="2312" t="s">
        <v>19102</v>
      </c>
      <c r="L703" s="2309" t="s">
        <v>7256</v>
      </c>
      <c r="M703" s="2309" t="s">
        <v>19103</v>
      </c>
      <c r="N703" s="2314" t="s">
        <v>25394</v>
      </c>
      <c r="O703" s="2315" t="s">
        <v>25395</v>
      </c>
      <c r="P703" s="2155" t="s">
        <v>25396</v>
      </c>
      <c r="Q703" s="2309"/>
      <c r="R703" s="2316"/>
      <c r="S703" s="2312" t="s">
        <v>19107</v>
      </c>
      <c r="T703" s="2317" t="s">
        <v>25397</v>
      </c>
      <c r="U703" s="2313">
        <v>45813</v>
      </c>
      <c r="V703" s="2312" t="s">
        <v>126</v>
      </c>
      <c r="W703" s="2312" t="s">
        <v>25398</v>
      </c>
      <c r="X703" s="2312">
        <v>1</v>
      </c>
      <c r="Y703" s="2312">
        <v>9</v>
      </c>
      <c r="Z703" s="2312" t="s">
        <v>19222</v>
      </c>
      <c r="AA703" s="2312"/>
      <c r="AB703" s="2337" t="s">
        <v>25399</v>
      </c>
      <c r="AC703" s="2317" t="s">
        <v>25400</v>
      </c>
      <c r="AD703" s="2312" t="s">
        <v>15304</v>
      </c>
      <c r="AE703" s="2309" t="s">
        <v>25401</v>
      </c>
      <c r="AF703" s="2309"/>
      <c r="AG703" s="2309"/>
      <c r="AH703" s="2309"/>
      <c r="AI703" s="2309"/>
      <c r="AJ703" s="2320">
        <v>44023</v>
      </c>
      <c r="AK703" s="2321"/>
      <c r="AL703" s="2321">
        <v>44834</v>
      </c>
      <c r="AM703" s="2320">
        <v>44023</v>
      </c>
      <c r="AN703" s="2322">
        <v>44834</v>
      </c>
      <c r="AO703" s="2312"/>
      <c r="AP703" s="2309"/>
      <c r="AQ703" s="2312"/>
    </row>
    <row r="704" spans="1:43" ht="15.75">
      <c r="A704" s="2309">
        <v>697</v>
      </c>
      <c r="B704" s="2309"/>
      <c r="C704" s="2309"/>
      <c r="D704" s="2309"/>
      <c r="E704" s="2357" t="s">
        <v>25402</v>
      </c>
      <c r="F704" s="2309" t="s">
        <v>19100</v>
      </c>
      <c r="G704" s="2309" t="s">
        <v>19039</v>
      </c>
      <c r="H704" s="2312" t="s">
        <v>22354</v>
      </c>
      <c r="I704" s="2313" t="s">
        <v>25403</v>
      </c>
      <c r="J704" s="2309"/>
      <c r="K704" s="2312" t="s">
        <v>19102</v>
      </c>
      <c r="L704" s="2309" t="s">
        <v>7256</v>
      </c>
      <c r="M704" s="2309" t="s">
        <v>19103</v>
      </c>
      <c r="N704" s="2314" t="s">
        <v>25404</v>
      </c>
      <c r="O704" s="2315" t="s">
        <v>25405</v>
      </c>
      <c r="P704" s="2155" t="s">
        <v>25406</v>
      </c>
      <c r="Q704" s="2309"/>
      <c r="R704" s="2316"/>
      <c r="S704" s="2312" t="s">
        <v>13376</v>
      </c>
      <c r="T704" s="2317" t="s">
        <v>25407</v>
      </c>
      <c r="U704" s="2313">
        <v>45179</v>
      </c>
      <c r="V704" s="2312" t="s">
        <v>13232</v>
      </c>
      <c r="W704" s="2312" t="s">
        <v>25408</v>
      </c>
      <c r="X704" s="2312"/>
      <c r="Y704" s="2312"/>
      <c r="Z704" s="2312" t="s">
        <v>25409</v>
      </c>
      <c r="AA704" s="2312"/>
      <c r="AB704" s="2317" t="s">
        <v>25410</v>
      </c>
      <c r="AC704" s="2317" t="s">
        <v>25411</v>
      </c>
      <c r="AD704" s="2312" t="s">
        <v>19113</v>
      </c>
      <c r="AE704" s="2309">
        <v>0</v>
      </c>
      <c r="AF704" s="2309"/>
      <c r="AG704" s="2309"/>
      <c r="AH704" s="2309"/>
      <c r="AI704" s="2309"/>
      <c r="AJ704" s="2320">
        <v>44023</v>
      </c>
      <c r="AK704" s="2321"/>
      <c r="AL704" s="2321">
        <v>44834</v>
      </c>
      <c r="AM704" s="2320">
        <v>44023</v>
      </c>
      <c r="AN704" s="2322">
        <v>44834</v>
      </c>
      <c r="AO704" s="2312"/>
      <c r="AP704" s="2309"/>
      <c r="AQ704" s="2312"/>
    </row>
    <row r="705" spans="1:43" ht="15.75">
      <c r="A705" s="2323">
        <v>698</v>
      </c>
      <c r="B705" s="2309"/>
      <c r="C705" s="2309"/>
      <c r="D705" s="2310" t="s">
        <v>19098</v>
      </c>
      <c r="E705" s="2357" t="s">
        <v>24533</v>
      </c>
      <c r="F705" s="2309" t="s">
        <v>19100</v>
      </c>
      <c r="G705" s="2309" t="s">
        <v>19039</v>
      </c>
      <c r="H705" s="2312" t="s">
        <v>22354</v>
      </c>
      <c r="I705" s="2313">
        <v>32644</v>
      </c>
      <c r="J705" s="2309"/>
      <c r="K705" s="2312" t="s">
        <v>19102</v>
      </c>
      <c r="L705" s="2309" t="s">
        <v>7256</v>
      </c>
      <c r="M705" s="2309" t="s">
        <v>19103</v>
      </c>
      <c r="N705" s="2314" t="s">
        <v>25412</v>
      </c>
      <c r="O705" s="2315" t="s">
        <v>25413</v>
      </c>
      <c r="P705" s="2155" t="s">
        <v>25414</v>
      </c>
      <c r="Q705" s="2309"/>
      <c r="R705" s="2316"/>
      <c r="S705" s="2312" t="s">
        <v>13376</v>
      </c>
      <c r="T705" s="2317" t="s">
        <v>25415</v>
      </c>
      <c r="U705" s="2313">
        <v>45730</v>
      </c>
      <c r="V705" s="2312" t="s">
        <v>7267</v>
      </c>
      <c r="W705" s="2312" t="s">
        <v>25416</v>
      </c>
      <c r="X705" s="2312"/>
      <c r="Y705" s="2312"/>
      <c r="Z705" s="2312" t="s">
        <v>25417</v>
      </c>
      <c r="AA705" s="2312"/>
      <c r="AB705" s="2317" t="s">
        <v>25418</v>
      </c>
      <c r="AC705" s="2317" t="s">
        <v>25419</v>
      </c>
      <c r="AD705" s="2312" t="s">
        <v>19113</v>
      </c>
      <c r="AE705" s="2309" t="s">
        <v>24542</v>
      </c>
      <c r="AF705" s="2309"/>
      <c r="AG705" s="2309"/>
      <c r="AH705" s="2309"/>
      <c r="AI705" s="2309"/>
      <c r="AJ705" s="2320">
        <v>44023</v>
      </c>
      <c r="AK705" s="2321"/>
      <c r="AL705" s="2321">
        <v>44834</v>
      </c>
      <c r="AM705" s="2320">
        <v>44023</v>
      </c>
      <c r="AN705" s="2322">
        <v>44834</v>
      </c>
      <c r="AO705" s="2312"/>
      <c r="AP705" s="2309"/>
      <c r="AQ705" s="2312"/>
    </row>
    <row r="706" spans="1:43" ht="15.75">
      <c r="A706" s="2309">
        <v>699</v>
      </c>
      <c r="B706" s="2309"/>
      <c r="C706" s="2309"/>
      <c r="D706" s="2309"/>
      <c r="E706" s="2357" t="s">
        <v>25420</v>
      </c>
      <c r="F706" s="2309" t="s">
        <v>19100</v>
      </c>
      <c r="G706" s="2309" t="s">
        <v>19039</v>
      </c>
      <c r="H706" s="2312" t="s">
        <v>145</v>
      </c>
      <c r="I706" s="2313">
        <v>31965</v>
      </c>
      <c r="J706" s="2309"/>
      <c r="K706" s="2312" t="s">
        <v>19102</v>
      </c>
      <c r="L706" s="2309" t="s">
        <v>7256</v>
      </c>
      <c r="M706" s="2309" t="s">
        <v>19103</v>
      </c>
      <c r="N706" s="2314" t="s">
        <v>25421</v>
      </c>
      <c r="O706" s="2315" t="s">
        <v>25422</v>
      </c>
      <c r="P706" s="2155" t="s">
        <v>25423</v>
      </c>
      <c r="Q706" s="2309"/>
      <c r="R706" s="2316"/>
      <c r="S706" s="2312" t="s">
        <v>19107</v>
      </c>
      <c r="T706" s="2317" t="s">
        <v>25424</v>
      </c>
      <c r="U706" s="2313">
        <v>45732</v>
      </c>
      <c r="V706" s="2312" t="s">
        <v>13232</v>
      </c>
      <c r="W706" s="2312" t="s">
        <v>25425</v>
      </c>
      <c r="X706" s="2312">
        <v>13</v>
      </c>
      <c r="Y706" s="2312">
        <v>4</v>
      </c>
      <c r="Z706" s="2312" t="s">
        <v>19292</v>
      </c>
      <c r="AA706" s="2312"/>
      <c r="AB706" s="2317" t="s">
        <v>25426</v>
      </c>
      <c r="AC706" s="2317" t="s">
        <v>25427</v>
      </c>
      <c r="AD706" s="2312" t="s">
        <v>19113</v>
      </c>
      <c r="AE706" s="2309"/>
      <c r="AF706" s="2309"/>
      <c r="AG706" s="2309"/>
      <c r="AH706" s="2309"/>
      <c r="AI706" s="2309"/>
      <c r="AJ706" s="2320">
        <v>44023</v>
      </c>
      <c r="AK706" s="2321"/>
      <c r="AL706" s="2321">
        <v>44834</v>
      </c>
      <c r="AM706" s="2320">
        <v>44023</v>
      </c>
      <c r="AN706" s="2322">
        <v>44834</v>
      </c>
      <c r="AO706" s="2312"/>
      <c r="AP706" s="2309"/>
      <c r="AQ706" s="2312"/>
    </row>
    <row r="707" spans="1:43" ht="15.75">
      <c r="A707" s="2323">
        <v>700</v>
      </c>
      <c r="B707" s="2309"/>
      <c r="C707" s="2309"/>
      <c r="D707" s="2309"/>
      <c r="E707" s="2357" t="s">
        <v>25428</v>
      </c>
      <c r="F707" s="2309" t="s">
        <v>19100</v>
      </c>
      <c r="G707" s="2309" t="s">
        <v>19039</v>
      </c>
      <c r="H707" s="2312" t="s">
        <v>370</v>
      </c>
      <c r="I707" s="2313">
        <v>32647</v>
      </c>
      <c r="J707" s="2309"/>
      <c r="K707" s="2312" t="s">
        <v>19102</v>
      </c>
      <c r="L707" s="2309" t="s">
        <v>7256</v>
      </c>
      <c r="M707" s="2309" t="s">
        <v>19103</v>
      </c>
      <c r="N707" s="2314" t="s">
        <v>25429</v>
      </c>
      <c r="O707" s="2315" t="s">
        <v>25430</v>
      </c>
      <c r="P707" s="2155" t="s">
        <v>25431</v>
      </c>
      <c r="Q707" s="2309"/>
      <c r="R707" s="2316"/>
      <c r="S707" s="2312" t="s">
        <v>19107</v>
      </c>
      <c r="T707" s="2317" t="s">
        <v>25432</v>
      </c>
      <c r="U707" s="2313">
        <v>45586</v>
      </c>
      <c r="V707" s="2312" t="s">
        <v>13232</v>
      </c>
      <c r="W707" s="2312" t="s">
        <v>25433</v>
      </c>
      <c r="X707" s="2312">
        <v>1</v>
      </c>
      <c r="Y707" s="2312">
        <v>2</v>
      </c>
      <c r="Z707" s="2312" t="s">
        <v>25434</v>
      </c>
      <c r="AA707" s="2312"/>
      <c r="AB707" s="2317" t="s">
        <v>25435</v>
      </c>
      <c r="AC707" s="2317" t="s">
        <v>25436</v>
      </c>
      <c r="AD707" s="2312" t="s">
        <v>19113</v>
      </c>
      <c r="AE707" s="2309"/>
      <c r="AF707" s="2309"/>
      <c r="AG707" s="2309"/>
      <c r="AH707" s="2309"/>
      <c r="AI707" s="2309"/>
      <c r="AJ707" s="2320">
        <v>44023</v>
      </c>
      <c r="AK707" s="2321"/>
      <c r="AL707" s="2321">
        <v>44834</v>
      </c>
      <c r="AM707" s="2320">
        <v>44023</v>
      </c>
      <c r="AN707" s="2322">
        <v>44834</v>
      </c>
      <c r="AO707" s="2312"/>
      <c r="AP707" s="2309"/>
      <c r="AQ707" s="2312"/>
    </row>
    <row r="708" spans="1:43" ht="15.75">
      <c r="A708" s="2309">
        <v>701</v>
      </c>
      <c r="B708" s="2309"/>
      <c r="C708" s="2309"/>
      <c r="D708" s="2309"/>
      <c r="E708" s="2357" t="s">
        <v>25437</v>
      </c>
      <c r="F708" s="2309" t="s">
        <v>19100</v>
      </c>
      <c r="G708" s="2309" t="s">
        <v>19039</v>
      </c>
      <c r="H708" s="2312" t="s">
        <v>34</v>
      </c>
      <c r="I708" s="2313">
        <v>28868</v>
      </c>
      <c r="J708" s="2309"/>
      <c r="K708" s="2312" t="s">
        <v>19102</v>
      </c>
      <c r="L708" s="2309" t="s">
        <v>7256</v>
      </c>
      <c r="M708" s="2309" t="s">
        <v>19103</v>
      </c>
      <c r="N708" s="2314" t="s">
        <v>25438</v>
      </c>
      <c r="O708" s="2315" t="s">
        <v>25439</v>
      </c>
      <c r="P708" s="2347" t="s">
        <v>25440</v>
      </c>
      <c r="Q708" s="2309"/>
      <c r="R708" s="2316"/>
      <c r="S708" s="2312" t="s">
        <v>19107</v>
      </c>
      <c r="T708" s="2317" t="s">
        <v>25441</v>
      </c>
      <c r="U708" s="2313">
        <v>45729</v>
      </c>
      <c r="V708" s="2312" t="s">
        <v>126</v>
      </c>
      <c r="W708" s="2312" t="s">
        <v>25442</v>
      </c>
      <c r="X708" s="2312">
        <v>3</v>
      </c>
      <c r="Y708" s="2312">
        <v>4</v>
      </c>
      <c r="Z708" s="2312" t="s">
        <v>20011</v>
      </c>
      <c r="AA708" s="2312"/>
      <c r="AB708" s="2317" t="s">
        <v>25443</v>
      </c>
      <c r="AC708" s="2317" t="s">
        <v>25444</v>
      </c>
      <c r="AD708" s="2312" t="s">
        <v>19113</v>
      </c>
      <c r="AE708" s="2309" t="s">
        <v>25445</v>
      </c>
      <c r="AF708" s="2309"/>
      <c r="AG708" s="2309"/>
      <c r="AH708" s="2309"/>
      <c r="AI708" s="2309"/>
      <c r="AJ708" s="2320">
        <v>44023</v>
      </c>
      <c r="AK708" s="2321"/>
      <c r="AL708" s="2321">
        <v>44834</v>
      </c>
      <c r="AM708" s="2320">
        <v>44023</v>
      </c>
      <c r="AN708" s="2322">
        <v>44834</v>
      </c>
      <c r="AO708" s="2312"/>
      <c r="AP708" s="2309"/>
      <c r="AQ708" s="2312"/>
    </row>
    <row r="709" spans="1:43" ht="15.75">
      <c r="A709" s="2323">
        <v>702</v>
      </c>
      <c r="B709" s="2309"/>
      <c r="C709" s="2309"/>
      <c r="D709" s="2309"/>
      <c r="E709" s="2357" t="s">
        <v>25446</v>
      </c>
      <c r="F709" s="2309" t="s">
        <v>19100</v>
      </c>
      <c r="G709" s="2309" t="s">
        <v>19039</v>
      </c>
      <c r="H709" s="2312" t="s">
        <v>19127</v>
      </c>
      <c r="I709" s="2313">
        <v>32425</v>
      </c>
      <c r="J709" s="2309"/>
      <c r="K709" s="2312" t="s">
        <v>19102</v>
      </c>
      <c r="L709" s="2309" t="s">
        <v>7256</v>
      </c>
      <c r="M709" s="2309" t="s">
        <v>19103</v>
      </c>
      <c r="N709" s="2314" t="s">
        <v>25447</v>
      </c>
      <c r="O709" s="2315" t="s">
        <v>25448</v>
      </c>
      <c r="P709" s="2155" t="s">
        <v>25449</v>
      </c>
      <c r="Q709" s="2309"/>
      <c r="R709" s="2316"/>
      <c r="S709" s="2312" t="s">
        <v>19107</v>
      </c>
      <c r="T709" s="2317" t="s">
        <v>25450</v>
      </c>
      <c r="U709" s="2313">
        <v>45635</v>
      </c>
      <c r="V709" s="2312" t="s">
        <v>126</v>
      </c>
      <c r="W709" s="2312" t="s">
        <v>25451</v>
      </c>
      <c r="X709" s="2312">
        <v>4</v>
      </c>
      <c r="Y709" s="2312">
        <v>4</v>
      </c>
      <c r="Z709" s="2312" t="s">
        <v>19779</v>
      </c>
      <c r="AA709" s="2312"/>
      <c r="AB709" s="2317" t="s">
        <v>25452</v>
      </c>
      <c r="AC709" s="2317" t="s">
        <v>25453</v>
      </c>
      <c r="AD709" s="2312" t="s">
        <v>19113</v>
      </c>
      <c r="AE709" s="2309"/>
      <c r="AF709" s="2309"/>
      <c r="AG709" s="2309"/>
      <c r="AH709" s="2309"/>
      <c r="AI709" s="2309"/>
      <c r="AJ709" s="2320">
        <v>44023</v>
      </c>
      <c r="AK709" s="2321"/>
      <c r="AL709" s="2321">
        <v>44834</v>
      </c>
      <c r="AM709" s="2320">
        <v>44023</v>
      </c>
      <c r="AN709" s="2322">
        <v>44834</v>
      </c>
      <c r="AO709" s="2312"/>
      <c r="AP709" s="2309"/>
      <c r="AQ709" s="2312"/>
    </row>
    <row r="710" spans="1:43" ht="15.75">
      <c r="A710" s="2309">
        <v>703</v>
      </c>
      <c r="B710" s="2309"/>
      <c r="C710" s="2309"/>
      <c r="D710" s="2309"/>
      <c r="E710" s="2357" t="s">
        <v>986</v>
      </c>
      <c r="F710" s="2309" t="s">
        <v>19100</v>
      </c>
      <c r="G710" s="2309" t="s">
        <v>19039</v>
      </c>
      <c r="H710" s="2312" t="s">
        <v>7025</v>
      </c>
      <c r="I710" s="2313">
        <v>30890</v>
      </c>
      <c r="J710" s="2309"/>
      <c r="K710" s="2312" t="s">
        <v>19102</v>
      </c>
      <c r="L710" s="2309" t="s">
        <v>7256</v>
      </c>
      <c r="M710" s="2309" t="s">
        <v>19103</v>
      </c>
      <c r="N710" s="2314" t="s">
        <v>25454</v>
      </c>
      <c r="O710" s="2315" t="s">
        <v>25455</v>
      </c>
      <c r="P710" s="2347" t="s">
        <v>25456</v>
      </c>
      <c r="Q710" s="2309"/>
      <c r="R710" s="2316"/>
      <c r="S710" s="2312" t="s">
        <v>13376</v>
      </c>
      <c r="T710" s="2317" t="s">
        <v>25457</v>
      </c>
      <c r="U710" s="2313">
        <v>45720</v>
      </c>
      <c r="V710" s="2312" t="s">
        <v>126</v>
      </c>
      <c r="W710" s="2312" t="s">
        <v>25458</v>
      </c>
      <c r="X710" s="2312">
        <v>1</v>
      </c>
      <c r="Y710" s="2312">
        <v>11</v>
      </c>
      <c r="Z710" s="2312" t="s">
        <v>25459</v>
      </c>
      <c r="AA710" s="2312"/>
      <c r="AB710" s="2317" t="s">
        <v>25460</v>
      </c>
      <c r="AC710" s="2317" t="s">
        <v>25461</v>
      </c>
      <c r="AD710" s="2312" t="s">
        <v>19113</v>
      </c>
      <c r="AE710" s="2309" t="s">
        <v>24172</v>
      </c>
      <c r="AF710" s="2309"/>
      <c r="AG710" s="2309"/>
      <c r="AH710" s="2309"/>
      <c r="AI710" s="2309"/>
      <c r="AJ710" s="2320">
        <v>44023</v>
      </c>
      <c r="AK710" s="2321"/>
      <c r="AL710" s="2321">
        <v>44834</v>
      </c>
      <c r="AM710" s="2320">
        <v>44023</v>
      </c>
      <c r="AN710" s="2322">
        <v>44834</v>
      </c>
      <c r="AO710" s="2312"/>
      <c r="AP710" s="2309"/>
      <c r="AQ710" s="2312"/>
    </row>
    <row r="711" spans="1:43" ht="15.75">
      <c r="A711" s="2323">
        <v>704</v>
      </c>
      <c r="B711" s="2309"/>
      <c r="C711" s="2309"/>
      <c r="D711" s="2309"/>
      <c r="E711" s="2357" t="s">
        <v>3689</v>
      </c>
      <c r="F711" s="2309" t="s">
        <v>19100</v>
      </c>
      <c r="G711" s="2309" t="s">
        <v>19039</v>
      </c>
      <c r="H711" s="2312" t="s">
        <v>19189</v>
      </c>
      <c r="I711" s="2313">
        <v>35041</v>
      </c>
      <c r="J711" s="2309"/>
      <c r="K711" s="2312" t="s">
        <v>19102</v>
      </c>
      <c r="L711" s="2309" t="s">
        <v>7256</v>
      </c>
      <c r="M711" s="2309" t="s">
        <v>19103</v>
      </c>
      <c r="N711" s="2314" t="s">
        <v>25462</v>
      </c>
      <c r="O711" s="2315" t="s">
        <v>25463</v>
      </c>
      <c r="P711" s="2331"/>
      <c r="Q711" s="2309"/>
      <c r="R711" s="2316"/>
      <c r="S711" s="2312" t="s">
        <v>19107</v>
      </c>
      <c r="T711" s="2317" t="s">
        <v>25464</v>
      </c>
      <c r="U711" s="2313">
        <v>45634</v>
      </c>
      <c r="V711" s="2312" t="s">
        <v>13232</v>
      </c>
      <c r="W711" s="2312" t="s">
        <v>25465</v>
      </c>
      <c r="X711" s="2312">
        <v>2</v>
      </c>
      <c r="Y711" s="2312">
        <v>3</v>
      </c>
      <c r="Z711" s="2312" t="s">
        <v>22383</v>
      </c>
      <c r="AA711" s="2312"/>
      <c r="AB711" s="2354" t="s">
        <v>25466</v>
      </c>
      <c r="AC711" s="2317" t="s">
        <v>13942</v>
      </c>
      <c r="AD711" s="2312" t="s">
        <v>19113</v>
      </c>
      <c r="AE711" s="2309">
        <v>0</v>
      </c>
      <c r="AF711" s="2309"/>
      <c r="AG711" s="2309"/>
      <c r="AH711" s="2309"/>
      <c r="AI711" s="2309"/>
      <c r="AJ711" s="2320">
        <v>44023</v>
      </c>
      <c r="AK711" s="2321"/>
      <c r="AL711" s="2321">
        <v>44834</v>
      </c>
      <c r="AM711" s="2320">
        <v>44023</v>
      </c>
      <c r="AN711" s="2322">
        <v>44834</v>
      </c>
      <c r="AO711" s="2312"/>
      <c r="AP711" s="2309"/>
      <c r="AQ711" s="2312"/>
    </row>
    <row r="712" spans="1:43" ht="15.75">
      <c r="A712" s="2309">
        <v>705</v>
      </c>
      <c r="B712" s="2309"/>
      <c r="C712" s="2309"/>
      <c r="D712" s="2309"/>
      <c r="E712" s="2357" t="s">
        <v>25467</v>
      </c>
      <c r="F712" s="2309" t="s">
        <v>19100</v>
      </c>
      <c r="G712" s="2309" t="s">
        <v>19039</v>
      </c>
      <c r="H712" s="2312" t="s">
        <v>22354</v>
      </c>
      <c r="I712" s="2313">
        <v>33786</v>
      </c>
      <c r="J712" s="2309"/>
      <c r="K712" s="2312" t="s">
        <v>19102</v>
      </c>
      <c r="L712" s="2309" t="s">
        <v>7256</v>
      </c>
      <c r="M712" s="2309" t="s">
        <v>19103</v>
      </c>
      <c r="N712" s="2314" t="s">
        <v>25468</v>
      </c>
      <c r="O712" s="2315" t="s">
        <v>25469</v>
      </c>
      <c r="P712" s="2347" t="s">
        <v>25470</v>
      </c>
      <c r="Q712" s="2309"/>
      <c r="R712" s="2316"/>
      <c r="S712" s="2312" t="s">
        <v>19107</v>
      </c>
      <c r="T712" s="2317" t="s">
        <v>25471</v>
      </c>
      <c r="U712" s="2313">
        <v>45474</v>
      </c>
      <c r="V712" s="2312" t="s">
        <v>13232</v>
      </c>
      <c r="W712" s="2312" t="s">
        <v>25472</v>
      </c>
      <c r="X712" s="2312"/>
      <c r="Y712" s="2312"/>
      <c r="Z712" s="2312" t="s">
        <v>25473</v>
      </c>
      <c r="AA712" s="2312"/>
      <c r="AB712" s="2317" t="s">
        <v>25474</v>
      </c>
      <c r="AC712" s="2317" t="s">
        <v>25475</v>
      </c>
      <c r="AD712" s="2312" t="s">
        <v>19113</v>
      </c>
      <c r="AE712" s="2309"/>
      <c r="AF712" s="2309"/>
      <c r="AG712" s="2309"/>
      <c r="AH712" s="2309"/>
      <c r="AI712" s="2309"/>
      <c r="AJ712" s="2320">
        <v>44023</v>
      </c>
      <c r="AK712" s="2321"/>
      <c r="AL712" s="2321">
        <v>44834</v>
      </c>
      <c r="AM712" s="2320">
        <v>44023</v>
      </c>
      <c r="AN712" s="2322">
        <v>44834</v>
      </c>
      <c r="AO712" s="2312"/>
      <c r="AP712" s="2309"/>
      <c r="AQ712" s="2312"/>
    </row>
    <row r="713" spans="1:43" ht="15.75">
      <c r="A713" s="2323">
        <v>706</v>
      </c>
      <c r="B713" s="2309"/>
      <c r="C713" s="2309"/>
      <c r="D713" s="2309"/>
      <c r="E713" s="2357" t="s">
        <v>25476</v>
      </c>
      <c r="F713" s="2309" t="s">
        <v>19100</v>
      </c>
      <c r="G713" s="2309" t="s">
        <v>19039</v>
      </c>
      <c r="H713" s="2312" t="s">
        <v>22354</v>
      </c>
      <c r="I713" s="2313">
        <v>33353</v>
      </c>
      <c r="J713" s="2309"/>
      <c r="K713" s="2312" t="s">
        <v>19102</v>
      </c>
      <c r="L713" s="2309" t="s">
        <v>7256</v>
      </c>
      <c r="M713" s="2309" t="s">
        <v>19103</v>
      </c>
      <c r="N713" s="2314" t="s">
        <v>25477</v>
      </c>
      <c r="O713" s="2315" t="s">
        <v>25478</v>
      </c>
      <c r="P713" s="2347" t="s">
        <v>25479</v>
      </c>
      <c r="Q713" s="2309"/>
      <c r="R713" s="2316"/>
      <c r="S713" s="2312" t="s">
        <v>19107</v>
      </c>
      <c r="T713" s="2317" t="s">
        <v>25480</v>
      </c>
      <c r="U713" s="2313" t="s">
        <v>25481</v>
      </c>
      <c r="V713" s="2312" t="s">
        <v>13232</v>
      </c>
      <c r="W713" s="2312" t="s">
        <v>25482</v>
      </c>
      <c r="X713" s="2312">
        <v>13</v>
      </c>
      <c r="Y713" s="2312">
        <v>6</v>
      </c>
      <c r="Z713" s="2312" t="s">
        <v>25483</v>
      </c>
      <c r="AA713" s="2312"/>
      <c r="AB713" s="2317" t="s">
        <v>25484</v>
      </c>
      <c r="AC713" s="2317" t="s">
        <v>25485</v>
      </c>
      <c r="AD713" s="2312" t="s">
        <v>19113</v>
      </c>
      <c r="AE713" s="2309"/>
      <c r="AF713" s="2309"/>
      <c r="AG713" s="2309"/>
      <c r="AH713" s="2309"/>
      <c r="AI713" s="2309"/>
      <c r="AJ713" s="2320">
        <v>44023</v>
      </c>
      <c r="AK713" s="2321"/>
      <c r="AL713" s="2321">
        <v>44834</v>
      </c>
      <c r="AM713" s="2320">
        <v>44023</v>
      </c>
      <c r="AN713" s="2322">
        <v>44834</v>
      </c>
      <c r="AO713" s="2312"/>
      <c r="AP713" s="2309"/>
      <c r="AQ713" s="2312"/>
    </row>
    <row r="714" spans="1:43" ht="15.75">
      <c r="A714" s="2309">
        <v>707</v>
      </c>
      <c r="B714" s="2309"/>
      <c r="C714" s="2309"/>
      <c r="D714" s="2309"/>
      <c r="E714" s="2357" t="s">
        <v>25486</v>
      </c>
      <c r="F714" s="2309" t="s">
        <v>19100</v>
      </c>
      <c r="G714" s="2309" t="s">
        <v>19039</v>
      </c>
      <c r="H714" s="2312" t="s">
        <v>19189</v>
      </c>
      <c r="I714" s="2313">
        <v>31888</v>
      </c>
      <c r="J714" s="2309"/>
      <c r="K714" s="2312" t="s">
        <v>19102</v>
      </c>
      <c r="L714" s="2309" t="s">
        <v>7256</v>
      </c>
      <c r="M714" s="2309" t="s">
        <v>19103</v>
      </c>
      <c r="N714" s="2314" t="s">
        <v>25487</v>
      </c>
      <c r="O714" s="2315" t="s">
        <v>25488</v>
      </c>
      <c r="P714" s="2155" t="s">
        <v>25489</v>
      </c>
      <c r="Q714" s="2309"/>
      <c r="R714" s="2316"/>
      <c r="S714" s="2312" t="s">
        <v>19107</v>
      </c>
      <c r="T714" s="2317" t="s">
        <v>25490</v>
      </c>
      <c r="U714" s="2313">
        <v>45037</v>
      </c>
      <c r="V714" s="2312" t="s">
        <v>13232</v>
      </c>
      <c r="W714" s="2312" t="s">
        <v>25491</v>
      </c>
      <c r="X714" s="2312">
        <v>1</v>
      </c>
      <c r="Y714" s="2312">
        <v>6</v>
      </c>
      <c r="Z714" s="2312" t="s">
        <v>25492</v>
      </c>
      <c r="AA714" s="2312"/>
      <c r="AB714" s="2317" t="s">
        <v>25493</v>
      </c>
      <c r="AC714" s="2317" t="s">
        <v>25494</v>
      </c>
      <c r="AD714" s="2312" t="s">
        <v>19113</v>
      </c>
      <c r="AE714" s="2309">
        <v>0</v>
      </c>
      <c r="AF714" s="2309"/>
      <c r="AG714" s="2309"/>
      <c r="AH714" s="2309"/>
      <c r="AI714" s="2309"/>
      <c r="AJ714" s="2320">
        <v>44023</v>
      </c>
      <c r="AK714" s="2321"/>
      <c r="AL714" s="2321">
        <v>44834</v>
      </c>
      <c r="AM714" s="2320">
        <v>44023</v>
      </c>
      <c r="AN714" s="2322">
        <v>44834</v>
      </c>
      <c r="AO714" s="2312"/>
      <c r="AP714" s="2309"/>
      <c r="AQ714" s="2312"/>
    </row>
    <row r="715" spans="1:43" ht="15.75">
      <c r="A715" s="2323">
        <v>708</v>
      </c>
      <c r="B715" s="2309"/>
      <c r="C715" s="2309"/>
      <c r="D715" s="2310" t="s">
        <v>19098</v>
      </c>
      <c r="E715" s="2357" t="s">
        <v>20754</v>
      </c>
      <c r="F715" s="2309" t="s">
        <v>19100</v>
      </c>
      <c r="G715" s="2309" t="s">
        <v>19039</v>
      </c>
      <c r="H715" s="2312" t="s">
        <v>9059</v>
      </c>
      <c r="I715" s="2313">
        <v>28708</v>
      </c>
      <c r="J715" s="2309"/>
      <c r="K715" s="2312" t="s">
        <v>84</v>
      </c>
      <c r="L715" s="2309" t="s">
        <v>7256</v>
      </c>
      <c r="M715" s="2309" t="s">
        <v>19103</v>
      </c>
      <c r="N715" s="2314" t="s">
        <v>25495</v>
      </c>
      <c r="O715" s="2315" t="s">
        <v>25496</v>
      </c>
      <c r="P715" s="2347" t="s">
        <v>25497</v>
      </c>
      <c r="Q715" s="2309"/>
      <c r="R715" s="2316"/>
      <c r="S715" s="2312" t="s">
        <v>19107</v>
      </c>
      <c r="T715" s="2317" t="s">
        <v>25498</v>
      </c>
      <c r="U715" s="2313">
        <v>45702</v>
      </c>
      <c r="V715" s="2312" t="s">
        <v>13232</v>
      </c>
      <c r="W715" s="2312" t="s">
        <v>25499</v>
      </c>
      <c r="X715" s="2312">
        <v>32</v>
      </c>
      <c r="Y715" s="2312">
        <v>8</v>
      </c>
      <c r="Z715" s="2312" t="s">
        <v>25500</v>
      </c>
      <c r="AA715" s="2312"/>
      <c r="AB715" s="2317" t="s">
        <v>25501</v>
      </c>
      <c r="AC715" s="2317" t="s">
        <v>25502</v>
      </c>
      <c r="AD715" s="2312" t="s">
        <v>19113</v>
      </c>
      <c r="AE715" s="2309" t="s">
        <v>20763</v>
      </c>
      <c r="AF715" s="2309"/>
      <c r="AG715" s="2309"/>
      <c r="AH715" s="2309"/>
      <c r="AI715" s="2309"/>
      <c r="AJ715" s="2320">
        <v>44023</v>
      </c>
      <c r="AK715" s="2321"/>
      <c r="AL715" s="2321">
        <v>44834</v>
      </c>
      <c r="AM715" s="2320">
        <v>44023</v>
      </c>
      <c r="AN715" s="2322">
        <v>44834</v>
      </c>
      <c r="AO715" s="2312"/>
      <c r="AP715" s="2309"/>
      <c r="AQ715" s="2312"/>
    </row>
    <row r="716" spans="1:43" ht="15.75">
      <c r="A716" s="2309">
        <v>709</v>
      </c>
      <c r="B716" s="2309"/>
      <c r="C716" s="2309"/>
      <c r="D716" s="2309"/>
      <c r="E716" s="2358" t="s">
        <v>25503</v>
      </c>
      <c r="F716" s="2309" t="s">
        <v>19100</v>
      </c>
      <c r="G716" s="2309" t="s">
        <v>19039</v>
      </c>
      <c r="H716" s="2312" t="s">
        <v>19116</v>
      </c>
      <c r="I716" s="2313">
        <v>33334</v>
      </c>
      <c r="J716" s="2309"/>
      <c r="K716" s="2312" t="s">
        <v>84</v>
      </c>
      <c r="L716" s="2309" t="s">
        <v>7256</v>
      </c>
      <c r="M716" s="2309" t="s">
        <v>19103</v>
      </c>
      <c r="N716" s="2314" t="s">
        <v>25504</v>
      </c>
      <c r="O716" s="2315" t="s">
        <v>25505</v>
      </c>
      <c r="P716" s="2155" t="s">
        <v>25506</v>
      </c>
      <c r="Q716" s="2309"/>
      <c r="R716" s="2316"/>
      <c r="S716" s="2312" t="s">
        <v>19107</v>
      </c>
      <c r="T716" s="2317" t="s">
        <v>25507</v>
      </c>
      <c r="U716" s="2313">
        <v>45846</v>
      </c>
      <c r="V716" s="2312" t="s">
        <v>126</v>
      </c>
      <c r="W716" s="2312" t="s">
        <v>21132</v>
      </c>
      <c r="X716" s="2312">
        <v>2</v>
      </c>
      <c r="Y716" s="2312">
        <v>9</v>
      </c>
      <c r="Z716" s="2312" t="s">
        <v>21133</v>
      </c>
      <c r="AA716" s="2312"/>
      <c r="AB716" s="2315" t="s">
        <v>25508</v>
      </c>
      <c r="AC716" s="2317" t="s">
        <v>25509</v>
      </c>
      <c r="AD716" s="2312" t="s">
        <v>19264</v>
      </c>
      <c r="AE716" s="2309"/>
      <c r="AF716" s="2309"/>
      <c r="AG716" s="2309"/>
      <c r="AH716" s="2309"/>
      <c r="AI716" s="2309"/>
      <c r="AJ716" s="2320">
        <v>44023</v>
      </c>
      <c r="AK716" s="2321"/>
      <c r="AL716" s="2321">
        <v>44834</v>
      </c>
      <c r="AM716" s="2320">
        <v>44023</v>
      </c>
      <c r="AN716" s="2322">
        <v>44834</v>
      </c>
      <c r="AO716" s="2312"/>
      <c r="AP716" s="2309"/>
      <c r="AQ716" s="2312"/>
    </row>
    <row r="717" spans="1:43" ht="15.75">
      <c r="A717" s="2323">
        <v>710</v>
      </c>
      <c r="B717" s="2309"/>
      <c r="C717" s="2309"/>
      <c r="D717" s="2309"/>
      <c r="E717" s="2357" t="s">
        <v>25510</v>
      </c>
      <c r="F717" s="2309" t="s">
        <v>19100</v>
      </c>
      <c r="G717" s="2309" t="s">
        <v>19039</v>
      </c>
      <c r="H717" s="2312" t="s">
        <v>19874</v>
      </c>
      <c r="I717" s="2313">
        <v>33860</v>
      </c>
      <c r="J717" s="2309"/>
      <c r="K717" s="2312" t="s">
        <v>84</v>
      </c>
      <c r="L717" s="2309" t="s">
        <v>7256</v>
      </c>
      <c r="M717" s="2309" t="s">
        <v>19103</v>
      </c>
      <c r="N717" s="2314" t="s">
        <v>25511</v>
      </c>
      <c r="O717" s="2315" t="s">
        <v>25512</v>
      </c>
      <c r="P717" s="2347" t="s">
        <v>25513</v>
      </c>
      <c r="Q717" s="2309"/>
      <c r="R717" s="2316"/>
      <c r="S717" s="2312" t="s">
        <v>13376</v>
      </c>
      <c r="T717" s="2317" t="s">
        <v>25514</v>
      </c>
      <c r="U717" s="2313">
        <v>45182</v>
      </c>
      <c r="V717" s="2312" t="s">
        <v>13232</v>
      </c>
      <c r="W717" s="2312" t="s">
        <v>25515</v>
      </c>
      <c r="X717" s="2312">
        <v>2</v>
      </c>
      <c r="Y717" s="2312">
        <v>1</v>
      </c>
      <c r="Z717" s="2312" t="s">
        <v>25516</v>
      </c>
      <c r="AA717" s="2312"/>
      <c r="AB717" s="2317" t="s">
        <v>25517</v>
      </c>
      <c r="AC717" s="2317" t="s">
        <v>25518</v>
      </c>
      <c r="AD717" s="2312" t="s">
        <v>19264</v>
      </c>
      <c r="AE717" s="2309"/>
      <c r="AF717" s="2309"/>
      <c r="AG717" s="2309"/>
      <c r="AH717" s="2309"/>
      <c r="AI717" s="2309"/>
      <c r="AJ717" s="2320">
        <v>44023</v>
      </c>
      <c r="AK717" s="2321"/>
      <c r="AL717" s="2321">
        <v>44834</v>
      </c>
      <c r="AM717" s="2320">
        <v>44023</v>
      </c>
      <c r="AN717" s="2322">
        <v>44834</v>
      </c>
      <c r="AO717" s="2312"/>
      <c r="AP717" s="2309"/>
      <c r="AQ717" s="2312"/>
    </row>
    <row r="718" spans="1:43" ht="15.75">
      <c r="A718" s="2309">
        <v>711</v>
      </c>
      <c r="B718" s="2309"/>
      <c r="C718" s="2309"/>
      <c r="D718" s="2309"/>
      <c r="E718" s="2357" t="s">
        <v>25519</v>
      </c>
      <c r="F718" s="2309" t="s">
        <v>19100</v>
      </c>
      <c r="G718" s="2309" t="s">
        <v>19039</v>
      </c>
      <c r="H718" s="2312" t="s">
        <v>370</v>
      </c>
      <c r="I718" s="2313">
        <v>32048</v>
      </c>
      <c r="J718" s="2309"/>
      <c r="K718" s="2312" t="s">
        <v>84</v>
      </c>
      <c r="L718" s="2309" t="s">
        <v>7256</v>
      </c>
      <c r="M718" s="2309" t="s">
        <v>19103</v>
      </c>
      <c r="N718" s="2314" t="s">
        <v>25520</v>
      </c>
      <c r="O718" s="2315" t="s">
        <v>25521</v>
      </c>
      <c r="P718" s="2347" t="s">
        <v>25522</v>
      </c>
      <c r="Q718" s="2309"/>
      <c r="R718" s="2316"/>
      <c r="S718" s="2312" t="s">
        <v>13376</v>
      </c>
      <c r="T718" s="2317" t="s">
        <v>25523</v>
      </c>
      <c r="U718" s="2313">
        <v>45647</v>
      </c>
      <c r="V718" s="2312" t="s">
        <v>13232</v>
      </c>
      <c r="W718" s="2312" t="s">
        <v>20739</v>
      </c>
      <c r="X718" s="2312">
        <v>13</v>
      </c>
      <c r="Y718" s="2312">
        <v>3</v>
      </c>
      <c r="Z718" s="2312" t="s">
        <v>1155</v>
      </c>
      <c r="AA718" s="2312"/>
      <c r="AB718" s="2317" t="s">
        <v>25524</v>
      </c>
      <c r="AC718" s="2317" t="s">
        <v>25525</v>
      </c>
      <c r="AD718" s="2312" t="s">
        <v>19113</v>
      </c>
      <c r="AE718" s="2309">
        <v>0</v>
      </c>
      <c r="AF718" s="2309"/>
      <c r="AG718" s="2309"/>
      <c r="AH718" s="2309"/>
      <c r="AI718" s="2309"/>
      <c r="AJ718" s="2320">
        <v>44023</v>
      </c>
      <c r="AK718" s="2321"/>
      <c r="AL718" s="2321">
        <v>44834</v>
      </c>
      <c r="AM718" s="2320">
        <v>44023</v>
      </c>
      <c r="AN718" s="2322">
        <v>44834</v>
      </c>
      <c r="AO718" s="2312"/>
      <c r="AP718" s="2309"/>
      <c r="AQ718" s="2312"/>
    </row>
    <row r="719" spans="1:43" ht="15.75">
      <c r="A719" s="2323">
        <v>712</v>
      </c>
      <c r="B719" s="2309"/>
      <c r="C719" s="2309"/>
      <c r="D719" s="2309"/>
      <c r="E719" s="2357" t="s">
        <v>25526</v>
      </c>
      <c r="F719" s="2309" t="s">
        <v>19100</v>
      </c>
      <c r="G719" s="2309" t="s">
        <v>19039</v>
      </c>
      <c r="H719" s="2312" t="s">
        <v>19944</v>
      </c>
      <c r="I719" s="2313">
        <v>32367</v>
      </c>
      <c r="J719" s="2309"/>
      <c r="K719" s="2312" t="s">
        <v>84</v>
      </c>
      <c r="L719" s="2309" t="s">
        <v>7256</v>
      </c>
      <c r="M719" s="2309" t="s">
        <v>19103</v>
      </c>
      <c r="N719" s="2314" t="s">
        <v>25527</v>
      </c>
      <c r="O719" s="2315" t="s">
        <v>25528</v>
      </c>
      <c r="P719" s="2347" t="s">
        <v>25529</v>
      </c>
      <c r="Q719" s="2309"/>
      <c r="R719" s="2316"/>
      <c r="S719" s="2312" t="s">
        <v>19107</v>
      </c>
      <c r="T719" s="2317" t="s">
        <v>25530</v>
      </c>
      <c r="U719" s="2313">
        <v>45664</v>
      </c>
      <c r="V719" s="2312" t="s">
        <v>13232</v>
      </c>
      <c r="W719" s="2312" t="s">
        <v>25531</v>
      </c>
      <c r="X719" s="2312">
        <v>30</v>
      </c>
      <c r="Y719" s="2312">
        <v>4</v>
      </c>
      <c r="Z719" s="2312" t="s">
        <v>25532</v>
      </c>
      <c r="AA719" s="2312"/>
      <c r="AB719" s="2317" t="s">
        <v>25533</v>
      </c>
      <c r="AC719" s="2317" t="s">
        <v>25534</v>
      </c>
      <c r="AD719" s="2312" t="s">
        <v>19113</v>
      </c>
      <c r="AE719" s="2309" t="s">
        <v>21007</v>
      </c>
      <c r="AF719" s="2309"/>
      <c r="AG719" s="2309"/>
      <c r="AH719" s="2309"/>
      <c r="AI719" s="2309"/>
      <c r="AJ719" s="2320">
        <v>44023</v>
      </c>
      <c r="AK719" s="2321"/>
      <c r="AL719" s="2321">
        <v>44834</v>
      </c>
      <c r="AM719" s="2320">
        <v>44023</v>
      </c>
      <c r="AN719" s="2322">
        <v>44834</v>
      </c>
      <c r="AO719" s="2312"/>
      <c r="AP719" s="2309"/>
      <c r="AQ719" s="2312"/>
    </row>
    <row r="720" spans="1:43" ht="15.75">
      <c r="A720" s="2309">
        <v>713</v>
      </c>
      <c r="B720" s="2309"/>
      <c r="C720" s="2309"/>
      <c r="D720" s="2309"/>
      <c r="E720" s="2357" t="s">
        <v>25535</v>
      </c>
      <c r="F720" s="2309" t="s">
        <v>19100</v>
      </c>
      <c r="G720" s="2309" t="s">
        <v>19039</v>
      </c>
      <c r="H720" s="2312" t="s">
        <v>22354</v>
      </c>
      <c r="I720" s="2313">
        <v>34396</v>
      </c>
      <c r="J720" s="2309"/>
      <c r="K720" s="2312" t="s">
        <v>84</v>
      </c>
      <c r="L720" s="2309" t="s">
        <v>7256</v>
      </c>
      <c r="M720" s="2309" t="s">
        <v>19103</v>
      </c>
      <c r="N720" s="2314" t="s">
        <v>25536</v>
      </c>
      <c r="O720" s="2331" t="s">
        <v>25537</v>
      </c>
      <c r="P720" s="2155" t="s">
        <v>25538</v>
      </c>
      <c r="Q720" s="2309"/>
      <c r="R720" s="2316"/>
      <c r="S720" s="2312" t="s">
        <v>13376</v>
      </c>
      <c r="T720" s="2317" t="s">
        <v>25539</v>
      </c>
      <c r="U720" s="2313">
        <v>45827</v>
      </c>
      <c r="V720" s="2312" t="s">
        <v>126</v>
      </c>
      <c r="W720" s="2312" t="s">
        <v>23549</v>
      </c>
      <c r="X720" s="2312">
        <v>4</v>
      </c>
      <c r="Y720" s="2312">
        <v>6</v>
      </c>
      <c r="Z720" s="2312" t="s">
        <v>22354</v>
      </c>
      <c r="AA720" s="2312"/>
      <c r="AB720" s="2317" t="s">
        <v>25540</v>
      </c>
      <c r="AC720" s="2317" t="s">
        <v>25541</v>
      </c>
      <c r="AD720" s="2312" t="s">
        <v>19113</v>
      </c>
      <c r="AE720" s="2309"/>
      <c r="AF720" s="2309"/>
      <c r="AG720" s="2309"/>
      <c r="AH720" s="2309"/>
      <c r="AI720" s="2309"/>
      <c r="AJ720" s="2320">
        <v>44023</v>
      </c>
      <c r="AK720" s="2321"/>
      <c r="AL720" s="2321">
        <v>44834</v>
      </c>
      <c r="AM720" s="2320">
        <v>44023</v>
      </c>
      <c r="AN720" s="2322">
        <v>44834</v>
      </c>
      <c r="AO720" s="2312"/>
      <c r="AP720" s="2309"/>
      <c r="AQ720" s="2312"/>
    </row>
    <row r="721" spans="1:43" ht="15.75">
      <c r="A721" s="2323">
        <v>714</v>
      </c>
      <c r="B721" s="2309"/>
      <c r="C721" s="2309"/>
      <c r="D721" s="2309"/>
      <c r="E721" s="2357" t="s">
        <v>25542</v>
      </c>
      <c r="F721" s="2309" t="s">
        <v>19100</v>
      </c>
      <c r="G721" s="2309" t="s">
        <v>19039</v>
      </c>
      <c r="H721" s="2312" t="s">
        <v>19127</v>
      </c>
      <c r="I721" s="2313">
        <v>31827</v>
      </c>
      <c r="J721" s="2309"/>
      <c r="K721" s="2312" t="s">
        <v>84</v>
      </c>
      <c r="L721" s="2309" t="s">
        <v>7256</v>
      </c>
      <c r="M721" s="2309" t="s">
        <v>19103</v>
      </c>
      <c r="N721" s="2314" t="s">
        <v>25543</v>
      </c>
      <c r="O721" s="2315" t="s">
        <v>25544</v>
      </c>
      <c r="P721" s="2155" t="s">
        <v>25545</v>
      </c>
      <c r="Q721" s="2309"/>
      <c r="R721" s="2316"/>
      <c r="S721" s="2312" t="s">
        <v>19107</v>
      </c>
      <c r="T721" s="2317" t="s">
        <v>25546</v>
      </c>
      <c r="U721" s="2313">
        <v>44976</v>
      </c>
      <c r="V721" s="2312" t="s">
        <v>13232</v>
      </c>
      <c r="W721" s="2312" t="s">
        <v>25547</v>
      </c>
      <c r="X721" s="2312">
        <v>2</v>
      </c>
      <c r="Y721" s="2312">
        <v>4</v>
      </c>
      <c r="Z721" s="2312" t="s">
        <v>19779</v>
      </c>
      <c r="AA721" s="2312"/>
      <c r="AB721" s="2317" t="s">
        <v>25548</v>
      </c>
      <c r="AC721" s="2317" t="s">
        <v>25549</v>
      </c>
      <c r="AD721" s="2312" t="s">
        <v>19113</v>
      </c>
      <c r="AE721" s="2309">
        <v>0</v>
      </c>
      <c r="AF721" s="2309"/>
      <c r="AG721" s="2309"/>
      <c r="AH721" s="2309"/>
      <c r="AI721" s="2309"/>
      <c r="AJ721" s="2320">
        <v>44023</v>
      </c>
      <c r="AK721" s="2321"/>
      <c r="AL721" s="2321">
        <v>44834</v>
      </c>
      <c r="AM721" s="2320">
        <v>44023</v>
      </c>
      <c r="AN721" s="2322">
        <v>44834</v>
      </c>
      <c r="AO721" s="2312"/>
      <c r="AP721" s="2309"/>
      <c r="AQ721" s="2312"/>
    </row>
    <row r="722" spans="1:43" ht="15.75">
      <c r="A722" s="2309">
        <v>715</v>
      </c>
      <c r="B722" s="2309"/>
      <c r="C722" s="2309"/>
      <c r="D722" s="2309"/>
      <c r="E722" s="2312" t="s">
        <v>25550</v>
      </c>
      <c r="F722" s="2309" t="s">
        <v>19100</v>
      </c>
      <c r="G722" s="2309" t="s">
        <v>19039</v>
      </c>
      <c r="H722" s="2312" t="s">
        <v>19944</v>
      </c>
      <c r="I722" s="2313">
        <v>35253</v>
      </c>
      <c r="J722" s="2309"/>
      <c r="K722" s="2312" t="s">
        <v>84</v>
      </c>
      <c r="L722" s="2309" t="s">
        <v>7256</v>
      </c>
      <c r="M722" s="2309" t="s">
        <v>19103</v>
      </c>
      <c r="N722" s="2314" t="s">
        <v>25551</v>
      </c>
      <c r="O722" s="2309"/>
      <c r="P722" s="2347" t="s">
        <v>25552</v>
      </c>
      <c r="Q722" s="2309"/>
      <c r="R722" s="2316"/>
      <c r="S722" s="2312" t="s">
        <v>19107</v>
      </c>
      <c r="T722" s="2317" t="s">
        <v>25553</v>
      </c>
      <c r="U722" s="2313">
        <v>45114</v>
      </c>
      <c r="V722" s="2312" t="s">
        <v>13232</v>
      </c>
      <c r="W722" s="2312" t="s">
        <v>25554</v>
      </c>
      <c r="X722" s="2312">
        <v>8</v>
      </c>
      <c r="Y722" s="2312">
        <v>2</v>
      </c>
      <c r="Z722" s="2312" t="s">
        <v>25555</v>
      </c>
      <c r="AA722" s="2312"/>
      <c r="AB722" s="2317" t="s">
        <v>25556</v>
      </c>
      <c r="AC722" s="2312"/>
      <c r="AD722" s="2312" t="s">
        <v>19113</v>
      </c>
      <c r="AE722" s="2309">
        <v>0</v>
      </c>
      <c r="AF722" s="2309"/>
      <c r="AG722" s="2309"/>
      <c r="AH722" s="2309"/>
      <c r="AI722" s="2309"/>
      <c r="AJ722" s="2320">
        <v>44113</v>
      </c>
      <c r="AK722" s="2321"/>
      <c r="AL722" s="2321">
        <v>44834</v>
      </c>
      <c r="AM722" s="2320">
        <v>44113</v>
      </c>
      <c r="AN722" s="2322">
        <v>44834</v>
      </c>
      <c r="AO722" s="2312"/>
      <c r="AP722" s="2309"/>
      <c r="AQ722" s="2312"/>
    </row>
    <row r="723" spans="1:43" ht="15.75">
      <c r="A723" s="2323">
        <v>716</v>
      </c>
      <c r="B723" s="2309"/>
      <c r="C723" s="2309"/>
      <c r="D723" s="2309"/>
      <c r="E723" s="2312" t="s">
        <v>25557</v>
      </c>
      <c r="F723" s="2309" t="s">
        <v>19100</v>
      </c>
      <c r="G723" s="2309" t="s">
        <v>19039</v>
      </c>
      <c r="H723" s="2312" t="s">
        <v>19101</v>
      </c>
      <c r="I723" s="2313">
        <v>29590</v>
      </c>
      <c r="J723" s="2309"/>
      <c r="K723" s="2312" t="s">
        <v>84</v>
      </c>
      <c r="L723" s="2309" t="s">
        <v>7256</v>
      </c>
      <c r="M723" s="2309" t="s">
        <v>19103</v>
      </c>
      <c r="N723" s="2314" t="s">
        <v>25558</v>
      </c>
      <c r="O723" s="2309"/>
      <c r="P723" s="2331" t="s">
        <v>25559</v>
      </c>
      <c r="Q723" s="2309"/>
      <c r="R723" s="2316"/>
      <c r="S723" s="2312"/>
      <c r="T723" s="2312"/>
      <c r="U723" s="2313"/>
      <c r="V723" s="2312" t="s">
        <v>13232</v>
      </c>
      <c r="W723" s="2312" t="s">
        <v>25560</v>
      </c>
      <c r="X723" s="2312">
        <v>2</v>
      </c>
      <c r="Y723" s="2312">
        <v>2</v>
      </c>
      <c r="Z723" s="2312" t="s">
        <v>25561</v>
      </c>
      <c r="AA723" s="2312"/>
      <c r="AB723" s="2317" t="s">
        <v>25562</v>
      </c>
      <c r="AC723" s="2317" t="s">
        <v>25563</v>
      </c>
      <c r="AD723" s="2312" t="s">
        <v>19113</v>
      </c>
      <c r="AE723" s="2309">
        <v>0</v>
      </c>
      <c r="AF723" s="2309"/>
      <c r="AG723" s="2309"/>
      <c r="AH723" s="2309"/>
      <c r="AI723" s="2309"/>
      <c r="AJ723" s="2320">
        <v>44113</v>
      </c>
      <c r="AK723" s="2321"/>
      <c r="AL723" s="2321">
        <v>44834</v>
      </c>
      <c r="AM723" s="2320">
        <v>44113</v>
      </c>
      <c r="AN723" s="2322">
        <v>44834</v>
      </c>
      <c r="AO723" s="2312"/>
      <c r="AP723" s="2309"/>
      <c r="AQ723" s="2312"/>
    </row>
    <row r="724" spans="1:43" ht="15.75">
      <c r="A724" s="2309">
        <v>717</v>
      </c>
      <c r="B724" s="2309"/>
      <c r="C724" s="2309"/>
      <c r="D724" s="2309"/>
      <c r="E724" s="2312" t="s">
        <v>25564</v>
      </c>
      <c r="F724" s="2309" t="s">
        <v>19100</v>
      </c>
      <c r="G724" s="2309" t="s">
        <v>19039</v>
      </c>
      <c r="H724" s="2312" t="s">
        <v>370</v>
      </c>
      <c r="I724" s="2313">
        <v>29805</v>
      </c>
      <c r="J724" s="2309"/>
      <c r="K724" s="2312" t="s">
        <v>84</v>
      </c>
      <c r="L724" s="2309" t="s">
        <v>7256</v>
      </c>
      <c r="M724" s="2309" t="s">
        <v>19103</v>
      </c>
      <c r="N724" s="2314" t="s">
        <v>25565</v>
      </c>
      <c r="O724" s="2309"/>
      <c r="P724" s="2315"/>
      <c r="Q724" s="2309"/>
      <c r="R724" s="2316"/>
      <c r="S724" s="2312" t="s">
        <v>19107</v>
      </c>
      <c r="T724" s="2317" t="s">
        <v>25566</v>
      </c>
      <c r="U724" s="2313">
        <v>45145</v>
      </c>
      <c r="V724" s="2312" t="s">
        <v>13232</v>
      </c>
      <c r="W724" s="2312" t="s">
        <v>22922</v>
      </c>
      <c r="X724" s="2312">
        <v>5</v>
      </c>
      <c r="Y724" s="2312">
        <v>7</v>
      </c>
      <c r="Z724" s="2312" t="s">
        <v>22923</v>
      </c>
      <c r="AA724" s="2312"/>
      <c r="AB724" s="2354" t="s">
        <v>25567</v>
      </c>
      <c r="AC724" s="2312"/>
      <c r="AD724" s="2312" t="s">
        <v>19113</v>
      </c>
      <c r="AE724" s="2309"/>
      <c r="AF724" s="2309"/>
      <c r="AG724" s="2309"/>
      <c r="AH724" s="2309"/>
      <c r="AI724" s="2309"/>
      <c r="AJ724" s="2320">
        <v>44113</v>
      </c>
      <c r="AK724" s="2321"/>
      <c r="AL724" s="2321">
        <v>44834</v>
      </c>
      <c r="AM724" s="2320">
        <v>44113</v>
      </c>
      <c r="AN724" s="2322">
        <v>44834</v>
      </c>
      <c r="AO724" s="2312"/>
      <c r="AP724" s="2309"/>
      <c r="AQ724" s="2312"/>
    </row>
    <row r="725" spans="1:43" ht="15.75">
      <c r="A725" s="2323">
        <v>718</v>
      </c>
      <c r="B725" s="2309"/>
      <c r="C725" s="2309"/>
      <c r="D725" s="2309"/>
      <c r="E725" s="2312" t="s">
        <v>25568</v>
      </c>
      <c r="F725" s="2309" t="s">
        <v>19100</v>
      </c>
      <c r="G725" s="2309" t="s">
        <v>19039</v>
      </c>
      <c r="H725" s="2312" t="s">
        <v>370</v>
      </c>
      <c r="I725" s="2313">
        <v>28607</v>
      </c>
      <c r="J725" s="2309"/>
      <c r="K725" s="2312" t="s">
        <v>84</v>
      </c>
      <c r="L725" s="2309" t="s">
        <v>7256</v>
      </c>
      <c r="M725" s="2309" t="s">
        <v>19103</v>
      </c>
      <c r="N725" s="2314" t="s">
        <v>25569</v>
      </c>
      <c r="O725" s="2309"/>
      <c r="P725" s="2347" t="s">
        <v>25570</v>
      </c>
      <c r="Q725" s="2309"/>
      <c r="R725" s="2316"/>
      <c r="S725" s="2312" t="s">
        <v>19107</v>
      </c>
      <c r="T725" s="2317" t="s">
        <v>25571</v>
      </c>
      <c r="U725" s="2313"/>
      <c r="V725" s="2312" t="s">
        <v>126</v>
      </c>
      <c r="W725" s="2312" t="s">
        <v>22502</v>
      </c>
      <c r="X725" s="2312">
        <v>3</v>
      </c>
      <c r="Y725" s="2312">
        <v>7</v>
      </c>
      <c r="Z725" s="2312" t="s">
        <v>23718</v>
      </c>
      <c r="AA725" s="2312"/>
      <c r="AB725" s="2317" t="s">
        <v>25572</v>
      </c>
      <c r="AC725" s="2312"/>
      <c r="AD725" s="2312" t="s">
        <v>19113</v>
      </c>
      <c r="AE725" s="2309">
        <v>0</v>
      </c>
      <c r="AF725" s="2309"/>
      <c r="AG725" s="2309"/>
      <c r="AH725" s="2309"/>
      <c r="AI725" s="2309"/>
      <c r="AJ725" s="2320">
        <v>44113</v>
      </c>
      <c r="AK725" s="2321"/>
      <c r="AL725" s="2321">
        <v>44834</v>
      </c>
      <c r="AM725" s="2320">
        <v>44113</v>
      </c>
      <c r="AN725" s="2322">
        <v>44834</v>
      </c>
      <c r="AO725" s="2312"/>
      <c r="AP725" s="2309"/>
      <c r="AQ725" s="2312"/>
    </row>
    <row r="726" spans="1:43" ht="15.75">
      <c r="A726" s="2309">
        <v>719</v>
      </c>
      <c r="B726" s="2309"/>
      <c r="C726" s="2309"/>
      <c r="D726" s="2309"/>
      <c r="E726" s="2312" t="s">
        <v>25573</v>
      </c>
      <c r="F726" s="2309" t="s">
        <v>19100</v>
      </c>
      <c r="G726" s="2309" t="s">
        <v>19039</v>
      </c>
      <c r="H726" s="2312" t="s">
        <v>370</v>
      </c>
      <c r="I726" s="2313">
        <v>31556</v>
      </c>
      <c r="J726" s="2309"/>
      <c r="K726" s="2312" t="s">
        <v>19102</v>
      </c>
      <c r="L726" s="2309" t="s">
        <v>7256</v>
      </c>
      <c r="M726" s="2309" t="s">
        <v>19103</v>
      </c>
      <c r="N726" s="2314" t="s">
        <v>25574</v>
      </c>
      <c r="O726" s="2309"/>
      <c r="P726" s="2347" t="s">
        <v>25575</v>
      </c>
      <c r="Q726" s="2309"/>
      <c r="R726" s="2316"/>
      <c r="S726" s="2312" t="s">
        <v>19107</v>
      </c>
      <c r="T726" s="2317" t="s">
        <v>25576</v>
      </c>
      <c r="U726" s="2313">
        <v>44705</v>
      </c>
      <c r="V726" s="2312" t="s">
        <v>13232</v>
      </c>
      <c r="W726" s="2312" t="s">
        <v>23737</v>
      </c>
      <c r="X726" s="2312">
        <v>3</v>
      </c>
      <c r="Y726" s="2312">
        <v>1</v>
      </c>
      <c r="Z726" s="2312" t="s">
        <v>25577</v>
      </c>
      <c r="AA726" s="2312"/>
      <c r="AB726" s="2317" t="s">
        <v>25578</v>
      </c>
      <c r="AC726" s="2312"/>
      <c r="AD726" s="2312" t="s">
        <v>21544</v>
      </c>
      <c r="AE726" s="2309" t="s">
        <v>25579</v>
      </c>
      <c r="AF726" s="2309"/>
      <c r="AG726" s="2309"/>
      <c r="AH726" s="2309"/>
      <c r="AI726" s="2309"/>
      <c r="AJ726" s="2320">
        <v>44113</v>
      </c>
      <c r="AK726" s="2321"/>
      <c r="AL726" s="2321">
        <v>44834</v>
      </c>
      <c r="AM726" s="2320">
        <v>44113</v>
      </c>
      <c r="AN726" s="2322">
        <v>44834</v>
      </c>
      <c r="AO726" s="2312"/>
      <c r="AP726" s="2309"/>
      <c r="AQ726" s="2312"/>
    </row>
    <row r="727" spans="1:43" ht="15.75">
      <c r="A727" s="2323">
        <v>720</v>
      </c>
      <c r="B727" s="2309"/>
      <c r="C727" s="2309"/>
      <c r="D727" s="2309"/>
      <c r="E727" s="2312" t="s">
        <v>25580</v>
      </c>
      <c r="F727" s="2309" t="s">
        <v>19100</v>
      </c>
      <c r="G727" s="2309" t="s">
        <v>19039</v>
      </c>
      <c r="H727" s="2312" t="s">
        <v>19208</v>
      </c>
      <c r="I727" s="2313">
        <v>32938</v>
      </c>
      <c r="J727" s="2309"/>
      <c r="K727" s="2312" t="s">
        <v>19102</v>
      </c>
      <c r="L727" s="2309" t="s">
        <v>7256</v>
      </c>
      <c r="M727" s="2309" t="s">
        <v>19103</v>
      </c>
      <c r="N727" s="2314" t="s">
        <v>25581</v>
      </c>
      <c r="O727" s="2309"/>
      <c r="P727" s="2347" t="s">
        <v>25582</v>
      </c>
      <c r="Q727" s="2309"/>
      <c r="R727" s="2316"/>
      <c r="S727" s="2312"/>
      <c r="T727" s="2312"/>
      <c r="U727" s="2313"/>
      <c r="V727" s="2312" t="s">
        <v>13232</v>
      </c>
      <c r="W727" s="2312" t="s">
        <v>25583</v>
      </c>
      <c r="X727" s="2312">
        <v>2</v>
      </c>
      <c r="Y727" s="2312">
        <v>5</v>
      </c>
      <c r="Z727" s="2312" t="s">
        <v>25584</v>
      </c>
      <c r="AA727" s="2312"/>
      <c r="AB727" s="2317" t="s">
        <v>25585</v>
      </c>
      <c r="AC727" s="2312"/>
      <c r="AD727" s="2312" t="s">
        <v>19113</v>
      </c>
      <c r="AE727" s="2309">
        <v>0</v>
      </c>
      <c r="AF727" s="2309"/>
      <c r="AG727" s="2309"/>
      <c r="AH727" s="2309"/>
      <c r="AI727" s="2309"/>
      <c r="AJ727" s="2320">
        <v>44113</v>
      </c>
      <c r="AK727" s="2321"/>
      <c r="AL727" s="2321">
        <v>44834</v>
      </c>
      <c r="AM727" s="2320">
        <v>44113</v>
      </c>
      <c r="AN727" s="2322">
        <v>44834</v>
      </c>
      <c r="AO727" s="2312"/>
      <c r="AP727" s="2309"/>
      <c r="AQ727" s="2312"/>
    </row>
    <row r="728" spans="1:43" ht="15.75">
      <c r="A728" s="2309">
        <v>721</v>
      </c>
      <c r="B728" s="2309"/>
      <c r="C728" s="2309"/>
      <c r="D728" s="2309"/>
      <c r="E728" s="2312" t="s">
        <v>25586</v>
      </c>
      <c r="F728" s="2309" t="s">
        <v>19100</v>
      </c>
      <c r="G728" s="2309" t="s">
        <v>19039</v>
      </c>
      <c r="H728" s="2312" t="s">
        <v>19116</v>
      </c>
      <c r="I728" s="2313">
        <v>31799</v>
      </c>
      <c r="J728" s="2309"/>
      <c r="K728" s="2312" t="s">
        <v>19102</v>
      </c>
      <c r="L728" s="2309" t="s">
        <v>7256</v>
      </c>
      <c r="M728" s="2309" t="s">
        <v>19103</v>
      </c>
      <c r="N728" s="2314" t="s">
        <v>25587</v>
      </c>
      <c r="O728" s="2309"/>
      <c r="P728" s="2347" t="s">
        <v>25588</v>
      </c>
      <c r="Q728" s="2309"/>
      <c r="R728" s="2316"/>
      <c r="S728" s="2312" t="s">
        <v>19107</v>
      </c>
      <c r="T728" s="2317" t="s">
        <v>25589</v>
      </c>
      <c r="U728" s="2313">
        <v>44583</v>
      </c>
      <c r="V728" s="2312" t="s">
        <v>126</v>
      </c>
      <c r="W728" s="2312" t="s">
        <v>20526</v>
      </c>
      <c r="X728" s="2312">
        <v>5</v>
      </c>
      <c r="Y728" s="2312">
        <v>2</v>
      </c>
      <c r="Z728" s="2312" t="s">
        <v>20526</v>
      </c>
      <c r="AA728" s="2312"/>
      <c r="AB728" s="2317" t="s">
        <v>25590</v>
      </c>
      <c r="AC728" s="2312"/>
      <c r="AD728" s="2312" t="s">
        <v>19113</v>
      </c>
      <c r="AE728" s="2309">
        <v>0</v>
      </c>
      <c r="AF728" s="2309"/>
      <c r="AG728" s="2309"/>
      <c r="AH728" s="2309"/>
      <c r="AI728" s="2309"/>
      <c r="AJ728" s="2320">
        <v>44113</v>
      </c>
      <c r="AK728" s="2321"/>
      <c r="AL728" s="2321">
        <v>44834</v>
      </c>
      <c r="AM728" s="2320">
        <v>44113</v>
      </c>
      <c r="AN728" s="2322">
        <v>44834</v>
      </c>
      <c r="AO728" s="2312"/>
      <c r="AP728" s="2309"/>
      <c r="AQ728" s="2312"/>
    </row>
    <row r="729" spans="1:43" ht="15.75">
      <c r="A729" s="2323">
        <v>722</v>
      </c>
      <c r="B729" s="2309"/>
      <c r="C729" s="2309"/>
      <c r="D729" s="2309"/>
      <c r="E729" s="2312" t="s">
        <v>25591</v>
      </c>
      <c r="F729" s="2309" t="s">
        <v>19100</v>
      </c>
      <c r="G729" s="2309" t="s">
        <v>19039</v>
      </c>
      <c r="H729" s="2312" t="s">
        <v>17955</v>
      </c>
      <c r="I729" s="2313">
        <v>30525</v>
      </c>
      <c r="J729" s="2309"/>
      <c r="K729" s="2312" t="s">
        <v>19102</v>
      </c>
      <c r="L729" s="2309" t="s">
        <v>7256</v>
      </c>
      <c r="M729" s="2309" t="s">
        <v>19103</v>
      </c>
      <c r="N729" s="2314" t="s">
        <v>25592</v>
      </c>
      <c r="O729" s="2309"/>
      <c r="P729" s="2331" t="s">
        <v>25593</v>
      </c>
      <c r="Q729" s="2309"/>
      <c r="R729" s="2316"/>
      <c r="S729" s="2312" t="s">
        <v>13376</v>
      </c>
      <c r="T729" s="2317" t="s">
        <v>25594</v>
      </c>
      <c r="U729" s="2313">
        <v>46225</v>
      </c>
      <c r="V729" s="2312" t="s">
        <v>126</v>
      </c>
      <c r="W729" s="2312" t="s">
        <v>25595</v>
      </c>
      <c r="X729" s="2312">
        <v>9</v>
      </c>
      <c r="Y729" s="2312">
        <v>4</v>
      </c>
      <c r="Z729" s="2312" t="s">
        <v>25596</v>
      </c>
      <c r="AA729" s="2312"/>
      <c r="AB729" s="2317" t="s">
        <v>25597</v>
      </c>
      <c r="AC729" s="2312" t="s">
        <v>25598</v>
      </c>
      <c r="AD729" s="2312" t="s">
        <v>19264</v>
      </c>
      <c r="AE729" s="2309" t="s">
        <v>25599</v>
      </c>
      <c r="AF729" s="2309"/>
      <c r="AG729" s="2309"/>
      <c r="AH729" s="2309"/>
      <c r="AI729" s="2309"/>
      <c r="AJ729" s="2320">
        <v>44113</v>
      </c>
      <c r="AK729" s="2321"/>
      <c r="AL729" s="2321">
        <v>44834</v>
      </c>
      <c r="AM729" s="2320">
        <v>44113</v>
      </c>
      <c r="AN729" s="2322">
        <v>44834</v>
      </c>
      <c r="AO729" s="2312"/>
      <c r="AP729" s="2309"/>
      <c r="AQ729" s="2312"/>
    </row>
    <row r="730" spans="1:43" ht="15.75">
      <c r="A730" s="2309">
        <v>723</v>
      </c>
      <c r="B730" s="2309"/>
      <c r="C730" s="2309"/>
      <c r="D730" s="2309"/>
      <c r="E730" s="2312" t="s">
        <v>25600</v>
      </c>
      <c r="F730" s="2309" t="s">
        <v>19100</v>
      </c>
      <c r="G730" s="2309" t="s">
        <v>19039</v>
      </c>
      <c r="H730" s="2312" t="s">
        <v>19101</v>
      </c>
      <c r="I730" s="2313">
        <v>30149</v>
      </c>
      <c r="J730" s="2309"/>
      <c r="K730" s="2312" t="s">
        <v>19102</v>
      </c>
      <c r="L730" s="2309" t="s">
        <v>7256</v>
      </c>
      <c r="M730" s="2309" t="s">
        <v>19103</v>
      </c>
      <c r="N730" s="2314" t="s">
        <v>25601</v>
      </c>
      <c r="O730" s="2309"/>
      <c r="P730" s="2155" t="s">
        <v>25602</v>
      </c>
      <c r="Q730" s="2309"/>
      <c r="R730" s="2316"/>
      <c r="S730" s="2312" t="s">
        <v>19107</v>
      </c>
      <c r="T730" s="2317" t="s">
        <v>25603</v>
      </c>
      <c r="U730" s="2313">
        <v>45490</v>
      </c>
      <c r="V730" s="2312" t="s">
        <v>126</v>
      </c>
      <c r="W730" s="2312" t="s">
        <v>25604</v>
      </c>
      <c r="X730" s="2312">
        <v>17</v>
      </c>
      <c r="Y730" s="2312">
        <v>6</v>
      </c>
      <c r="Z730" s="2312" t="s">
        <v>25605</v>
      </c>
      <c r="AA730" s="2312"/>
      <c r="AB730" s="2317" t="s">
        <v>25606</v>
      </c>
      <c r="AC730" s="2317" t="s">
        <v>25607</v>
      </c>
      <c r="AD730" s="2312" t="s">
        <v>19113</v>
      </c>
      <c r="AE730" s="2309"/>
      <c r="AF730" s="2309"/>
      <c r="AG730" s="2309"/>
      <c r="AH730" s="2309"/>
      <c r="AI730" s="2309"/>
      <c r="AJ730" s="2320">
        <v>44113</v>
      </c>
      <c r="AK730" s="2321"/>
      <c r="AL730" s="2321">
        <v>44834</v>
      </c>
      <c r="AM730" s="2320">
        <v>44113</v>
      </c>
      <c r="AN730" s="2322">
        <v>44834</v>
      </c>
      <c r="AO730" s="2312"/>
      <c r="AP730" s="2309"/>
      <c r="AQ730" s="2312"/>
    </row>
    <row r="731" spans="1:43" ht="15.75">
      <c r="A731" s="2323">
        <v>724</v>
      </c>
      <c r="B731" s="2309"/>
      <c r="C731" s="2309"/>
      <c r="D731" s="2309"/>
      <c r="E731" s="2312" t="s">
        <v>25608</v>
      </c>
      <c r="F731" s="2309" t="s">
        <v>19100</v>
      </c>
      <c r="G731" s="2309" t="s">
        <v>19039</v>
      </c>
      <c r="H731" s="2312" t="s">
        <v>19127</v>
      </c>
      <c r="I731" s="2313">
        <v>31377</v>
      </c>
      <c r="J731" s="2309"/>
      <c r="K731" s="2312" t="s">
        <v>19102</v>
      </c>
      <c r="L731" s="2309" t="s">
        <v>7256</v>
      </c>
      <c r="M731" s="2309" t="s">
        <v>19103</v>
      </c>
      <c r="N731" s="2314" t="s">
        <v>25609</v>
      </c>
      <c r="O731" s="2309"/>
      <c r="P731" s="2155" t="s">
        <v>25610</v>
      </c>
      <c r="Q731" s="2309"/>
      <c r="R731" s="2316"/>
      <c r="S731" s="2312" t="s">
        <v>19107</v>
      </c>
      <c r="T731" s="2317" t="s">
        <v>25611</v>
      </c>
      <c r="U731" s="2313">
        <v>45737</v>
      </c>
      <c r="V731" s="2312" t="s">
        <v>126</v>
      </c>
      <c r="W731" s="2312" t="s">
        <v>25612</v>
      </c>
      <c r="X731" s="2312">
        <v>8</v>
      </c>
      <c r="Y731" s="2312">
        <v>1</v>
      </c>
      <c r="Z731" s="2312" t="s">
        <v>25613</v>
      </c>
      <c r="AA731" s="2312"/>
      <c r="AB731" s="2317" t="s">
        <v>25614</v>
      </c>
      <c r="AC731" s="2317" t="s">
        <v>25615</v>
      </c>
      <c r="AD731" s="2312" t="s">
        <v>19113</v>
      </c>
      <c r="AE731" s="2309"/>
      <c r="AF731" s="2309"/>
      <c r="AG731" s="2309"/>
      <c r="AH731" s="2309"/>
      <c r="AI731" s="2309"/>
      <c r="AJ731" s="2320">
        <v>44113</v>
      </c>
      <c r="AK731" s="2321"/>
      <c r="AL731" s="2321">
        <v>44834</v>
      </c>
      <c r="AM731" s="2320">
        <v>44113</v>
      </c>
      <c r="AN731" s="2322">
        <v>44834</v>
      </c>
      <c r="AO731" s="2312"/>
      <c r="AP731" s="2309"/>
      <c r="AQ731" s="2312"/>
    </row>
    <row r="732" spans="1:43" ht="15.75">
      <c r="A732" s="2309">
        <v>725</v>
      </c>
      <c r="B732" s="2309"/>
      <c r="C732" s="2309"/>
      <c r="D732" s="2309"/>
      <c r="E732" s="2312" t="s">
        <v>25616</v>
      </c>
      <c r="F732" s="2309" t="s">
        <v>19100</v>
      </c>
      <c r="G732" s="2309" t="s">
        <v>19039</v>
      </c>
      <c r="H732" s="2312" t="s">
        <v>19127</v>
      </c>
      <c r="I732" s="2313">
        <v>32280</v>
      </c>
      <c r="J732" s="2309"/>
      <c r="K732" s="2312" t="s">
        <v>19102</v>
      </c>
      <c r="L732" s="2309" t="s">
        <v>7256</v>
      </c>
      <c r="M732" s="2309" t="s">
        <v>19103</v>
      </c>
      <c r="N732" s="2314" t="s">
        <v>25617</v>
      </c>
      <c r="O732" s="2309"/>
      <c r="P732" s="2155" t="s">
        <v>25618</v>
      </c>
      <c r="Q732" s="2309"/>
      <c r="R732" s="2316"/>
      <c r="S732" s="2312" t="s">
        <v>19107</v>
      </c>
      <c r="T732" s="2317" t="s">
        <v>25619</v>
      </c>
      <c r="U732" s="2313">
        <v>45429</v>
      </c>
      <c r="V732" s="2312" t="s">
        <v>126</v>
      </c>
      <c r="W732" s="2312" t="s">
        <v>25620</v>
      </c>
      <c r="X732" s="2312">
        <v>4</v>
      </c>
      <c r="Y732" s="2312">
        <v>2</v>
      </c>
      <c r="Z732" s="2312" t="s">
        <v>23718</v>
      </c>
      <c r="AA732" s="2312"/>
      <c r="AB732" s="2317" t="s">
        <v>25621</v>
      </c>
      <c r="AC732" s="2317" t="s">
        <v>25622</v>
      </c>
      <c r="AD732" s="2312" t="s">
        <v>19113</v>
      </c>
      <c r="AE732" s="2309"/>
      <c r="AF732" s="2309"/>
      <c r="AG732" s="2309"/>
      <c r="AH732" s="2309"/>
      <c r="AI732" s="2309"/>
      <c r="AJ732" s="2320">
        <v>44113</v>
      </c>
      <c r="AK732" s="2321"/>
      <c r="AL732" s="2321">
        <v>44834</v>
      </c>
      <c r="AM732" s="2320">
        <v>44113</v>
      </c>
      <c r="AN732" s="2322">
        <v>44834</v>
      </c>
      <c r="AO732" s="2312"/>
      <c r="AP732" s="2309"/>
      <c r="AQ732" s="2312"/>
    </row>
    <row r="733" spans="1:43" ht="15.75">
      <c r="A733" s="2323">
        <v>726</v>
      </c>
      <c r="B733" s="2309"/>
      <c r="C733" s="2309"/>
      <c r="D733" s="2309"/>
      <c r="E733" s="2312" t="s">
        <v>25623</v>
      </c>
      <c r="F733" s="2309" t="s">
        <v>19100</v>
      </c>
      <c r="G733" s="2309" t="s">
        <v>19039</v>
      </c>
      <c r="H733" s="2312" t="s">
        <v>19127</v>
      </c>
      <c r="I733" s="2313">
        <v>33572</v>
      </c>
      <c r="J733" s="2309"/>
      <c r="K733" s="2312" t="s">
        <v>19102</v>
      </c>
      <c r="L733" s="2309" t="s">
        <v>7256</v>
      </c>
      <c r="M733" s="2309" t="s">
        <v>19103</v>
      </c>
      <c r="N733" s="2314" t="s">
        <v>25624</v>
      </c>
      <c r="O733" s="2309"/>
      <c r="P733" s="2347" t="s">
        <v>25625</v>
      </c>
      <c r="Q733" s="2309"/>
      <c r="R733" s="2316"/>
      <c r="S733" s="2312"/>
      <c r="T733" s="2312"/>
      <c r="U733" s="2313"/>
      <c r="V733" s="2312" t="s">
        <v>126</v>
      </c>
      <c r="W733" s="2312" t="s">
        <v>25620</v>
      </c>
      <c r="X733" s="2312">
        <v>3</v>
      </c>
      <c r="Y733" s="2312">
        <v>1</v>
      </c>
      <c r="Z733" s="2312" t="s">
        <v>22625</v>
      </c>
      <c r="AA733" s="2312"/>
      <c r="AB733" s="2317" t="s">
        <v>25626</v>
      </c>
      <c r="AC733" s="2317" t="s">
        <v>25627</v>
      </c>
      <c r="AD733" s="2312" t="s">
        <v>19113</v>
      </c>
      <c r="AE733" s="2309">
        <v>0</v>
      </c>
      <c r="AF733" s="2309"/>
      <c r="AG733" s="2309"/>
      <c r="AH733" s="2309"/>
      <c r="AI733" s="2309"/>
      <c r="AJ733" s="2320">
        <v>44113</v>
      </c>
      <c r="AK733" s="2321"/>
      <c r="AL733" s="2321">
        <v>44834</v>
      </c>
      <c r="AM733" s="2320">
        <v>44113</v>
      </c>
      <c r="AN733" s="2322">
        <v>44834</v>
      </c>
      <c r="AO733" s="2312"/>
      <c r="AP733" s="2309"/>
      <c r="AQ733" s="2312"/>
    </row>
    <row r="734" spans="1:43" ht="15.75">
      <c r="A734" s="2309">
        <v>727</v>
      </c>
      <c r="B734" s="2309"/>
      <c r="C734" s="2309"/>
      <c r="D734" s="2309"/>
      <c r="E734" s="2312" t="s">
        <v>25628</v>
      </c>
      <c r="F734" s="2309" t="s">
        <v>19100</v>
      </c>
      <c r="G734" s="2309" t="s">
        <v>19039</v>
      </c>
      <c r="H734" s="2312" t="s">
        <v>19189</v>
      </c>
      <c r="I734" s="2313">
        <v>29365</v>
      </c>
      <c r="J734" s="2309"/>
      <c r="K734" s="2312" t="s">
        <v>19102</v>
      </c>
      <c r="L734" s="2309" t="s">
        <v>7256</v>
      </c>
      <c r="M734" s="2309" t="s">
        <v>19103</v>
      </c>
      <c r="N734" s="2314" t="s">
        <v>25629</v>
      </c>
      <c r="O734" s="2309"/>
      <c r="P734" s="2347" t="s">
        <v>25630</v>
      </c>
      <c r="Q734" s="2309"/>
      <c r="R734" s="2316"/>
      <c r="S734" s="2312" t="s">
        <v>13376</v>
      </c>
      <c r="T734" s="2317" t="s">
        <v>25631</v>
      </c>
      <c r="U734" s="2313">
        <v>45436</v>
      </c>
      <c r="V734" s="2312" t="s">
        <v>126</v>
      </c>
      <c r="W734" s="2312" t="s">
        <v>22243</v>
      </c>
      <c r="X734" s="2312">
        <v>1</v>
      </c>
      <c r="Y734" s="2312">
        <v>9</v>
      </c>
      <c r="Z734" s="2312" t="s">
        <v>22244</v>
      </c>
      <c r="AA734" s="2312"/>
      <c r="AB734" s="2317" t="s">
        <v>1653</v>
      </c>
      <c r="AC734" s="2317" t="s">
        <v>25632</v>
      </c>
      <c r="AD734" s="2312" t="s">
        <v>19113</v>
      </c>
      <c r="AE734" s="2309" t="s">
        <v>25633</v>
      </c>
      <c r="AF734" s="2309"/>
      <c r="AG734" s="2309"/>
      <c r="AH734" s="2309"/>
      <c r="AI734" s="2309"/>
      <c r="AJ734" s="2320">
        <v>44113</v>
      </c>
      <c r="AK734" s="2321"/>
      <c r="AL734" s="2321">
        <v>44834</v>
      </c>
      <c r="AM734" s="2320">
        <v>44113</v>
      </c>
      <c r="AN734" s="2322">
        <v>44834</v>
      </c>
      <c r="AO734" s="2312"/>
      <c r="AP734" s="2309"/>
      <c r="AQ734" s="2312"/>
    </row>
    <row r="735" spans="1:43" ht="15.75">
      <c r="A735" s="2323">
        <v>728</v>
      </c>
      <c r="B735" s="2309"/>
      <c r="C735" s="2309"/>
      <c r="D735" s="2309"/>
      <c r="E735" s="2312" t="s">
        <v>25634</v>
      </c>
      <c r="F735" s="2309" t="s">
        <v>19100</v>
      </c>
      <c r="G735" s="2309" t="s">
        <v>19039</v>
      </c>
      <c r="H735" s="2312" t="s">
        <v>19116</v>
      </c>
      <c r="I735" s="2313">
        <v>32928</v>
      </c>
      <c r="J735" s="2309"/>
      <c r="K735" s="2312" t="s">
        <v>19102</v>
      </c>
      <c r="L735" s="2309" t="s">
        <v>7256</v>
      </c>
      <c r="M735" s="2309" t="s">
        <v>19103</v>
      </c>
      <c r="N735" s="2314" t="s">
        <v>25635</v>
      </c>
      <c r="O735" s="2309"/>
      <c r="P735" s="2167" t="s">
        <v>25636</v>
      </c>
      <c r="Q735" s="2166"/>
      <c r="R735" s="2316"/>
      <c r="S735" s="2312" t="s">
        <v>19107</v>
      </c>
      <c r="T735" s="2317" t="s">
        <v>25637</v>
      </c>
      <c r="U735" s="2313">
        <v>44981</v>
      </c>
      <c r="V735" s="2312" t="s">
        <v>126</v>
      </c>
      <c r="W735" s="2312" t="s">
        <v>25638</v>
      </c>
      <c r="X735" s="2312">
        <v>9</v>
      </c>
      <c r="Y735" s="2312">
        <v>2</v>
      </c>
      <c r="Z735" s="2312" t="s">
        <v>25639</v>
      </c>
      <c r="AA735" s="2312"/>
      <c r="AB735" s="2317" t="s">
        <v>25640</v>
      </c>
      <c r="AC735" s="2317" t="s">
        <v>25641</v>
      </c>
      <c r="AD735" s="2312" t="s">
        <v>15304</v>
      </c>
      <c r="AE735" s="2309">
        <v>0</v>
      </c>
      <c r="AF735" s="2309"/>
      <c r="AG735" s="2309"/>
      <c r="AH735" s="2309"/>
      <c r="AI735" s="2309"/>
      <c r="AJ735" s="2320">
        <v>44113</v>
      </c>
      <c r="AK735" s="2321"/>
      <c r="AL735" s="2321">
        <v>44834</v>
      </c>
      <c r="AM735" s="2320">
        <v>44113</v>
      </c>
      <c r="AN735" s="2322">
        <v>44834</v>
      </c>
      <c r="AO735" s="2312"/>
      <c r="AP735" s="2309"/>
      <c r="AQ735" s="2312"/>
    </row>
    <row r="736" spans="1:43" ht="15.75">
      <c r="A736" s="2309">
        <v>729</v>
      </c>
      <c r="B736" s="2309"/>
      <c r="C736" s="2309"/>
      <c r="D736" s="2309"/>
      <c r="E736" s="2312" t="s">
        <v>25642</v>
      </c>
      <c r="F736" s="2309" t="s">
        <v>19100</v>
      </c>
      <c r="G736" s="2309" t="s">
        <v>19039</v>
      </c>
      <c r="H736" s="2312" t="s">
        <v>22354</v>
      </c>
      <c r="I736" s="2348" t="s">
        <v>25643</v>
      </c>
      <c r="J736" s="2309"/>
      <c r="K736" s="2312" t="s">
        <v>19102</v>
      </c>
      <c r="L736" s="2309" t="s">
        <v>7256</v>
      </c>
      <c r="M736" s="2309" t="s">
        <v>19103</v>
      </c>
      <c r="N736" s="2314"/>
      <c r="O736" s="2309"/>
      <c r="P736" s="2347" t="s">
        <v>25644</v>
      </c>
      <c r="Q736" s="2309"/>
      <c r="R736" s="2316"/>
      <c r="S736" s="2312" t="s">
        <v>19107</v>
      </c>
      <c r="T736" s="2317" t="s">
        <v>25645</v>
      </c>
      <c r="U736" s="2313">
        <v>45713</v>
      </c>
      <c r="V736" s="2312" t="s">
        <v>7267</v>
      </c>
      <c r="W736" s="2312" t="s">
        <v>24162</v>
      </c>
      <c r="X736" s="2312"/>
      <c r="Y736" s="2312"/>
      <c r="Z736" s="2312" t="s">
        <v>23494</v>
      </c>
      <c r="AA736" s="2312"/>
      <c r="AB736" s="2317" t="s">
        <v>25646</v>
      </c>
      <c r="AC736" s="2317" t="s">
        <v>25647</v>
      </c>
      <c r="AD736" s="2312" t="s">
        <v>15308</v>
      </c>
      <c r="AE736" s="2309">
        <v>0</v>
      </c>
      <c r="AF736" s="2309"/>
      <c r="AG736" s="2309"/>
      <c r="AH736" s="2309"/>
      <c r="AI736" s="2309"/>
      <c r="AJ736" s="2320">
        <v>44113</v>
      </c>
      <c r="AK736" s="2321"/>
      <c r="AL736" s="2321">
        <v>44834</v>
      </c>
      <c r="AM736" s="2320">
        <v>44113</v>
      </c>
      <c r="AN736" s="2322">
        <v>44834</v>
      </c>
      <c r="AO736" s="2312"/>
      <c r="AP736" s="2309"/>
      <c r="AQ736" s="2312"/>
    </row>
    <row r="737" spans="1:43" ht="15.75">
      <c r="A737" s="2323">
        <v>730</v>
      </c>
      <c r="B737" s="2309"/>
      <c r="C737" s="2309"/>
      <c r="D737" s="2310" t="s">
        <v>19098</v>
      </c>
      <c r="E737" s="2312" t="s">
        <v>25648</v>
      </c>
      <c r="F737" s="2309" t="s">
        <v>19100</v>
      </c>
      <c r="G737" s="2309" t="s">
        <v>19039</v>
      </c>
      <c r="H737" s="2312" t="s">
        <v>22354</v>
      </c>
      <c r="I737" s="2313">
        <v>33709</v>
      </c>
      <c r="J737" s="2309"/>
      <c r="K737" s="2312" t="s">
        <v>19102</v>
      </c>
      <c r="L737" s="2309" t="s">
        <v>7256</v>
      </c>
      <c r="M737" s="2309" t="s">
        <v>19103</v>
      </c>
      <c r="N737" s="2314" t="s">
        <v>25649</v>
      </c>
      <c r="O737" s="2309"/>
      <c r="P737" s="2155" t="s">
        <v>25650</v>
      </c>
      <c r="Q737" s="2309"/>
      <c r="R737" s="2316"/>
      <c r="S737" s="2312" t="s">
        <v>19107</v>
      </c>
      <c r="T737" s="2317" t="s">
        <v>25651</v>
      </c>
      <c r="U737" s="2313">
        <v>45754</v>
      </c>
      <c r="V737" s="2312" t="s">
        <v>126</v>
      </c>
      <c r="W737" s="2312" t="s">
        <v>25652</v>
      </c>
      <c r="X737" s="2312"/>
      <c r="Y737" s="2312"/>
      <c r="Z737" s="2312" t="s">
        <v>25653</v>
      </c>
      <c r="AA737" s="2312"/>
      <c r="AB737" s="2317" t="s">
        <v>25654</v>
      </c>
      <c r="AC737" s="2317" t="s">
        <v>25655</v>
      </c>
      <c r="AD737" s="2312" t="s">
        <v>15308</v>
      </c>
      <c r="AE737" s="2309">
        <v>0</v>
      </c>
      <c r="AF737" s="2309"/>
      <c r="AG737" s="2309"/>
      <c r="AH737" s="2309"/>
      <c r="AI737" s="2309"/>
      <c r="AJ737" s="2320">
        <v>44113</v>
      </c>
      <c r="AK737" s="2321"/>
      <c r="AL737" s="2321">
        <v>44834</v>
      </c>
      <c r="AM737" s="2320">
        <v>44113</v>
      </c>
      <c r="AN737" s="2322">
        <v>44834</v>
      </c>
      <c r="AO737" s="2312"/>
      <c r="AP737" s="2309"/>
      <c r="AQ737" s="2312"/>
    </row>
    <row r="738" spans="1:43" ht="15.75">
      <c r="A738" s="2309">
        <v>731</v>
      </c>
      <c r="B738" s="2309"/>
      <c r="C738" s="2309"/>
      <c r="D738" s="2309"/>
      <c r="E738" s="2312" t="s">
        <v>25656</v>
      </c>
      <c r="F738" s="2309" t="s">
        <v>19100</v>
      </c>
      <c r="G738" s="2309" t="s">
        <v>19039</v>
      </c>
      <c r="H738" s="2312" t="s">
        <v>22354</v>
      </c>
      <c r="I738" s="2313">
        <v>33198</v>
      </c>
      <c r="J738" s="2309"/>
      <c r="K738" s="2312" t="s">
        <v>19102</v>
      </c>
      <c r="L738" s="2309" t="s">
        <v>7256</v>
      </c>
      <c r="M738" s="2309" t="s">
        <v>19103</v>
      </c>
      <c r="N738" s="2314" t="s">
        <v>25657</v>
      </c>
      <c r="O738" s="2309"/>
      <c r="P738" s="2331" t="s">
        <v>25658</v>
      </c>
      <c r="Q738" s="2309"/>
      <c r="R738" s="2316"/>
      <c r="S738" s="2312" t="s">
        <v>19107</v>
      </c>
      <c r="T738" s="2317" t="s">
        <v>25659</v>
      </c>
      <c r="U738" s="2313">
        <v>45915</v>
      </c>
      <c r="V738" s="2312" t="s">
        <v>126</v>
      </c>
      <c r="W738" s="2312" t="s">
        <v>25660</v>
      </c>
      <c r="X738" s="2312"/>
      <c r="Y738" s="2312"/>
      <c r="Z738" s="2312" t="s">
        <v>25661</v>
      </c>
      <c r="AA738" s="2312"/>
      <c r="AB738" s="2317" t="s">
        <v>25662</v>
      </c>
      <c r="AC738" s="2317" t="s">
        <v>25663</v>
      </c>
      <c r="AD738" s="2312" t="s">
        <v>19113</v>
      </c>
      <c r="AE738" s="2309" t="s">
        <v>25664</v>
      </c>
      <c r="AF738" s="2309"/>
      <c r="AG738" s="2309"/>
      <c r="AH738" s="2309"/>
      <c r="AI738" s="2309"/>
      <c r="AJ738" s="2320">
        <v>44113</v>
      </c>
      <c r="AK738" s="2321"/>
      <c r="AL738" s="2321">
        <v>44834</v>
      </c>
      <c r="AM738" s="2320">
        <v>44113</v>
      </c>
      <c r="AN738" s="2322">
        <v>44834</v>
      </c>
      <c r="AO738" s="2312"/>
      <c r="AP738" s="2309"/>
      <c r="AQ738" s="2312"/>
    </row>
    <row r="739" spans="1:43" ht="15.75">
      <c r="A739" s="2323">
        <v>732</v>
      </c>
      <c r="B739" s="2309"/>
      <c r="C739" s="2309"/>
      <c r="D739" s="2309"/>
      <c r="E739" s="2312" t="s">
        <v>25665</v>
      </c>
      <c r="F739" s="2309" t="s">
        <v>19100</v>
      </c>
      <c r="G739" s="2309" t="s">
        <v>19039</v>
      </c>
      <c r="H739" s="2312" t="s">
        <v>22354</v>
      </c>
      <c r="I739" s="2313">
        <v>34979</v>
      </c>
      <c r="J739" s="2309"/>
      <c r="K739" s="2312" t="s">
        <v>19102</v>
      </c>
      <c r="L739" s="2309" t="s">
        <v>7256</v>
      </c>
      <c r="M739" s="2309" t="s">
        <v>19103</v>
      </c>
      <c r="N739" s="2314" t="s">
        <v>25666</v>
      </c>
      <c r="O739" s="2309"/>
      <c r="P739" s="2155" t="s">
        <v>25667</v>
      </c>
      <c r="Q739" s="2309"/>
      <c r="R739" s="2316"/>
      <c r="S739" s="2312" t="s">
        <v>425</v>
      </c>
      <c r="T739" s="2317" t="s">
        <v>25668</v>
      </c>
      <c r="U739" s="2313" t="s">
        <v>25669</v>
      </c>
      <c r="V739" s="2312" t="s">
        <v>13232</v>
      </c>
      <c r="W739" s="2312" t="s">
        <v>25670</v>
      </c>
      <c r="X739" s="2312">
        <v>2</v>
      </c>
      <c r="Y739" s="2312">
        <v>7</v>
      </c>
      <c r="Z739" s="2312" t="s">
        <v>25661</v>
      </c>
      <c r="AA739" s="2312"/>
      <c r="AB739" s="2317" t="s">
        <v>25671</v>
      </c>
      <c r="AC739" s="2317" t="s">
        <v>25663</v>
      </c>
      <c r="AD739" s="2312" t="s">
        <v>19113</v>
      </c>
      <c r="AE739" s="2309">
        <v>0</v>
      </c>
      <c r="AF739" s="2309"/>
      <c r="AG739" s="2309"/>
      <c r="AH739" s="2309"/>
      <c r="AI739" s="2309"/>
      <c r="AJ739" s="2320">
        <v>44113</v>
      </c>
      <c r="AK739" s="2321"/>
      <c r="AL739" s="2321">
        <v>44834</v>
      </c>
      <c r="AM739" s="2320">
        <v>44113</v>
      </c>
      <c r="AN739" s="2322">
        <v>44834</v>
      </c>
      <c r="AO739" s="2312"/>
      <c r="AP739" s="2309"/>
      <c r="AQ739" s="2312"/>
    </row>
    <row r="740" spans="1:43" ht="15.75">
      <c r="A740" s="2309">
        <v>733</v>
      </c>
      <c r="B740" s="2309"/>
      <c r="C740" s="2309"/>
      <c r="D740" s="2309"/>
      <c r="E740" s="2353" t="s">
        <v>25672</v>
      </c>
      <c r="F740" s="2309" t="s">
        <v>19100</v>
      </c>
      <c r="G740" s="2309" t="s">
        <v>19039</v>
      </c>
      <c r="H740" s="2312" t="s">
        <v>22354</v>
      </c>
      <c r="I740" s="2348" t="s">
        <v>25673</v>
      </c>
      <c r="J740" s="2309"/>
      <c r="K740" s="2312" t="s">
        <v>19102</v>
      </c>
      <c r="L740" s="2309" t="s">
        <v>7256</v>
      </c>
      <c r="M740" s="2309" t="s">
        <v>19103</v>
      </c>
      <c r="N740" s="2314" t="s">
        <v>25674</v>
      </c>
      <c r="O740" s="2309"/>
      <c r="P740" s="2347" t="s">
        <v>25675</v>
      </c>
      <c r="Q740" s="2309"/>
      <c r="R740" s="2316"/>
      <c r="S740" s="2312" t="s">
        <v>19107</v>
      </c>
      <c r="T740" s="2317" t="s">
        <v>25676</v>
      </c>
      <c r="U740" s="2313">
        <v>45756</v>
      </c>
      <c r="V740" s="2312" t="s">
        <v>13232</v>
      </c>
      <c r="W740" s="2312" t="s">
        <v>25677</v>
      </c>
      <c r="X740" s="2312"/>
      <c r="Y740" s="2312"/>
      <c r="Z740" s="2312" t="s">
        <v>25678</v>
      </c>
      <c r="AA740" s="2312"/>
      <c r="AB740" s="2317" t="s">
        <v>25679</v>
      </c>
      <c r="AC740" s="2317" t="s">
        <v>25680</v>
      </c>
      <c r="AD740" s="2312" t="s">
        <v>19113</v>
      </c>
      <c r="AE740" s="2309">
        <v>0</v>
      </c>
      <c r="AF740" s="2309"/>
      <c r="AG740" s="2309"/>
      <c r="AH740" s="2309"/>
      <c r="AI740" s="2309"/>
      <c r="AJ740" s="2320">
        <v>44113</v>
      </c>
      <c r="AK740" s="2321"/>
      <c r="AL740" s="2321">
        <v>44834</v>
      </c>
      <c r="AM740" s="2320">
        <v>44113</v>
      </c>
      <c r="AN740" s="2322">
        <v>44834</v>
      </c>
      <c r="AO740" s="2312"/>
      <c r="AP740" s="2309"/>
      <c r="AQ740" s="2312"/>
    </row>
    <row r="741" spans="1:43" ht="15.75">
      <c r="A741" s="2323">
        <v>734</v>
      </c>
      <c r="B741" s="2309"/>
      <c r="C741" s="2309"/>
      <c r="D741" s="2309"/>
      <c r="E741" s="2312" t="s">
        <v>25681</v>
      </c>
      <c r="F741" s="2309" t="s">
        <v>19100</v>
      </c>
      <c r="G741" s="2309" t="s">
        <v>19039</v>
      </c>
      <c r="H741" s="2312" t="s">
        <v>19327</v>
      </c>
      <c r="I741" s="2313">
        <v>32970</v>
      </c>
      <c r="J741" s="2309"/>
      <c r="K741" s="2312" t="s">
        <v>19102</v>
      </c>
      <c r="L741" s="2309" t="s">
        <v>7256</v>
      </c>
      <c r="M741" s="2309" t="s">
        <v>19103</v>
      </c>
      <c r="N741" s="2314" t="s">
        <v>25682</v>
      </c>
      <c r="O741" s="2309"/>
      <c r="P741" s="2155" t="s">
        <v>25683</v>
      </c>
      <c r="Q741" s="2309"/>
      <c r="R741" s="2316"/>
      <c r="S741" s="2312" t="s">
        <v>499</v>
      </c>
      <c r="T741" s="2317" t="s">
        <v>25684</v>
      </c>
      <c r="U741" s="2313">
        <v>45023</v>
      </c>
      <c r="V741" s="2312" t="s">
        <v>13232</v>
      </c>
      <c r="W741" s="2312" t="s">
        <v>25685</v>
      </c>
      <c r="X741" s="2312">
        <v>5</v>
      </c>
      <c r="Y741" s="2312">
        <v>16</v>
      </c>
      <c r="Z741" s="2312" t="s">
        <v>24639</v>
      </c>
      <c r="AA741" s="2312"/>
      <c r="AB741" s="2317" t="s">
        <v>25686</v>
      </c>
      <c r="AC741" s="2355" t="s">
        <v>25687</v>
      </c>
      <c r="AD741" s="2312" t="s">
        <v>19264</v>
      </c>
      <c r="AE741" s="2309"/>
      <c r="AF741" s="2309"/>
      <c r="AG741" s="2309"/>
      <c r="AH741" s="2309"/>
      <c r="AI741" s="2309"/>
      <c r="AJ741" s="2320">
        <v>44113</v>
      </c>
      <c r="AK741" s="2321"/>
      <c r="AL741" s="2321">
        <v>44834</v>
      </c>
      <c r="AM741" s="2320">
        <v>44113</v>
      </c>
      <c r="AN741" s="2322">
        <v>44834</v>
      </c>
      <c r="AO741" s="2312"/>
      <c r="AP741" s="2309"/>
      <c r="AQ741" s="2312"/>
    </row>
    <row r="742" spans="1:43" ht="15.75">
      <c r="A742" s="2309">
        <v>735</v>
      </c>
      <c r="B742" s="2309"/>
      <c r="C742" s="2309"/>
      <c r="D742" s="2309"/>
      <c r="E742" s="2312" t="s">
        <v>25688</v>
      </c>
      <c r="F742" s="2309" t="s">
        <v>19100</v>
      </c>
      <c r="G742" s="2309" t="s">
        <v>19039</v>
      </c>
      <c r="H742" s="2312" t="s">
        <v>22354</v>
      </c>
      <c r="I742" s="2313">
        <v>33328</v>
      </c>
      <c r="J742" s="2309"/>
      <c r="K742" s="2312" t="s">
        <v>19102</v>
      </c>
      <c r="L742" s="2309" t="s">
        <v>7256</v>
      </c>
      <c r="M742" s="2309" t="s">
        <v>19103</v>
      </c>
      <c r="N742" s="2314" t="s">
        <v>25689</v>
      </c>
      <c r="O742" s="2309"/>
      <c r="P742" s="2155" t="s">
        <v>25690</v>
      </c>
      <c r="Q742" s="2309"/>
      <c r="R742" s="2316"/>
      <c r="S742" s="2312" t="s">
        <v>19107</v>
      </c>
      <c r="T742" s="2317" t="s">
        <v>25691</v>
      </c>
      <c r="U742" s="2313">
        <v>45754</v>
      </c>
      <c r="V742" s="2312" t="s">
        <v>13232</v>
      </c>
      <c r="W742" s="2312" t="s">
        <v>25692</v>
      </c>
      <c r="X742" s="2312">
        <v>4</v>
      </c>
      <c r="Y742" s="2312">
        <v>1</v>
      </c>
      <c r="Z742" s="2312" t="s">
        <v>25693</v>
      </c>
      <c r="AA742" s="2312"/>
      <c r="AB742" s="2317" t="s">
        <v>25694</v>
      </c>
      <c r="AC742" s="2317" t="s">
        <v>25695</v>
      </c>
      <c r="AD742" s="2312" t="s">
        <v>19113</v>
      </c>
      <c r="AE742" s="2309">
        <v>0</v>
      </c>
      <c r="AF742" s="2309"/>
      <c r="AG742" s="2309"/>
      <c r="AH742" s="2309"/>
      <c r="AI742" s="2309"/>
      <c r="AJ742" s="2320">
        <v>44113</v>
      </c>
      <c r="AK742" s="2321"/>
      <c r="AL742" s="2321">
        <v>44834</v>
      </c>
      <c r="AM742" s="2320">
        <v>44113</v>
      </c>
      <c r="AN742" s="2322">
        <v>44834</v>
      </c>
      <c r="AO742" s="2312"/>
      <c r="AP742" s="2309"/>
      <c r="AQ742" s="2312"/>
    </row>
    <row r="743" spans="1:43" ht="15.75">
      <c r="A743" s="2323">
        <v>736</v>
      </c>
      <c r="B743" s="2309"/>
      <c r="C743" s="2309"/>
      <c r="D743" s="2309"/>
      <c r="E743" s="2312" t="s">
        <v>25696</v>
      </c>
      <c r="F743" s="2309" t="s">
        <v>19100</v>
      </c>
      <c r="G743" s="2309" t="s">
        <v>19039</v>
      </c>
      <c r="H743" s="2312" t="s">
        <v>22354</v>
      </c>
      <c r="I743" s="2313">
        <v>30368</v>
      </c>
      <c r="J743" s="2309"/>
      <c r="K743" s="2312" t="s">
        <v>19102</v>
      </c>
      <c r="L743" s="2309" t="s">
        <v>7256</v>
      </c>
      <c r="M743" s="2309" t="s">
        <v>19103</v>
      </c>
      <c r="N743" s="2314" t="s">
        <v>25697</v>
      </c>
      <c r="O743" s="2309"/>
      <c r="P743" s="2155" t="s">
        <v>25698</v>
      </c>
      <c r="Q743" s="2309"/>
      <c r="R743" s="2316"/>
      <c r="S743" s="2312" t="s">
        <v>21707</v>
      </c>
      <c r="T743" s="2317" t="s">
        <v>25699</v>
      </c>
      <c r="U743" s="2313">
        <v>45634</v>
      </c>
      <c r="V743" s="2312" t="s">
        <v>86</v>
      </c>
      <c r="W743" s="2312" t="s">
        <v>25700</v>
      </c>
      <c r="X743" s="2312">
        <v>1</v>
      </c>
      <c r="Y743" s="2312">
        <v>1</v>
      </c>
      <c r="Z743" s="2312" t="s">
        <v>25701</v>
      </c>
      <c r="AA743" s="2312"/>
      <c r="AB743" s="2317" t="s">
        <v>25702</v>
      </c>
      <c r="AC743" s="2317" t="s">
        <v>25703</v>
      </c>
      <c r="AD743" s="2312" t="s">
        <v>19113</v>
      </c>
      <c r="AE743" s="2309"/>
      <c r="AF743" s="2309"/>
      <c r="AG743" s="2309"/>
      <c r="AH743" s="2309"/>
      <c r="AI743" s="2309"/>
      <c r="AJ743" s="2320">
        <v>44113</v>
      </c>
      <c r="AK743" s="2321"/>
      <c r="AL743" s="2321">
        <v>44834</v>
      </c>
      <c r="AM743" s="2320">
        <v>44113</v>
      </c>
      <c r="AN743" s="2322">
        <v>44834</v>
      </c>
      <c r="AO743" s="2312"/>
      <c r="AP743" s="2309"/>
      <c r="AQ743" s="2312"/>
    </row>
    <row r="744" spans="1:43" ht="15.75">
      <c r="A744" s="2309">
        <v>737</v>
      </c>
      <c r="B744" s="2309"/>
      <c r="C744" s="2309"/>
      <c r="D744" s="2310" t="s">
        <v>19098</v>
      </c>
      <c r="E744" s="2312" t="s">
        <v>25704</v>
      </c>
      <c r="F744" s="2309" t="s">
        <v>19100</v>
      </c>
      <c r="G744" s="2309" t="s">
        <v>19039</v>
      </c>
      <c r="H744" s="2312" t="s">
        <v>19386</v>
      </c>
      <c r="I744" s="2313">
        <v>32456</v>
      </c>
      <c r="J744" s="2309"/>
      <c r="K744" s="2312" t="s">
        <v>19102</v>
      </c>
      <c r="L744" s="2309" t="s">
        <v>7256</v>
      </c>
      <c r="M744" s="2309" t="s">
        <v>19103</v>
      </c>
      <c r="N744" s="2314" t="s">
        <v>25705</v>
      </c>
      <c r="O744" s="2309"/>
      <c r="P744" s="2331" t="s">
        <v>25706</v>
      </c>
      <c r="Q744" s="2309"/>
      <c r="R744" s="2316"/>
      <c r="S744" s="2312" t="s">
        <v>19107</v>
      </c>
      <c r="T744" s="2317" t="s">
        <v>25707</v>
      </c>
      <c r="U744" s="2313" t="s">
        <v>25708</v>
      </c>
      <c r="V744" s="2312" t="s">
        <v>126</v>
      </c>
      <c r="W744" s="2312" t="s">
        <v>25709</v>
      </c>
      <c r="X744" s="2312">
        <v>29</v>
      </c>
      <c r="Y744" s="2312">
        <v>7</v>
      </c>
      <c r="Z744" s="2312" t="s">
        <v>25710</v>
      </c>
      <c r="AA744" s="2312"/>
      <c r="AB744" s="2317" t="s">
        <v>25711</v>
      </c>
      <c r="AC744" s="2317" t="s">
        <v>25712</v>
      </c>
      <c r="AD744" s="2312" t="s">
        <v>19113</v>
      </c>
      <c r="AE744" s="2309"/>
      <c r="AF744" s="2309"/>
      <c r="AG744" s="2309"/>
      <c r="AH744" s="2309"/>
      <c r="AI744" s="2309"/>
      <c r="AJ744" s="2320">
        <v>44113</v>
      </c>
      <c r="AK744" s="2321"/>
      <c r="AL744" s="2321">
        <v>44834</v>
      </c>
      <c r="AM744" s="2320">
        <v>44113</v>
      </c>
      <c r="AN744" s="2322">
        <v>44834</v>
      </c>
      <c r="AO744" s="2312"/>
      <c r="AP744" s="2309"/>
      <c r="AQ744" s="2312"/>
    </row>
    <row r="745" spans="1:43" ht="15.75">
      <c r="A745" s="2323">
        <v>738</v>
      </c>
      <c r="B745" s="2309"/>
      <c r="C745" s="2309"/>
      <c r="D745" s="2309"/>
      <c r="E745" s="2312" t="s">
        <v>25713</v>
      </c>
      <c r="F745" s="2309" t="s">
        <v>19100</v>
      </c>
      <c r="G745" s="2309" t="s">
        <v>19039</v>
      </c>
      <c r="H745" s="2312" t="s">
        <v>22354</v>
      </c>
      <c r="I745" s="2313">
        <v>33434</v>
      </c>
      <c r="J745" s="2309"/>
      <c r="K745" s="2312" t="s">
        <v>19102</v>
      </c>
      <c r="L745" s="2309" t="s">
        <v>7256</v>
      </c>
      <c r="M745" s="2309" t="s">
        <v>19103</v>
      </c>
      <c r="N745" s="2314" t="s">
        <v>25714</v>
      </c>
      <c r="O745" s="2309"/>
      <c r="P745" s="2347" t="s">
        <v>25715</v>
      </c>
      <c r="Q745" s="2309"/>
      <c r="R745" s="2316"/>
      <c r="S745" s="2312" t="s">
        <v>19107</v>
      </c>
      <c r="T745" s="2317" t="s">
        <v>25716</v>
      </c>
      <c r="U745" s="2313">
        <v>45754</v>
      </c>
      <c r="V745" s="2312" t="s">
        <v>126</v>
      </c>
      <c r="W745" s="2312" t="s">
        <v>25717</v>
      </c>
      <c r="X745" s="2312"/>
      <c r="Y745" s="2312"/>
      <c r="Z745" s="2312" t="s">
        <v>23371</v>
      </c>
      <c r="AA745" s="2312"/>
      <c r="AB745" s="2317" t="s">
        <v>25718</v>
      </c>
      <c r="AC745" s="2317" t="s">
        <v>25719</v>
      </c>
      <c r="AD745" s="2312" t="s">
        <v>19113</v>
      </c>
      <c r="AE745" s="2309" t="s">
        <v>25720</v>
      </c>
      <c r="AF745" s="2309"/>
      <c r="AG745" s="2309"/>
      <c r="AH745" s="2309"/>
      <c r="AI745" s="2309"/>
      <c r="AJ745" s="2320">
        <v>44113</v>
      </c>
      <c r="AK745" s="2321"/>
      <c r="AL745" s="2321">
        <v>44834</v>
      </c>
      <c r="AM745" s="2320">
        <v>44113</v>
      </c>
      <c r="AN745" s="2322">
        <v>44834</v>
      </c>
      <c r="AO745" s="2312"/>
      <c r="AP745" s="2309"/>
      <c r="AQ745" s="2312"/>
    </row>
    <row r="746" spans="1:43" ht="15.75">
      <c r="A746" s="2309">
        <v>739</v>
      </c>
      <c r="B746" s="2309"/>
      <c r="C746" s="2309"/>
      <c r="D746" s="2309"/>
      <c r="E746" s="2312" t="s">
        <v>2849</v>
      </c>
      <c r="F746" s="2309" t="s">
        <v>19100</v>
      </c>
      <c r="G746" s="2309" t="s">
        <v>19039</v>
      </c>
      <c r="H746" s="2312" t="s">
        <v>22354</v>
      </c>
      <c r="I746" s="2313">
        <v>34883</v>
      </c>
      <c r="J746" s="2309"/>
      <c r="K746" s="2312" t="s">
        <v>19102</v>
      </c>
      <c r="L746" s="2309" t="s">
        <v>7256</v>
      </c>
      <c r="M746" s="2309" t="s">
        <v>19103</v>
      </c>
      <c r="N746" s="2314" t="s">
        <v>25721</v>
      </c>
      <c r="O746" s="2309"/>
      <c r="P746" s="2347" t="s">
        <v>25722</v>
      </c>
      <c r="Q746" s="2309"/>
      <c r="R746" s="2316"/>
      <c r="S746" s="2312" t="s">
        <v>19107</v>
      </c>
      <c r="T746" s="2317" t="s">
        <v>25723</v>
      </c>
      <c r="U746" s="2313">
        <v>45713</v>
      </c>
      <c r="V746" s="2312" t="s">
        <v>126</v>
      </c>
      <c r="W746" s="2312" t="s">
        <v>25677</v>
      </c>
      <c r="X746" s="2312"/>
      <c r="Y746" s="2312"/>
      <c r="Z746" s="2312" t="s">
        <v>25678</v>
      </c>
      <c r="AA746" s="2312"/>
      <c r="AB746" s="2317" t="s">
        <v>25724</v>
      </c>
      <c r="AC746" s="2317" t="s">
        <v>25725</v>
      </c>
      <c r="AD746" s="2312" t="s">
        <v>19113</v>
      </c>
      <c r="AE746" s="2309">
        <v>0</v>
      </c>
      <c r="AF746" s="2309"/>
      <c r="AG746" s="2309"/>
      <c r="AH746" s="2309"/>
      <c r="AI746" s="2309"/>
      <c r="AJ746" s="2320">
        <v>44113</v>
      </c>
      <c r="AK746" s="2321"/>
      <c r="AL746" s="2321">
        <v>44834</v>
      </c>
      <c r="AM746" s="2320">
        <v>44113</v>
      </c>
      <c r="AN746" s="2322">
        <v>44834</v>
      </c>
      <c r="AO746" s="2312"/>
      <c r="AP746" s="2309"/>
      <c r="AQ746" s="2312"/>
    </row>
    <row r="747" spans="1:43" ht="15.75">
      <c r="A747" s="2323">
        <v>740</v>
      </c>
      <c r="B747" s="2309"/>
      <c r="C747" s="2309"/>
      <c r="D747" s="2309"/>
      <c r="E747" s="2312" t="s">
        <v>25726</v>
      </c>
      <c r="F747" s="2309" t="s">
        <v>19100</v>
      </c>
      <c r="G747" s="2309" t="s">
        <v>19039</v>
      </c>
      <c r="H747" s="2312" t="s">
        <v>19127</v>
      </c>
      <c r="I747" s="2313">
        <v>32703</v>
      </c>
      <c r="J747" s="2309"/>
      <c r="K747" s="2312" t="s">
        <v>19102</v>
      </c>
      <c r="L747" s="2309" t="s">
        <v>7265</v>
      </c>
      <c r="M747" s="2309" t="s">
        <v>19103</v>
      </c>
      <c r="N747" s="2314"/>
      <c r="O747" s="2309"/>
      <c r="P747" s="2155" t="s">
        <v>25727</v>
      </c>
      <c r="Q747" s="2309"/>
      <c r="R747" s="2316"/>
      <c r="S747" s="2312" t="s">
        <v>19107</v>
      </c>
      <c r="T747" s="2317" t="s">
        <v>25728</v>
      </c>
      <c r="U747" s="2313">
        <v>45121</v>
      </c>
      <c r="V747" s="2312" t="s">
        <v>25729</v>
      </c>
      <c r="W747" s="2312" t="s">
        <v>25730</v>
      </c>
      <c r="X747" s="2312">
        <v>3</v>
      </c>
      <c r="Y747" s="2312">
        <v>4</v>
      </c>
      <c r="Z747" s="2312" t="s">
        <v>21344</v>
      </c>
      <c r="AA747" s="2312"/>
      <c r="AB747" s="2317" t="s">
        <v>25731</v>
      </c>
      <c r="AC747" s="2317" t="s">
        <v>25732</v>
      </c>
      <c r="AD747" s="2312" t="s">
        <v>19113</v>
      </c>
      <c r="AE747" s="2309"/>
      <c r="AF747" s="2309"/>
      <c r="AG747" s="2309"/>
      <c r="AH747" s="2309"/>
      <c r="AI747" s="2309"/>
      <c r="AJ747" s="2320">
        <v>44277</v>
      </c>
      <c r="AK747" s="2321"/>
      <c r="AL747" s="2321">
        <v>44834</v>
      </c>
      <c r="AM747" s="2320">
        <v>44277</v>
      </c>
      <c r="AN747" s="2322">
        <v>44834</v>
      </c>
      <c r="AO747" s="2312"/>
      <c r="AP747" s="2309"/>
      <c r="AQ747" s="2312"/>
    </row>
    <row r="748" spans="1:43" ht="15.75">
      <c r="A748" s="2309">
        <v>741</v>
      </c>
      <c r="B748" s="2309"/>
      <c r="C748" s="2309"/>
      <c r="D748" s="2309"/>
      <c r="E748" s="2312" t="s">
        <v>25733</v>
      </c>
      <c r="F748" s="2309" t="s">
        <v>19100</v>
      </c>
      <c r="G748" s="2309" t="s">
        <v>19039</v>
      </c>
      <c r="H748" s="2312" t="s">
        <v>19208</v>
      </c>
      <c r="I748" s="2313">
        <v>33289</v>
      </c>
      <c r="J748" s="2309"/>
      <c r="K748" s="2312" t="s">
        <v>19102</v>
      </c>
      <c r="L748" s="2309" t="s">
        <v>7265</v>
      </c>
      <c r="M748" s="2309" t="s">
        <v>19103</v>
      </c>
      <c r="N748" s="2314"/>
      <c r="O748" s="2309"/>
      <c r="P748" s="2155" t="s">
        <v>25734</v>
      </c>
      <c r="Q748" s="2309"/>
      <c r="R748" s="2316"/>
      <c r="S748" s="2312" t="s">
        <v>13376</v>
      </c>
      <c r="T748" s="2317" t="s">
        <v>25735</v>
      </c>
      <c r="U748" s="2313">
        <v>45756</v>
      </c>
      <c r="V748" s="2312" t="s">
        <v>126</v>
      </c>
      <c r="W748" s="2312" t="s">
        <v>25736</v>
      </c>
      <c r="X748" s="2312">
        <v>2</v>
      </c>
      <c r="Y748" s="2312">
        <v>11</v>
      </c>
      <c r="Z748" s="2312" t="s">
        <v>25737</v>
      </c>
      <c r="AA748" s="2312"/>
      <c r="AB748" s="2317" t="s">
        <v>25738</v>
      </c>
      <c r="AC748" s="2312"/>
      <c r="AD748" s="2312" t="s">
        <v>19113</v>
      </c>
      <c r="AE748" s="2309"/>
      <c r="AF748" s="2309"/>
      <c r="AG748" s="2309"/>
      <c r="AH748" s="2309"/>
      <c r="AI748" s="2309"/>
      <c r="AJ748" s="2320">
        <v>44277</v>
      </c>
      <c r="AK748" s="2321"/>
      <c r="AL748" s="2321">
        <v>44834</v>
      </c>
      <c r="AM748" s="2320">
        <v>44277</v>
      </c>
      <c r="AN748" s="2322">
        <v>44834</v>
      </c>
      <c r="AO748" s="2312"/>
      <c r="AP748" s="2309"/>
      <c r="AQ748" s="2312"/>
    </row>
    <row r="749" spans="1:43" ht="15.75">
      <c r="A749" s="2323">
        <v>742</v>
      </c>
      <c r="B749" s="2309"/>
      <c r="C749" s="2309"/>
      <c r="D749" s="2309"/>
      <c r="E749" s="2312" t="s">
        <v>25739</v>
      </c>
      <c r="F749" s="2309" t="s">
        <v>19100</v>
      </c>
      <c r="G749" s="2309" t="s">
        <v>19039</v>
      </c>
      <c r="H749" s="2312" t="s">
        <v>19116</v>
      </c>
      <c r="I749" s="2313">
        <v>32295</v>
      </c>
      <c r="J749" s="2309"/>
      <c r="K749" s="2312" t="s">
        <v>19102</v>
      </c>
      <c r="L749" s="2309" t="s">
        <v>7265</v>
      </c>
      <c r="M749" s="2309" t="s">
        <v>19103</v>
      </c>
      <c r="N749" s="2314"/>
      <c r="O749" s="2309"/>
      <c r="P749" s="2155" t="s">
        <v>25740</v>
      </c>
      <c r="Q749" s="2309"/>
      <c r="R749" s="2316"/>
      <c r="S749" s="2312" t="s">
        <v>13376</v>
      </c>
      <c r="T749" s="2317" t="s">
        <v>25741</v>
      </c>
      <c r="U749" s="2313">
        <v>45552</v>
      </c>
      <c r="V749" s="2312" t="s">
        <v>126</v>
      </c>
      <c r="W749" s="2312" t="s">
        <v>25742</v>
      </c>
      <c r="X749" s="2312">
        <v>23</v>
      </c>
      <c r="Y749" s="2312">
        <v>5</v>
      </c>
      <c r="Z749" s="2312" t="s">
        <v>25743</v>
      </c>
      <c r="AA749" s="2312"/>
      <c r="AB749" s="2317" t="s">
        <v>25744</v>
      </c>
      <c r="AC749" s="2312"/>
      <c r="AD749" s="2312" t="s">
        <v>19113</v>
      </c>
      <c r="AE749" s="2309" t="s">
        <v>25745</v>
      </c>
      <c r="AF749" s="2309"/>
      <c r="AG749" s="2309"/>
      <c r="AH749" s="2309"/>
      <c r="AI749" s="2309"/>
      <c r="AJ749" s="2320">
        <v>44277</v>
      </c>
      <c r="AK749" s="2321"/>
      <c r="AL749" s="2321">
        <v>44834</v>
      </c>
      <c r="AM749" s="2320">
        <v>44277</v>
      </c>
      <c r="AN749" s="2322">
        <v>44834</v>
      </c>
      <c r="AO749" s="2312"/>
      <c r="AP749" s="2309"/>
      <c r="AQ749" s="2312"/>
    </row>
    <row r="750" spans="1:43" ht="15.75">
      <c r="A750" s="2309">
        <v>743</v>
      </c>
      <c r="B750" s="2309"/>
      <c r="C750" s="2309"/>
      <c r="D750" s="2309"/>
      <c r="E750" s="2312" t="s">
        <v>25746</v>
      </c>
      <c r="F750" s="2309" t="s">
        <v>19100</v>
      </c>
      <c r="G750" s="2309" t="s">
        <v>19039</v>
      </c>
      <c r="H750" s="2312" t="s">
        <v>145</v>
      </c>
      <c r="I750" s="2313">
        <v>34525</v>
      </c>
      <c r="J750" s="2309"/>
      <c r="K750" s="2312" t="s">
        <v>19102</v>
      </c>
      <c r="L750" s="2309" t="s">
        <v>7256</v>
      </c>
      <c r="M750" s="2309" t="s">
        <v>19103</v>
      </c>
      <c r="N750" s="2314"/>
      <c r="O750" s="2309"/>
      <c r="P750" s="2155" t="s">
        <v>25747</v>
      </c>
      <c r="Q750" s="2309"/>
      <c r="R750" s="2316"/>
      <c r="S750" s="2312" t="s">
        <v>13376</v>
      </c>
      <c r="T750" s="2317" t="s">
        <v>25748</v>
      </c>
      <c r="U750" s="2313">
        <v>45924</v>
      </c>
      <c r="V750" s="2312" t="s">
        <v>126</v>
      </c>
      <c r="W750" s="2312" t="s">
        <v>21881</v>
      </c>
      <c r="X750" s="2312">
        <v>58</v>
      </c>
      <c r="Y750" s="2312">
        <v>11</v>
      </c>
      <c r="Z750" s="2312" t="s">
        <v>20133</v>
      </c>
      <c r="AA750" s="2312"/>
      <c r="AB750" s="2317" t="s">
        <v>25749</v>
      </c>
      <c r="AC750" s="2312"/>
      <c r="AD750" s="2312" t="s">
        <v>19113</v>
      </c>
      <c r="AE750" s="2309"/>
      <c r="AF750" s="2309"/>
      <c r="AG750" s="2309"/>
      <c r="AH750" s="2309"/>
      <c r="AI750" s="2309"/>
      <c r="AJ750" s="2320">
        <v>44277</v>
      </c>
      <c r="AK750" s="2321"/>
      <c r="AL750" s="2321">
        <v>44834</v>
      </c>
      <c r="AM750" s="2320">
        <v>44277</v>
      </c>
      <c r="AN750" s="2322">
        <v>44834</v>
      </c>
      <c r="AO750" s="2312"/>
      <c r="AP750" s="2309"/>
      <c r="AQ750" s="2312"/>
    </row>
    <row r="751" spans="1:43" ht="15.75">
      <c r="A751" s="2323">
        <v>744</v>
      </c>
      <c r="B751" s="2309"/>
      <c r="C751" s="2309"/>
      <c r="D751" s="2310" t="s">
        <v>19098</v>
      </c>
      <c r="E751" s="2312" t="s">
        <v>25750</v>
      </c>
      <c r="F751" s="2309" t="s">
        <v>19100</v>
      </c>
      <c r="G751" s="2309" t="s">
        <v>19039</v>
      </c>
      <c r="H751" s="2312" t="s">
        <v>19375</v>
      </c>
      <c r="I751" s="2313">
        <v>30135</v>
      </c>
      <c r="J751" s="2309"/>
      <c r="K751" s="2312" t="s">
        <v>19102</v>
      </c>
      <c r="L751" s="2309" t="s">
        <v>7256</v>
      </c>
      <c r="M751" s="2309" t="s">
        <v>19103</v>
      </c>
      <c r="N751" s="2314"/>
      <c r="O751" s="2309"/>
      <c r="P751" s="2155" t="s">
        <v>25751</v>
      </c>
      <c r="Q751" s="2309"/>
      <c r="R751" s="2316"/>
      <c r="S751" s="2312" t="s">
        <v>13376</v>
      </c>
      <c r="T751" s="2317" t="s">
        <v>25752</v>
      </c>
      <c r="U751" s="2313">
        <v>46026</v>
      </c>
      <c r="V751" s="2312" t="s">
        <v>126</v>
      </c>
      <c r="W751" s="2312" t="s">
        <v>23462</v>
      </c>
      <c r="X751" s="2312">
        <v>7</v>
      </c>
      <c r="Y751" s="2312">
        <v>3</v>
      </c>
      <c r="Z751" s="2312" t="s">
        <v>24247</v>
      </c>
      <c r="AA751" s="2312"/>
      <c r="AB751" s="2317" t="s">
        <v>25753</v>
      </c>
      <c r="AC751" s="2312"/>
      <c r="AD751" s="2312" t="s">
        <v>19113</v>
      </c>
      <c r="AE751" s="2309" t="s">
        <v>25754</v>
      </c>
      <c r="AF751" s="2309"/>
      <c r="AG751" s="2309"/>
      <c r="AH751" s="2309"/>
      <c r="AI751" s="2309"/>
      <c r="AJ751" s="2320">
        <v>44277</v>
      </c>
      <c r="AK751" s="2321"/>
      <c r="AL751" s="2321">
        <v>44834</v>
      </c>
      <c r="AM751" s="2320">
        <v>44277</v>
      </c>
      <c r="AN751" s="2322">
        <v>44834</v>
      </c>
      <c r="AO751" s="2312"/>
      <c r="AP751" s="2309"/>
      <c r="AQ751" s="2312"/>
    </row>
    <row r="752" spans="1:43" ht="15.75">
      <c r="A752" s="2309">
        <v>745</v>
      </c>
      <c r="B752" s="2309"/>
      <c r="C752" s="2309"/>
      <c r="D752" s="2309"/>
      <c r="E752" s="2312" t="s">
        <v>25755</v>
      </c>
      <c r="F752" s="2309" t="s">
        <v>19100</v>
      </c>
      <c r="G752" s="2309" t="s">
        <v>19039</v>
      </c>
      <c r="H752" s="2312" t="s">
        <v>19127</v>
      </c>
      <c r="I752" s="2313">
        <v>33854</v>
      </c>
      <c r="J752" s="2309"/>
      <c r="K752" s="2312" t="s">
        <v>19102</v>
      </c>
      <c r="L752" s="2309" t="s">
        <v>7256</v>
      </c>
      <c r="M752" s="2309" t="s">
        <v>19103</v>
      </c>
      <c r="N752" s="2314"/>
      <c r="O752" s="2309"/>
      <c r="P752" s="2155" t="s">
        <v>25756</v>
      </c>
      <c r="Q752" s="2309"/>
      <c r="R752" s="2316"/>
      <c r="S752" s="2312" t="s">
        <v>13376</v>
      </c>
      <c r="T752" s="2317" t="s">
        <v>25757</v>
      </c>
      <c r="U752" s="2313">
        <v>45176</v>
      </c>
      <c r="V752" s="2312" t="s">
        <v>126</v>
      </c>
      <c r="W752" s="2312" t="s">
        <v>25758</v>
      </c>
      <c r="X752" s="2312">
        <v>3</v>
      </c>
      <c r="Y752" s="2312">
        <v>2</v>
      </c>
      <c r="Z752" s="2312" t="s">
        <v>22039</v>
      </c>
      <c r="AA752" s="2312"/>
      <c r="AB752" s="2317" t="s">
        <v>25759</v>
      </c>
      <c r="AC752" s="2317" t="s">
        <v>25760</v>
      </c>
      <c r="AD752" s="2312" t="s">
        <v>19113</v>
      </c>
      <c r="AE752" s="2309"/>
      <c r="AF752" s="2309"/>
      <c r="AG752" s="2309"/>
      <c r="AH752" s="2309"/>
      <c r="AI752" s="2309"/>
      <c r="AJ752" s="2320">
        <v>44277</v>
      </c>
      <c r="AK752" s="2321"/>
      <c r="AL752" s="2321">
        <v>44834</v>
      </c>
      <c r="AM752" s="2320">
        <v>44277</v>
      </c>
      <c r="AN752" s="2322">
        <v>44834</v>
      </c>
      <c r="AO752" s="2312"/>
      <c r="AP752" s="2309"/>
      <c r="AQ752" s="2312"/>
    </row>
    <row r="753" spans="1:43" ht="15">
      <c r="A753" s="2323">
        <v>746</v>
      </c>
      <c r="B753" s="2309"/>
      <c r="C753" s="2309"/>
      <c r="D753" s="2309"/>
      <c r="E753" s="2312" t="s">
        <v>25761</v>
      </c>
      <c r="F753" s="2309" t="s">
        <v>19100</v>
      </c>
      <c r="G753" s="2309" t="s">
        <v>19039</v>
      </c>
      <c r="H753" s="2312" t="s">
        <v>370</v>
      </c>
      <c r="I753" s="2313">
        <v>33701</v>
      </c>
      <c r="J753" s="2309"/>
      <c r="K753" s="2312" t="s">
        <v>19102</v>
      </c>
      <c r="L753" s="2309" t="s">
        <v>7256</v>
      </c>
      <c r="M753" s="2309" t="s">
        <v>19103</v>
      </c>
      <c r="N753" s="2314"/>
      <c r="O753" s="2309"/>
      <c r="P753" s="2155" t="s">
        <v>25762</v>
      </c>
      <c r="Q753" s="2309"/>
      <c r="R753" s="2316"/>
      <c r="S753" s="2312"/>
      <c r="T753" s="2312"/>
      <c r="U753" s="2313"/>
      <c r="V753" s="2312" t="s">
        <v>126</v>
      </c>
      <c r="W753" s="2312" t="s">
        <v>24681</v>
      </c>
      <c r="X753" s="2312">
        <v>3</v>
      </c>
      <c r="Y753" s="2312">
        <v>2</v>
      </c>
      <c r="Z753" s="2312" t="s">
        <v>23738</v>
      </c>
      <c r="AA753" s="2312"/>
      <c r="AB753" s="2317" t="s">
        <v>25763</v>
      </c>
      <c r="AC753" s="2317" t="s">
        <v>25764</v>
      </c>
      <c r="AD753" s="2312" t="s">
        <v>19113</v>
      </c>
      <c r="AE753" s="2309"/>
      <c r="AF753" s="2309"/>
      <c r="AG753" s="2309"/>
      <c r="AH753" s="2309"/>
      <c r="AI753" s="2309"/>
      <c r="AJ753" s="2359">
        <v>44320</v>
      </c>
      <c r="AK753" s="2321"/>
      <c r="AL753" s="2321">
        <v>44834</v>
      </c>
      <c r="AM753" s="2359">
        <v>44320</v>
      </c>
      <c r="AN753" s="2322">
        <v>44834</v>
      </c>
      <c r="AO753" s="2312"/>
      <c r="AP753" s="2309"/>
      <c r="AQ753" s="2312"/>
    </row>
    <row r="754" spans="1:43" ht="15">
      <c r="A754" s="2309">
        <v>747</v>
      </c>
      <c r="B754" s="2309"/>
      <c r="C754" s="2309"/>
      <c r="D754" s="2309"/>
      <c r="E754" s="2312" t="s">
        <v>25765</v>
      </c>
      <c r="F754" s="2309" t="s">
        <v>19100</v>
      </c>
      <c r="G754" s="2309" t="s">
        <v>19039</v>
      </c>
      <c r="H754" s="2312" t="s">
        <v>19127</v>
      </c>
      <c r="I754" s="2313">
        <v>33887</v>
      </c>
      <c r="J754" s="2309"/>
      <c r="K754" s="2312" t="s">
        <v>19102</v>
      </c>
      <c r="L754" s="2309" t="s">
        <v>7256</v>
      </c>
      <c r="M754" s="2309" t="s">
        <v>19103</v>
      </c>
      <c r="N754" s="2314"/>
      <c r="O754" s="2309"/>
      <c r="P754" s="2155" t="s">
        <v>25766</v>
      </c>
      <c r="Q754" s="2309"/>
      <c r="R754" s="2316"/>
      <c r="S754" s="2312" t="s">
        <v>19107</v>
      </c>
      <c r="T754" s="2317" t="s">
        <v>25767</v>
      </c>
      <c r="U754" s="2313">
        <v>45956</v>
      </c>
      <c r="V754" s="2312" t="s">
        <v>126</v>
      </c>
      <c r="W754" s="2312" t="s">
        <v>25768</v>
      </c>
      <c r="X754" s="2312">
        <v>1</v>
      </c>
      <c r="Y754" s="2312">
        <v>3</v>
      </c>
      <c r="Z754" s="2312" t="s">
        <v>25769</v>
      </c>
      <c r="AA754" s="2312"/>
      <c r="AB754" s="2317" t="s">
        <v>25770</v>
      </c>
      <c r="AC754" s="2317" t="s">
        <v>25771</v>
      </c>
      <c r="AD754" s="2312" t="s">
        <v>19113</v>
      </c>
      <c r="AE754" s="2309" t="s">
        <v>25772</v>
      </c>
      <c r="AF754" s="2309"/>
      <c r="AG754" s="2309"/>
      <c r="AH754" s="2309"/>
      <c r="AI754" s="2309"/>
      <c r="AJ754" s="2359">
        <v>44320</v>
      </c>
      <c r="AK754" s="2321"/>
      <c r="AL754" s="2321">
        <v>44834</v>
      </c>
      <c r="AM754" s="2359">
        <v>44320</v>
      </c>
      <c r="AN754" s="2322">
        <v>44834</v>
      </c>
      <c r="AO754" s="2312"/>
      <c r="AP754" s="2309"/>
      <c r="AQ754" s="2312"/>
    </row>
    <row r="755" spans="1:43" ht="15">
      <c r="A755" s="2323">
        <v>748</v>
      </c>
      <c r="B755" s="2309"/>
      <c r="C755" s="2309"/>
      <c r="D755" s="2309"/>
      <c r="E755" s="2312" t="s">
        <v>25773</v>
      </c>
      <c r="F755" s="2309" t="s">
        <v>19100</v>
      </c>
      <c r="G755" s="2309" t="s">
        <v>19039</v>
      </c>
      <c r="H755" s="2312" t="s">
        <v>19874</v>
      </c>
      <c r="I755" s="2313">
        <v>33252</v>
      </c>
      <c r="J755" s="2309"/>
      <c r="K755" s="2312" t="s">
        <v>19102</v>
      </c>
      <c r="L755" s="2309" t="s">
        <v>7265</v>
      </c>
      <c r="M755" s="2309" t="s">
        <v>19103</v>
      </c>
      <c r="N755" s="2314"/>
      <c r="O755" s="2309"/>
      <c r="P755" s="2155" t="s">
        <v>25774</v>
      </c>
      <c r="Q755" s="2309"/>
      <c r="R755" s="2316"/>
      <c r="S755" s="2312" t="s">
        <v>19107</v>
      </c>
      <c r="T755" s="2317" t="s">
        <v>25775</v>
      </c>
      <c r="U755" s="2313">
        <v>45664</v>
      </c>
      <c r="V755" s="2312" t="s">
        <v>126</v>
      </c>
      <c r="W755" s="2312" t="s">
        <v>25776</v>
      </c>
      <c r="X755" s="2312">
        <v>1</v>
      </c>
      <c r="Y755" s="2312">
        <v>2</v>
      </c>
      <c r="Z755" s="2312" t="s">
        <v>25777</v>
      </c>
      <c r="AA755" s="2312"/>
      <c r="AB755" s="2317" t="s">
        <v>25778</v>
      </c>
      <c r="AC755" s="2317" t="s">
        <v>25779</v>
      </c>
      <c r="AD755" s="2312" t="s">
        <v>19264</v>
      </c>
      <c r="AE755" s="2309" t="s">
        <v>10247</v>
      </c>
      <c r="AF755" s="2309"/>
      <c r="AG755" s="2309"/>
      <c r="AH755" s="2309"/>
      <c r="AI755" s="2309"/>
      <c r="AJ755" s="2359">
        <v>44320</v>
      </c>
      <c r="AK755" s="2321"/>
      <c r="AL755" s="2321">
        <v>44834</v>
      </c>
      <c r="AM755" s="2359">
        <v>44320</v>
      </c>
      <c r="AN755" s="2322">
        <v>44834</v>
      </c>
      <c r="AO755" s="2312"/>
      <c r="AP755" s="2309"/>
      <c r="AQ755" s="2312"/>
    </row>
    <row r="756" spans="1:43" ht="15">
      <c r="A756" s="2309">
        <v>749</v>
      </c>
      <c r="B756" s="2309"/>
      <c r="C756" s="2309"/>
      <c r="D756" s="2309"/>
      <c r="E756" s="2312" t="s">
        <v>25780</v>
      </c>
      <c r="F756" s="2309" t="s">
        <v>19100</v>
      </c>
      <c r="G756" s="2309" t="s">
        <v>19039</v>
      </c>
      <c r="H756" s="2312" t="s">
        <v>19116</v>
      </c>
      <c r="I756" s="2313">
        <v>30122</v>
      </c>
      <c r="J756" s="2309"/>
      <c r="K756" s="2312" t="s">
        <v>19102</v>
      </c>
      <c r="L756" s="2309" t="s">
        <v>7256</v>
      </c>
      <c r="M756" s="2309" t="s">
        <v>19103</v>
      </c>
      <c r="N756" s="2314"/>
      <c r="O756" s="2309"/>
      <c r="P756" s="2155" t="s">
        <v>25781</v>
      </c>
      <c r="Q756" s="2309"/>
      <c r="R756" s="2316"/>
      <c r="S756" s="2312" t="s">
        <v>19107</v>
      </c>
      <c r="T756" s="2317" t="s">
        <v>25782</v>
      </c>
      <c r="U756" s="2313">
        <v>45925</v>
      </c>
      <c r="V756" s="2312" t="s">
        <v>126</v>
      </c>
      <c r="W756" s="2312" t="s">
        <v>22686</v>
      </c>
      <c r="X756" s="2312">
        <v>14</v>
      </c>
      <c r="Y756" s="2312">
        <v>3</v>
      </c>
      <c r="Z756" s="2312" t="s">
        <v>21523</v>
      </c>
      <c r="AA756" s="2312"/>
      <c r="AB756" s="2317" t="s">
        <v>25783</v>
      </c>
      <c r="AC756" s="2317" t="s">
        <v>25784</v>
      </c>
      <c r="AD756" s="2312" t="s">
        <v>19113</v>
      </c>
      <c r="AE756" s="2309"/>
      <c r="AF756" s="2309"/>
      <c r="AG756" s="2309"/>
      <c r="AH756" s="2309"/>
      <c r="AI756" s="2309"/>
      <c r="AJ756" s="2359">
        <v>44320</v>
      </c>
      <c r="AK756" s="2321"/>
      <c r="AL756" s="2321">
        <v>44834</v>
      </c>
      <c r="AM756" s="2359">
        <v>44320</v>
      </c>
      <c r="AN756" s="2322">
        <v>44834</v>
      </c>
      <c r="AO756" s="2312"/>
      <c r="AP756" s="2309"/>
      <c r="AQ756" s="2312"/>
    </row>
    <row r="757" spans="1:43" ht="15">
      <c r="A757" s="2323">
        <v>750</v>
      </c>
      <c r="B757" s="2309"/>
      <c r="C757" s="2309"/>
      <c r="D757" s="2309"/>
      <c r="E757" s="2312" t="s">
        <v>25785</v>
      </c>
      <c r="F757" s="2309" t="s">
        <v>19100</v>
      </c>
      <c r="G757" s="2309" t="s">
        <v>19039</v>
      </c>
      <c r="H757" s="2312" t="s">
        <v>8734</v>
      </c>
      <c r="I757" s="2313">
        <v>31505</v>
      </c>
      <c r="J757" s="2309"/>
      <c r="K757" s="2312" t="s">
        <v>19102</v>
      </c>
      <c r="L757" s="2309" t="s">
        <v>7256</v>
      </c>
      <c r="M757" s="2309" t="s">
        <v>19103</v>
      </c>
      <c r="N757" s="2314"/>
      <c r="O757" s="2309"/>
      <c r="P757" s="2155" t="s">
        <v>25786</v>
      </c>
      <c r="Q757" s="2309"/>
      <c r="R757" s="2316"/>
      <c r="S757" s="2312" t="s">
        <v>19107</v>
      </c>
      <c r="T757" s="2317" t="s">
        <v>25787</v>
      </c>
      <c r="U757" s="2313">
        <v>44989</v>
      </c>
      <c r="V757" s="2312" t="s">
        <v>126</v>
      </c>
      <c r="W757" s="2312" t="s">
        <v>25788</v>
      </c>
      <c r="X757" s="2312">
        <v>8</v>
      </c>
      <c r="Y757" s="2312">
        <v>2</v>
      </c>
      <c r="Z757" s="2312" t="s">
        <v>25788</v>
      </c>
      <c r="AA757" s="2312"/>
      <c r="AB757" s="2317" t="s">
        <v>25789</v>
      </c>
      <c r="AC757" s="2317" t="s">
        <v>25790</v>
      </c>
      <c r="AD757" s="2312" t="s">
        <v>19113</v>
      </c>
      <c r="AE757" s="2309"/>
      <c r="AF757" s="2309"/>
      <c r="AG757" s="2309"/>
      <c r="AH757" s="2309"/>
      <c r="AI757" s="2309"/>
      <c r="AJ757" s="2359">
        <v>44320</v>
      </c>
      <c r="AK757" s="2321"/>
      <c r="AL757" s="2321">
        <v>44834</v>
      </c>
      <c r="AM757" s="2359">
        <v>44320</v>
      </c>
      <c r="AN757" s="2322">
        <v>44834</v>
      </c>
      <c r="AO757" s="2312"/>
      <c r="AP757" s="2309"/>
      <c r="AQ757" s="2312"/>
    </row>
    <row r="758" spans="1:43" ht="15">
      <c r="A758" s="2309">
        <v>751</v>
      </c>
      <c r="B758" s="2309"/>
      <c r="C758" s="2309"/>
      <c r="D758" s="2310" t="s">
        <v>19098</v>
      </c>
      <c r="E758" s="2315" t="s">
        <v>25791</v>
      </c>
      <c r="F758" s="2309" t="s">
        <v>19100</v>
      </c>
      <c r="G758" s="2309" t="s">
        <v>19039</v>
      </c>
      <c r="H758" s="2315" t="s">
        <v>19208</v>
      </c>
      <c r="I758" s="2360">
        <v>25197</v>
      </c>
      <c r="J758" s="2309"/>
      <c r="K758" s="2315" t="s">
        <v>84</v>
      </c>
      <c r="L758" s="2309" t="s">
        <v>7265</v>
      </c>
      <c r="M758" s="2309" t="s">
        <v>19103</v>
      </c>
      <c r="N758" s="2314"/>
      <c r="O758" s="2309"/>
      <c r="P758" s="2155" t="s">
        <v>25792</v>
      </c>
      <c r="Q758" s="2309"/>
      <c r="R758" s="2316"/>
      <c r="S758" s="2315" t="s">
        <v>19107</v>
      </c>
      <c r="T758" s="2331" t="s">
        <v>25793</v>
      </c>
      <c r="U758" s="2360">
        <v>44920</v>
      </c>
      <c r="V758" s="2315" t="s">
        <v>126</v>
      </c>
      <c r="W758" s="2315" t="s">
        <v>25794</v>
      </c>
      <c r="X758" s="2315">
        <v>1</v>
      </c>
      <c r="Y758" s="2315">
        <v>1</v>
      </c>
      <c r="Z758" s="2315" t="s">
        <v>20363</v>
      </c>
      <c r="AA758" s="2315"/>
      <c r="AB758" s="2331" t="s">
        <v>25795</v>
      </c>
      <c r="AC758" s="2331" t="s">
        <v>25796</v>
      </c>
      <c r="AD758" s="2315" t="s">
        <v>15304</v>
      </c>
      <c r="AE758" s="2309" t="s">
        <v>25797</v>
      </c>
      <c r="AF758" s="2309"/>
      <c r="AG758" s="2309"/>
      <c r="AH758" s="2309"/>
      <c r="AI758" s="2309"/>
      <c r="AJ758" s="2359">
        <v>44320</v>
      </c>
      <c r="AK758" s="2321"/>
      <c r="AL758" s="2321">
        <v>44834</v>
      </c>
      <c r="AM758" s="2359">
        <v>44320</v>
      </c>
      <c r="AN758" s="2322">
        <v>44834</v>
      </c>
      <c r="AO758" s="2315" t="s">
        <v>1395</v>
      </c>
      <c r="AP758" s="2309"/>
      <c r="AQ758" s="2315">
        <v>42</v>
      </c>
    </row>
    <row r="759" spans="1:43" ht="15">
      <c r="A759" s="2323">
        <v>752</v>
      </c>
      <c r="B759" s="2309"/>
      <c r="C759" s="2309"/>
      <c r="D759" s="2309"/>
      <c r="E759" s="2312" t="s">
        <v>25798</v>
      </c>
      <c r="F759" s="2309" t="s">
        <v>19100</v>
      </c>
      <c r="G759" s="2309" t="s">
        <v>19039</v>
      </c>
      <c r="H759" s="2312" t="s">
        <v>19127</v>
      </c>
      <c r="I759" s="2313">
        <v>30258</v>
      </c>
      <c r="J759" s="2309"/>
      <c r="K759" s="2312" t="s">
        <v>19102</v>
      </c>
      <c r="L759" s="2309" t="s">
        <v>7256</v>
      </c>
      <c r="M759" s="2309" t="s">
        <v>19103</v>
      </c>
      <c r="N759" s="2314"/>
      <c r="O759" s="2309"/>
      <c r="P759" s="2155" t="s">
        <v>25799</v>
      </c>
      <c r="Q759" s="2309"/>
      <c r="R759" s="2316"/>
      <c r="S759" s="2312" t="s">
        <v>19107</v>
      </c>
      <c r="T759" s="2317" t="s">
        <v>25800</v>
      </c>
      <c r="U759" s="2313">
        <v>45333</v>
      </c>
      <c r="V759" s="2315" t="s">
        <v>126</v>
      </c>
      <c r="W759" s="2312" t="s">
        <v>20381</v>
      </c>
      <c r="X759" s="2312">
        <v>2</v>
      </c>
      <c r="Y759" s="2312">
        <v>6</v>
      </c>
      <c r="Z759" s="2312" t="s">
        <v>20881</v>
      </c>
      <c r="AA759" s="2312"/>
      <c r="AB759" s="2317" t="s">
        <v>25801</v>
      </c>
      <c r="AC759" s="2317" t="s">
        <v>25802</v>
      </c>
      <c r="AD759" s="2312" t="s">
        <v>19113</v>
      </c>
      <c r="AE759" s="2309">
        <v>0</v>
      </c>
      <c r="AF759" s="2309"/>
      <c r="AG759" s="2309"/>
      <c r="AH759" s="2309"/>
      <c r="AI759" s="2309"/>
      <c r="AJ759" s="2359">
        <v>44320</v>
      </c>
      <c r="AK759" s="2321"/>
      <c r="AL759" s="2321">
        <v>44834</v>
      </c>
      <c r="AM759" s="2359">
        <v>44320</v>
      </c>
      <c r="AN759" s="2322">
        <v>44834</v>
      </c>
      <c r="AO759" s="2312"/>
      <c r="AP759" s="2309"/>
      <c r="AQ759" s="2312"/>
    </row>
    <row r="760" spans="1:43" ht="15">
      <c r="A760" s="2309">
        <v>753</v>
      </c>
      <c r="B760" s="2309"/>
      <c r="C760" s="2309"/>
      <c r="D760" s="2310" t="s">
        <v>19098</v>
      </c>
      <c r="E760" s="2312" t="s">
        <v>25803</v>
      </c>
      <c r="F760" s="2309" t="s">
        <v>19100</v>
      </c>
      <c r="G760" s="2309" t="s">
        <v>19039</v>
      </c>
      <c r="H760" s="2312" t="s">
        <v>19116</v>
      </c>
      <c r="I760" s="2313">
        <v>35171</v>
      </c>
      <c r="J760" s="2309"/>
      <c r="K760" s="2312" t="s">
        <v>19102</v>
      </c>
      <c r="L760" s="2309" t="s">
        <v>7256</v>
      </c>
      <c r="M760" s="2309" t="s">
        <v>19103</v>
      </c>
      <c r="N760" s="2314"/>
      <c r="O760" s="2309"/>
      <c r="P760" s="2155" t="s">
        <v>25804</v>
      </c>
      <c r="Q760" s="2309"/>
      <c r="R760" s="2316"/>
      <c r="S760" s="2312"/>
      <c r="T760" s="2312"/>
      <c r="U760" s="2313"/>
      <c r="V760" s="2315" t="s">
        <v>126</v>
      </c>
      <c r="W760" s="2312" t="s">
        <v>25805</v>
      </c>
      <c r="X760" s="2312">
        <v>4</v>
      </c>
      <c r="Y760" s="2312">
        <v>2</v>
      </c>
      <c r="Z760" s="2312" t="s">
        <v>20526</v>
      </c>
      <c r="AA760" s="2312"/>
      <c r="AB760" s="2317" t="s">
        <v>25806</v>
      </c>
      <c r="AC760" s="2317" t="s">
        <v>25807</v>
      </c>
      <c r="AD760" s="2312" t="s">
        <v>19264</v>
      </c>
      <c r="AE760" s="2309">
        <v>0</v>
      </c>
      <c r="AF760" s="2309"/>
      <c r="AG760" s="2309"/>
      <c r="AH760" s="2309"/>
      <c r="AI760" s="2309"/>
      <c r="AJ760" s="2359">
        <v>44320</v>
      </c>
      <c r="AK760" s="2321"/>
      <c r="AL760" s="2321">
        <v>44834</v>
      </c>
      <c r="AM760" s="2359">
        <v>44320</v>
      </c>
      <c r="AN760" s="2322">
        <v>44834</v>
      </c>
      <c r="AO760" s="2312"/>
      <c r="AP760" s="2309"/>
      <c r="AQ760" s="2312"/>
    </row>
    <row r="761" spans="1:43" ht="15">
      <c r="A761" s="2323">
        <v>754</v>
      </c>
      <c r="B761" s="2309"/>
      <c r="C761" s="2309"/>
      <c r="D761" s="2309"/>
      <c r="E761" s="2312" t="s">
        <v>25808</v>
      </c>
      <c r="F761" s="2309" t="s">
        <v>19100</v>
      </c>
      <c r="G761" s="2309" t="s">
        <v>19039</v>
      </c>
      <c r="H761" s="2312" t="s">
        <v>20205</v>
      </c>
      <c r="I761" s="2313">
        <v>31619</v>
      </c>
      <c r="J761" s="2309"/>
      <c r="K761" s="2312" t="s">
        <v>19102</v>
      </c>
      <c r="L761" s="2309" t="s">
        <v>7256</v>
      </c>
      <c r="M761" s="2309" t="s">
        <v>19103</v>
      </c>
      <c r="N761" s="2314"/>
      <c r="O761" s="2309"/>
      <c r="P761" s="2155" t="s">
        <v>25809</v>
      </c>
      <c r="Q761" s="2309"/>
      <c r="R761" s="2316"/>
      <c r="S761" s="2312"/>
      <c r="T761" s="2312"/>
      <c r="U761" s="2313"/>
      <c r="V761" s="2315" t="s">
        <v>126</v>
      </c>
      <c r="W761" s="2312" t="s">
        <v>25810</v>
      </c>
      <c r="X761" s="2312">
        <v>7</v>
      </c>
      <c r="Y761" s="2312">
        <v>7</v>
      </c>
      <c r="Z761" s="2312" t="s">
        <v>19322</v>
      </c>
      <c r="AA761" s="2312"/>
      <c r="AB761" s="2317" t="s">
        <v>25811</v>
      </c>
      <c r="AC761" s="2317" t="s">
        <v>25812</v>
      </c>
      <c r="AD761" s="2312" t="s">
        <v>19264</v>
      </c>
      <c r="AE761" s="2309">
        <v>0</v>
      </c>
      <c r="AF761" s="2309"/>
      <c r="AG761" s="2309"/>
      <c r="AH761" s="2309"/>
      <c r="AI761" s="2309"/>
      <c r="AJ761" s="2359">
        <v>44320</v>
      </c>
      <c r="AK761" s="2321"/>
      <c r="AL761" s="2321">
        <v>44834</v>
      </c>
      <c r="AM761" s="2359">
        <v>44320</v>
      </c>
      <c r="AN761" s="2322">
        <v>44834</v>
      </c>
      <c r="AO761" s="2312"/>
      <c r="AP761" s="2309"/>
      <c r="AQ761" s="2312"/>
    </row>
    <row r="762" spans="1:43" ht="15">
      <c r="A762" s="2309">
        <v>755</v>
      </c>
      <c r="B762" s="2309"/>
      <c r="C762" s="2309"/>
      <c r="D762" s="2309"/>
      <c r="E762" s="2312" t="s">
        <v>25813</v>
      </c>
      <c r="F762" s="2309" t="s">
        <v>19100</v>
      </c>
      <c r="G762" s="2309" t="s">
        <v>19039</v>
      </c>
      <c r="H762" s="2312" t="s">
        <v>145</v>
      </c>
      <c r="I762" s="2313">
        <v>31868</v>
      </c>
      <c r="J762" s="2309"/>
      <c r="K762" s="2312" t="s">
        <v>19102</v>
      </c>
      <c r="L762" s="2309" t="s">
        <v>7256</v>
      </c>
      <c r="M762" s="2309" t="s">
        <v>19103</v>
      </c>
      <c r="N762" s="2314"/>
      <c r="O762" s="2309"/>
      <c r="P762" s="2155" t="s">
        <v>25814</v>
      </c>
      <c r="Q762" s="2309"/>
      <c r="R762" s="2316"/>
      <c r="S762" s="2312" t="s">
        <v>13376</v>
      </c>
      <c r="T762" s="2317" t="s">
        <v>25815</v>
      </c>
      <c r="U762" s="2313">
        <v>46078</v>
      </c>
      <c r="V762" s="2315" t="s">
        <v>126</v>
      </c>
      <c r="W762" s="2312" t="s">
        <v>25816</v>
      </c>
      <c r="X762" s="2312">
        <v>12</v>
      </c>
      <c r="Y762" s="2312">
        <v>1</v>
      </c>
      <c r="Z762" s="2312" t="s">
        <v>25817</v>
      </c>
      <c r="AA762" s="2312"/>
      <c r="AB762" s="2317" t="s">
        <v>25818</v>
      </c>
      <c r="AC762" s="2317" t="s">
        <v>25261</v>
      </c>
      <c r="AD762" s="2312" t="s">
        <v>19264</v>
      </c>
      <c r="AE762" s="2309"/>
      <c r="AF762" s="2309"/>
      <c r="AG762" s="2309"/>
      <c r="AH762" s="2309"/>
      <c r="AI762" s="2309"/>
      <c r="AJ762" s="2359">
        <v>44320</v>
      </c>
      <c r="AK762" s="2321"/>
      <c r="AL762" s="2321">
        <v>44834</v>
      </c>
      <c r="AM762" s="2359">
        <v>44320</v>
      </c>
      <c r="AN762" s="2322">
        <v>44834</v>
      </c>
      <c r="AO762" s="2312"/>
      <c r="AP762" s="2309"/>
      <c r="AQ762" s="2312"/>
    </row>
    <row r="763" spans="1:43" ht="15">
      <c r="A763" s="2323">
        <v>756</v>
      </c>
      <c r="B763" s="2309"/>
      <c r="C763" s="2309"/>
      <c r="D763" s="2309"/>
      <c r="E763" s="2312" t="s">
        <v>25819</v>
      </c>
      <c r="F763" s="2309" t="s">
        <v>19100</v>
      </c>
      <c r="G763" s="2309" t="s">
        <v>19039</v>
      </c>
      <c r="H763" s="2312" t="s">
        <v>370</v>
      </c>
      <c r="I763" s="2313">
        <v>31522</v>
      </c>
      <c r="J763" s="2309"/>
      <c r="K763" s="2312" t="s">
        <v>19102</v>
      </c>
      <c r="L763" s="2309" t="s">
        <v>7256</v>
      </c>
      <c r="M763" s="2309" t="s">
        <v>19103</v>
      </c>
      <c r="N763" s="2314"/>
      <c r="O763" s="2309"/>
      <c r="P763" s="2155" t="s">
        <v>25820</v>
      </c>
      <c r="Q763" s="2309"/>
      <c r="R763" s="2316"/>
      <c r="S763" s="2312"/>
      <c r="T763" s="2312"/>
      <c r="U763" s="2313"/>
      <c r="V763" s="2315" t="s">
        <v>126</v>
      </c>
      <c r="W763" s="2312" t="s">
        <v>25380</v>
      </c>
      <c r="X763" s="2312">
        <v>4</v>
      </c>
      <c r="Y763" s="2312">
        <v>6</v>
      </c>
      <c r="Z763" s="2312" t="s">
        <v>25381</v>
      </c>
      <c r="AA763" s="2312"/>
      <c r="AB763" s="2317" t="s">
        <v>25821</v>
      </c>
      <c r="AC763" s="2317" t="s">
        <v>25822</v>
      </c>
      <c r="AD763" s="2312" t="s">
        <v>19113</v>
      </c>
      <c r="AE763" s="2309">
        <v>0</v>
      </c>
      <c r="AF763" s="2309"/>
      <c r="AG763" s="2309"/>
      <c r="AH763" s="2309"/>
      <c r="AI763" s="2309"/>
      <c r="AJ763" s="2359">
        <v>44320</v>
      </c>
      <c r="AK763" s="2321"/>
      <c r="AL763" s="2321">
        <v>44834</v>
      </c>
      <c r="AM763" s="2359">
        <v>44320</v>
      </c>
      <c r="AN763" s="2322">
        <v>44834</v>
      </c>
      <c r="AO763" s="2312"/>
      <c r="AP763" s="2309"/>
      <c r="AQ763" s="2312"/>
    </row>
    <row r="764" spans="1:43" ht="15">
      <c r="A764" s="2309">
        <v>757</v>
      </c>
      <c r="B764" s="2309"/>
      <c r="C764" s="2309"/>
      <c r="D764" s="2309"/>
      <c r="E764" s="2312" t="s">
        <v>25823</v>
      </c>
      <c r="F764" s="2309" t="s">
        <v>19100</v>
      </c>
      <c r="G764" s="2309" t="s">
        <v>19039</v>
      </c>
      <c r="H764" s="2312" t="s">
        <v>20576</v>
      </c>
      <c r="I764" s="2313">
        <v>34107</v>
      </c>
      <c r="J764" s="2309"/>
      <c r="K764" s="2312" t="s">
        <v>19102</v>
      </c>
      <c r="L764" s="2309" t="s">
        <v>7256</v>
      </c>
      <c r="M764" s="2309" t="s">
        <v>19103</v>
      </c>
      <c r="N764" s="2314"/>
      <c r="O764" s="2309"/>
      <c r="P764" s="2155" t="s">
        <v>25824</v>
      </c>
      <c r="Q764" s="2309"/>
      <c r="R764" s="2316"/>
      <c r="S764" s="2312" t="s">
        <v>19107</v>
      </c>
      <c r="T764" s="2317" t="s">
        <v>25825</v>
      </c>
      <c r="U764" s="2313">
        <v>45823</v>
      </c>
      <c r="V764" s="2312" t="s">
        <v>126</v>
      </c>
      <c r="W764" s="2312" t="s">
        <v>25826</v>
      </c>
      <c r="X764" s="2312">
        <v>1</v>
      </c>
      <c r="Y764" s="2312">
        <v>3</v>
      </c>
      <c r="Z764" s="2312" t="s">
        <v>25827</v>
      </c>
      <c r="AA764" s="2312"/>
      <c r="AB764" s="2317" t="s">
        <v>25828</v>
      </c>
      <c r="AC764" s="2317" t="s">
        <v>25829</v>
      </c>
      <c r="AD764" s="2312" t="s">
        <v>15308</v>
      </c>
      <c r="AE764" s="2309"/>
      <c r="AF764" s="2309"/>
      <c r="AG764" s="2309"/>
      <c r="AH764" s="2309"/>
      <c r="AI764" s="2309"/>
      <c r="AJ764" s="2359">
        <v>44320</v>
      </c>
      <c r="AK764" s="2321"/>
      <c r="AL764" s="2321">
        <v>44834</v>
      </c>
      <c r="AM764" s="2359">
        <v>44320</v>
      </c>
      <c r="AN764" s="2322">
        <v>44834</v>
      </c>
      <c r="AO764" s="2312"/>
      <c r="AP764" s="2309"/>
      <c r="AQ764" s="2312"/>
    </row>
    <row r="765" spans="1:43" ht="15">
      <c r="A765" s="2323">
        <v>758</v>
      </c>
      <c r="B765" s="2309"/>
      <c r="C765" s="2309"/>
      <c r="D765" s="2309"/>
      <c r="E765" s="2361" t="s">
        <v>25830</v>
      </c>
      <c r="F765" s="2309" t="s">
        <v>19100</v>
      </c>
      <c r="G765" s="2309" t="s">
        <v>19039</v>
      </c>
      <c r="H765" s="2361" t="s">
        <v>7162</v>
      </c>
      <c r="I765" s="2355" t="s">
        <v>25831</v>
      </c>
      <c r="J765" s="2309"/>
      <c r="K765" s="2361" t="s">
        <v>19102</v>
      </c>
      <c r="L765" s="2309" t="s">
        <v>7256</v>
      </c>
      <c r="M765" s="2309" t="s">
        <v>19103</v>
      </c>
      <c r="N765" s="2314"/>
      <c r="O765" s="2309"/>
      <c r="P765" s="2155" t="s">
        <v>25832</v>
      </c>
      <c r="Q765" s="2309"/>
      <c r="R765" s="2316"/>
      <c r="S765" s="2361" t="s">
        <v>289</v>
      </c>
      <c r="T765" s="2355" t="s">
        <v>25833</v>
      </c>
      <c r="U765" s="2355" t="s">
        <v>25834</v>
      </c>
      <c r="V765" s="2361" t="s">
        <v>126</v>
      </c>
      <c r="W765" s="2361" t="s">
        <v>25835</v>
      </c>
      <c r="X765" s="2362">
        <v>6</v>
      </c>
      <c r="Y765" s="2362">
        <v>10</v>
      </c>
      <c r="Z765" s="2312" t="s">
        <v>22556</v>
      </c>
      <c r="AA765" s="2312"/>
      <c r="AB765" s="2355" t="s">
        <v>25836</v>
      </c>
      <c r="AC765" s="2355" t="s">
        <v>25837</v>
      </c>
      <c r="AD765" s="2361" t="s">
        <v>19113</v>
      </c>
      <c r="AE765" s="2309"/>
      <c r="AF765" s="2309"/>
      <c r="AG765" s="2309"/>
      <c r="AH765" s="2309"/>
      <c r="AI765" s="2309"/>
      <c r="AJ765" s="2363">
        <v>44205</v>
      </c>
      <c r="AK765" s="2321"/>
      <c r="AL765" s="2321">
        <v>44834</v>
      </c>
      <c r="AM765" s="2363">
        <v>44205</v>
      </c>
      <c r="AN765" s="2322">
        <v>44834</v>
      </c>
      <c r="AO765" s="2361"/>
      <c r="AP765" s="2309"/>
      <c r="AQ765" s="2361"/>
    </row>
    <row r="766" spans="1:43" ht="15">
      <c r="A766" s="2309">
        <v>759</v>
      </c>
      <c r="B766" s="2309"/>
      <c r="C766" s="2309"/>
      <c r="D766" s="2309"/>
      <c r="E766" s="2361" t="s">
        <v>25838</v>
      </c>
      <c r="F766" s="2309" t="s">
        <v>19100</v>
      </c>
      <c r="G766" s="2309" t="s">
        <v>19039</v>
      </c>
      <c r="H766" s="2361" t="s">
        <v>840</v>
      </c>
      <c r="I766" s="2355" t="s">
        <v>25839</v>
      </c>
      <c r="J766" s="2309"/>
      <c r="K766" s="2361" t="s">
        <v>19102</v>
      </c>
      <c r="L766" s="2309" t="s">
        <v>7256</v>
      </c>
      <c r="M766" s="2309" t="s">
        <v>19103</v>
      </c>
      <c r="N766" s="2314"/>
      <c r="O766" s="2309"/>
      <c r="P766" s="2155" t="s">
        <v>25840</v>
      </c>
      <c r="Q766" s="2309"/>
      <c r="R766" s="2316"/>
      <c r="S766" s="2361" t="s">
        <v>289</v>
      </c>
      <c r="T766" s="2355" t="s">
        <v>25841</v>
      </c>
      <c r="U766" s="2355" t="s">
        <v>25842</v>
      </c>
      <c r="V766" s="2361" t="s">
        <v>126</v>
      </c>
      <c r="W766" s="2361" t="s">
        <v>25843</v>
      </c>
      <c r="X766" s="2362">
        <v>4</v>
      </c>
      <c r="Y766" s="2362">
        <v>2</v>
      </c>
      <c r="Z766" s="2312" t="s">
        <v>25844</v>
      </c>
      <c r="AA766" s="2312"/>
      <c r="AB766" s="2355" t="s">
        <v>25845</v>
      </c>
      <c r="AC766" s="2355" t="s">
        <v>25846</v>
      </c>
      <c r="AD766" s="2361" t="s">
        <v>15308</v>
      </c>
      <c r="AE766" s="2309">
        <v>0</v>
      </c>
      <c r="AF766" s="2309"/>
      <c r="AG766" s="2309"/>
      <c r="AH766" s="2309"/>
      <c r="AI766" s="2309"/>
      <c r="AJ766" s="2363">
        <v>44205</v>
      </c>
      <c r="AK766" s="2321"/>
      <c r="AL766" s="2321">
        <v>44834</v>
      </c>
      <c r="AM766" s="2363">
        <v>44205</v>
      </c>
      <c r="AN766" s="2322">
        <v>44834</v>
      </c>
      <c r="AO766" s="2361"/>
      <c r="AP766" s="2309"/>
      <c r="AQ766" s="2361"/>
    </row>
    <row r="767" spans="1:43" ht="15">
      <c r="A767" s="2323">
        <v>760</v>
      </c>
      <c r="B767" s="2309"/>
      <c r="C767" s="2309"/>
      <c r="D767" s="2309"/>
      <c r="E767" s="2361" t="s">
        <v>25847</v>
      </c>
      <c r="F767" s="2309" t="s">
        <v>19100</v>
      </c>
      <c r="G767" s="2309" t="s">
        <v>19039</v>
      </c>
      <c r="H767" s="2361" t="s">
        <v>286</v>
      </c>
      <c r="I767" s="2355" t="s">
        <v>25848</v>
      </c>
      <c r="J767" s="2309"/>
      <c r="K767" s="2361" t="s">
        <v>19102</v>
      </c>
      <c r="L767" s="2309" t="s">
        <v>7256</v>
      </c>
      <c r="M767" s="2309" t="s">
        <v>19103</v>
      </c>
      <c r="N767" s="2314"/>
      <c r="O767" s="2309"/>
      <c r="P767" s="2155" t="s">
        <v>25849</v>
      </c>
      <c r="Q767" s="2309"/>
      <c r="R767" s="2316"/>
      <c r="S767" s="2361" t="s">
        <v>289</v>
      </c>
      <c r="T767" s="2355" t="s">
        <v>25850</v>
      </c>
      <c r="U767" s="2355" t="s">
        <v>25851</v>
      </c>
      <c r="V767" s="2361" t="s">
        <v>126</v>
      </c>
      <c r="W767" s="2361" t="s">
        <v>25852</v>
      </c>
      <c r="X767" s="2362">
        <v>17</v>
      </c>
      <c r="Y767" s="2362">
        <v>4</v>
      </c>
      <c r="Z767" s="2312" t="s">
        <v>21280</v>
      </c>
      <c r="AA767" s="2312"/>
      <c r="AB767" s="2355" t="s">
        <v>25853</v>
      </c>
      <c r="AC767" s="2355" t="s">
        <v>25854</v>
      </c>
      <c r="AD767" s="2361" t="s">
        <v>19113</v>
      </c>
      <c r="AE767" s="2309">
        <v>0</v>
      </c>
      <c r="AF767" s="2309"/>
      <c r="AG767" s="2309"/>
      <c r="AH767" s="2309"/>
      <c r="AI767" s="2309"/>
      <c r="AJ767" s="2363">
        <v>44205</v>
      </c>
      <c r="AK767" s="2321"/>
      <c r="AL767" s="2321">
        <v>44834</v>
      </c>
      <c r="AM767" s="2363">
        <v>44205</v>
      </c>
      <c r="AN767" s="2322">
        <v>44834</v>
      </c>
      <c r="AO767" s="2361"/>
      <c r="AP767" s="2309"/>
      <c r="AQ767" s="2361"/>
    </row>
    <row r="768" spans="1:43" ht="15">
      <c r="A768" s="2309">
        <v>761</v>
      </c>
      <c r="B768" s="2309"/>
      <c r="C768" s="2309"/>
      <c r="D768" s="2309"/>
      <c r="E768" s="2361" t="s">
        <v>25855</v>
      </c>
      <c r="F768" s="2309" t="s">
        <v>19100</v>
      </c>
      <c r="G768" s="2309" t="s">
        <v>19039</v>
      </c>
      <c r="H768" s="2361" t="s">
        <v>389</v>
      </c>
      <c r="I768" s="2355" t="s">
        <v>25856</v>
      </c>
      <c r="J768" s="2309"/>
      <c r="K768" s="2361" t="s">
        <v>19102</v>
      </c>
      <c r="L768" s="2309" t="s">
        <v>7256</v>
      </c>
      <c r="M768" s="2309" t="s">
        <v>19103</v>
      </c>
      <c r="N768" s="2314"/>
      <c r="O768" s="2309"/>
      <c r="P768" s="2155" t="s">
        <v>25857</v>
      </c>
      <c r="Q768" s="2309"/>
      <c r="R768" s="2316"/>
      <c r="S768" s="2361" t="s">
        <v>289</v>
      </c>
      <c r="T768" s="2355" t="s">
        <v>25858</v>
      </c>
      <c r="U768" s="2355" t="s">
        <v>25859</v>
      </c>
      <c r="V768" s="2361" t="s">
        <v>126</v>
      </c>
      <c r="W768" s="2361" t="s">
        <v>25860</v>
      </c>
      <c r="X768" s="2362">
        <v>12</v>
      </c>
      <c r="Y768" s="2362">
        <v>6</v>
      </c>
      <c r="Z768" s="2312" t="s">
        <v>25861</v>
      </c>
      <c r="AA768" s="2312"/>
      <c r="AB768" s="2355" t="s">
        <v>25862</v>
      </c>
      <c r="AC768" s="2355" t="s">
        <v>25863</v>
      </c>
      <c r="AD768" s="2361" t="s">
        <v>19113</v>
      </c>
      <c r="AE768" s="2309">
        <v>0</v>
      </c>
      <c r="AF768" s="2309"/>
      <c r="AG768" s="2309"/>
      <c r="AH768" s="2309"/>
      <c r="AI768" s="2309"/>
      <c r="AJ768" s="2363">
        <v>44205</v>
      </c>
      <c r="AK768" s="2321"/>
      <c r="AL768" s="2321">
        <v>44834</v>
      </c>
      <c r="AM768" s="2363">
        <v>44205</v>
      </c>
      <c r="AN768" s="2322">
        <v>44834</v>
      </c>
      <c r="AO768" s="2361"/>
      <c r="AP768" s="2309"/>
      <c r="AQ768" s="2361"/>
    </row>
    <row r="769" spans="1:43" ht="15">
      <c r="A769" s="2323">
        <v>762</v>
      </c>
      <c r="B769" s="2309"/>
      <c r="C769" s="2309"/>
      <c r="D769" s="2309"/>
      <c r="E769" s="2361" t="s">
        <v>25864</v>
      </c>
      <c r="F769" s="2309" t="s">
        <v>19100</v>
      </c>
      <c r="G769" s="2309" t="s">
        <v>19039</v>
      </c>
      <c r="H769" s="2361" t="s">
        <v>286</v>
      </c>
      <c r="I769" s="2355" t="s">
        <v>25865</v>
      </c>
      <c r="J769" s="2309"/>
      <c r="K769" s="2361" t="s">
        <v>19102</v>
      </c>
      <c r="L769" s="2309" t="s">
        <v>7256</v>
      </c>
      <c r="M769" s="2309" t="s">
        <v>19103</v>
      </c>
      <c r="N769" s="2314"/>
      <c r="O769" s="2309"/>
      <c r="P769" s="2155" t="s">
        <v>25866</v>
      </c>
      <c r="Q769" s="2309"/>
      <c r="R769" s="2316"/>
      <c r="S769" s="2361" t="s">
        <v>289</v>
      </c>
      <c r="T769" s="2355" t="s">
        <v>25867</v>
      </c>
      <c r="U769" s="2355" t="s">
        <v>25868</v>
      </c>
      <c r="V769" s="2361" t="s">
        <v>126</v>
      </c>
      <c r="W769" s="2361" t="s">
        <v>25869</v>
      </c>
      <c r="X769" s="2362">
        <v>2</v>
      </c>
      <c r="Y769" s="2362">
        <v>2</v>
      </c>
      <c r="Z769" s="2312" t="s">
        <v>25870</v>
      </c>
      <c r="AA769" s="2312"/>
      <c r="AB769" s="2355" t="s">
        <v>25871</v>
      </c>
      <c r="AC769" s="2355" t="s">
        <v>25872</v>
      </c>
      <c r="AD769" s="2361" t="s">
        <v>19113</v>
      </c>
      <c r="AE769" s="2309"/>
      <c r="AF769" s="2309"/>
      <c r="AG769" s="2309"/>
      <c r="AH769" s="2309"/>
      <c r="AI769" s="2309"/>
      <c r="AJ769" s="2363">
        <v>44205</v>
      </c>
      <c r="AK769" s="2321"/>
      <c r="AL769" s="2321">
        <v>44834</v>
      </c>
      <c r="AM769" s="2363">
        <v>44205</v>
      </c>
      <c r="AN769" s="2322">
        <v>44834</v>
      </c>
      <c r="AO769" s="2361"/>
      <c r="AP769" s="2309"/>
      <c r="AQ769" s="2361"/>
    </row>
    <row r="770" spans="1:43" ht="15">
      <c r="A770" s="2309">
        <v>763</v>
      </c>
      <c r="B770" s="2309"/>
      <c r="C770" s="2309"/>
      <c r="D770" s="2309"/>
      <c r="E770" s="2361" t="s">
        <v>25873</v>
      </c>
      <c r="F770" s="2309" t="s">
        <v>19100</v>
      </c>
      <c r="G770" s="2309" t="s">
        <v>19039</v>
      </c>
      <c r="H770" s="2361" t="s">
        <v>389</v>
      </c>
      <c r="I770" s="2355" t="s">
        <v>25874</v>
      </c>
      <c r="J770" s="2309"/>
      <c r="K770" s="2361" t="s">
        <v>19102</v>
      </c>
      <c r="L770" s="2309" t="s">
        <v>7256</v>
      </c>
      <c r="M770" s="2309" t="s">
        <v>19103</v>
      </c>
      <c r="N770" s="2314"/>
      <c r="O770" s="2309"/>
      <c r="P770" s="2155" t="s">
        <v>25875</v>
      </c>
      <c r="Q770" s="2309"/>
      <c r="R770" s="2316"/>
      <c r="S770" s="2361" t="s">
        <v>5075</v>
      </c>
      <c r="T770" s="2355" t="s">
        <v>25876</v>
      </c>
      <c r="U770" s="2355" t="s">
        <v>25877</v>
      </c>
      <c r="V770" s="2361" t="s">
        <v>126</v>
      </c>
      <c r="W770" s="2361" t="s">
        <v>25878</v>
      </c>
      <c r="X770" s="2362">
        <v>5</v>
      </c>
      <c r="Y770" s="2362">
        <v>3</v>
      </c>
      <c r="Z770" s="2312" t="s">
        <v>22349</v>
      </c>
      <c r="AA770" s="2312"/>
      <c r="AB770" s="2355" t="s">
        <v>25879</v>
      </c>
      <c r="AC770" s="2355" t="s">
        <v>25880</v>
      </c>
      <c r="AD770" s="2361" t="s">
        <v>15308</v>
      </c>
      <c r="AE770" s="2309"/>
      <c r="AF770" s="2309"/>
      <c r="AG770" s="2309"/>
      <c r="AH770" s="2309"/>
      <c r="AI770" s="2309"/>
      <c r="AJ770" s="2363">
        <v>44205</v>
      </c>
      <c r="AK770" s="2321"/>
      <c r="AL770" s="2321">
        <v>44834</v>
      </c>
      <c r="AM770" s="2363">
        <v>44205</v>
      </c>
      <c r="AN770" s="2322">
        <v>44834</v>
      </c>
      <c r="AO770" s="2361"/>
      <c r="AP770" s="2309"/>
      <c r="AQ770" s="2361"/>
    </row>
    <row r="771" spans="1:43" ht="15">
      <c r="A771" s="2323">
        <v>764</v>
      </c>
      <c r="B771" s="2309"/>
      <c r="C771" s="2309"/>
      <c r="D771" s="2309"/>
      <c r="E771" s="2361" t="s">
        <v>25881</v>
      </c>
      <c r="F771" s="2309" t="s">
        <v>19100</v>
      </c>
      <c r="G771" s="2309" t="s">
        <v>19039</v>
      </c>
      <c r="H771" s="2361" t="s">
        <v>286</v>
      </c>
      <c r="I771" s="2355" t="s">
        <v>25882</v>
      </c>
      <c r="J771" s="2309"/>
      <c r="K771" s="2361" t="s">
        <v>19102</v>
      </c>
      <c r="L771" s="2309" t="s">
        <v>7256</v>
      </c>
      <c r="M771" s="2309" t="s">
        <v>19103</v>
      </c>
      <c r="N771" s="2314"/>
      <c r="O771" s="2309"/>
      <c r="P771" s="2155" t="s">
        <v>25883</v>
      </c>
      <c r="Q771" s="2309"/>
      <c r="R771" s="2316"/>
      <c r="S771" s="2361" t="s">
        <v>289</v>
      </c>
      <c r="T771" s="2355" t="s">
        <v>25884</v>
      </c>
      <c r="U771" s="2355" t="s">
        <v>25885</v>
      </c>
      <c r="V771" s="2361" t="s">
        <v>126</v>
      </c>
      <c r="W771" s="2361" t="s">
        <v>25886</v>
      </c>
      <c r="X771" s="2362">
        <v>4</v>
      </c>
      <c r="Y771" s="2362">
        <v>5</v>
      </c>
      <c r="Z771" s="2312" t="s">
        <v>20250</v>
      </c>
      <c r="AA771" s="2312"/>
      <c r="AB771" s="2355" t="s">
        <v>25887</v>
      </c>
      <c r="AC771" s="2355" t="s">
        <v>25888</v>
      </c>
      <c r="AD771" s="2361" t="s">
        <v>19113</v>
      </c>
      <c r="AE771" s="2309">
        <v>0</v>
      </c>
      <c r="AF771" s="2309"/>
      <c r="AG771" s="2309"/>
      <c r="AH771" s="2309"/>
      <c r="AI771" s="2309"/>
      <c r="AJ771" s="2363">
        <v>44205</v>
      </c>
      <c r="AK771" s="2321"/>
      <c r="AL771" s="2321">
        <v>44834</v>
      </c>
      <c r="AM771" s="2363">
        <v>44205</v>
      </c>
      <c r="AN771" s="2322">
        <v>44834</v>
      </c>
      <c r="AO771" s="2361"/>
      <c r="AP771" s="2309"/>
      <c r="AQ771" s="2361"/>
    </row>
    <row r="772" spans="1:43" ht="15">
      <c r="A772" s="2309">
        <v>765</v>
      </c>
      <c r="B772" s="2309"/>
      <c r="C772" s="2309"/>
      <c r="D772" s="2309"/>
      <c r="E772" s="2361" t="s">
        <v>25889</v>
      </c>
      <c r="F772" s="2309" t="s">
        <v>19100</v>
      </c>
      <c r="G772" s="2309" t="s">
        <v>19039</v>
      </c>
      <c r="H772" s="2361" t="s">
        <v>286</v>
      </c>
      <c r="I772" s="2355" t="s">
        <v>25890</v>
      </c>
      <c r="J772" s="2309"/>
      <c r="K772" s="2361" t="s">
        <v>19102</v>
      </c>
      <c r="L772" s="2309" t="s">
        <v>7256</v>
      </c>
      <c r="M772" s="2309" t="s">
        <v>19103</v>
      </c>
      <c r="N772" s="2314"/>
      <c r="O772" s="2309"/>
      <c r="P772" s="2155" t="s">
        <v>25891</v>
      </c>
      <c r="Q772" s="2309"/>
      <c r="R772" s="2316"/>
      <c r="S772" s="2361" t="s">
        <v>289</v>
      </c>
      <c r="T772" s="2355" t="s">
        <v>25892</v>
      </c>
      <c r="U772" s="2355" t="s">
        <v>25893</v>
      </c>
      <c r="V772" s="2361" t="s">
        <v>126</v>
      </c>
      <c r="W772" s="2361" t="s">
        <v>25894</v>
      </c>
      <c r="X772" s="2362">
        <v>17</v>
      </c>
      <c r="Y772" s="2362">
        <v>4</v>
      </c>
      <c r="Z772" s="2312" t="s">
        <v>25895</v>
      </c>
      <c r="AA772" s="2312"/>
      <c r="AB772" s="2355" t="s">
        <v>25896</v>
      </c>
      <c r="AC772" s="2355" t="s">
        <v>25897</v>
      </c>
      <c r="AD772" s="2361" t="s">
        <v>19113</v>
      </c>
      <c r="AE772" s="2309"/>
      <c r="AF772" s="2309"/>
      <c r="AG772" s="2309"/>
      <c r="AH772" s="2309"/>
      <c r="AI772" s="2309"/>
      <c r="AJ772" s="2363">
        <v>44205</v>
      </c>
      <c r="AK772" s="2321"/>
      <c r="AL772" s="2321">
        <v>44834</v>
      </c>
      <c r="AM772" s="2363">
        <v>44205</v>
      </c>
      <c r="AN772" s="2322">
        <v>44834</v>
      </c>
      <c r="AO772" s="2361"/>
      <c r="AP772" s="2309"/>
      <c r="AQ772" s="2361"/>
    </row>
    <row r="773" spans="1:43" ht="15">
      <c r="A773" s="2323">
        <v>766</v>
      </c>
      <c r="B773" s="2309"/>
      <c r="C773" s="2309"/>
      <c r="D773" s="2310" t="s">
        <v>19098</v>
      </c>
      <c r="E773" s="2361" t="s">
        <v>25898</v>
      </c>
      <c r="F773" s="2309" t="s">
        <v>19100</v>
      </c>
      <c r="G773" s="2309" t="s">
        <v>19039</v>
      </c>
      <c r="H773" s="2361" t="s">
        <v>339</v>
      </c>
      <c r="I773" s="2355" t="s">
        <v>25899</v>
      </c>
      <c r="J773" s="2309"/>
      <c r="K773" s="2361" t="s">
        <v>19102</v>
      </c>
      <c r="L773" s="2309" t="s">
        <v>7256</v>
      </c>
      <c r="M773" s="2309" t="s">
        <v>19103</v>
      </c>
      <c r="N773" s="2314"/>
      <c r="O773" s="2309"/>
      <c r="P773" s="2155" t="s">
        <v>25900</v>
      </c>
      <c r="Q773" s="2309"/>
      <c r="R773" s="2316"/>
      <c r="S773" s="2361" t="s">
        <v>5075</v>
      </c>
      <c r="T773" s="2355" t="s">
        <v>25901</v>
      </c>
      <c r="U773" s="2355" t="s">
        <v>25902</v>
      </c>
      <c r="V773" s="2361" t="s">
        <v>126</v>
      </c>
      <c r="W773" s="2361" t="s">
        <v>25903</v>
      </c>
      <c r="X773" s="2362">
        <v>2</v>
      </c>
      <c r="Y773" s="2362">
        <v>4</v>
      </c>
      <c r="Z773" s="2312" t="s">
        <v>25904</v>
      </c>
      <c r="AA773" s="2312"/>
      <c r="AB773" s="2355" t="s">
        <v>25905</v>
      </c>
      <c r="AC773" s="2355" t="s">
        <v>25906</v>
      </c>
      <c r="AD773" s="2361" t="s">
        <v>19113</v>
      </c>
      <c r="AE773" s="2309">
        <v>0</v>
      </c>
      <c r="AF773" s="2309"/>
      <c r="AG773" s="2309"/>
      <c r="AH773" s="2309"/>
      <c r="AI773" s="2309"/>
      <c r="AJ773" s="2363">
        <v>44205</v>
      </c>
      <c r="AK773" s="2321"/>
      <c r="AL773" s="2321">
        <v>44834</v>
      </c>
      <c r="AM773" s="2363">
        <v>44205</v>
      </c>
      <c r="AN773" s="2322">
        <v>44834</v>
      </c>
      <c r="AO773" s="2361"/>
      <c r="AP773" s="2309"/>
      <c r="AQ773" s="2361"/>
    </row>
    <row r="774" spans="1:43" ht="15">
      <c r="A774" s="2309">
        <v>767</v>
      </c>
      <c r="B774" s="2309"/>
      <c r="C774" s="2309"/>
      <c r="D774" s="2309"/>
      <c r="E774" s="2361" t="s">
        <v>25907</v>
      </c>
      <c r="F774" s="2309" t="s">
        <v>19100</v>
      </c>
      <c r="G774" s="2309" t="s">
        <v>19039</v>
      </c>
      <c r="H774" s="2361" t="s">
        <v>181</v>
      </c>
      <c r="I774" s="2355" t="s">
        <v>25908</v>
      </c>
      <c r="J774" s="2309"/>
      <c r="K774" s="2361" t="s">
        <v>19102</v>
      </c>
      <c r="L774" s="2309" t="s">
        <v>7256</v>
      </c>
      <c r="M774" s="2309" t="s">
        <v>19103</v>
      </c>
      <c r="N774" s="2314"/>
      <c r="O774" s="2309"/>
      <c r="P774" s="2155" t="s">
        <v>25909</v>
      </c>
      <c r="Q774" s="2309"/>
      <c r="R774" s="2316"/>
      <c r="S774" s="2361" t="s">
        <v>5075</v>
      </c>
      <c r="T774" s="2355" t="s">
        <v>25910</v>
      </c>
      <c r="U774" s="2355" t="s">
        <v>25911</v>
      </c>
      <c r="V774" s="2361" t="s">
        <v>126</v>
      </c>
      <c r="W774" s="2361" t="s">
        <v>25286</v>
      </c>
      <c r="X774" s="2362">
        <v>2</v>
      </c>
      <c r="Y774" s="2362">
        <v>1</v>
      </c>
      <c r="Z774" s="2312" t="s">
        <v>25287</v>
      </c>
      <c r="AA774" s="2312"/>
      <c r="AB774" s="2355" t="s">
        <v>25912</v>
      </c>
      <c r="AC774" s="2355" t="s">
        <v>25913</v>
      </c>
      <c r="AD774" s="2361" t="s">
        <v>19113</v>
      </c>
      <c r="AE774" s="2309"/>
      <c r="AF774" s="2309"/>
      <c r="AG774" s="2309"/>
      <c r="AH774" s="2309"/>
      <c r="AI774" s="2309"/>
      <c r="AJ774" s="2363">
        <v>44205</v>
      </c>
      <c r="AK774" s="2321"/>
      <c r="AL774" s="2321">
        <v>44834</v>
      </c>
      <c r="AM774" s="2363">
        <v>44205</v>
      </c>
      <c r="AN774" s="2322">
        <v>44834</v>
      </c>
      <c r="AO774" s="2361"/>
      <c r="AP774" s="2309"/>
      <c r="AQ774" s="2361"/>
    </row>
    <row r="775" spans="1:43" ht="15">
      <c r="A775" s="2323">
        <v>768</v>
      </c>
      <c r="B775" s="2309"/>
      <c r="C775" s="2309"/>
      <c r="D775" s="2309"/>
      <c r="E775" s="2361" t="s">
        <v>25914</v>
      </c>
      <c r="F775" s="2309" t="s">
        <v>19100</v>
      </c>
      <c r="G775" s="2309" t="s">
        <v>19039</v>
      </c>
      <c r="H775" s="2361" t="s">
        <v>1506</v>
      </c>
      <c r="I775" s="2355" t="s">
        <v>25915</v>
      </c>
      <c r="J775" s="2309"/>
      <c r="K775" s="2361" t="s">
        <v>19102</v>
      </c>
      <c r="L775" s="2309" t="s">
        <v>7256</v>
      </c>
      <c r="M775" s="2309" t="s">
        <v>19103</v>
      </c>
      <c r="N775" s="2314"/>
      <c r="O775" s="2309"/>
      <c r="P775" s="2155" t="s">
        <v>25916</v>
      </c>
      <c r="Q775" s="2309"/>
      <c r="R775" s="2316"/>
      <c r="S775" s="2361" t="s">
        <v>5075</v>
      </c>
      <c r="T775" s="2355" t="s">
        <v>25917</v>
      </c>
      <c r="U775" s="2355" t="s">
        <v>25918</v>
      </c>
      <c r="V775" s="2361" t="s">
        <v>126</v>
      </c>
      <c r="W775" s="2361" t="s">
        <v>25919</v>
      </c>
      <c r="X775" s="2362">
        <v>10</v>
      </c>
      <c r="Y775" s="2362">
        <v>3</v>
      </c>
      <c r="Z775" s="2312" t="s">
        <v>19779</v>
      </c>
      <c r="AA775" s="2312"/>
      <c r="AB775" s="2355" t="s">
        <v>25920</v>
      </c>
      <c r="AC775" s="2355" t="s">
        <v>25921</v>
      </c>
      <c r="AD775" s="2361" t="s">
        <v>15308</v>
      </c>
      <c r="AE775" s="2309"/>
      <c r="AF775" s="2309"/>
      <c r="AG775" s="2309"/>
      <c r="AH775" s="2309"/>
      <c r="AI775" s="2309"/>
      <c r="AJ775" s="2363">
        <v>44205</v>
      </c>
      <c r="AK775" s="2321"/>
      <c r="AL775" s="2321">
        <v>44834</v>
      </c>
      <c r="AM775" s="2363">
        <v>44205</v>
      </c>
      <c r="AN775" s="2322">
        <v>44834</v>
      </c>
      <c r="AO775" s="2361"/>
      <c r="AP775" s="2309"/>
      <c r="AQ775" s="2361"/>
    </row>
    <row r="776" spans="1:43" ht="15">
      <c r="A776" s="2309">
        <v>769</v>
      </c>
      <c r="B776" s="2309"/>
      <c r="C776" s="2309"/>
      <c r="D776" s="2309"/>
      <c r="E776" s="2361" t="s">
        <v>25922</v>
      </c>
      <c r="F776" s="2309" t="s">
        <v>19100</v>
      </c>
      <c r="G776" s="2309" t="s">
        <v>19039</v>
      </c>
      <c r="H776" s="2361" t="s">
        <v>840</v>
      </c>
      <c r="I776" s="2355" t="s">
        <v>25923</v>
      </c>
      <c r="J776" s="2309"/>
      <c r="K776" s="2361" t="s">
        <v>19102</v>
      </c>
      <c r="L776" s="2309" t="s">
        <v>7256</v>
      </c>
      <c r="M776" s="2309" t="s">
        <v>19103</v>
      </c>
      <c r="N776" s="2314"/>
      <c r="O776" s="2309"/>
      <c r="P776" s="2155" t="s">
        <v>25924</v>
      </c>
      <c r="Q776" s="2309"/>
      <c r="R776" s="2316"/>
      <c r="S776" s="2361" t="s">
        <v>289</v>
      </c>
      <c r="T776" s="2355" t="s">
        <v>25925</v>
      </c>
      <c r="U776" s="2355" t="s">
        <v>25926</v>
      </c>
      <c r="V776" s="2361" t="s">
        <v>126</v>
      </c>
      <c r="W776" s="2361" t="s">
        <v>25927</v>
      </c>
      <c r="X776" s="2362">
        <v>17</v>
      </c>
      <c r="Y776" s="2362">
        <v>6</v>
      </c>
      <c r="Z776" s="2312" t="s">
        <v>25928</v>
      </c>
      <c r="AA776" s="2312"/>
      <c r="AB776" s="2355" t="s">
        <v>25929</v>
      </c>
      <c r="AC776" s="2355" t="s">
        <v>25930</v>
      </c>
      <c r="AD776" s="2361" t="s">
        <v>19113</v>
      </c>
      <c r="AE776" s="2309" t="s">
        <v>25931</v>
      </c>
      <c r="AF776" s="2309"/>
      <c r="AG776" s="2309"/>
      <c r="AH776" s="2309"/>
      <c r="AI776" s="2309"/>
      <c r="AJ776" s="2363">
        <v>44205</v>
      </c>
      <c r="AK776" s="2321"/>
      <c r="AL776" s="2321">
        <v>44834</v>
      </c>
      <c r="AM776" s="2363">
        <v>44205</v>
      </c>
      <c r="AN776" s="2322">
        <v>44834</v>
      </c>
      <c r="AO776" s="2361"/>
      <c r="AP776" s="2309"/>
      <c r="AQ776" s="2361"/>
    </row>
    <row r="777" spans="1:43" ht="15">
      <c r="A777" s="2323">
        <v>770</v>
      </c>
      <c r="B777" s="2309"/>
      <c r="C777" s="2309"/>
      <c r="D777" s="2309"/>
      <c r="E777" s="2361" t="s">
        <v>12756</v>
      </c>
      <c r="F777" s="2309" t="s">
        <v>19100</v>
      </c>
      <c r="G777" s="2309" t="s">
        <v>19039</v>
      </c>
      <c r="H777" s="2361" t="s">
        <v>286</v>
      </c>
      <c r="I777" s="2355" t="s">
        <v>25932</v>
      </c>
      <c r="J777" s="2309"/>
      <c r="K777" s="2361" t="s">
        <v>19102</v>
      </c>
      <c r="L777" s="2309" t="s">
        <v>7256</v>
      </c>
      <c r="M777" s="2309" t="s">
        <v>19103</v>
      </c>
      <c r="N777" s="2314"/>
      <c r="O777" s="2309"/>
      <c r="P777" s="2167" t="s">
        <v>25933</v>
      </c>
      <c r="Q777" s="2166"/>
      <c r="R777" s="2316"/>
      <c r="S777" s="2361" t="s">
        <v>5075</v>
      </c>
      <c r="T777" s="2355" t="s">
        <v>25934</v>
      </c>
      <c r="U777" s="2355" t="s">
        <v>25935</v>
      </c>
      <c r="V777" s="2361" t="s">
        <v>126</v>
      </c>
      <c r="W777" s="2361" t="s">
        <v>20113</v>
      </c>
      <c r="X777" s="2362">
        <v>1</v>
      </c>
      <c r="Y777" s="2362">
        <v>6</v>
      </c>
      <c r="Z777" s="2312" t="s">
        <v>25936</v>
      </c>
      <c r="AA777" s="2312"/>
      <c r="AB777" s="2355" t="s">
        <v>25937</v>
      </c>
      <c r="AC777" s="2355" t="s">
        <v>25938</v>
      </c>
      <c r="AD777" s="2361" t="s">
        <v>19113</v>
      </c>
      <c r="AE777" s="2309" t="s">
        <v>25939</v>
      </c>
      <c r="AF777" s="2309"/>
      <c r="AG777" s="2309"/>
      <c r="AH777" s="2309"/>
      <c r="AI777" s="2309"/>
      <c r="AJ777" s="2363">
        <v>44205</v>
      </c>
      <c r="AK777" s="2321"/>
      <c r="AL777" s="2321">
        <v>44834</v>
      </c>
      <c r="AM777" s="2363">
        <v>44205</v>
      </c>
      <c r="AN777" s="2322">
        <v>44834</v>
      </c>
      <c r="AO777" s="2361"/>
      <c r="AP777" s="2309"/>
      <c r="AQ777" s="2361"/>
    </row>
    <row r="778" spans="1:43" ht="15">
      <c r="A778" s="2309">
        <v>771</v>
      </c>
      <c r="B778" s="2309"/>
      <c r="C778" s="2309"/>
      <c r="D778" s="2309"/>
      <c r="E778" s="2361" t="s">
        <v>25940</v>
      </c>
      <c r="F778" s="2309" t="s">
        <v>19100</v>
      </c>
      <c r="G778" s="2309" t="s">
        <v>19039</v>
      </c>
      <c r="H778" s="2361" t="s">
        <v>529</v>
      </c>
      <c r="I778" s="2355" t="s">
        <v>25941</v>
      </c>
      <c r="J778" s="2309"/>
      <c r="K778" s="2361" t="s">
        <v>19102</v>
      </c>
      <c r="L778" s="2309" t="s">
        <v>7256</v>
      </c>
      <c r="M778" s="2309" t="s">
        <v>19103</v>
      </c>
      <c r="N778" s="2314"/>
      <c r="O778" s="2309"/>
      <c r="P778" s="2167" t="s">
        <v>25942</v>
      </c>
      <c r="Q778" s="2166"/>
      <c r="R778" s="2316"/>
      <c r="S778" s="2361" t="s">
        <v>289</v>
      </c>
      <c r="T778" s="2355" t="s">
        <v>25943</v>
      </c>
      <c r="U778" s="2355" t="s">
        <v>25944</v>
      </c>
      <c r="V778" s="2361" t="s">
        <v>126</v>
      </c>
      <c r="W778" s="2361" t="s">
        <v>22922</v>
      </c>
      <c r="X778" s="2362">
        <v>1</v>
      </c>
      <c r="Y778" s="2362">
        <v>2</v>
      </c>
      <c r="Z778" s="2312" t="s">
        <v>22923</v>
      </c>
      <c r="AA778" s="2312"/>
      <c r="AB778" s="2355" t="s">
        <v>25945</v>
      </c>
      <c r="AC778" s="2355" t="s">
        <v>25946</v>
      </c>
      <c r="AD778" s="2361" t="s">
        <v>15308</v>
      </c>
      <c r="AE778" s="2309"/>
      <c r="AF778" s="2309"/>
      <c r="AG778" s="2309"/>
      <c r="AH778" s="2309"/>
      <c r="AI778" s="2309"/>
      <c r="AJ778" s="2363">
        <v>44205</v>
      </c>
      <c r="AK778" s="2321"/>
      <c r="AL778" s="2321">
        <v>44834</v>
      </c>
      <c r="AM778" s="2363">
        <v>44205</v>
      </c>
      <c r="AN778" s="2322">
        <v>44834</v>
      </c>
      <c r="AO778" s="2361"/>
      <c r="AP778" s="2309"/>
      <c r="AQ778" s="2361"/>
    </row>
    <row r="779" spans="1:43" ht="15">
      <c r="A779" s="2323">
        <v>772</v>
      </c>
      <c r="B779" s="2309"/>
      <c r="C779" s="2309"/>
      <c r="D779" s="2309"/>
      <c r="E779" s="2361" t="s">
        <v>25947</v>
      </c>
      <c r="F779" s="2309" t="s">
        <v>19100</v>
      </c>
      <c r="G779" s="2309" t="s">
        <v>19039</v>
      </c>
      <c r="H779" s="2361" t="s">
        <v>529</v>
      </c>
      <c r="I779" s="2355" t="s">
        <v>25948</v>
      </c>
      <c r="J779" s="2309"/>
      <c r="K779" s="2361" t="s">
        <v>19102</v>
      </c>
      <c r="L779" s="2309" t="s">
        <v>7256</v>
      </c>
      <c r="M779" s="2309" t="s">
        <v>19103</v>
      </c>
      <c r="N779" s="2314"/>
      <c r="O779" s="2309"/>
      <c r="P779" s="2167" t="s">
        <v>25949</v>
      </c>
      <c r="Q779" s="2166"/>
      <c r="R779" s="2316"/>
      <c r="S779" s="2361" t="s">
        <v>289</v>
      </c>
      <c r="T779" s="2355" t="s">
        <v>25950</v>
      </c>
      <c r="U779" s="2355" t="s">
        <v>25951</v>
      </c>
      <c r="V779" s="2361" t="s">
        <v>126</v>
      </c>
      <c r="W779" s="2361" t="s">
        <v>25952</v>
      </c>
      <c r="X779" s="2362">
        <v>2</v>
      </c>
      <c r="Y779" s="2362">
        <v>17</v>
      </c>
      <c r="Z779" s="2312" t="s">
        <v>25953</v>
      </c>
      <c r="AA779" s="2312"/>
      <c r="AB779" s="2355" t="s">
        <v>25954</v>
      </c>
      <c r="AC779" s="2355" t="s">
        <v>25955</v>
      </c>
      <c r="AD779" s="2361" t="s">
        <v>19113</v>
      </c>
      <c r="AE779" s="2309"/>
      <c r="AF779" s="2309"/>
      <c r="AG779" s="2309"/>
      <c r="AH779" s="2309"/>
      <c r="AI779" s="2309"/>
      <c r="AJ779" s="2363">
        <v>44205</v>
      </c>
      <c r="AK779" s="2321"/>
      <c r="AL779" s="2321">
        <v>44834</v>
      </c>
      <c r="AM779" s="2363">
        <v>44205</v>
      </c>
      <c r="AN779" s="2322">
        <v>44834</v>
      </c>
      <c r="AO779" s="2361"/>
      <c r="AP779" s="2309"/>
      <c r="AQ779" s="2361"/>
    </row>
    <row r="780" spans="1:43" ht="15">
      <c r="A780" s="2309">
        <v>773</v>
      </c>
      <c r="B780" s="2309"/>
      <c r="C780" s="2309"/>
      <c r="D780" s="2309"/>
      <c r="E780" s="2361" t="s">
        <v>25956</v>
      </c>
      <c r="F780" s="2309" t="s">
        <v>19100</v>
      </c>
      <c r="G780" s="2309" t="s">
        <v>19039</v>
      </c>
      <c r="H780" s="2361" t="s">
        <v>286</v>
      </c>
      <c r="I780" s="2361" t="s">
        <v>25957</v>
      </c>
      <c r="J780" s="2309"/>
      <c r="K780" s="2361" t="s">
        <v>19102</v>
      </c>
      <c r="L780" s="2309" t="s">
        <v>7256</v>
      </c>
      <c r="M780" s="2309" t="s">
        <v>19103</v>
      </c>
      <c r="N780" s="2314"/>
      <c r="O780" s="2309"/>
      <c r="P780" s="2155" t="s">
        <v>25958</v>
      </c>
      <c r="Q780" s="2309"/>
      <c r="R780" s="2316"/>
      <c r="S780" s="2361" t="s">
        <v>289</v>
      </c>
      <c r="T780" s="2355" t="s">
        <v>25959</v>
      </c>
      <c r="U780" s="2355" t="s">
        <v>25960</v>
      </c>
      <c r="V780" s="2361" t="s">
        <v>126</v>
      </c>
      <c r="W780" s="2361" t="s">
        <v>22438</v>
      </c>
      <c r="X780" s="2362">
        <v>17</v>
      </c>
      <c r="Y780" s="2362">
        <v>5</v>
      </c>
      <c r="Z780" s="2312" t="s">
        <v>22438</v>
      </c>
      <c r="AA780" s="2312"/>
      <c r="AB780" s="2355" t="s">
        <v>25961</v>
      </c>
      <c r="AC780" s="2355" t="s">
        <v>25962</v>
      </c>
      <c r="AD780" s="2361" t="s">
        <v>19113</v>
      </c>
      <c r="AE780" s="2309"/>
      <c r="AF780" s="2309"/>
      <c r="AG780" s="2309"/>
      <c r="AH780" s="2309"/>
      <c r="AI780" s="2309"/>
      <c r="AJ780" s="2363">
        <v>44205</v>
      </c>
      <c r="AK780" s="2321"/>
      <c r="AL780" s="2321">
        <v>44834</v>
      </c>
      <c r="AM780" s="2363">
        <v>44205</v>
      </c>
      <c r="AN780" s="2322">
        <v>44834</v>
      </c>
      <c r="AO780" s="2361"/>
      <c r="AP780" s="2309"/>
      <c r="AQ780" s="2361"/>
    </row>
    <row r="781" spans="1:43" ht="15">
      <c r="A781" s="2323">
        <v>774</v>
      </c>
      <c r="B781" s="2309"/>
      <c r="C781" s="2309"/>
      <c r="D781" s="2309"/>
      <c r="E781" s="2361" t="s">
        <v>25963</v>
      </c>
      <c r="F781" s="2309" t="s">
        <v>19100</v>
      </c>
      <c r="G781" s="2309" t="s">
        <v>19039</v>
      </c>
      <c r="H781" s="2361" t="s">
        <v>181</v>
      </c>
      <c r="I781" s="2355" t="s">
        <v>25964</v>
      </c>
      <c r="J781" s="2309"/>
      <c r="K781" s="2361" t="s">
        <v>19102</v>
      </c>
      <c r="L781" s="2309" t="s">
        <v>7256</v>
      </c>
      <c r="M781" s="2309" t="s">
        <v>19103</v>
      </c>
      <c r="N781" s="2314"/>
      <c r="O781" s="2309"/>
      <c r="P781" s="2155" t="s">
        <v>25965</v>
      </c>
      <c r="Q781" s="2309"/>
      <c r="R781" s="2316"/>
      <c r="S781" s="2361" t="s">
        <v>289</v>
      </c>
      <c r="T781" s="2355" t="s">
        <v>25966</v>
      </c>
      <c r="U781" s="2355" t="s">
        <v>25967</v>
      </c>
      <c r="V781" s="2361" t="s">
        <v>126</v>
      </c>
      <c r="W781" s="2361" t="s">
        <v>25968</v>
      </c>
      <c r="X781" s="2362">
        <v>12</v>
      </c>
      <c r="Y781" s="2362">
        <v>2</v>
      </c>
      <c r="Z781" s="2312" t="s">
        <v>22235</v>
      </c>
      <c r="AA781" s="2312"/>
      <c r="AB781" s="2355" t="s">
        <v>25969</v>
      </c>
      <c r="AC781" s="2355" t="s">
        <v>25970</v>
      </c>
      <c r="AD781" s="2361" t="s">
        <v>19113</v>
      </c>
      <c r="AE781" s="2309"/>
      <c r="AF781" s="2309"/>
      <c r="AG781" s="2309"/>
      <c r="AH781" s="2309"/>
      <c r="AI781" s="2309"/>
      <c r="AJ781" s="2363">
        <v>44205</v>
      </c>
      <c r="AK781" s="2321"/>
      <c r="AL781" s="2321">
        <v>44834</v>
      </c>
      <c r="AM781" s="2363">
        <v>44205</v>
      </c>
      <c r="AN781" s="2322">
        <v>44834</v>
      </c>
      <c r="AO781" s="2361"/>
      <c r="AP781" s="2309"/>
      <c r="AQ781" s="2361"/>
    </row>
    <row r="782" spans="1:43" ht="15">
      <c r="A782" s="2309">
        <v>775</v>
      </c>
      <c r="B782" s="2309"/>
      <c r="C782" s="2309"/>
      <c r="D782" s="2309"/>
      <c r="E782" s="2364" t="s">
        <v>25971</v>
      </c>
      <c r="F782" s="2309" t="s">
        <v>19100</v>
      </c>
      <c r="G782" s="2309" t="s">
        <v>19039</v>
      </c>
      <c r="H782" s="2365" t="s">
        <v>11638</v>
      </c>
      <c r="I782" s="2366">
        <v>32710</v>
      </c>
      <c r="J782" s="2309"/>
      <c r="K782" s="2361" t="s">
        <v>19102</v>
      </c>
      <c r="L782" s="2309" t="s">
        <v>7256</v>
      </c>
      <c r="M782" s="2309" t="s">
        <v>19103</v>
      </c>
      <c r="N782" s="2314"/>
      <c r="O782" s="2309"/>
      <c r="P782" s="2155" t="s">
        <v>25972</v>
      </c>
      <c r="Q782" s="2309"/>
      <c r="R782" s="2316"/>
      <c r="S782" s="2367" t="s">
        <v>6680</v>
      </c>
      <c r="T782" s="2368" t="s">
        <v>25973</v>
      </c>
      <c r="U782" s="2369">
        <v>45123</v>
      </c>
      <c r="V782" s="2361" t="s">
        <v>126</v>
      </c>
      <c r="W782" s="2367" t="s">
        <v>25974</v>
      </c>
      <c r="X782" s="2362">
        <v>4</v>
      </c>
      <c r="Y782" s="2362">
        <v>1</v>
      </c>
      <c r="Z782" s="2312" t="s">
        <v>20114</v>
      </c>
      <c r="AA782" s="2312"/>
      <c r="AB782" s="2368" t="s">
        <v>25975</v>
      </c>
      <c r="AC782" s="2370" t="s">
        <v>25976</v>
      </c>
      <c r="AD782" s="2361" t="s">
        <v>19113</v>
      </c>
      <c r="AE782" s="2309">
        <v>0</v>
      </c>
      <c r="AF782" s="2309"/>
      <c r="AG782" s="2309"/>
      <c r="AH782" s="2309"/>
      <c r="AI782" s="2309"/>
      <c r="AJ782" s="2363"/>
      <c r="AK782" s="2321"/>
      <c r="AL782" s="2321">
        <v>44834</v>
      </c>
      <c r="AM782" s="2363"/>
      <c r="AN782" s="2322">
        <v>44834</v>
      </c>
      <c r="AO782" s="2361"/>
      <c r="AP782" s="2309"/>
      <c r="AQ782" s="2361"/>
    </row>
    <row r="783" spans="1:43" ht="15">
      <c r="A783" s="2323">
        <v>776</v>
      </c>
      <c r="B783" s="2309"/>
      <c r="C783" s="2309"/>
      <c r="D783" s="2309"/>
      <c r="E783" s="2364" t="s">
        <v>25977</v>
      </c>
      <c r="F783" s="2309" t="s">
        <v>19100</v>
      </c>
      <c r="G783" s="2309" t="s">
        <v>19039</v>
      </c>
      <c r="H783" s="2365" t="s">
        <v>25081</v>
      </c>
      <c r="I783" s="2366">
        <v>34517</v>
      </c>
      <c r="J783" s="2309"/>
      <c r="K783" s="2361" t="s">
        <v>19102</v>
      </c>
      <c r="L783" s="2309" t="s">
        <v>7265</v>
      </c>
      <c r="M783" s="2309" t="s">
        <v>19103</v>
      </c>
      <c r="N783" s="2314"/>
      <c r="O783" s="2309"/>
      <c r="P783" s="2316"/>
      <c r="Q783" s="2309"/>
      <c r="R783" s="2316"/>
      <c r="S783" s="2367" t="s">
        <v>13376</v>
      </c>
      <c r="T783" s="2368" t="s">
        <v>25978</v>
      </c>
      <c r="U783" s="2369">
        <v>46135</v>
      </c>
      <c r="V783" s="2361" t="s">
        <v>126</v>
      </c>
      <c r="W783" s="2367" t="s">
        <v>25979</v>
      </c>
      <c r="X783" s="2371">
        <v>4</v>
      </c>
      <c r="Y783" s="2362">
        <v>2</v>
      </c>
      <c r="Z783" s="2312" t="s">
        <v>25980</v>
      </c>
      <c r="AA783" s="2312"/>
      <c r="AB783" s="2372" t="s">
        <v>25981</v>
      </c>
      <c r="AC783" s="2373">
        <v>85941205858</v>
      </c>
      <c r="AD783" s="2361" t="s">
        <v>19113</v>
      </c>
      <c r="AE783" s="2309">
        <v>0</v>
      </c>
      <c r="AF783" s="2309"/>
      <c r="AG783" s="2309"/>
      <c r="AH783" s="2309"/>
      <c r="AI783" s="2309"/>
      <c r="AJ783" s="2363"/>
      <c r="AK783" s="2321"/>
      <c r="AL783" s="2321">
        <v>44834</v>
      </c>
      <c r="AM783" s="2363"/>
      <c r="AN783" s="2322">
        <v>44834</v>
      </c>
      <c r="AO783" s="2361"/>
      <c r="AP783" s="2309"/>
      <c r="AQ783" s="2361"/>
    </row>
    <row r="784" spans="1:43" ht="15">
      <c r="A784" s="2309">
        <v>777</v>
      </c>
      <c r="B784" s="2309"/>
      <c r="C784" s="2309"/>
      <c r="D784" s="2309"/>
      <c r="E784" s="2364" t="s">
        <v>25982</v>
      </c>
      <c r="F784" s="2309" t="s">
        <v>19100</v>
      </c>
      <c r="G784" s="2309" t="s">
        <v>19039</v>
      </c>
      <c r="H784" s="2365" t="s">
        <v>145</v>
      </c>
      <c r="I784" s="2366" t="s">
        <v>25983</v>
      </c>
      <c r="J784" s="2309"/>
      <c r="K784" s="2361" t="s">
        <v>19102</v>
      </c>
      <c r="L784" s="2309" t="s">
        <v>7265</v>
      </c>
      <c r="M784" s="2309" t="s">
        <v>19103</v>
      </c>
      <c r="N784" s="2314"/>
      <c r="O784" s="2309"/>
      <c r="P784" s="2155" t="s">
        <v>25984</v>
      </c>
      <c r="Q784" s="2309"/>
      <c r="R784" s="2316"/>
      <c r="S784" s="2367" t="s">
        <v>13376</v>
      </c>
      <c r="T784" s="2368" t="s">
        <v>25985</v>
      </c>
      <c r="U784" s="2369">
        <v>46108</v>
      </c>
      <c r="V784" s="2361" t="s">
        <v>126</v>
      </c>
      <c r="W784" s="2367" t="s">
        <v>25986</v>
      </c>
      <c r="X784" s="2371">
        <v>10</v>
      </c>
      <c r="Y784" s="2362">
        <v>3</v>
      </c>
      <c r="Z784" s="2312" t="s">
        <v>21488</v>
      </c>
      <c r="AA784" s="2312"/>
      <c r="AB784" s="2368" t="s">
        <v>25987</v>
      </c>
      <c r="AC784" s="2370" t="s">
        <v>25988</v>
      </c>
      <c r="AD784" s="2361" t="s">
        <v>19113</v>
      </c>
      <c r="AE784" s="2309">
        <v>0</v>
      </c>
      <c r="AF784" s="2309"/>
      <c r="AG784" s="2309"/>
      <c r="AH784" s="2309"/>
      <c r="AI784" s="2309"/>
      <c r="AJ784" s="2363"/>
      <c r="AK784" s="2321"/>
      <c r="AL784" s="2321">
        <v>44834</v>
      </c>
      <c r="AM784" s="2363"/>
      <c r="AN784" s="2322">
        <v>44834</v>
      </c>
      <c r="AO784" s="2361"/>
      <c r="AP784" s="2309"/>
      <c r="AQ784" s="2361"/>
    </row>
    <row r="785" spans="1:43" ht="15">
      <c r="A785" s="2323">
        <v>778</v>
      </c>
      <c r="B785" s="2309"/>
      <c r="C785" s="2309"/>
      <c r="D785" s="2309"/>
      <c r="E785" s="2364" t="s">
        <v>25989</v>
      </c>
      <c r="F785" s="2309" t="s">
        <v>19100</v>
      </c>
      <c r="G785" s="2309" t="s">
        <v>19039</v>
      </c>
      <c r="H785" s="2365" t="s">
        <v>11638</v>
      </c>
      <c r="I785" s="2366" t="s">
        <v>25990</v>
      </c>
      <c r="J785" s="2309"/>
      <c r="K785" s="2361" t="s">
        <v>19102</v>
      </c>
      <c r="L785" s="2309" t="s">
        <v>7256</v>
      </c>
      <c r="M785" s="2309" t="s">
        <v>19103</v>
      </c>
      <c r="N785" s="2314"/>
      <c r="O785" s="2309"/>
      <c r="P785" s="2155" t="s">
        <v>25991</v>
      </c>
      <c r="Q785" s="2309"/>
      <c r="R785" s="2316"/>
      <c r="S785" s="2367" t="s">
        <v>6680</v>
      </c>
      <c r="T785" s="2368" t="s">
        <v>25973</v>
      </c>
      <c r="U785" s="2369">
        <v>45123</v>
      </c>
      <c r="V785" s="2361" t="s">
        <v>126</v>
      </c>
      <c r="W785" s="2367" t="s">
        <v>23017</v>
      </c>
      <c r="X785" s="2371">
        <v>6</v>
      </c>
      <c r="Y785" s="2362">
        <v>4</v>
      </c>
      <c r="Z785" s="2312" t="s">
        <v>22625</v>
      </c>
      <c r="AA785" s="2312"/>
      <c r="AB785" s="2368" t="s">
        <v>25992</v>
      </c>
      <c r="AC785" s="2370" t="s">
        <v>25993</v>
      </c>
      <c r="AD785" s="2361" t="s">
        <v>19113</v>
      </c>
      <c r="AE785" s="2309"/>
      <c r="AF785" s="2309"/>
      <c r="AG785" s="2309"/>
      <c r="AH785" s="2309"/>
      <c r="AI785" s="2309"/>
      <c r="AJ785" s="2363"/>
      <c r="AK785" s="2321"/>
      <c r="AL785" s="2321">
        <v>44834</v>
      </c>
      <c r="AM785" s="2363"/>
      <c r="AN785" s="2322">
        <v>44834</v>
      </c>
      <c r="AO785" s="2361"/>
      <c r="AP785" s="2309"/>
      <c r="AQ785" s="2361"/>
    </row>
    <row r="786" spans="1:43" ht="15">
      <c r="A786" s="2309">
        <v>779</v>
      </c>
      <c r="B786" s="2309"/>
      <c r="C786" s="2309"/>
      <c r="D786" s="2310" t="s">
        <v>19098</v>
      </c>
      <c r="E786" s="2364" t="s">
        <v>25994</v>
      </c>
      <c r="F786" s="2309" t="s">
        <v>19100</v>
      </c>
      <c r="G786" s="2309" t="s">
        <v>19039</v>
      </c>
      <c r="H786" s="2365" t="s">
        <v>180</v>
      </c>
      <c r="I786" s="2366" t="s">
        <v>25995</v>
      </c>
      <c r="J786" s="2309"/>
      <c r="K786" s="2361" t="s">
        <v>19102</v>
      </c>
      <c r="L786" s="2309" t="s">
        <v>7256</v>
      </c>
      <c r="M786" s="2309" t="s">
        <v>19103</v>
      </c>
      <c r="N786" s="2314"/>
      <c r="O786" s="2309"/>
      <c r="P786" s="2155" t="s">
        <v>25996</v>
      </c>
      <c r="Q786" s="2309"/>
      <c r="R786" s="2316"/>
      <c r="S786" s="2367" t="s">
        <v>13376</v>
      </c>
      <c r="T786" s="2374">
        <v>15148905001205</v>
      </c>
      <c r="U786" s="2369">
        <v>46159</v>
      </c>
      <c r="V786" s="2361" t="s">
        <v>126</v>
      </c>
      <c r="W786" s="2367" t="s">
        <v>25997</v>
      </c>
      <c r="X786" s="2371">
        <v>4</v>
      </c>
      <c r="Y786" s="2362">
        <v>10</v>
      </c>
      <c r="Z786" s="2312" t="s">
        <v>20486</v>
      </c>
      <c r="AA786" s="2312"/>
      <c r="AB786" s="2368" t="s">
        <v>25998</v>
      </c>
      <c r="AC786" s="2373">
        <v>85648133819</v>
      </c>
      <c r="AD786" s="2361" t="s">
        <v>19113</v>
      </c>
      <c r="AE786" s="2309"/>
      <c r="AF786" s="2309"/>
      <c r="AG786" s="2309"/>
      <c r="AH786" s="2309"/>
      <c r="AI786" s="2309"/>
      <c r="AJ786" s="2363"/>
      <c r="AK786" s="2321"/>
      <c r="AL786" s="2321">
        <v>44834</v>
      </c>
      <c r="AM786" s="2363"/>
      <c r="AN786" s="2322">
        <v>44834</v>
      </c>
      <c r="AO786" s="2361"/>
      <c r="AP786" s="2309"/>
      <c r="AQ786" s="2361"/>
    </row>
    <row r="787" spans="1:43" ht="15">
      <c r="A787" s="2323">
        <v>780</v>
      </c>
      <c r="B787" s="2309"/>
      <c r="C787" s="2309"/>
      <c r="D787" s="2309"/>
      <c r="E787" s="2364" t="s">
        <v>25999</v>
      </c>
      <c r="F787" s="2309" t="s">
        <v>19100</v>
      </c>
      <c r="G787" s="2309" t="s">
        <v>19039</v>
      </c>
      <c r="H787" s="2365" t="s">
        <v>11638</v>
      </c>
      <c r="I787" s="2366">
        <v>35158</v>
      </c>
      <c r="J787" s="2309"/>
      <c r="K787" s="2361" t="s">
        <v>19102</v>
      </c>
      <c r="L787" s="2309" t="s">
        <v>7256</v>
      </c>
      <c r="M787" s="2309" t="s">
        <v>19103</v>
      </c>
      <c r="N787" s="2314"/>
      <c r="O787" s="2309"/>
      <c r="P787" s="2155" t="s">
        <v>26000</v>
      </c>
      <c r="Q787" s="2309"/>
      <c r="R787" s="2316"/>
      <c r="S787" s="2367" t="s">
        <v>13376</v>
      </c>
      <c r="T787" s="2368" t="s">
        <v>26001</v>
      </c>
      <c r="U787" s="2369">
        <v>46189</v>
      </c>
      <c r="V787" s="2361" t="s">
        <v>126</v>
      </c>
      <c r="W787" s="2367" t="s">
        <v>26002</v>
      </c>
      <c r="X787" s="2371">
        <v>1</v>
      </c>
      <c r="Y787" s="2362">
        <v>3</v>
      </c>
      <c r="Z787" s="2312" t="s">
        <v>26003</v>
      </c>
      <c r="AA787" s="2312"/>
      <c r="AB787" s="2368" t="s">
        <v>26004</v>
      </c>
      <c r="AC787" s="2370" t="s">
        <v>26005</v>
      </c>
      <c r="AD787" s="2361" t="s">
        <v>19113</v>
      </c>
      <c r="AE787" s="2309" t="s">
        <v>26006</v>
      </c>
      <c r="AF787" s="2309"/>
      <c r="AG787" s="2309"/>
      <c r="AH787" s="2309"/>
      <c r="AI787" s="2309"/>
      <c r="AJ787" s="2363"/>
      <c r="AK787" s="2321"/>
      <c r="AL787" s="2321">
        <v>44834</v>
      </c>
      <c r="AM787" s="2363"/>
      <c r="AN787" s="2322">
        <v>44834</v>
      </c>
      <c r="AO787" s="2361"/>
      <c r="AP787" s="2309"/>
      <c r="AQ787" s="2361"/>
    </row>
    <row r="788" spans="1:43" ht="15">
      <c r="A788" s="2309">
        <v>781</v>
      </c>
      <c r="B788" s="2309"/>
      <c r="C788" s="2309"/>
      <c r="D788" s="2309"/>
      <c r="E788" s="2364" t="s">
        <v>26007</v>
      </c>
      <c r="F788" s="2309" t="s">
        <v>19100</v>
      </c>
      <c r="G788" s="2309" t="s">
        <v>19039</v>
      </c>
      <c r="H788" s="2365" t="s">
        <v>26008</v>
      </c>
      <c r="I788" s="2366">
        <v>32906</v>
      </c>
      <c r="J788" s="2309"/>
      <c r="K788" s="2361" t="s">
        <v>19102</v>
      </c>
      <c r="L788" s="2309" t="s">
        <v>7265</v>
      </c>
      <c r="M788" s="2309" t="s">
        <v>19103</v>
      </c>
      <c r="N788" s="2314"/>
      <c r="O788" s="2309"/>
      <c r="P788" s="2155" t="s">
        <v>26009</v>
      </c>
      <c r="Q788" s="2309"/>
      <c r="R788" s="2316"/>
      <c r="S788" s="2367" t="s">
        <v>13376</v>
      </c>
      <c r="T788" s="2374">
        <v>15289002000082</v>
      </c>
      <c r="U788" s="2369">
        <v>45736</v>
      </c>
      <c r="V788" s="2361" t="s">
        <v>126</v>
      </c>
      <c r="W788" s="2367" t="s">
        <v>26010</v>
      </c>
      <c r="X788" s="2371">
        <v>1</v>
      </c>
      <c r="Y788" s="2362">
        <v>6</v>
      </c>
      <c r="Z788" s="2312" t="s">
        <v>26011</v>
      </c>
      <c r="AA788" s="2312"/>
      <c r="AB788" s="2368" t="s">
        <v>26012</v>
      </c>
      <c r="AC788" s="2370" t="s">
        <v>26013</v>
      </c>
      <c r="AD788" s="2361" t="s">
        <v>15308</v>
      </c>
      <c r="AE788" s="2309"/>
      <c r="AF788" s="2309"/>
      <c r="AG788" s="2309"/>
      <c r="AH788" s="2309"/>
      <c r="AI788" s="2309"/>
      <c r="AJ788" s="2363"/>
      <c r="AK788" s="2321"/>
      <c r="AL788" s="2321">
        <v>44834</v>
      </c>
      <c r="AM788" s="2363"/>
      <c r="AN788" s="2322">
        <v>44834</v>
      </c>
      <c r="AO788" s="2361"/>
      <c r="AP788" s="2309"/>
      <c r="AQ788" s="2361"/>
    </row>
    <row r="789" spans="1:43" ht="15">
      <c r="A789" s="2323">
        <v>782</v>
      </c>
      <c r="B789" s="2309"/>
      <c r="C789" s="2309"/>
      <c r="D789" s="2310" t="s">
        <v>19098</v>
      </c>
      <c r="E789" s="2364" t="s">
        <v>26014</v>
      </c>
      <c r="F789" s="2309" t="s">
        <v>19100</v>
      </c>
      <c r="G789" s="2309" t="s">
        <v>19039</v>
      </c>
      <c r="H789" s="2365" t="s">
        <v>25081</v>
      </c>
      <c r="I789" s="2366">
        <v>35347</v>
      </c>
      <c r="J789" s="2309"/>
      <c r="K789" s="2361" t="s">
        <v>19102</v>
      </c>
      <c r="L789" s="2309" t="s">
        <v>7265</v>
      </c>
      <c r="M789" s="2309" t="s">
        <v>19103</v>
      </c>
      <c r="N789" s="2314"/>
      <c r="O789" s="2309"/>
      <c r="P789" s="2155" t="s">
        <v>26015</v>
      </c>
      <c r="Q789" s="2309"/>
      <c r="R789" s="2316"/>
      <c r="S789" s="2367" t="s">
        <v>13376</v>
      </c>
      <c r="T789" s="2374">
        <v>15519609000046</v>
      </c>
      <c r="U789" s="2369">
        <v>45632</v>
      </c>
      <c r="V789" s="2361" t="s">
        <v>126</v>
      </c>
      <c r="W789" s="2367" t="s">
        <v>26016</v>
      </c>
      <c r="X789" s="2371">
        <v>0</v>
      </c>
      <c r="Y789" s="2362">
        <v>0</v>
      </c>
      <c r="Z789" s="2312" t="s">
        <v>26017</v>
      </c>
      <c r="AA789" s="2312"/>
      <c r="AB789" s="2368" t="s">
        <v>26018</v>
      </c>
      <c r="AC789" s="2373">
        <v>82331354531</v>
      </c>
      <c r="AD789" s="2361" t="s">
        <v>19113</v>
      </c>
      <c r="AE789" s="2309">
        <v>0</v>
      </c>
      <c r="AF789" s="2309"/>
      <c r="AG789" s="2309"/>
      <c r="AH789" s="2309"/>
      <c r="AI789" s="2309"/>
      <c r="AJ789" s="2363"/>
      <c r="AK789" s="2321"/>
      <c r="AL789" s="2321">
        <v>44834</v>
      </c>
      <c r="AM789" s="2363"/>
      <c r="AN789" s="2322">
        <v>44834</v>
      </c>
      <c r="AO789" s="2361"/>
      <c r="AP789" s="2309"/>
      <c r="AQ789" s="2361"/>
    </row>
    <row r="790" spans="1:43" ht="15">
      <c r="A790" s="2309">
        <v>783</v>
      </c>
      <c r="B790" s="2309"/>
      <c r="C790" s="2309"/>
      <c r="D790" s="2309"/>
      <c r="E790" s="2364" t="s">
        <v>26019</v>
      </c>
      <c r="F790" s="2309" t="s">
        <v>19100</v>
      </c>
      <c r="G790" s="2309" t="s">
        <v>19039</v>
      </c>
      <c r="H790" s="2365" t="s">
        <v>25081</v>
      </c>
      <c r="I790" s="2366" t="s">
        <v>26020</v>
      </c>
      <c r="J790" s="2309"/>
      <c r="K790" s="2361" t="s">
        <v>19102</v>
      </c>
      <c r="L790" s="2309" t="s">
        <v>7265</v>
      </c>
      <c r="M790" s="2309" t="s">
        <v>19103</v>
      </c>
      <c r="N790" s="2314"/>
      <c r="O790" s="2309"/>
      <c r="P790" s="2316"/>
      <c r="Q790" s="2309"/>
      <c r="R790" s="2316"/>
      <c r="S790" s="2367" t="s">
        <v>13376</v>
      </c>
      <c r="T790" s="2374">
        <v>15149601000978</v>
      </c>
      <c r="U790" s="2369">
        <v>46187</v>
      </c>
      <c r="V790" s="2361" t="s">
        <v>126</v>
      </c>
      <c r="W790" s="2367" t="s">
        <v>26021</v>
      </c>
      <c r="X790" s="2371">
        <v>0</v>
      </c>
      <c r="Y790" s="2362">
        <v>0</v>
      </c>
      <c r="Z790" s="2312" t="s">
        <v>26022</v>
      </c>
      <c r="AA790" s="2312"/>
      <c r="AB790" s="2372" t="s">
        <v>26023</v>
      </c>
      <c r="AC790" s="2373">
        <v>81359490153</v>
      </c>
      <c r="AD790" s="2361" t="s">
        <v>19113</v>
      </c>
      <c r="AE790" s="2309"/>
      <c r="AF790" s="2309"/>
      <c r="AG790" s="2309"/>
      <c r="AH790" s="2309"/>
      <c r="AI790" s="2309"/>
      <c r="AJ790" s="2363"/>
      <c r="AK790" s="2321"/>
      <c r="AL790" s="2321">
        <v>44834</v>
      </c>
      <c r="AM790" s="2363"/>
      <c r="AN790" s="2322">
        <v>44834</v>
      </c>
      <c r="AO790" s="2361"/>
      <c r="AP790" s="2309"/>
      <c r="AQ790" s="2361"/>
    </row>
    <row r="791" spans="1:43" ht="15">
      <c r="A791" s="2323">
        <v>784</v>
      </c>
      <c r="B791" s="2309"/>
      <c r="C791" s="2309"/>
      <c r="D791" s="2309"/>
      <c r="E791" s="2364" t="s">
        <v>26024</v>
      </c>
      <c r="F791" s="2309" t="s">
        <v>19100</v>
      </c>
      <c r="G791" s="2309" t="s">
        <v>19039</v>
      </c>
      <c r="H791" s="2365" t="s">
        <v>25081</v>
      </c>
      <c r="I791" s="2366">
        <v>35197</v>
      </c>
      <c r="J791" s="2309"/>
      <c r="K791" s="2361" t="s">
        <v>19102</v>
      </c>
      <c r="L791" s="2309" t="s">
        <v>7265</v>
      </c>
      <c r="M791" s="2309" t="s">
        <v>19103</v>
      </c>
      <c r="N791" s="2314"/>
      <c r="O791" s="2309"/>
      <c r="P791" s="2155" t="s">
        <v>26025</v>
      </c>
      <c r="Q791" s="2309"/>
      <c r="R791" s="2316"/>
      <c r="S791" s="2367" t="s">
        <v>13376</v>
      </c>
      <c r="T791" s="2374">
        <v>15149612002051</v>
      </c>
      <c r="U791" s="2369">
        <v>46191</v>
      </c>
      <c r="V791" s="2361" t="s">
        <v>126</v>
      </c>
      <c r="W791" s="2367" t="s">
        <v>26026</v>
      </c>
      <c r="X791" s="2371">
        <v>0</v>
      </c>
      <c r="Y791" s="2362">
        <v>0</v>
      </c>
      <c r="Z791" s="2312" t="s">
        <v>26027</v>
      </c>
      <c r="AA791" s="2312"/>
      <c r="AB791" s="2368" t="s">
        <v>26028</v>
      </c>
      <c r="AC791" s="2373">
        <v>83123132133</v>
      </c>
      <c r="AD791" s="2361" t="s">
        <v>15308</v>
      </c>
      <c r="AE791" s="2309"/>
      <c r="AF791" s="2309"/>
      <c r="AG791" s="2309"/>
      <c r="AH791" s="2309"/>
      <c r="AI791" s="2309"/>
      <c r="AJ791" s="2363"/>
      <c r="AK791" s="2321"/>
      <c r="AL791" s="2321">
        <v>44834</v>
      </c>
      <c r="AM791" s="2363"/>
      <c r="AN791" s="2322">
        <v>44834</v>
      </c>
      <c r="AO791" s="2361"/>
      <c r="AP791" s="2309"/>
      <c r="AQ791" s="2361"/>
    </row>
    <row r="792" spans="1:43" ht="15">
      <c r="A792" s="2309">
        <v>785</v>
      </c>
      <c r="B792" s="2309"/>
      <c r="C792" s="2309"/>
      <c r="D792" s="2309"/>
      <c r="E792" s="2375" t="s">
        <v>26029</v>
      </c>
      <c r="F792" s="2309" t="s">
        <v>19100</v>
      </c>
      <c r="G792" s="2309" t="s">
        <v>19039</v>
      </c>
      <c r="H792" s="2375" t="s">
        <v>582</v>
      </c>
      <c r="I792" s="2376" t="s">
        <v>26030</v>
      </c>
      <c r="J792" s="2309"/>
      <c r="K792" s="2361" t="s">
        <v>19102</v>
      </c>
      <c r="L792" s="2309" t="s">
        <v>7265</v>
      </c>
      <c r="M792" s="2309" t="s">
        <v>19103</v>
      </c>
      <c r="N792" s="2314"/>
      <c r="O792" s="2309"/>
      <c r="P792" s="2155" t="s">
        <v>26031</v>
      </c>
      <c r="Q792" s="2309"/>
      <c r="R792" s="2316"/>
      <c r="S792" s="2375" t="s">
        <v>289</v>
      </c>
      <c r="T792" s="2376" t="s">
        <v>26032</v>
      </c>
      <c r="U792" s="2376" t="s">
        <v>26033</v>
      </c>
      <c r="V792" s="2361" t="s">
        <v>126</v>
      </c>
      <c r="W792" s="2375" t="s">
        <v>26034</v>
      </c>
      <c r="X792" s="2371">
        <v>4</v>
      </c>
      <c r="Y792" s="2362">
        <v>2</v>
      </c>
      <c r="Z792" s="2312" t="s">
        <v>26035</v>
      </c>
      <c r="AA792" s="2312"/>
      <c r="AB792" s="2377" t="s">
        <v>26036</v>
      </c>
      <c r="AC792" s="2355" t="s">
        <v>26037</v>
      </c>
      <c r="AD792" s="2361" t="s">
        <v>19113</v>
      </c>
      <c r="AE792" s="2309"/>
      <c r="AF792" s="2309"/>
      <c r="AG792" s="2309"/>
      <c r="AH792" s="2309"/>
      <c r="AI792" s="2309"/>
      <c r="AJ792" s="2363"/>
      <c r="AK792" s="2321"/>
      <c r="AL792" s="2321">
        <v>44834</v>
      </c>
      <c r="AM792" s="2363"/>
      <c r="AN792" s="2322">
        <v>44834</v>
      </c>
      <c r="AO792" s="2361"/>
      <c r="AP792" s="2309"/>
      <c r="AQ792" s="2361"/>
    </row>
    <row r="793" spans="1:43" ht="15">
      <c r="A793" s="2323">
        <v>786</v>
      </c>
      <c r="B793" s="2309"/>
      <c r="C793" s="2309"/>
      <c r="D793" s="2309"/>
      <c r="E793" s="2375" t="s">
        <v>26038</v>
      </c>
      <c r="F793" s="2309" t="s">
        <v>19100</v>
      </c>
      <c r="G793" s="2309" t="s">
        <v>19039</v>
      </c>
      <c r="H793" s="2375" t="s">
        <v>339</v>
      </c>
      <c r="I793" s="2376" t="s">
        <v>26039</v>
      </c>
      <c r="J793" s="2309"/>
      <c r="K793" s="2361" t="s">
        <v>19102</v>
      </c>
      <c r="L793" s="2309" t="s">
        <v>7256</v>
      </c>
      <c r="M793" s="2309" t="s">
        <v>19103</v>
      </c>
      <c r="N793" s="2314"/>
      <c r="O793" s="2309"/>
      <c r="P793" s="2155" t="s">
        <v>26040</v>
      </c>
      <c r="Q793" s="2309"/>
      <c r="R793" s="2316"/>
      <c r="S793" s="2375" t="s">
        <v>5075</v>
      </c>
      <c r="T793" s="2376" t="s">
        <v>26041</v>
      </c>
      <c r="U793" s="2376" t="s">
        <v>26042</v>
      </c>
      <c r="V793" s="2361" t="s">
        <v>126</v>
      </c>
      <c r="W793" s="2375" t="s">
        <v>26043</v>
      </c>
      <c r="X793" s="2371">
        <v>4</v>
      </c>
      <c r="Y793" s="2362">
        <v>4</v>
      </c>
      <c r="Z793" s="2312" t="s">
        <v>19423</v>
      </c>
      <c r="AA793" s="2312"/>
      <c r="AB793" s="2377" t="s">
        <v>26044</v>
      </c>
      <c r="AC793" s="2355" t="s">
        <v>26045</v>
      </c>
      <c r="AD793" s="2361" t="s">
        <v>19113</v>
      </c>
      <c r="AE793" s="2309"/>
      <c r="AF793" s="2309"/>
      <c r="AG793" s="2309"/>
      <c r="AH793" s="2309"/>
      <c r="AI793" s="2309"/>
      <c r="AJ793" s="2363"/>
      <c r="AK793" s="2321"/>
      <c r="AL793" s="2321">
        <v>44834</v>
      </c>
      <c r="AM793" s="2363"/>
      <c r="AN793" s="2322">
        <v>44834</v>
      </c>
      <c r="AO793" s="2361"/>
      <c r="AP793" s="2309"/>
      <c r="AQ793" s="2361"/>
    </row>
    <row r="794" spans="1:43" ht="15">
      <c r="A794" s="2309">
        <v>787</v>
      </c>
      <c r="B794" s="2309"/>
      <c r="C794" s="2309"/>
      <c r="D794" s="2309"/>
      <c r="E794" s="2375" t="s">
        <v>26046</v>
      </c>
      <c r="F794" s="2309" t="s">
        <v>19100</v>
      </c>
      <c r="G794" s="2309" t="s">
        <v>19039</v>
      </c>
      <c r="H794" s="2375" t="s">
        <v>5272</v>
      </c>
      <c r="I794" s="2378" t="s">
        <v>26047</v>
      </c>
      <c r="J794" s="2309"/>
      <c r="K794" s="2361" t="s">
        <v>19102</v>
      </c>
      <c r="L794" s="2309" t="s">
        <v>7256</v>
      </c>
      <c r="M794" s="2309" t="s">
        <v>19103</v>
      </c>
      <c r="N794" s="2314"/>
      <c r="O794" s="2309"/>
      <c r="P794" s="2155" t="s">
        <v>26048</v>
      </c>
      <c r="Q794" s="2309"/>
      <c r="R794" s="2316"/>
      <c r="S794" s="2375" t="s">
        <v>289</v>
      </c>
      <c r="T794" s="2376" t="s">
        <v>26049</v>
      </c>
      <c r="U794" s="2376" t="s">
        <v>26050</v>
      </c>
      <c r="V794" s="2361" t="s">
        <v>126</v>
      </c>
      <c r="W794" s="2375" t="s">
        <v>26051</v>
      </c>
      <c r="X794" s="2371">
        <v>14</v>
      </c>
      <c r="Y794" s="2362">
        <v>7</v>
      </c>
      <c r="Z794" s="2312" t="s">
        <v>26052</v>
      </c>
      <c r="AA794" s="2312"/>
      <c r="AB794" s="2377" t="s">
        <v>26053</v>
      </c>
      <c r="AC794" s="2355" t="s">
        <v>26054</v>
      </c>
      <c r="AD794" s="2361" t="s">
        <v>19113</v>
      </c>
      <c r="AE794" s="2309" t="s">
        <v>26055</v>
      </c>
      <c r="AF794" s="2309"/>
      <c r="AG794" s="2309"/>
      <c r="AH794" s="2309"/>
      <c r="AI794" s="2309"/>
      <c r="AJ794" s="2363"/>
      <c r="AK794" s="2321"/>
      <c r="AL794" s="2321">
        <v>44834</v>
      </c>
      <c r="AM794" s="2363"/>
      <c r="AN794" s="2322">
        <v>44834</v>
      </c>
      <c r="AO794" s="2361"/>
      <c r="AP794" s="2309"/>
      <c r="AQ794" s="2361"/>
    </row>
    <row r="795" spans="1:43" ht="15">
      <c r="A795" s="2323">
        <v>788</v>
      </c>
      <c r="B795" s="2309"/>
      <c r="C795" s="2309"/>
      <c r="D795" s="2309"/>
      <c r="E795" s="2375" t="s">
        <v>26056</v>
      </c>
      <c r="F795" s="2309" t="s">
        <v>19100</v>
      </c>
      <c r="G795" s="2309" t="s">
        <v>19039</v>
      </c>
      <c r="H795" s="2375" t="s">
        <v>6472</v>
      </c>
      <c r="I795" s="2376" t="s">
        <v>26057</v>
      </c>
      <c r="J795" s="2309"/>
      <c r="K795" s="2361" t="s">
        <v>19102</v>
      </c>
      <c r="L795" s="2309" t="s">
        <v>7256</v>
      </c>
      <c r="M795" s="2309" t="s">
        <v>19103</v>
      </c>
      <c r="N795" s="2314"/>
      <c r="O795" s="2309"/>
      <c r="P795" s="2155" t="s">
        <v>26058</v>
      </c>
      <c r="Q795" s="2309"/>
      <c r="R795" s="2316"/>
      <c r="S795" s="2375" t="s">
        <v>289</v>
      </c>
      <c r="T795" s="2376" t="s">
        <v>26059</v>
      </c>
      <c r="U795" s="2376" t="s">
        <v>26060</v>
      </c>
      <c r="V795" s="2361" t="s">
        <v>126</v>
      </c>
      <c r="W795" s="2375" t="s">
        <v>26061</v>
      </c>
      <c r="X795" s="2371">
        <v>8</v>
      </c>
      <c r="Y795" s="2362">
        <v>2</v>
      </c>
      <c r="Z795" s="2312" t="s">
        <v>25555</v>
      </c>
      <c r="AA795" s="2312"/>
      <c r="AB795" s="2377" t="s">
        <v>26062</v>
      </c>
      <c r="AC795" s="2355" t="s">
        <v>26063</v>
      </c>
      <c r="AD795" s="2361" t="s">
        <v>19113</v>
      </c>
      <c r="AE795" s="2309">
        <v>0</v>
      </c>
      <c r="AF795" s="2309"/>
      <c r="AG795" s="2309"/>
      <c r="AH795" s="2309"/>
      <c r="AI795" s="2309"/>
      <c r="AJ795" s="2363"/>
      <c r="AK795" s="2321"/>
      <c r="AL795" s="2321">
        <v>44834</v>
      </c>
      <c r="AM795" s="2363"/>
      <c r="AN795" s="2322">
        <v>44834</v>
      </c>
      <c r="AO795" s="2361"/>
      <c r="AP795" s="2309"/>
      <c r="AQ795" s="2361"/>
    </row>
    <row r="796" spans="1:43" ht="15">
      <c r="A796" s="2309">
        <v>789</v>
      </c>
      <c r="B796" s="2309"/>
      <c r="C796" s="2309"/>
      <c r="D796" s="2310" t="s">
        <v>19098</v>
      </c>
      <c r="E796" s="2375" t="s">
        <v>26064</v>
      </c>
      <c r="F796" s="2309" t="s">
        <v>19100</v>
      </c>
      <c r="G796" s="2309" t="s">
        <v>19039</v>
      </c>
      <c r="H796" s="2375" t="s">
        <v>339</v>
      </c>
      <c r="I796" s="2376" t="s">
        <v>26065</v>
      </c>
      <c r="J796" s="2309"/>
      <c r="K796" s="2361" t="s">
        <v>19102</v>
      </c>
      <c r="L796" s="2309" t="s">
        <v>7256</v>
      </c>
      <c r="M796" s="2309" t="s">
        <v>19103</v>
      </c>
      <c r="N796" s="2314"/>
      <c r="O796" s="2309"/>
      <c r="P796" s="2155" t="s">
        <v>26066</v>
      </c>
      <c r="Q796" s="2309"/>
      <c r="R796" s="2316"/>
      <c r="S796" s="2375" t="s">
        <v>289</v>
      </c>
      <c r="T796" s="2376" t="s">
        <v>26067</v>
      </c>
      <c r="U796" s="2376" t="s">
        <v>26068</v>
      </c>
      <c r="V796" s="2361" t="s">
        <v>126</v>
      </c>
      <c r="W796" s="2375" t="s">
        <v>26069</v>
      </c>
      <c r="X796" s="2371">
        <v>3</v>
      </c>
      <c r="Y796" s="2362">
        <v>4</v>
      </c>
      <c r="Z796" s="2312" t="s">
        <v>26070</v>
      </c>
      <c r="AA796" s="2312"/>
      <c r="AB796" s="2377" t="s">
        <v>26071</v>
      </c>
      <c r="AC796" s="2355" t="s">
        <v>26072</v>
      </c>
      <c r="AD796" s="2361" t="s">
        <v>19113</v>
      </c>
      <c r="AE796" s="2309"/>
      <c r="AF796" s="2309"/>
      <c r="AG796" s="2309"/>
      <c r="AH796" s="2309"/>
      <c r="AI796" s="2309"/>
      <c r="AJ796" s="2363"/>
      <c r="AK796" s="2321"/>
      <c r="AL796" s="2321">
        <v>44834</v>
      </c>
      <c r="AM796" s="2363"/>
      <c r="AN796" s="2322">
        <v>44834</v>
      </c>
      <c r="AO796" s="2361"/>
      <c r="AP796" s="2309"/>
      <c r="AQ796" s="2361"/>
    </row>
    <row r="797" spans="1:43" ht="15">
      <c r="A797" s="2323">
        <v>790</v>
      </c>
      <c r="B797" s="2309"/>
      <c r="C797" s="2309"/>
      <c r="D797" s="2309"/>
      <c r="E797" s="2375" t="s">
        <v>26073</v>
      </c>
      <c r="F797" s="2309" t="s">
        <v>19100</v>
      </c>
      <c r="G797" s="2309" t="s">
        <v>19039</v>
      </c>
      <c r="H797" s="2375" t="s">
        <v>1464</v>
      </c>
      <c r="I797" s="2378" t="s">
        <v>26074</v>
      </c>
      <c r="J797" s="2309"/>
      <c r="K797" s="2361" t="s">
        <v>19102</v>
      </c>
      <c r="L797" s="2309" t="s">
        <v>7256</v>
      </c>
      <c r="M797" s="2309" t="s">
        <v>19103</v>
      </c>
      <c r="N797" s="2314"/>
      <c r="O797" s="2309"/>
      <c r="P797" s="2155" t="s">
        <v>26075</v>
      </c>
      <c r="Q797" s="2309"/>
      <c r="R797" s="2316"/>
      <c r="S797" s="2375" t="s">
        <v>289</v>
      </c>
      <c r="T797" s="2376" t="s">
        <v>26076</v>
      </c>
      <c r="U797" s="2376" t="s">
        <v>26077</v>
      </c>
      <c r="V797" s="2361" t="s">
        <v>126</v>
      </c>
      <c r="W797" s="2375" t="s">
        <v>26078</v>
      </c>
      <c r="X797" s="2371">
        <v>8</v>
      </c>
      <c r="Y797" s="2362">
        <v>1</v>
      </c>
      <c r="Z797" s="2312" t="s">
        <v>26079</v>
      </c>
      <c r="AA797" s="2312"/>
      <c r="AB797" s="2377" t="s">
        <v>26080</v>
      </c>
      <c r="AC797" s="2355" t="s">
        <v>26081</v>
      </c>
      <c r="AD797" s="2361" t="s">
        <v>15308</v>
      </c>
      <c r="AE797" s="2309">
        <v>0</v>
      </c>
      <c r="AF797" s="2309"/>
      <c r="AG797" s="2309"/>
      <c r="AH797" s="2309"/>
      <c r="AI797" s="2309"/>
      <c r="AJ797" s="2363"/>
      <c r="AK797" s="2321"/>
      <c r="AL797" s="2321">
        <v>44834</v>
      </c>
      <c r="AM797" s="2363"/>
      <c r="AN797" s="2322">
        <v>44834</v>
      </c>
      <c r="AO797" s="2361"/>
      <c r="AP797" s="2309"/>
      <c r="AQ797" s="2361"/>
    </row>
    <row r="798" spans="1:43" ht="15">
      <c r="A798" s="2309">
        <v>791</v>
      </c>
      <c r="B798" s="2309"/>
      <c r="C798" s="2309"/>
      <c r="D798" s="2309"/>
      <c r="E798" s="2375" t="s">
        <v>26082</v>
      </c>
      <c r="F798" s="2309" t="s">
        <v>19100</v>
      </c>
      <c r="G798" s="2309" t="s">
        <v>19039</v>
      </c>
      <c r="H798" s="2375" t="s">
        <v>389</v>
      </c>
      <c r="I798" s="2376" t="s">
        <v>26083</v>
      </c>
      <c r="J798" s="2309"/>
      <c r="K798" s="2361" t="s">
        <v>19102</v>
      </c>
      <c r="L798" s="2309" t="s">
        <v>7256</v>
      </c>
      <c r="M798" s="2309" t="s">
        <v>19103</v>
      </c>
      <c r="N798" s="2314"/>
      <c r="O798" s="2309"/>
      <c r="P798" s="2167" t="s">
        <v>26084</v>
      </c>
      <c r="Q798" s="2166"/>
      <c r="R798" s="2316"/>
      <c r="S798" s="2375" t="s">
        <v>5075</v>
      </c>
      <c r="T798" s="2376" t="s">
        <v>26085</v>
      </c>
      <c r="U798" s="2376" t="s">
        <v>26086</v>
      </c>
      <c r="V798" s="2361" t="s">
        <v>126</v>
      </c>
      <c r="W798" s="2375" t="s">
        <v>26087</v>
      </c>
      <c r="X798" s="2371">
        <v>2</v>
      </c>
      <c r="Y798" s="2362">
        <v>7</v>
      </c>
      <c r="Z798" s="2312" t="s">
        <v>26088</v>
      </c>
      <c r="AA798" s="2312"/>
      <c r="AB798" s="2377" t="s">
        <v>26089</v>
      </c>
      <c r="AC798" s="2355" t="s">
        <v>26090</v>
      </c>
      <c r="AD798" s="2361" t="s">
        <v>19113</v>
      </c>
      <c r="AE798" s="2309"/>
      <c r="AF798" s="2309"/>
      <c r="AG798" s="2309"/>
      <c r="AH798" s="2309"/>
      <c r="AI798" s="2309"/>
      <c r="AJ798" s="2363"/>
      <c r="AK798" s="2321"/>
      <c r="AL798" s="2321">
        <v>44834</v>
      </c>
      <c r="AM798" s="2363"/>
      <c r="AN798" s="2322">
        <v>44834</v>
      </c>
      <c r="AO798" s="2361"/>
      <c r="AP798" s="2309"/>
      <c r="AQ798" s="2361"/>
    </row>
    <row r="799" spans="1:43" ht="15">
      <c r="A799" s="2323">
        <v>792</v>
      </c>
      <c r="B799" s="2309"/>
      <c r="C799" s="2309"/>
      <c r="D799" s="2309"/>
      <c r="E799" s="2375" t="s">
        <v>26091</v>
      </c>
      <c r="F799" s="2309" t="s">
        <v>19100</v>
      </c>
      <c r="G799" s="2309" t="s">
        <v>19039</v>
      </c>
      <c r="H799" s="2375" t="s">
        <v>26092</v>
      </c>
      <c r="I799" s="2376" t="s">
        <v>26093</v>
      </c>
      <c r="J799" s="2309"/>
      <c r="K799" s="2361" t="s">
        <v>19102</v>
      </c>
      <c r="L799" s="2309" t="s">
        <v>7256</v>
      </c>
      <c r="M799" s="2309" t="s">
        <v>19103</v>
      </c>
      <c r="N799" s="2314"/>
      <c r="O799" s="2309"/>
      <c r="P799" s="2155" t="s">
        <v>26094</v>
      </c>
      <c r="Q799" s="2309"/>
      <c r="R799" s="2316"/>
      <c r="S799" s="2375" t="s">
        <v>289</v>
      </c>
      <c r="T799" s="2376" t="s">
        <v>26095</v>
      </c>
      <c r="U799" s="2376" t="s">
        <v>26096</v>
      </c>
      <c r="V799" s="2361" t="s">
        <v>126</v>
      </c>
      <c r="W799" s="2375" t="s">
        <v>26097</v>
      </c>
      <c r="X799" s="2371">
        <v>5</v>
      </c>
      <c r="Y799" s="2362">
        <v>7</v>
      </c>
      <c r="Z799" s="2312" t="s">
        <v>26098</v>
      </c>
      <c r="AA799" s="2312"/>
      <c r="AB799" s="2377" t="s">
        <v>26099</v>
      </c>
      <c r="AC799" s="2355" t="s">
        <v>26100</v>
      </c>
      <c r="AD799" s="2361" t="s">
        <v>19113</v>
      </c>
      <c r="AE799" s="2309"/>
      <c r="AF799" s="2309"/>
      <c r="AG799" s="2309"/>
      <c r="AH799" s="2309"/>
      <c r="AI799" s="2309"/>
      <c r="AJ799" s="2363"/>
      <c r="AK799" s="2321"/>
      <c r="AL799" s="2321">
        <v>44834</v>
      </c>
      <c r="AM799" s="2363"/>
      <c r="AN799" s="2322">
        <v>44834</v>
      </c>
      <c r="AO799" s="2361"/>
      <c r="AP799" s="2309"/>
      <c r="AQ799" s="2361"/>
    </row>
    <row r="800" spans="1:43" ht="15">
      <c r="A800" s="2309">
        <v>793</v>
      </c>
      <c r="B800" s="2309"/>
      <c r="C800" s="2309"/>
      <c r="D800" s="2309"/>
      <c r="E800" s="2375" t="s">
        <v>26101</v>
      </c>
      <c r="F800" s="2309" t="s">
        <v>19100</v>
      </c>
      <c r="G800" s="2309" t="s">
        <v>19039</v>
      </c>
      <c r="H800" s="2375" t="s">
        <v>7162</v>
      </c>
      <c r="I800" s="2376" t="s">
        <v>26102</v>
      </c>
      <c r="J800" s="2309"/>
      <c r="K800" s="2361" t="s">
        <v>19102</v>
      </c>
      <c r="L800" s="2309" t="s">
        <v>7256</v>
      </c>
      <c r="M800" s="2309" t="s">
        <v>19103</v>
      </c>
      <c r="N800" s="2314"/>
      <c r="O800" s="2309"/>
      <c r="P800" s="2316"/>
      <c r="Q800" s="2309"/>
      <c r="R800" s="2316"/>
      <c r="S800" s="2375" t="s">
        <v>289</v>
      </c>
      <c r="T800" s="2376" t="s">
        <v>26103</v>
      </c>
      <c r="U800" s="2376" t="s">
        <v>26050</v>
      </c>
      <c r="V800" s="2361" t="s">
        <v>126</v>
      </c>
      <c r="W800" s="2375" t="s">
        <v>26104</v>
      </c>
      <c r="X800" s="2371">
        <v>1</v>
      </c>
      <c r="Y800" s="2362">
        <v>4</v>
      </c>
      <c r="Z800" s="2312" t="s">
        <v>23780</v>
      </c>
      <c r="AA800" s="2312"/>
      <c r="AB800" s="2379" t="s">
        <v>26105</v>
      </c>
      <c r="AC800" s="2355" t="s">
        <v>26106</v>
      </c>
      <c r="AD800" s="2361" t="s">
        <v>15308</v>
      </c>
      <c r="AE800" s="2309">
        <v>0</v>
      </c>
      <c r="AF800" s="2309"/>
      <c r="AG800" s="2309"/>
      <c r="AH800" s="2309"/>
      <c r="AI800" s="2309"/>
      <c r="AJ800" s="2363"/>
      <c r="AK800" s="2321"/>
      <c r="AL800" s="2321">
        <v>44834</v>
      </c>
      <c r="AM800" s="2363"/>
      <c r="AN800" s="2322">
        <v>44834</v>
      </c>
      <c r="AO800" s="2361"/>
      <c r="AP800" s="2309"/>
      <c r="AQ800" s="2361"/>
    </row>
    <row r="801" spans="1:43" ht="15">
      <c r="A801" s="2323">
        <v>794</v>
      </c>
      <c r="B801" s="2309"/>
      <c r="C801" s="2309"/>
      <c r="D801" s="2309"/>
      <c r="E801" s="2375" t="s">
        <v>26107</v>
      </c>
      <c r="F801" s="2309" t="s">
        <v>19100</v>
      </c>
      <c r="G801" s="2309" t="s">
        <v>19039</v>
      </c>
      <c r="H801" s="2375" t="s">
        <v>339</v>
      </c>
      <c r="I801" s="2376" t="s">
        <v>26108</v>
      </c>
      <c r="J801" s="2309"/>
      <c r="K801" s="2361" t="s">
        <v>19102</v>
      </c>
      <c r="L801" s="2309" t="s">
        <v>7256</v>
      </c>
      <c r="M801" s="2309" t="s">
        <v>19103</v>
      </c>
      <c r="N801" s="2314"/>
      <c r="O801" s="2309"/>
      <c r="P801" s="2155" t="s">
        <v>26109</v>
      </c>
      <c r="Q801" s="2309"/>
      <c r="R801" s="2316"/>
      <c r="S801" s="2375" t="s">
        <v>5075</v>
      </c>
      <c r="T801" s="2376" t="s">
        <v>26110</v>
      </c>
      <c r="U801" s="2376" t="s">
        <v>26111</v>
      </c>
      <c r="V801" s="2361" t="s">
        <v>126</v>
      </c>
      <c r="W801" s="2375" t="s">
        <v>26112</v>
      </c>
      <c r="X801" s="2371">
        <v>1</v>
      </c>
      <c r="Y801" s="2362">
        <v>2</v>
      </c>
      <c r="Z801" s="2312" t="s">
        <v>26113</v>
      </c>
      <c r="AA801" s="2312"/>
      <c r="AB801" s="2377" t="s">
        <v>26114</v>
      </c>
      <c r="AC801" s="2355" t="s">
        <v>26115</v>
      </c>
      <c r="AD801" s="2361" t="s">
        <v>19113</v>
      </c>
      <c r="AE801" s="2309"/>
      <c r="AF801" s="2309"/>
      <c r="AG801" s="2309"/>
      <c r="AH801" s="2309"/>
      <c r="AI801" s="2309"/>
      <c r="AJ801" s="2363"/>
      <c r="AK801" s="2321"/>
      <c r="AL801" s="2321">
        <v>44834</v>
      </c>
      <c r="AM801" s="2363"/>
      <c r="AN801" s="2322">
        <v>44834</v>
      </c>
      <c r="AO801" s="2361"/>
      <c r="AP801" s="2309"/>
      <c r="AQ801" s="2361"/>
    </row>
    <row r="802" spans="1:43" ht="15">
      <c r="A802" s="2309">
        <v>795</v>
      </c>
      <c r="B802" s="2309"/>
      <c r="C802" s="2309"/>
      <c r="D802" s="2309"/>
      <c r="E802" s="2375" t="s">
        <v>26116</v>
      </c>
      <c r="F802" s="2309" t="s">
        <v>19100</v>
      </c>
      <c r="G802" s="2309" t="s">
        <v>19039</v>
      </c>
      <c r="H802" s="2375" t="s">
        <v>6472</v>
      </c>
      <c r="I802" s="2376" t="s">
        <v>26117</v>
      </c>
      <c r="J802" s="2309"/>
      <c r="K802" s="2361" t="s">
        <v>19102</v>
      </c>
      <c r="L802" s="2309" t="s">
        <v>7256</v>
      </c>
      <c r="M802" s="2309" t="s">
        <v>19103</v>
      </c>
      <c r="N802" s="2314"/>
      <c r="O802" s="2309"/>
      <c r="P802" s="2155" t="s">
        <v>26118</v>
      </c>
      <c r="Q802" s="2309"/>
      <c r="R802" s="2316"/>
      <c r="S802" s="2375" t="s">
        <v>289</v>
      </c>
      <c r="T802" s="2375" t="s">
        <v>26119</v>
      </c>
      <c r="U802" s="2376" t="s">
        <v>26120</v>
      </c>
      <c r="V802" s="2361" t="s">
        <v>126</v>
      </c>
      <c r="W802" s="2375" t="s">
        <v>26121</v>
      </c>
      <c r="X802" s="2371">
        <v>1</v>
      </c>
      <c r="Y802" s="2362">
        <v>3</v>
      </c>
      <c r="Z802" s="2312" t="s">
        <v>26122</v>
      </c>
      <c r="AA802" s="2312"/>
      <c r="AB802" s="2380" t="s">
        <v>26123</v>
      </c>
      <c r="AC802" s="2355" t="s">
        <v>26124</v>
      </c>
      <c r="AD802" s="2361" t="s">
        <v>19113</v>
      </c>
      <c r="AE802" s="2309"/>
      <c r="AF802" s="2309"/>
      <c r="AG802" s="2309"/>
      <c r="AH802" s="2309"/>
      <c r="AI802" s="2309"/>
      <c r="AJ802" s="2363"/>
      <c r="AK802" s="2321"/>
      <c r="AL802" s="2321">
        <v>44834</v>
      </c>
      <c r="AM802" s="2363"/>
      <c r="AN802" s="2322">
        <v>44834</v>
      </c>
      <c r="AO802" s="2361"/>
      <c r="AP802" s="2309"/>
      <c r="AQ802" s="2361"/>
    </row>
    <row r="803" spans="1:43" ht="15">
      <c r="A803" s="2323">
        <v>796</v>
      </c>
      <c r="B803" s="2309"/>
      <c r="C803" s="2309"/>
      <c r="D803" s="2309"/>
      <c r="E803" s="2381" t="s">
        <v>26125</v>
      </c>
      <c r="F803" s="2309" t="s">
        <v>19100</v>
      </c>
      <c r="G803" s="2309" t="s">
        <v>19039</v>
      </c>
      <c r="H803" s="2361" t="s">
        <v>339</v>
      </c>
      <c r="I803" s="2355" t="s">
        <v>26126</v>
      </c>
      <c r="J803" s="2309"/>
      <c r="K803" s="2361" t="s">
        <v>19102</v>
      </c>
      <c r="L803" s="2309" t="s">
        <v>7256</v>
      </c>
      <c r="M803" s="2309" t="s">
        <v>19103</v>
      </c>
      <c r="N803" s="2314"/>
      <c r="O803" s="2309"/>
      <c r="P803" s="2155" t="s">
        <v>26127</v>
      </c>
      <c r="Q803" s="2309"/>
      <c r="R803" s="2316"/>
      <c r="S803" s="2361" t="s">
        <v>5075</v>
      </c>
      <c r="T803" s="2355" t="s">
        <v>26128</v>
      </c>
      <c r="U803" s="2382">
        <v>44711</v>
      </c>
      <c r="V803" s="2361" t="s">
        <v>126</v>
      </c>
      <c r="W803" s="2361" t="s">
        <v>26129</v>
      </c>
      <c r="X803" s="2371">
        <v>1</v>
      </c>
      <c r="Y803" s="2362">
        <v>4</v>
      </c>
      <c r="Z803" s="2361" t="s">
        <v>26130</v>
      </c>
      <c r="AA803" s="2361"/>
      <c r="AB803" s="2355" t="s">
        <v>26131</v>
      </c>
      <c r="AC803" s="2355" t="s">
        <v>26132</v>
      </c>
      <c r="AD803" s="2361" t="s">
        <v>19113</v>
      </c>
      <c r="AE803" s="2309"/>
      <c r="AF803" s="2309"/>
      <c r="AG803" s="2309"/>
      <c r="AH803" s="2309"/>
      <c r="AI803" s="2309"/>
      <c r="AJ803" s="2363"/>
      <c r="AK803" s="2321"/>
      <c r="AL803" s="2321">
        <v>44834</v>
      </c>
      <c r="AM803" s="2363"/>
      <c r="AN803" s="2322">
        <v>44834</v>
      </c>
      <c r="AO803" s="2361"/>
      <c r="AP803" s="2309"/>
      <c r="AQ803" s="2361"/>
    </row>
    <row r="804" spans="1:43" ht="15">
      <c r="A804" s="2309">
        <v>797</v>
      </c>
      <c r="B804" s="2309"/>
      <c r="C804" s="2309"/>
      <c r="D804" s="2309"/>
      <c r="E804" s="2381" t="s">
        <v>26133</v>
      </c>
      <c r="F804" s="2309" t="s">
        <v>19100</v>
      </c>
      <c r="G804" s="2309" t="s">
        <v>19039</v>
      </c>
      <c r="H804" s="2361" t="s">
        <v>339</v>
      </c>
      <c r="I804" s="2355" t="s">
        <v>26134</v>
      </c>
      <c r="J804" s="2309"/>
      <c r="K804" s="2361" t="s">
        <v>19102</v>
      </c>
      <c r="L804" s="2309" t="s">
        <v>7256</v>
      </c>
      <c r="M804" s="2309" t="s">
        <v>19103</v>
      </c>
      <c r="N804" s="2314"/>
      <c r="O804" s="2309"/>
      <c r="P804" s="2155" t="s">
        <v>26135</v>
      </c>
      <c r="Q804" s="2309"/>
      <c r="R804" s="2316"/>
      <c r="S804" s="2361" t="s">
        <v>5075</v>
      </c>
      <c r="T804" s="2355" t="s">
        <v>26136</v>
      </c>
      <c r="U804" s="2382">
        <v>45705</v>
      </c>
      <c r="V804" s="2361" t="s">
        <v>126</v>
      </c>
      <c r="W804" s="2361" t="s">
        <v>26137</v>
      </c>
      <c r="X804" s="2371">
        <v>2</v>
      </c>
      <c r="Y804" s="2362">
        <v>1</v>
      </c>
      <c r="Z804" s="2361" t="s">
        <v>26138</v>
      </c>
      <c r="AA804" s="2361"/>
      <c r="AB804" s="2355" t="s">
        <v>26139</v>
      </c>
      <c r="AC804" s="2355" t="s">
        <v>26140</v>
      </c>
      <c r="AD804" s="2361" t="s">
        <v>19113</v>
      </c>
      <c r="AE804" s="2309"/>
      <c r="AF804" s="2309"/>
      <c r="AG804" s="2309"/>
      <c r="AH804" s="2309"/>
      <c r="AI804" s="2309"/>
      <c r="AJ804" s="2363"/>
      <c r="AK804" s="2321"/>
      <c r="AL804" s="2321">
        <v>44834</v>
      </c>
      <c r="AM804" s="2363"/>
      <c r="AN804" s="2322">
        <v>44834</v>
      </c>
      <c r="AO804" s="2361"/>
      <c r="AP804" s="2309"/>
      <c r="AQ804" s="2361"/>
    </row>
    <row r="805" spans="1:43" ht="15">
      <c r="A805" s="2323">
        <v>798</v>
      </c>
      <c r="B805" s="2309"/>
      <c r="C805" s="2309"/>
      <c r="D805" s="2309"/>
      <c r="E805" s="2381" t="s">
        <v>26141</v>
      </c>
      <c r="F805" s="2309" t="s">
        <v>19100</v>
      </c>
      <c r="G805" s="2309" t="s">
        <v>19039</v>
      </c>
      <c r="H805" s="2361" t="s">
        <v>389</v>
      </c>
      <c r="I805" s="2383" t="s">
        <v>26142</v>
      </c>
      <c r="J805" s="2309"/>
      <c r="K805" s="2361" t="s">
        <v>19102</v>
      </c>
      <c r="L805" s="2309" t="s">
        <v>7256</v>
      </c>
      <c r="M805" s="2309" t="s">
        <v>19103</v>
      </c>
      <c r="N805" s="2314"/>
      <c r="O805" s="2309"/>
      <c r="P805" s="2155" t="s">
        <v>26143</v>
      </c>
      <c r="Q805" s="2309"/>
      <c r="R805" s="2316"/>
      <c r="S805" s="2361" t="s">
        <v>289</v>
      </c>
      <c r="T805" s="2355" t="s">
        <v>26144</v>
      </c>
      <c r="U805" s="2382">
        <v>46002</v>
      </c>
      <c r="V805" s="2361" t="s">
        <v>126</v>
      </c>
      <c r="W805" s="2361" t="s">
        <v>26145</v>
      </c>
      <c r="X805" s="2371">
        <v>1</v>
      </c>
      <c r="Y805" s="2294">
        <v>1</v>
      </c>
      <c r="Z805" s="2361" t="s">
        <v>26146</v>
      </c>
      <c r="AA805" s="2361"/>
      <c r="AB805" s="2355" t="s">
        <v>26147</v>
      </c>
      <c r="AC805" s="2355" t="s">
        <v>26148</v>
      </c>
      <c r="AD805" s="2361" t="s">
        <v>19113</v>
      </c>
      <c r="AE805" s="2309">
        <v>0</v>
      </c>
      <c r="AF805" s="2309"/>
      <c r="AG805" s="2309"/>
      <c r="AH805" s="2309"/>
      <c r="AI805" s="2309"/>
      <c r="AJ805" s="2363"/>
      <c r="AK805" s="2321"/>
      <c r="AL805" s="2321">
        <v>44834</v>
      </c>
      <c r="AM805" s="2363"/>
      <c r="AN805" s="2322">
        <v>44834</v>
      </c>
      <c r="AO805" s="2361"/>
      <c r="AP805" s="2309"/>
      <c r="AQ805" s="2361"/>
    </row>
    <row r="806" spans="1:43" ht="15">
      <c r="A806" s="2309">
        <v>799</v>
      </c>
      <c r="B806" s="2309"/>
      <c r="C806" s="2309"/>
      <c r="D806" s="2309"/>
      <c r="E806" s="2381" t="s">
        <v>26149</v>
      </c>
      <c r="F806" s="2309" t="s">
        <v>19100</v>
      </c>
      <c r="G806" s="2309" t="s">
        <v>19039</v>
      </c>
      <c r="H806" s="2361" t="s">
        <v>286</v>
      </c>
      <c r="I806" s="2355" t="s">
        <v>26150</v>
      </c>
      <c r="J806" s="2309"/>
      <c r="K806" s="2361" t="s">
        <v>19102</v>
      </c>
      <c r="L806" s="2309" t="s">
        <v>7256</v>
      </c>
      <c r="M806" s="2309" t="s">
        <v>19103</v>
      </c>
      <c r="N806" s="2314"/>
      <c r="O806" s="2309"/>
      <c r="P806" s="2316" t="s">
        <v>26151</v>
      </c>
      <c r="Q806" s="2309"/>
      <c r="R806" s="2316"/>
      <c r="S806" s="2361" t="s">
        <v>5075</v>
      </c>
      <c r="T806" s="2355" t="s">
        <v>26152</v>
      </c>
      <c r="U806" s="2382">
        <v>46378</v>
      </c>
      <c r="V806" s="2361" t="s">
        <v>126</v>
      </c>
      <c r="W806" s="2361" t="s">
        <v>26153</v>
      </c>
      <c r="X806" s="2371">
        <v>7</v>
      </c>
      <c r="Y806" s="2362">
        <v>3</v>
      </c>
      <c r="Z806" s="2361" t="s">
        <v>26154</v>
      </c>
      <c r="AA806" s="2361"/>
      <c r="AB806" s="2355" t="s">
        <v>26155</v>
      </c>
      <c r="AC806" s="2355" t="s">
        <v>26156</v>
      </c>
      <c r="AD806" s="2361" t="s">
        <v>15308</v>
      </c>
      <c r="AE806" s="2309"/>
      <c r="AF806" s="2309"/>
      <c r="AG806" s="2309"/>
      <c r="AH806" s="2309"/>
      <c r="AI806" s="2309"/>
      <c r="AJ806" s="2363"/>
      <c r="AK806" s="2321"/>
      <c r="AL806" s="2321">
        <v>44834</v>
      </c>
      <c r="AM806" s="2363"/>
      <c r="AN806" s="2322">
        <v>44834</v>
      </c>
      <c r="AO806" s="2361"/>
      <c r="AP806" s="2309"/>
      <c r="AQ806" s="2361"/>
    </row>
    <row r="807" spans="1:43" ht="15">
      <c r="A807" s="2323">
        <v>800</v>
      </c>
      <c r="B807" s="2309"/>
      <c r="C807" s="2309"/>
      <c r="D807" s="2309"/>
      <c r="E807" s="2381" t="s">
        <v>26157</v>
      </c>
      <c r="F807" s="2309" t="s">
        <v>19100</v>
      </c>
      <c r="G807" s="2309" t="s">
        <v>19039</v>
      </c>
      <c r="H807" s="2361" t="s">
        <v>26158</v>
      </c>
      <c r="I807" s="2355" t="s">
        <v>26159</v>
      </c>
      <c r="J807" s="2309"/>
      <c r="K807" s="2361" t="s">
        <v>19102</v>
      </c>
      <c r="L807" s="2309" t="s">
        <v>7256</v>
      </c>
      <c r="M807" s="2309" t="s">
        <v>19103</v>
      </c>
      <c r="N807" s="2314"/>
      <c r="O807" s="2309"/>
      <c r="P807" s="2155" t="s">
        <v>26160</v>
      </c>
      <c r="Q807" s="2309"/>
      <c r="R807" s="2316"/>
      <c r="S807" s="2361" t="s">
        <v>5075</v>
      </c>
      <c r="T807" s="2355" t="s">
        <v>26161</v>
      </c>
      <c r="U807" s="2382">
        <v>44930</v>
      </c>
      <c r="V807" s="2361" t="s">
        <v>126</v>
      </c>
      <c r="W807" s="2361" t="s">
        <v>26162</v>
      </c>
      <c r="X807" s="2371">
        <v>1</v>
      </c>
      <c r="Y807" s="2362">
        <v>6</v>
      </c>
      <c r="Z807" s="2361" t="s">
        <v>26163</v>
      </c>
      <c r="AA807" s="2361"/>
      <c r="AB807" s="2355" t="s">
        <v>26164</v>
      </c>
      <c r="AC807" s="2355" t="s">
        <v>26165</v>
      </c>
      <c r="AD807" s="2361" t="s">
        <v>19113</v>
      </c>
      <c r="AE807" s="2309"/>
      <c r="AF807" s="2309"/>
      <c r="AG807" s="2309"/>
      <c r="AH807" s="2309"/>
      <c r="AI807" s="2309"/>
      <c r="AJ807" s="2363"/>
      <c r="AK807" s="2321"/>
      <c r="AL807" s="2321">
        <v>44834</v>
      </c>
      <c r="AM807" s="2363"/>
      <c r="AN807" s="2322">
        <v>44834</v>
      </c>
      <c r="AO807" s="2361"/>
      <c r="AP807" s="2309"/>
      <c r="AQ807" s="2361"/>
    </row>
    <row r="808" spans="1:43" ht="15">
      <c r="A808" s="2309">
        <v>801</v>
      </c>
      <c r="B808" s="2309"/>
      <c r="C808" s="2309"/>
      <c r="D808" s="2309"/>
      <c r="E808" s="2381" t="s">
        <v>26166</v>
      </c>
      <c r="F808" s="2309" t="s">
        <v>19100</v>
      </c>
      <c r="G808" s="2309" t="s">
        <v>19039</v>
      </c>
      <c r="H808" s="2361" t="s">
        <v>389</v>
      </c>
      <c r="I808" s="2383" t="s">
        <v>26167</v>
      </c>
      <c r="J808" s="2309"/>
      <c r="K808" s="2361" t="s">
        <v>19102</v>
      </c>
      <c r="L808" s="2309" t="s">
        <v>7256</v>
      </c>
      <c r="M808" s="2309" t="s">
        <v>19103</v>
      </c>
      <c r="N808" s="2314"/>
      <c r="O808" s="2309"/>
      <c r="P808" s="2316"/>
      <c r="Q808" s="2309"/>
      <c r="R808" s="2316"/>
      <c r="S808" s="2361" t="s">
        <v>5075</v>
      </c>
      <c r="T808" s="2355" t="s">
        <v>26085</v>
      </c>
      <c r="U808" s="2382">
        <v>44935</v>
      </c>
      <c r="V808" s="2361" t="s">
        <v>126</v>
      </c>
      <c r="W808" s="2361" t="s">
        <v>26104</v>
      </c>
      <c r="X808" s="2371">
        <v>1</v>
      </c>
      <c r="Y808" s="2362">
        <v>1</v>
      </c>
      <c r="Z808" s="2361" t="s">
        <v>26168</v>
      </c>
      <c r="AA808" s="2361"/>
      <c r="AB808" s="2384" t="s">
        <v>26169</v>
      </c>
      <c r="AC808" s="2355" t="s">
        <v>26170</v>
      </c>
      <c r="AD808" s="2361" t="s">
        <v>19113</v>
      </c>
      <c r="AE808" s="2309"/>
      <c r="AF808" s="2309"/>
      <c r="AG808" s="2309"/>
      <c r="AH808" s="2309"/>
      <c r="AI808" s="2309"/>
      <c r="AJ808" s="2363"/>
      <c r="AK808" s="2321"/>
      <c r="AL808" s="2321">
        <v>44834</v>
      </c>
      <c r="AM808" s="2363"/>
      <c r="AN808" s="2322">
        <v>44834</v>
      </c>
      <c r="AO808" s="2361"/>
      <c r="AP808" s="2309"/>
      <c r="AQ808" s="2361"/>
    </row>
    <row r="809" spans="1:43" ht="15">
      <c r="A809" s="2323">
        <v>802</v>
      </c>
      <c r="B809" s="2309"/>
      <c r="C809" s="2309"/>
      <c r="D809" s="2309"/>
      <c r="E809" s="2381" t="s">
        <v>26171</v>
      </c>
      <c r="F809" s="2309" t="s">
        <v>19100</v>
      </c>
      <c r="G809" s="2309" t="s">
        <v>19039</v>
      </c>
      <c r="H809" s="2361" t="s">
        <v>9589</v>
      </c>
      <c r="I809" s="2355" t="s">
        <v>26172</v>
      </c>
      <c r="J809" s="2309"/>
      <c r="K809" s="2361" t="s">
        <v>19102</v>
      </c>
      <c r="L809" s="2309" t="s">
        <v>7256</v>
      </c>
      <c r="M809" s="2309" t="s">
        <v>19103</v>
      </c>
      <c r="N809" s="2314"/>
      <c r="O809" s="2309"/>
      <c r="P809" s="2155" t="s">
        <v>26173</v>
      </c>
      <c r="Q809" s="2309"/>
      <c r="R809" s="2316"/>
      <c r="S809" s="2361" t="s">
        <v>289</v>
      </c>
      <c r="T809" s="2355" t="s">
        <v>26174</v>
      </c>
      <c r="U809" s="2382">
        <v>46385</v>
      </c>
      <c r="V809" s="2361" t="s">
        <v>126</v>
      </c>
      <c r="W809" s="2361" t="s">
        <v>26175</v>
      </c>
      <c r="X809" s="2371">
        <v>1</v>
      </c>
      <c r="Y809" s="2362">
        <v>1</v>
      </c>
      <c r="Z809" s="2361" t="s">
        <v>26176</v>
      </c>
      <c r="AA809" s="2361"/>
      <c r="AB809" s="2355" t="s">
        <v>26177</v>
      </c>
      <c r="AC809" s="2355" t="s">
        <v>26178</v>
      </c>
      <c r="AD809" s="2361" t="s">
        <v>15308</v>
      </c>
      <c r="AE809" s="2309"/>
      <c r="AF809" s="2309"/>
      <c r="AG809" s="2309"/>
      <c r="AH809" s="2309"/>
      <c r="AI809" s="2309"/>
      <c r="AJ809" s="2363"/>
      <c r="AK809" s="2321"/>
      <c r="AL809" s="2321">
        <v>44834</v>
      </c>
      <c r="AM809" s="2363"/>
      <c r="AN809" s="2322">
        <v>44834</v>
      </c>
      <c r="AO809" s="2361"/>
      <c r="AP809" s="2309"/>
      <c r="AQ809" s="2361"/>
    </row>
    <row r="810" spans="1:43" ht="15">
      <c r="A810" s="2309">
        <v>803</v>
      </c>
      <c r="B810" s="2309"/>
      <c r="C810" s="2309"/>
      <c r="D810" s="2310" t="s">
        <v>19098</v>
      </c>
      <c r="E810" s="2381" t="s">
        <v>26179</v>
      </c>
      <c r="F810" s="2309" t="s">
        <v>19100</v>
      </c>
      <c r="G810" s="2309" t="s">
        <v>19039</v>
      </c>
      <c r="H810" s="2361" t="s">
        <v>7162</v>
      </c>
      <c r="I810" s="2355" t="s">
        <v>26180</v>
      </c>
      <c r="J810" s="2309"/>
      <c r="K810" s="2361" t="s">
        <v>19102</v>
      </c>
      <c r="L810" s="2309" t="s">
        <v>7256</v>
      </c>
      <c r="M810" s="2309" t="s">
        <v>19103</v>
      </c>
      <c r="N810" s="2314"/>
      <c r="O810" s="2309"/>
      <c r="P810" s="2155" t="s">
        <v>26181</v>
      </c>
      <c r="Q810" s="2309"/>
      <c r="R810" s="2316"/>
      <c r="S810" s="2361" t="s">
        <v>289</v>
      </c>
      <c r="T810" s="2355" t="s">
        <v>26182</v>
      </c>
      <c r="U810" s="2382">
        <v>46090</v>
      </c>
      <c r="V810" s="2361" t="s">
        <v>126</v>
      </c>
      <c r="W810" s="2361" t="s">
        <v>26183</v>
      </c>
      <c r="X810" s="2371">
        <v>1</v>
      </c>
      <c r="Y810" s="2362">
        <v>0</v>
      </c>
      <c r="Z810" s="2361" t="s">
        <v>26184</v>
      </c>
      <c r="AA810" s="2361"/>
      <c r="AB810" s="2355" t="s">
        <v>26185</v>
      </c>
      <c r="AC810" s="2355" t="s">
        <v>26186</v>
      </c>
      <c r="AD810" s="2361" t="s">
        <v>19113</v>
      </c>
      <c r="AE810" s="2309"/>
      <c r="AF810" s="2309"/>
      <c r="AG810" s="2309"/>
      <c r="AH810" s="2309"/>
      <c r="AI810" s="2309"/>
      <c r="AJ810" s="2363"/>
      <c r="AK810" s="2321"/>
      <c r="AL810" s="2321">
        <v>44834</v>
      </c>
      <c r="AM810" s="2363"/>
      <c r="AN810" s="2322">
        <v>44834</v>
      </c>
      <c r="AO810" s="2361"/>
      <c r="AP810" s="2309"/>
      <c r="AQ810" s="2361"/>
    </row>
    <row r="811" spans="1:43" ht="15">
      <c r="A811" s="2323">
        <v>804</v>
      </c>
      <c r="B811" s="2309"/>
      <c r="C811" s="2309"/>
      <c r="D811" s="2309"/>
      <c r="E811" s="2381" t="s">
        <v>26187</v>
      </c>
      <c r="F811" s="2309" t="s">
        <v>19100</v>
      </c>
      <c r="G811" s="2309" t="s">
        <v>19039</v>
      </c>
      <c r="H811" s="2361" t="s">
        <v>3549</v>
      </c>
      <c r="I811" s="2355" t="s">
        <v>26188</v>
      </c>
      <c r="J811" s="2309"/>
      <c r="K811" s="2361" t="s">
        <v>19102</v>
      </c>
      <c r="L811" s="2309" t="s">
        <v>7256</v>
      </c>
      <c r="M811" s="2309" t="s">
        <v>19103</v>
      </c>
      <c r="N811" s="2314"/>
      <c r="O811" s="2309"/>
      <c r="P811" s="2155" t="s">
        <v>26189</v>
      </c>
      <c r="Q811" s="2309"/>
      <c r="R811" s="2316"/>
      <c r="S811" s="2361" t="s">
        <v>289</v>
      </c>
      <c r="T811" s="2355" t="s">
        <v>26190</v>
      </c>
      <c r="U811" s="2382">
        <v>45020</v>
      </c>
      <c r="V811" s="2361" t="s">
        <v>126</v>
      </c>
      <c r="W811" s="2361" t="s">
        <v>26191</v>
      </c>
      <c r="X811" s="2371">
        <v>2</v>
      </c>
      <c r="Y811" s="2362">
        <v>1</v>
      </c>
      <c r="Z811" s="2361" t="s">
        <v>26192</v>
      </c>
      <c r="AA811" s="2361"/>
      <c r="AB811" s="2355" t="s">
        <v>26193</v>
      </c>
      <c r="AC811" s="2355" t="s">
        <v>26194</v>
      </c>
      <c r="AD811" s="2361" t="s">
        <v>19113</v>
      </c>
      <c r="AE811" s="2309"/>
      <c r="AF811" s="2309"/>
      <c r="AG811" s="2309"/>
      <c r="AH811" s="2309"/>
      <c r="AI811" s="2309"/>
      <c r="AJ811" s="2363"/>
      <c r="AK811" s="2321"/>
      <c r="AL811" s="2321">
        <v>44834</v>
      </c>
      <c r="AM811" s="2363"/>
      <c r="AN811" s="2322">
        <v>44834</v>
      </c>
      <c r="AO811" s="2361"/>
      <c r="AP811" s="2309"/>
      <c r="AQ811" s="2361"/>
    </row>
    <row r="812" spans="1:43" ht="15">
      <c r="A812" s="2309">
        <v>805</v>
      </c>
      <c r="B812" s="2309"/>
      <c r="C812" s="2309"/>
      <c r="D812" s="2309"/>
      <c r="E812" s="2381" t="s">
        <v>26195</v>
      </c>
      <c r="F812" s="2309" t="s">
        <v>19100</v>
      </c>
      <c r="G812" s="2309" t="s">
        <v>19039</v>
      </c>
      <c r="H812" s="2361" t="s">
        <v>339</v>
      </c>
      <c r="I812" s="2355" t="s">
        <v>26196</v>
      </c>
      <c r="J812" s="2309"/>
      <c r="K812" s="2361" t="s">
        <v>19102</v>
      </c>
      <c r="L812" s="2309" t="s">
        <v>7256</v>
      </c>
      <c r="M812" s="2309" t="s">
        <v>19103</v>
      </c>
      <c r="N812" s="2314"/>
      <c r="O812" s="2309"/>
      <c r="P812" s="2155" t="s">
        <v>26197</v>
      </c>
      <c r="Q812" s="2309"/>
      <c r="R812" s="2316"/>
      <c r="S812" s="2361" t="s">
        <v>5075</v>
      </c>
      <c r="T812" s="2355" t="s">
        <v>26198</v>
      </c>
      <c r="U812" s="2382">
        <v>45916</v>
      </c>
      <c r="V812" s="2361" t="s">
        <v>126</v>
      </c>
      <c r="W812" s="2361" t="s">
        <v>26199</v>
      </c>
      <c r="X812" s="2371">
        <v>2</v>
      </c>
      <c r="Y812" s="2362">
        <v>1</v>
      </c>
      <c r="Z812" s="2361" t="s">
        <v>26200</v>
      </c>
      <c r="AA812" s="2361"/>
      <c r="AB812" s="2355" t="s">
        <v>26201</v>
      </c>
      <c r="AC812" s="2355" t="s">
        <v>26202</v>
      </c>
      <c r="AD812" s="2361" t="s">
        <v>19113</v>
      </c>
      <c r="AE812" s="2309"/>
      <c r="AF812" s="2309"/>
      <c r="AG812" s="2309"/>
      <c r="AH812" s="2309"/>
      <c r="AI812" s="2309"/>
      <c r="AJ812" s="2363"/>
      <c r="AK812" s="2321"/>
      <c r="AL812" s="2321">
        <v>44834</v>
      </c>
      <c r="AM812" s="2363"/>
      <c r="AN812" s="2322">
        <v>44834</v>
      </c>
      <c r="AO812" s="2361"/>
      <c r="AP812" s="2309"/>
      <c r="AQ812" s="2361"/>
    </row>
    <row r="813" spans="1:43" ht="15">
      <c r="A813" s="2323">
        <v>806</v>
      </c>
      <c r="B813" s="2309"/>
      <c r="C813" s="2309"/>
      <c r="D813" s="2309"/>
      <c r="E813" s="2381" t="s">
        <v>26203</v>
      </c>
      <c r="F813" s="2309" t="s">
        <v>19100</v>
      </c>
      <c r="G813" s="2309" t="s">
        <v>19039</v>
      </c>
      <c r="H813" s="2361" t="s">
        <v>840</v>
      </c>
      <c r="I813" s="2355" t="s">
        <v>26204</v>
      </c>
      <c r="J813" s="2309"/>
      <c r="K813" s="2361" t="s">
        <v>19102</v>
      </c>
      <c r="L813" s="2309" t="s">
        <v>7256</v>
      </c>
      <c r="M813" s="2309" t="s">
        <v>19103</v>
      </c>
      <c r="N813" s="2314"/>
      <c r="O813" s="2309"/>
      <c r="P813" s="2155" t="s">
        <v>26205</v>
      </c>
      <c r="Q813" s="2309"/>
      <c r="R813" s="2316"/>
      <c r="S813" s="2361" t="s">
        <v>289</v>
      </c>
      <c r="T813" s="2361" t="s">
        <v>26206</v>
      </c>
      <c r="U813" s="2382">
        <v>46170</v>
      </c>
      <c r="V813" s="2361" t="s">
        <v>126</v>
      </c>
      <c r="W813" s="2361" t="s">
        <v>26207</v>
      </c>
      <c r="X813" s="2371">
        <v>15</v>
      </c>
      <c r="Y813" s="2362">
        <v>6</v>
      </c>
      <c r="Z813" s="2361" t="s">
        <v>26208</v>
      </c>
      <c r="AA813" s="2361"/>
      <c r="AB813" s="2361" t="s">
        <v>26209</v>
      </c>
      <c r="AC813" s="2355" t="s">
        <v>26210</v>
      </c>
      <c r="AD813" s="2361" t="s">
        <v>19113</v>
      </c>
      <c r="AE813" s="2309"/>
      <c r="AF813" s="2309"/>
      <c r="AG813" s="2309"/>
      <c r="AH813" s="2309"/>
      <c r="AI813" s="2309"/>
      <c r="AJ813" s="2363"/>
      <c r="AK813" s="2321"/>
      <c r="AL813" s="2321">
        <v>44834</v>
      </c>
      <c r="AM813" s="2363"/>
      <c r="AN813" s="2322">
        <v>44834</v>
      </c>
      <c r="AO813" s="2361"/>
      <c r="AP813" s="2309"/>
      <c r="AQ813" s="2361"/>
    </row>
    <row r="814" spans="1:43" ht="15">
      <c r="A814" s="2309">
        <v>807</v>
      </c>
      <c r="B814" s="2309"/>
      <c r="C814" s="2309"/>
      <c r="D814" s="2309"/>
      <c r="E814" s="2381" t="s">
        <v>26211</v>
      </c>
      <c r="F814" s="2309" t="s">
        <v>19100</v>
      </c>
      <c r="G814" s="2309" t="s">
        <v>19039</v>
      </c>
      <c r="H814" s="2361" t="s">
        <v>7162</v>
      </c>
      <c r="I814" s="2355" t="s">
        <v>26212</v>
      </c>
      <c r="J814" s="2309"/>
      <c r="K814" s="2361" t="s">
        <v>19102</v>
      </c>
      <c r="L814" s="2309" t="s">
        <v>7256</v>
      </c>
      <c r="M814" s="2309" t="s">
        <v>19103</v>
      </c>
      <c r="N814" s="2314"/>
      <c r="O814" s="2309"/>
      <c r="P814" s="2155" t="s">
        <v>26213</v>
      </c>
      <c r="Q814" s="2309"/>
      <c r="R814" s="2316"/>
      <c r="S814" s="2361" t="s">
        <v>5075</v>
      </c>
      <c r="T814" s="2361" t="s">
        <v>26214</v>
      </c>
      <c r="U814" s="2366">
        <v>45353</v>
      </c>
      <c r="V814" s="2361" t="s">
        <v>126</v>
      </c>
      <c r="W814" s="2361" t="s">
        <v>26215</v>
      </c>
      <c r="X814" s="2371">
        <v>0</v>
      </c>
      <c r="Y814" s="2362">
        <v>0</v>
      </c>
      <c r="Z814" s="2361" t="s">
        <v>26216</v>
      </c>
      <c r="AA814" s="2361"/>
      <c r="AB814" s="2361" t="s">
        <v>26217</v>
      </c>
      <c r="AC814" s="2355" t="s">
        <v>26218</v>
      </c>
      <c r="AD814" s="2361" t="s">
        <v>19113</v>
      </c>
      <c r="AE814" s="2309"/>
      <c r="AF814" s="2309"/>
      <c r="AG814" s="2309"/>
      <c r="AH814" s="2309"/>
      <c r="AI814" s="2309"/>
      <c r="AJ814" s="2363"/>
      <c r="AK814" s="2321"/>
      <c r="AL814" s="2321">
        <v>44834</v>
      </c>
      <c r="AM814" s="2363"/>
      <c r="AN814" s="2322">
        <v>44834</v>
      </c>
      <c r="AO814" s="2361"/>
      <c r="AP814" s="2309"/>
      <c r="AQ814" s="2361"/>
    </row>
    <row r="815" spans="1:43" ht="15">
      <c r="A815" s="2323">
        <v>808</v>
      </c>
      <c r="B815" s="2309"/>
      <c r="C815" s="2309"/>
      <c r="D815" s="2309"/>
      <c r="E815" s="2381" t="s">
        <v>26219</v>
      </c>
      <c r="F815" s="2309" t="s">
        <v>19100</v>
      </c>
      <c r="G815" s="2309" t="s">
        <v>19039</v>
      </c>
      <c r="H815" s="2361" t="s">
        <v>7162</v>
      </c>
      <c r="I815" s="2355" t="s">
        <v>26220</v>
      </c>
      <c r="J815" s="2309"/>
      <c r="K815" s="2361" t="s">
        <v>19102</v>
      </c>
      <c r="L815" s="2309" t="s">
        <v>7256</v>
      </c>
      <c r="M815" s="2309" t="s">
        <v>19103</v>
      </c>
      <c r="N815" s="2314"/>
      <c r="O815" s="2309"/>
      <c r="P815" s="2155" t="s">
        <v>26221</v>
      </c>
      <c r="Q815" s="2309"/>
      <c r="R815" s="2316"/>
      <c r="S815" s="2361" t="s">
        <v>289</v>
      </c>
      <c r="T815" s="2361" t="s">
        <v>26222</v>
      </c>
      <c r="U815" s="2366">
        <v>46391</v>
      </c>
      <c r="V815" s="2361" t="s">
        <v>126</v>
      </c>
      <c r="W815" s="2361" t="s">
        <v>26223</v>
      </c>
      <c r="X815" s="2371">
        <v>1</v>
      </c>
      <c r="Y815" s="2362">
        <v>7</v>
      </c>
      <c r="Z815" s="2361" t="s">
        <v>26184</v>
      </c>
      <c r="AA815" s="2361"/>
      <c r="AB815" s="2361" t="s">
        <v>26224</v>
      </c>
      <c r="AC815" s="2355" t="s">
        <v>26225</v>
      </c>
      <c r="AD815" s="2361" t="s">
        <v>19113</v>
      </c>
      <c r="AE815" s="2309"/>
      <c r="AF815" s="2309"/>
      <c r="AG815" s="2309"/>
      <c r="AH815" s="2309"/>
      <c r="AI815" s="2309"/>
      <c r="AJ815" s="2363"/>
      <c r="AK815" s="2321"/>
      <c r="AL815" s="2321">
        <v>44834</v>
      </c>
      <c r="AM815" s="2363"/>
      <c r="AN815" s="2322">
        <v>44834</v>
      </c>
      <c r="AO815" s="2361"/>
      <c r="AP815" s="2309"/>
      <c r="AQ815" s="2361"/>
    </row>
    <row r="816" spans="1:43" ht="15">
      <c r="A816" s="2309">
        <v>809</v>
      </c>
      <c r="B816" s="2309"/>
      <c r="C816" s="2309"/>
      <c r="D816" s="2309"/>
      <c r="E816" s="2381" t="s">
        <v>26226</v>
      </c>
      <c r="F816" s="2309" t="s">
        <v>19100</v>
      </c>
      <c r="G816" s="2309" t="s">
        <v>19039</v>
      </c>
      <c r="H816" s="2361" t="s">
        <v>286</v>
      </c>
      <c r="I816" s="2355" t="s">
        <v>26227</v>
      </c>
      <c r="J816" s="2309"/>
      <c r="K816" s="2361" t="s">
        <v>19102</v>
      </c>
      <c r="L816" s="2309" t="s">
        <v>7256</v>
      </c>
      <c r="M816" s="2309" t="s">
        <v>19103</v>
      </c>
      <c r="N816" s="2314"/>
      <c r="O816" s="2309"/>
      <c r="P816" s="2316"/>
      <c r="Q816" s="2309"/>
      <c r="R816" s="2316"/>
      <c r="S816" s="2361" t="s">
        <v>289</v>
      </c>
      <c r="T816" s="2361" t="s">
        <v>26228</v>
      </c>
      <c r="U816" s="2366">
        <v>46279</v>
      </c>
      <c r="V816" s="2361" t="s">
        <v>126</v>
      </c>
      <c r="W816" s="2361" t="s">
        <v>26229</v>
      </c>
      <c r="X816" s="2371">
        <v>19</v>
      </c>
      <c r="Y816" s="2362">
        <v>6</v>
      </c>
      <c r="Z816" s="2361" t="s">
        <v>26230</v>
      </c>
      <c r="AA816" s="2361"/>
      <c r="AB816" s="2385" t="s">
        <v>26231</v>
      </c>
      <c r="AC816" s="2355" t="s">
        <v>26232</v>
      </c>
      <c r="AD816" s="2361" t="s">
        <v>15308</v>
      </c>
      <c r="AE816" s="2309"/>
      <c r="AF816" s="2309"/>
      <c r="AG816" s="2309"/>
      <c r="AH816" s="2309"/>
      <c r="AI816" s="2309"/>
      <c r="AJ816" s="2363"/>
      <c r="AK816" s="2321"/>
      <c r="AL816" s="2321">
        <v>44834</v>
      </c>
      <c r="AM816" s="2363"/>
      <c r="AN816" s="2322">
        <v>44834</v>
      </c>
      <c r="AO816" s="2361"/>
      <c r="AP816" s="2309"/>
      <c r="AQ816" s="2361"/>
    </row>
    <row r="817" spans="1:43" ht="15">
      <c r="A817" s="2323">
        <v>810</v>
      </c>
      <c r="B817" s="2309"/>
      <c r="C817" s="2309"/>
      <c r="D817" s="2309"/>
      <c r="E817" s="2381" t="s">
        <v>26233</v>
      </c>
      <c r="F817" s="2309" t="s">
        <v>19100</v>
      </c>
      <c r="G817" s="2309" t="s">
        <v>19039</v>
      </c>
      <c r="H817" s="2361" t="s">
        <v>339</v>
      </c>
      <c r="I817" s="2355" t="s">
        <v>26234</v>
      </c>
      <c r="J817" s="2309"/>
      <c r="K817" s="2361" t="s">
        <v>19102</v>
      </c>
      <c r="L817" s="2309" t="s">
        <v>7256</v>
      </c>
      <c r="M817" s="2309" t="s">
        <v>19103</v>
      </c>
      <c r="N817" s="2314"/>
      <c r="O817" s="2309"/>
      <c r="P817" s="2155" t="s">
        <v>26235</v>
      </c>
      <c r="Q817" s="2309"/>
      <c r="R817" s="2316"/>
      <c r="S817" s="2361" t="s">
        <v>289</v>
      </c>
      <c r="T817" s="2361" t="s">
        <v>26236</v>
      </c>
      <c r="U817" s="2366">
        <v>45586</v>
      </c>
      <c r="V817" s="2361" t="s">
        <v>126</v>
      </c>
      <c r="W817" s="2361" t="s">
        <v>26237</v>
      </c>
      <c r="X817" s="2371">
        <v>3</v>
      </c>
      <c r="Y817" s="2362">
        <v>3</v>
      </c>
      <c r="Z817" s="2361" t="s">
        <v>26238</v>
      </c>
      <c r="AA817" s="2361"/>
      <c r="AB817" s="2361" t="s">
        <v>26239</v>
      </c>
      <c r="AC817" s="2355" t="s">
        <v>26240</v>
      </c>
      <c r="AD817" s="2361" t="s">
        <v>19113</v>
      </c>
      <c r="AE817" s="2309">
        <v>0</v>
      </c>
      <c r="AF817" s="2309"/>
      <c r="AG817" s="2309"/>
      <c r="AH817" s="2309"/>
      <c r="AI817" s="2309"/>
      <c r="AJ817" s="2363"/>
      <c r="AK817" s="2321"/>
      <c r="AL817" s="2321">
        <v>44834</v>
      </c>
      <c r="AM817" s="2363"/>
      <c r="AN817" s="2322">
        <v>44834</v>
      </c>
      <c r="AO817" s="2361"/>
      <c r="AP817" s="2309"/>
      <c r="AQ817" s="2361"/>
    </row>
    <row r="818" spans="1:43" ht="15">
      <c r="A818" s="2309">
        <v>811</v>
      </c>
      <c r="B818" s="2309"/>
      <c r="C818" s="2309"/>
      <c r="D818" s="2309"/>
      <c r="E818" s="2381" t="s">
        <v>26241</v>
      </c>
      <c r="F818" s="2309" t="s">
        <v>19100</v>
      </c>
      <c r="G818" s="2309" t="s">
        <v>19039</v>
      </c>
      <c r="H818" s="2361" t="s">
        <v>1408</v>
      </c>
      <c r="I818" s="2355" t="s">
        <v>26242</v>
      </c>
      <c r="J818" s="2309"/>
      <c r="K818" s="2361" t="s">
        <v>19102</v>
      </c>
      <c r="L818" s="2309" t="s">
        <v>7256</v>
      </c>
      <c r="M818" s="2309" t="s">
        <v>19103</v>
      </c>
      <c r="N818" s="2314"/>
      <c r="O818" s="2309"/>
      <c r="P818" s="2316"/>
      <c r="Q818" s="2309"/>
      <c r="R818" s="2316"/>
      <c r="S818" s="2361" t="s">
        <v>5075</v>
      </c>
      <c r="T818" s="2361" t="s">
        <v>26243</v>
      </c>
      <c r="U818" s="2366">
        <v>46380</v>
      </c>
      <c r="V818" s="2361" t="s">
        <v>126</v>
      </c>
      <c r="W818" s="2361" t="s">
        <v>26244</v>
      </c>
      <c r="X818" s="2371">
        <v>1</v>
      </c>
      <c r="Y818" s="2362">
        <v>4</v>
      </c>
      <c r="Z818" s="2361" t="s">
        <v>26245</v>
      </c>
      <c r="AA818" s="2361"/>
      <c r="AB818" s="2385" t="s">
        <v>26246</v>
      </c>
      <c r="AC818" s="2355" t="s">
        <v>26247</v>
      </c>
      <c r="AD818" s="2361" t="s">
        <v>19113</v>
      </c>
      <c r="AE818" s="2309"/>
      <c r="AF818" s="2309"/>
      <c r="AG818" s="2309"/>
      <c r="AH818" s="2309"/>
      <c r="AI818" s="2309"/>
      <c r="AJ818" s="2363"/>
      <c r="AK818" s="2321"/>
      <c r="AL818" s="2321">
        <v>44834</v>
      </c>
      <c r="AM818" s="2363"/>
      <c r="AN818" s="2322">
        <v>44834</v>
      </c>
      <c r="AO818" s="2361"/>
      <c r="AP818" s="2309"/>
      <c r="AQ818" s="2361"/>
    </row>
    <row r="819" spans="1:43" ht="15">
      <c r="A819" s="2323">
        <v>812</v>
      </c>
      <c r="B819" s="2309"/>
      <c r="C819" s="2309"/>
      <c r="D819" s="2309"/>
      <c r="E819" s="2381" t="s">
        <v>26248</v>
      </c>
      <c r="F819" s="2309" t="s">
        <v>19100</v>
      </c>
      <c r="G819" s="2309" t="s">
        <v>19039</v>
      </c>
      <c r="H819" s="2361" t="s">
        <v>7162</v>
      </c>
      <c r="I819" s="2355" t="s">
        <v>26249</v>
      </c>
      <c r="J819" s="2309"/>
      <c r="K819" s="2361" t="s">
        <v>19102</v>
      </c>
      <c r="L819" s="2309" t="s">
        <v>7256</v>
      </c>
      <c r="M819" s="2309" t="s">
        <v>19103</v>
      </c>
      <c r="N819" s="2314"/>
      <c r="O819" s="2309"/>
      <c r="P819" s="2155" t="s">
        <v>26250</v>
      </c>
      <c r="Q819" s="2309"/>
      <c r="R819" s="2316"/>
      <c r="S819" s="2361" t="s">
        <v>5075</v>
      </c>
      <c r="T819" s="2361" t="s">
        <v>26251</v>
      </c>
      <c r="U819" s="2366">
        <v>46269</v>
      </c>
      <c r="V819" s="2361" t="s">
        <v>126</v>
      </c>
      <c r="W819" s="2361" t="s">
        <v>26252</v>
      </c>
      <c r="X819" s="2371">
        <v>0</v>
      </c>
      <c r="Y819" s="2362">
        <v>0</v>
      </c>
      <c r="Z819" s="2361" t="s">
        <v>26253</v>
      </c>
      <c r="AA819" s="2361"/>
      <c r="AB819" s="2361" t="s">
        <v>26254</v>
      </c>
      <c r="AC819" s="2355" t="s">
        <v>26255</v>
      </c>
      <c r="AD819" s="2361" t="s">
        <v>15308</v>
      </c>
      <c r="AE819" s="2309"/>
      <c r="AF819" s="2309"/>
      <c r="AG819" s="2309"/>
      <c r="AH819" s="2309"/>
      <c r="AI819" s="2309"/>
      <c r="AJ819" s="2363"/>
      <c r="AK819" s="2321"/>
      <c r="AL819" s="2321">
        <v>44834</v>
      </c>
      <c r="AM819" s="2363"/>
      <c r="AN819" s="2322">
        <v>44834</v>
      </c>
      <c r="AO819" s="2361"/>
      <c r="AP819" s="2309"/>
      <c r="AQ819" s="2361"/>
    </row>
    <row r="820" spans="1:43" ht="15">
      <c r="A820" s="2309">
        <v>813</v>
      </c>
      <c r="B820" s="2309"/>
      <c r="C820" s="2309"/>
      <c r="D820" s="2309"/>
      <c r="E820" s="2381" t="s">
        <v>26256</v>
      </c>
      <c r="F820" s="2309" t="s">
        <v>19100</v>
      </c>
      <c r="G820" s="2309" t="s">
        <v>19039</v>
      </c>
      <c r="H820" s="2361" t="s">
        <v>286</v>
      </c>
      <c r="I820" s="2355" t="s">
        <v>26257</v>
      </c>
      <c r="J820" s="2309"/>
      <c r="K820" s="2361" t="s">
        <v>19102</v>
      </c>
      <c r="L820" s="2309" t="s">
        <v>7256</v>
      </c>
      <c r="M820" s="2309" t="s">
        <v>19103</v>
      </c>
      <c r="N820" s="2314"/>
      <c r="O820" s="2309"/>
      <c r="P820" s="2155" t="s">
        <v>26258</v>
      </c>
      <c r="Q820" s="2309"/>
      <c r="R820" s="2316"/>
      <c r="S820" s="2361" t="s">
        <v>289</v>
      </c>
      <c r="T820" s="2361" t="s">
        <v>26259</v>
      </c>
      <c r="U820" s="2366">
        <v>45924</v>
      </c>
      <c r="V820" s="2361" t="s">
        <v>126</v>
      </c>
      <c r="W820" s="2361" t="s">
        <v>26260</v>
      </c>
      <c r="X820" s="2371">
        <v>52</v>
      </c>
      <c r="Y820" s="2362">
        <v>10</v>
      </c>
      <c r="Z820" s="2361" t="s">
        <v>26261</v>
      </c>
      <c r="AA820" s="2361"/>
      <c r="AB820" s="2361" t="s">
        <v>26262</v>
      </c>
      <c r="AC820" s="2355" t="s">
        <v>26263</v>
      </c>
      <c r="AD820" s="2361" t="s">
        <v>19113</v>
      </c>
      <c r="AE820" s="2309"/>
      <c r="AF820" s="2309"/>
      <c r="AG820" s="2309"/>
      <c r="AH820" s="2309"/>
      <c r="AI820" s="2309"/>
      <c r="AJ820" s="2363"/>
      <c r="AK820" s="2321"/>
      <c r="AL820" s="2321">
        <v>44834</v>
      </c>
      <c r="AM820" s="2363"/>
      <c r="AN820" s="2322">
        <v>44834</v>
      </c>
      <c r="AO820" s="2361"/>
      <c r="AP820" s="2309"/>
      <c r="AQ820" s="2361"/>
    </row>
    <row r="821" spans="1:43" ht="15">
      <c r="A821" s="2323">
        <v>814</v>
      </c>
      <c r="B821" s="2309"/>
      <c r="C821" s="2309"/>
      <c r="D821" s="2309"/>
      <c r="E821" s="2381" t="s">
        <v>26264</v>
      </c>
      <c r="F821" s="2309" t="s">
        <v>19100</v>
      </c>
      <c r="G821" s="2309" t="s">
        <v>19039</v>
      </c>
      <c r="H821" s="2361" t="s">
        <v>9589</v>
      </c>
      <c r="I821" s="2355" t="s">
        <v>26265</v>
      </c>
      <c r="J821" s="2309"/>
      <c r="K821" s="2361" t="s">
        <v>19102</v>
      </c>
      <c r="L821" s="2309" t="s">
        <v>7256</v>
      </c>
      <c r="M821" s="2309" t="s">
        <v>19103</v>
      </c>
      <c r="N821" s="2314"/>
      <c r="O821" s="2309"/>
      <c r="P821" s="2316"/>
      <c r="Q821" s="2309"/>
      <c r="R821" s="2316"/>
      <c r="S821" s="2361" t="s">
        <v>289</v>
      </c>
      <c r="T821" s="2361" t="s">
        <v>26266</v>
      </c>
      <c r="U821" s="2366">
        <v>46385</v>
      </c>
      <c r="V821" s="2361" t="s">
        <v>126</v>
      </c>
      <c r="W821" s="2361" t="s">
        <v>26267</v>
      </c>
      <c r="X821" s="2371">
        <v>1</v>
      </c>
      <c r="Y821" s="2362">
        <v>1</v>
      </c>
      <c r="Z821" s="2361" t="s">
        <v>26176</v>
      </c>
      <c r="AA821" s="2361"/>
      <c r="AB821" s="2385" t="s">
        <v>26268</v>
      </c>
      <c r="AC821" s="2355" t="s">
        <v>26269</v>
      </c>
      <c r="AD821" s="2361" t="s">
        <v>15308</v>
      </c>
      <c r="AE821" s="2309"/>
      <c r="AF821" s="2309"/>
      <c r="AG821" s="2309"/>
      <c r="AH821" s="2309"/>
      <c r="AI821" s="2309"/>
      <c r="AJ821" s="2363"/>
      <c r="AK821" s="2321"/>
      <c r="AL821" s="2321">
        <v>44834</v>
      </c>
      <c r="AM821" s="2363"/>
      <c r="AN821" s="2322">
        <v>44834</v>
      </c>
      <c r="AO821" s="2361"/>
      <c r="AP821" s="2309"/>
      <c r="AQ821" s="2361"/>
    </row>
    <row r="822" spans="1:43" ht="15">
      <c r="A822" s="2309">
        <v>815</v>
      </c>
      <c r="B822" s="2309"/>
      <c r="C822" s="2309"/>
      <c r="D822" s="2309"/>
      <c r="E822" s="2381" t="s">
        <v>26270</v>
      </c>
      <c r="F822" s="2309" t="s">
        <v>19100</v>
      </c>
      <c r="G822" s="2309" t="s">
        <v>19039</v>
      </c>
      <c r="H822" s="2361" t="s">
        <v>7146</v>
      </c>
      <c r="I822" s="2355" t="s">
        <v>26271</v>
      </c>
      <c r="J822" s="2309"/>
      <c r="K822" s="2361" t="s">
        <v>19102</v>
      </c>
      <c r="L822" s="2309" t="s">
        <v>7256</v>
      </c>
      <c r="M822" s="2309" t="s">
        <v>19103</v>
      </c>
      <c r="N822" s="2314"/>
      <c r="O822" s="2309"/>
      <c r="P822" s="2155" t="s">
        <v>26272</v>
      </c>
      <c r="Q822" s="2309"/>
      <c r="R822" s="2316"/>
      <c r="S822" s="2361" t="s">
        <v>289</v>
      </c>
      <c r="T822" s="2361" t="s">
        <v>26273</v>
      </c>
      <c r="U822" s="2366">
        <v>45508</v>
      </c>
      <c r="V822" s="2361" t="s">
        <v>126</v>
      </c>
      <c r="W822" s="2361" t="s">
        <v>26274</v>
      </c>
      <c r="X822" s="2371">
        <v>0</v>
      </c>
      <c r="Y822" s="2362">
        <v>0</v>
      </c>
      <c r="Z822" s="2361" t="s">
        <v>26275</v>
      </c>
      <c r="AA822" s="2361"/>
      <c r="AB822" s="2361" t="s">
        <v>26276</v>
      </c>
      <c r="AC822" s="2355" t="s">
        <v>26277</v>
      </c>
      <c r="AD822" s="2361" t="s">
        <v>19113</v>
      </c>
      <c r="AE822" s="2309"/>
      <c r="AF822" s="2309"/>
      <c r="AG822" s="2309"/>
      <c r="AH822" s="2309"/>
      <c r="AI822" s="2309"/>
      <c r="AJ822" s="2363"/>
      <c r="AK822" s="2321"/>
      <c r="AL822" s="2321">
        <v>44834</v>
      </c>
      <c r="AM822" s="2363"/>
      <c r="AN822" s="2322">
        <v>44834</v>
      </c>
      <c r="AO822" s="2361"/>
      <c r="AP822" s="2309"/>
      <c r="AQ822" s="2361"/>
    </row>
    <row r="823" spans="1:43" ht="15">
      <c r="A823" s="2323">
        <v>816</v>
      </c>
      <c r="B823" s="2309"/>
      <c r="C823" s="2309"/>
      <c r="D823" s="2309"/>
      <c r="E823" s="2381" t="s">
        <v>26278</v>
      </c>
      <c r="F823" s="2309" t="s">
        <v>19100</v>
      </c>
      <c r="G823" s="2309" t="s">
        <v>19039</v>
      </c>
      <c r="H823" s="2361" t="s">
        <v>286</v>
      </c>
      <c r="I823" s="2386">
        <v>33947</v>
      </c>
      <c r="J823" s="2309"/>
      <c r="K823" s="2361" t="s">
        <v>19102</v>
      </c>
      <c r="L823" s="2309" t="s">
        <v>7256</v>
      </c>
      <c r="M823" s="2309" t="s">
        <v>19103</v>
      </c>
      <c r="N823" s="2314"/>
      <c r="O823" s="2309"/>
      <c r="P823" s="2155" t="s">
        <v>26279</v>
      </c>
      <c r="Q823" s="2309"/>
      <c r="R823" s="2316"/>
      <c r="S823" s="2361" t="s">
        <v>289</v>
      </c>
      <c r="T823" s="2355" t="s">
        <v>26280</v>
      </c>
      <c r="U823" s="2386" t="s">
        <v>26281</v>
      </c>
      <c r="V823" s="2361" t="s">
        <v>126</v>
      </c>
      <c r="W823" s="2361" t="s">
        <v>26282</v>
      </c>
      <c r="X823" s="2371">
        <v>1</v>
      </c>
      <c r="Y823" s="2362">
        <v>3</v>
      </c>
      <c r="Z823" s="2361" t="s">
        <v>26283</v>
      </c>
      <c r="AA823" s="2361"/>
      <c r="AB823" s="2355" t="s">
        <v>26284</v>
      </c>
      <c r="AC823" s="2355" t="s">
        <v>26285</v>
      </c>
      <c r="AD823" s="2361" t="s">
        <v>19113</v>
      </c>
      <c r="AE823" s="2309"/>
      <c r="AF823" s="2309"/>
      <c r="AG823" s="2309"/>
      <c r="AH823" s="2309"/>
      <c r="AI823" s="2309"/>
      <c r="AJ823" s="2363"/>
      <c r="AK823" s="2321"/>
      <c r="AL823" s="2321">
        <v>44834</v>
      </c>
      <c r="AM823" s="2363"/>
      <c r="AN823" s="2322">
        <v>44834</v>
      </c>
      <c r="AO823" s="2361"/>
      <c r="AP823" s="2309"/>
      <c r="AQ823" s="2361"/>
    </row>
    <row r="824" spans="1:43" ht="15">
      <c r="A824" s="2309">
        <v>817</v>
      </c>
      <c r="B824" s="2309"/>
      <c r="C824" s="2309"/>
      <c r="D824" s="2309"/>
      <c r="E824" s="2381" t="s">
        <v>26286</v>
      </c>
      <c r="F824" s="2309" t="s">
        <v>19100</v>
      </c>
      <c r="G824" s="2309" t="s">
        <v>19039</v>
      </c>
      <c r="H824" s="2361" t="s">
        <v>339</v>
      </c>
      <c r="I824" s="2386" t="s">
        <v>26287</v>
      </c>
      <c r="J824" s="2309"/>
      <c r="K824" s="2361" t="s">
        <v>19102</v>
      </c>
      <c r="L824" s="2309" t="s">
        <v>7256</v>
      </c>
      <c r="M824" s="2309" t="s">
        <v>19103</v>
      </c>
      <c r="N824" s="2314"/>
      <c r="O824" s="2309"/>
      <c r="P824" s="2155" t="s">
        <v>26288</v>
      </c>
      <c r="Q824" s="2309"/>
      <c r="R824" s="2316"/>
      <c r="S824" s="2361" t="s">
        <v>289</v>
      </c>
      <c r="T824" s="2355" t="s">
        <v>26289</v>
      </c>
      <c r="U824" s="2386" t="s">
        <v>26290</v>
      </c>
      <c r="V824" s="2361" t="s">
        <v>126</v>
      </c>
      <c r="W824" s="2361" t="s">
        <v>26291</v>
      </c>
      <c r="X824" s="2371">
        <v>2</v>
      </c>
      <c r="Y824" s="2362">
        <v>2</v>
      </c>
      <c r="Z824" s="2361" t="s">
        <v>26292</v>
      </c>
      <c r="AA824" s="2361"/>
      <c r="AB824" s="2355" t="s">
        <v>26293</v>
      </c>
      <c r="AC824" s="2361" t="s">
        <v>26294</v>
      </c>
      <c r="AD824" s="2361" t="s">
        <v>19113</v>
      </c>
      <c r="AE824" s="2309"/>
      <c r="AF824" s="2309"/>
      <c r="AG824" s="2309"/>
      <c r="AH824" s="2309"/>
      <c r="AI824" s="2309"/>
      <c r="AJ824" s="2363"/>
      <c r="AK824" s="2321"/>
      <c r="AL824" s="2321">
        <v>44834</v>
      </c>
      <c r="AM824" s="2363"/>
      <c r="AN824" s="2322">
        <v>44834</v>
      </c>
      <c r="AO824" s="2361"/>
      <c r="AP824" s="2309"/>
      <c r="AQ824" s="2361"/>
    </row>
    <row r="825" spans="1:43" ht="15">
      <c r="A825" s="2323">
        <v>818</v>
      </c>
      <c r="B825" s="2309"/>
      <c r="C825" s="2309"/>
      <c r="D825" s="2309"/>
      <c r="E825" s="2381" t="s">
        <v>26295</v>
      </c>
      <c r="F825" s="2309" t="s">
        <v>19100</v>
      </c>
      <c r="G825" s="2309" t="s">
        <v>19039</v>
      </c>
      <c r="H825" s="2361" t="s">
        <v>7162</v>
      </c>
      <c r="I825" s="2386" t="s">
        <v>26296</v>
      </c>
      <c r="J825" s="2309"/>
      <c r="K825" s="2361" t="s">
        <v>19102</v>
      </c>
      <c r="L825" s="2309" t="s">
        <v>7256</v>
      </c>
      <c r="M825" s="2309" t="s">
        <v>19103</v>
      </c>
      <c r="N825" s="2314"/>
      <c r="O825" s="2309"/>
      <c r="P825" s="2155" t="s">
        <v>26297</v>
      </c>
      <c r="Q825" s="2309"/>
      <c r="R825" s="2316"/>
      <c r="S825" s="2361" t="s">
        <v>289</v>
      </c>
      <c r="T825" s="2355" t="s">
        <v>26298</v>
      </c>
      <c r="U825" s="2386" t="s">
        <v>26299</v>
      </c>
      <c r="V825" s="2361" t="s">
        <v>126</v>
      </c>
      <c r="W825" s="2361" t="s">
        <v>26300</v>
      </c>
      <c r="X825" s="2371">
        <v>0</v>
      </c>
      <c r="Y825" s="2362">
        <v>0</v>
      </c>
      <c r="Z825" s="2361" t="s">
        <v>26301</v>
      </c>
      <c r="AA825" s="2361"/>
      <c r="AB825" s="2355" t="s">
        <v>26302</v>
      </c>
      <c r="AC825" s="2355" t="s">
        <v>26303</v>
      </c>
      <c r="AD825" s="2361" t="s">
        <v>19113</v>
      </c>
      <c r="AE825" s="2309"/>
      <c r="AF825" s="2309"/>
      <c r="AG825" s="2309"/>
      <c r="AH825" s="2309"/>
      <c r="AI825" s="2309"/>
      <c r="AJ825" s="2363"/>
      <c r="AK825" s="2321"/>
      <c r="AL825" s="2321">
        <v>44834</v>
      </c>
      <c r="AM825" s="2363"/>
      <c r="AN825" s="2322">
        <v>44834</v>
      </c>
      <c r="AO825" s="2361"/>
      <c r="AP825" s="2309"/>
      <c r="AQ825" s="2361"/>
    </row>
    <row r="826" spans="1:43" ht="15">
      <c r="A826" s="2309">
        <v>819</v>
      </c>
      <c r="B826" s="2309"/>
      <c r="C826" s="2309"/>
      <c r="D826" s="2309"/>
      <c r="E826" s="2381" t="s">
        <v>26304</v>
      </c>
      <c r="F826" s="2309" t="s">
        <v>19100</v>
      </c>
      <c r="G826" s="2309" t="s">
        <v>19039</v>
      </c>
      <c r="H826" s="2361" t="s">
        <v>286</v>
      </c>
      <c r="I826" s="2386" t="s">
        <v>26305</v>
      </c>
      <c r="J826" s="2309"/>
      <c r="K826" s="2361" t="s">
        <v>19102</v>
      </c>
      <c r="L826" s="2309" t="s">
        <v>7256</v>
      </c>
      <c r="M826" s="2309" t="s">
        <v>19103</v>
      </c>
      <c r="N826" s="2314"/>
      <c r="O826" s="2309"/>
      <c r="P826" s="2155" t="s">
        <v>26306</v>
      </c>
      <c r="Q826" s="2309"/>
      <c r="R826" s="2316"/>
      <c r="S826" s="2361" t="s">
        <v>289</v>
      </c>
      <c r="T826" s="2355" t="s">
        <v>26307</v>
      </c>
      <c r="U826" s="2386" t="s">
        <v>26308</v>
      </c>
      <c r="V826" s="2361" t="s">
        <v>126</v>
      </c>
      <c r="W826" s="2361" t="s">
        <v>26309</v>
      </c>
      <c r="X826" s="2371">
        <v>5</v>
      </c>
      <c r="Y826" s="2362">
        <v>3</v>
      </c>
      <c r="Z826" s="2361" t="s">
        <v>20153</v>
      </c>
      <c r="AA826" s="2361"/>
      <c r="AB826" s="2355" t="s">
        <v>26310</v>
      </c>
      <c r="AC826" s="2361" t="s">
        <v>26311</v>
      </c>
      <c r="AD826" s="2361" t="s">
        <v>15308</v>
      </c>
      <c r="AE826" s="2309"/>
      <c r="AF826" s="2309"/>
      <c r="AG826" s="2309"/>
      <c r="AH826" s="2309"/>
      <c r="AI826" s="2309"/>
      <c r="AJ826" s="2363"/>
      <c r="AK826" s="2321"/>
      <c r="AL826" s="2321">
        <v>44834</v>
      </c>
      <c r="AM826" s="2363"/>
      <c r="AN826" s="2322">
        <v>44834</v>
      </c>
      <c r="AO826" s="2361"/>
      <c r="AP826" s="2309"/>
      <c r="AQ826" s="2361"/>
    </row>
    <row r="827" spans="1:43" ht="15">
      <c r="A827" s="2323">
        <v>820</v>
      </c>
      <c r="B827" s="2309"/>
      <c r="C827" s="2309"/>
      <c r="D827" s="2309"/>
      <c r="E827" s="2381" t="s">
        <v>26312</v>
      </c>
      <c r="F827" s="2309" t="s">
        <v>19100</v>
      </c>
      <c r="G827" s="2309" t="s">
        <v>19039</v>
      </c>
      <c r="H827" s="2361" t="s">
        <v>286</v>
      </c>
      <c r="I827" s="2386" t="s">
        <v>26313</v>
      </c>
      <c r="J827" s="2309"/>
      <c r="K827" s="2361" t="s">
        <v>19102</v>
      </c>
      <c r="L827" s="2309" t="s">
        <v>7256</v>
      </c>
      <c r="M827" s="2309" t="s">
        <v>19103</v>
      </c>
      <c r="N827" s="2314"/>
      <c r="O827" s="2309"/>
      <c r="P827" s="2167" t="s">
        <v>26314</v>
      </c>
      <c r="Q827" s="2166"/>
      <c r="R827" s="2316"/>
      <c r="S827" s="2361" t="s">
        <v>289</v>
      </c>
      <c r="T827" s="2355" t="s">
        <v>26315</v>
      </c>
      <c r="U827" s="2386" t="s">
        <v>26316</v>
      </c>
      <c r="V827" s="2361" t="s">
        <v>126</v>
      </c>
      <c r="W827" s="2361" t="s">
        <v>26317</v>
      </c>
      <c r="X827" s="2371">
        <v>7</v>
      </c>
      <c r="Y827" s="2362">
        <v>3</v>
      </c>
      <c r="Z827" s="2361" t="s">
        <v>25639</v>
      </c>
      <c r="AA827" s="2361"/>
      <c r="AB827" s="2355" t="s">
        <v>26318</v>
      </c>
      <c r="AC827" s="2361" t="s">
        <v>26319</v>
      </c>
      <c r="AD827" s="2361" t="s">
        <v>15308</v>
      </c>
      <c r="AE827" s="2309"/>
      <c r="AF827" s="2309"/>
      <c r="AG827" s="2309"/>
      <c r="AH827" s="2309"/>
      <c r="AI827" s="2309"/>
      <c r="AJ827" s="2363"/>
      <c r="AK827" s="2321"/>
      <c r="AL827" s="2321">
        <v>44834</v>
      </c>
      <c r="AM827" s="2363"/>
      <c r="AN827" s="2322">
        <v>44834</v>
      </c>
      <c r="AO827" s="2361"/>
      <c r="AP827" s="2309"/>
      <c r="AQ827" s="2361"/>
    </row>
    <row r="828" spans="1:43" ht="15">
      <c r="A828" s="2309">
        <v>821</v>
      </c>
      <c r="B828" s="2309"/>
      <c r="C828" s="2309"/>
      <c r="D828" s="2309"/>
      <c r="E828" s="2381" t="s">
        <v>26320</v>
      </c>
      <c r="F828" s="2309" t="s">
        <v>19100</v>
      </c>
      <c r="G828" s="2309" t="s">
        <v>19039</v>
      </c>
      <c r="H828" s="2361" t="s">
        <v>389</v>
      </c>
      <c r="I828" s="2386" t="s">
        <v>26321</v>
      </c>
      <c r="J828" s="2309"/>
      <c r="K828" s="2361" t="s">
        <v>19102</v>
      </c>
      <c r="L828" s="2309" t="s">
        <v>7256</v>
      </c>
      <c r="M828" s="2309" t="s">
        <v>19103</v>
      </c>
      <c r="N828" s="2314"/>
      <c r="O828" s="2309"/>
      <c r="P828" s="2155" t="s">
        <v>26322</v>
      </c>
      <c r="Q828" s="2309"/>
      <c r="R828" s="2316"/>
      <c r="S828" s="2361" t="s">
        <v>13376</v>
      </c>
      <c r="T828" s="2355" t="s">
        <v>26323</v>
      </c>
      <c r="U828" s="2386" t="s">
        <v>26324</v>
      </c>
      <c r="V828" s="2361" t="s">
        <v>126</v>
      </c>
      <c r="W828" s="2361" t="s">
        <v>26325</v>
      </c>
      <c r="X828" s="2371">
        <v>2</v>
      </c>
      <c r="Y828" s="2362">
        <v>2</v>
      </c>
      <c r="Z828" s="2361" t="s">
        <v>26088</v>
      </c>
      <c r="AA828" s="2361"/>
      <c r="AB828" s="2355" t="s">
        <v>26326</v>
      </c>
      <c r="AC828" s="2361" t="s">
        <v>26327</v>
      </c>
      <c r="AD828" s="2361" t="s">
        <v>19113</v>
      </c>
      <c r="AE828" s="2309"/>
      <c r="AF828" s="2309"/>
      <c r="AG828" s="2309"/>
      <c r="AH828" s="2309"/>
      <c r="AI828" s="2309"/>
      <c r="AJ828" s="2363"/>
      <c r="AK828" s="2321"/>
      <c r="AL828" s="2321">
        <v>44834</v>
      </c>
      <c r="AM828" s="2363"/>
      <c r="AN828" s="2322">
        <v>44834</v>
      </c>
      <c r="AO828" s="2361"/>
      <c r="AP828" s="2309"/>
      <c r="AQ828" s="2361"/>
    </row>
    <row r="829" spans="1:43" ht="15">
      <c r="A829" s="2323">
        <v>822</v>
      </c>
      <c r="B829" s="2309"/>
      <c r="C829" s="2309"/>
      <c r="D829" s="2309"/>
      <c r="E829" s="2381" t="s">
        <v>26328</v>
      </c>
      <c r="F829" s="2309" t="s">
        <v>19100</v>
      </c>
      <c r="G829" s="2309" t="s">
        <v>19039</v>
      </c>
      <c r="H829" s="2361" t="s">
        <v>286</v>
      </c>
      <c r="I829" s="2386">
        <v>34517</v>
      </c>
      <c r="J829" s="2309"/>
      <c r="K829" s="2361" t="s">
        <v>19102</v>
      </c>
      <c r="L829" s="2309" t="s">
        <v>7256</v>
      </c>
      <c r="M829" s="2309" t="s">
        <v>19103</v>
      </c>
      <c r="N829" s="2314"/>
      <c r="O829" s="2309"/>
      <c r="P829" s="2155" t="s">
        <v>26329</v>
      </c>
      <c r="Q829" s="2309"/>
      <c r="R829" s="2316"/>
      <c r="S829" s="2361" t="s">
        <v>13376</v>
      </c>
      <c r="T829" s="2355" t="s">
        <v>26330</v>
      </c>
      <c r="U829" s="2386">
        <v>45810</v>
      </c>
      <c r="V829" s="2361" t="s">
        <v>126</v>
      </c>
      <c r="W829" s="2361" t="s">
        <v>26230</v>
      </c>
      <c r="X829" s="2371">
        <v>15</v>
      </c>
      <c r="Y829" s="2362">
        <v>5</v>
      </c>
      <c r="Z829" s="2361" t="s">
        <v>22438</v>
      </c>
      <c r="AA829" s="2361"/>
      <c r="AB829" s="2355" t="s">
        <v>26331</v>
      </c>
      <c r="AC829" s="2361" t="s">
        <v>26332</v>
      </c>
      <c r="AD829" s="2361" t="s">
        <v>19113</v>
      </c>
      <c r="AE829" s="2309"/>
      <c r="AF829" s="2309"/>
      <c r="AG829" s="2309"/>
      <c r="AH829" s="2309"/>
      <c r="AI829" s="2309"/>
      <c r="AJ829" s="2363"/>
      <c r="AK829" s="2321"/>
      <c r="AL829" s="2321">
        <v>44834</v>
      </c>
      <c r="AM829" s="2363"/>
      <c r="AN829" s="2322">
        <v>44834</v>
      </c>
      <c r="AO829" s="2361"/>
      <c r="AP829" s="2309"/>
      <c r="AQ829" s="2361"/>
    </row>
    <row r="830" spans="1:43" ht="15">
      <c r="A830" s="2309">
        <v>823</v>
      </c>
      <c r="B830" s="2309"/>
      <c r="C830" s="2309"/>
      <c r="D830" s="2309"/>
      <c r="E830" s="2381" t="s">
        <v>26333</v>
      </c>
      <c r="F830" s="2309" t="s">
        <v>19100</v>
      </c>
      <c r="G830" s="2309" t="s">
        <v>19039</v>
      </c>
      <c r="H830" s="2361" t="s">
        <v>9600</v>
      </c>
      <c r="I830" s="2386">
        <v>35157</v>
      </c>
      <c r="J830" s="2309"/>
      <c r="K830" s="2361" t="s">
        <v>19102</v>
      </c>
      <c r="L830" s="2309" t="s">
        <v>7256</v>
      </c>
      <c r="M830" s="2309" t="s">
        <v>19103</v>
      </c>
      <c r="N830" s="2314"/>
      <c r="O830" s="2309"/>
      <c r="P830" s="2155" t="s">
        <v>26334</v>
      </c>
      <c r="Q830" s="2309"/>
      <c r="R830" s="2316"/>
      <c r="S830" s="2361" t="s">
        <v>6680</v>
      </c>
      <c r="T830" s="2355" t="s">
        <v>26335</v>
      </c>
      <c r="U830" s="2386">
        <v>46724</v>
      </c>
      <c r="V830" s="2361" t="s">
        <v>126</v>
      </c>
      <c r="W830" s="2361" t="s">
        <v>26336</v>
      </c>
      <c r="X830" s="2371">
        <v>11</v>
      </c>
      <c r="Y830" s="2362">
        <v>3</v>
      </c>
      <c r="Z830" s="2361" t="s">
        <v>24375</v>
      </c>
      <c r="AA830" s="2361"/>
      <c r="AB830" s="2355" t="s">
        <v>26337</v>
      </c>
      <c r="AC830" s="2355" t="s">
        <v>26338</v>
      </c>
      <c r="AD830" s="2361" t="s">
        <v>15308</v>
      </c>
      <c r="AE830" s="2309"/>
      <c r="AF830" s="2309"/>
      <c r="AG830" s="2309"/>
      <c r="AH830" s="2309"/>
      <c r="AI830" s="2309"/>
      <c r="AJ830" s="2363"/>
      <c r="AK830" s="2321"/>
      <c r="AL830" s="2321">
        <v>44834</v>
      </c>
      <c r="AM830" s="2363"/>
      <c r="AN830" s="2322">
        <v>44834</v>
      </c>
      <c r="AO830" s="2361"/>
      <c r="AP830" s="2309"/>
      <c r="AQ830" s="2361"/>
    </row>
    <row r="831" spans="1:43" ht="15">
      <c r="A831" s="2323">
        <v>824</v>
      </c>
      <c r="B831" s="2309"/>
      <c r="C831" s="2309"/>
      <c r="D831" s="2310" t="s">
        <v>19098</v>
      </c>
      <c r="E831" s="2381" t="s">
        <v>26339</v>
      </c>
      <c r="F831" s="2309" t="s">
        <v>19100</v>
      </c>
      <c r="G831" s="2309" t="s">
        <v>19039</v>
      </c>
      <c r="H831" s="2361" t="s">
        <v>694</v>
      </c>
      <c r="I831" s="2386" t="s">
        <v>26340</v>
      </c>
      <c r="J831" s="2309"/>
      <c r="K831" s="2361" t="s">
        <v>19102</v>
      </c>
      <c r="L831" s="2309" t="s">
        <v>7256</v>
      </c>
      <c r="M831" s="2309" t="s">
        <v>19103</v>
      </c>
      <c r="N831" s="2314"/>
      <c r="O831" s="2309"/>
      <c r="P831" s="2155" t="s">
        <v>26341</v>
      </c>
      <c r="Q831" s="2309"/>
      <c r="R831" s="2316"/>
      <c r="S831" s="2361" t="s">
        <v>13376</v>
      </c>
      <c r="T831" s="2355" t="s">
        <v>26342</v>
      </c>
      <c r="U831" s="2386" t="s">
        <v>26343</v>
      </c>
      <c r="V831" s="2361" t="s">
        <v>126</v>
      </c>
      <c r="W831" s="2361" t="s">
        <v>26344</v>
      </c>
      <c r="X831" s="2371">
        <v>1</v>
      </c>
      <c r="Y831" s="2362">
        <v>6</v>
      </c>
      <c r="Z831" s="2361" t="s">
        <v>26345</v>
      </c>
      <c r="AA831" s="2361"/>
      <c r="AB831" s="2355" t="s">
        <v>26346</v>
      </c>
      <c r="AC831" s="2355" t="s">
        <v>26347</v>
      </c>
      <c r="AD831" s="2361" t="s">
        <v>19113</v>
      </c>
      <c r="AE831" s="2309"/>
      <c r="AF831" s="2309"/>
      <c r="AG831" s="2309"/>
      <c r="AH831" s="2309"/>
      <c r="AI831" s="2309"/>
      <c r="AJ831" s="2363"/>
      <c r="AK831" s="2321"/>
      <c r="AL831" s="2321">
        <v>44834</v>
      </c>
      <c r="AM831" s="2363"/>
      <c r="AN831" s="2322">
        <v>44834</v>
      </c>
      <c r="AO831" s="2361"/>
      <c r="AP831" s="2309"/>
      <c r="AQ831" s="2361"/>
    </row>
    <row r="832" spans="1:43" ht="15">
      <c r="A832" s="2309">
        <v>825</v>
      </c>
      <c r="B832" s="2309"/>
      <c r="C832" s="2309"/>
      <c r="D832" s="2309"/>
      <c r="E832" s="2381" t="s">
        <v>26348</v>
      </c>
      <c r="F832" s="2309" t="s">
        <v>19100</v>
      </c>
      <c r="G832" s="2309" t="s">
        <v>19039</v>
      </c>
      <c r="H832" s="2361" t="s">
        <v>339</v>
      </c>
      <c r="I832" s="2386" t="s">
        <v>26349</v>
      </c>
      <c r="J832" s="2309"/>
      <c r="K832" s="2361" t="s">
        <v>19102</v>
      </c>
      <c r="L832" s="2309" t="s">
        <v>7256</v>
      </c>
      <c r="M832" s="2309" t="s">
        <v>19103</v>
      </c>
      <c r="N832" s="2314"/>
      <c r="O832" s="2309"/>
      <c r="P832" s="2155" t="s">
        <v>26350</v>
      </c>
      <c r="Q832" s="2309"/>
      <c r="R832" s="2316"/>
      <c r="S832" s="2361" t="s">
        <v>13376</v>
      </c>
      <c r="T832" s="2355" t="s">
        <v>26351</v>
      </c>
      <c r="U832" s="2386" t="s">
        <v>26352</v>
      </c>
      <c r="V832" s="2361" t="s">
        <v>126</v>
      </c>
      <c r="W832" s="2361" t="s">
        <v>26353</v>
      </c>
      <c r="X832" s="2371">
        <v>1</v>
      </c>
      <c r="Y832" s="2362">
        <v>3</v>
      </c>
      <c r="Z832" s="2387" t="s">
        <v>19590</v>
      </c>
      <c r="AA832" s="2387"/>
      <c r="AB832" s="2355" t="s">
        <v>26354</v>
      </c>
      <c r="AC832" s="2361" t="s">
        <v>26355</v>
      </c>
      <c r="AD832" s="2387" t="s">
        <v>19113</v>
      </c>
      <c r="AE832" s="2309"/>
      <c r="AF832" s="2309"/>
      <c r="AG832" s="2309"/>
      <c r="AH832" s="2309"/>
      <c r="AI832" s="2309"/>
      <c r="AJ832" s="2363"/>
      <c r="AK832" s="2321"/>
      <c r="AL832" s="2321">
        <v>44834</v>
      </c>
      <c r="AM832" s="2363"/>
      <c r="AN832" s="2322">
        <v>44834</v>
      </c>
      <c r="AO832" s="2361"/>
      <c r="AP832" s="2309"/>
      <c r="AQ832" s="2361"/>
    </row>
    <row r="833" spans="1:43" ht="15">
      <c r="A833" s="2323">
        <v>826</v>
      </c>
      <c r="B833" s="2309"/>
      <c r="C833" s="2309"/>
      <c r="D833" s="2309"/>
      <c r="E833" s="2388" t="s">
        <v>26356</v>
      </c>
      <c r="F833" s="2309" t="s">
        <v>19100</v>
      </c>
      <c r="G833" s="2309" t="s">
        <v>19039</v>
      </c>
      <c r="H833" s="2389" t="s">
        <v>11638</v>
      </c>
      <c r="I833" s="2390" t="s">
        <v>26357</v>
      </c>
      <c r="J833" s="2309"/>
      <c r="K833" s="2361" t="s">
        <v>19102</v>
      </c>
      <c r="L833" s="2309" t="s">
        <v>7256</v>
      </c>
      <c r="M833" s="2309" t="s">
        <v>19103</v>
      </c>
      <c r="N833" s="2314"/>
      <c r="O833" s="2309"/>
      <c r="P833" s="2155" t="s">
        <v>26358</v>
      </c>
      <c r="Q833" s="2309"/>
      <c r="R833" s="2316"/>
      <c r="S833" s="2361" t="s">
        <v>13376</v>
      </c>
      <c r="T833" s="2391" t="s">
        <v>26359</v>
      </c>
      <c r="U833" s="2392" t="s">
        <v>26360</v>
      </c>
      <c r="V833" s="2361" t="s">
        <v>126</v>
      </c>
      <c r="W833" s="2361" t="s">
        <v>26361</v>
      </c>
      <c r="X833" s="2312">
        <v>9</v>
      </c>
      <c r="Y833" s="2312">
        <v>2</v>
      </c>
      <c r="Z833" s="2361" t="s">
        <v>23472</v>
      </c>
      <c r="AA833" s="2361"/>
      <c r="AB833" s="2331" t="s">
        <v>26362</v>
      </c>
      <c r="AC833" s="2355" t="s">
        <v>26363</v>
      </c>
      <c r="AD833" s="2361" t="s">
        <v>19113</v>
      </c>
      <c r="AE833" s="2309"/>
      <c r="AF833" s="2309"/>
      <c r="AG833" s="2309"/>
      <c r="AH833" s="2309"/>
      <c r="AI833" s="2309"/>
      <c r="AJ833" s="2393"/>
      <c r="AK833" s="2321"/>
      <c r="AL833" s="2321">
        <v>44834</v>
      </c>
      <c r="AM833" s="2393"/>
      <c r="AN833" s="2322">
        <v>44834</v>
      </c>
      <c r="AO833" s="2388"/>
      <c r="AP833" s="2309"/>
      <c r="AQ833" s="2388"/>
    </row>
    <row r="834" spans="1:43" ht="15">
      <c r="A834" s="2309">
        <v>827</v>
      </c>
      <c r="B834" s="2309"/>
      <c r="C834" s="2309"/>
      <c r="D834" s="2309"/>
      <c r="E834" s="2388" t="s">
        <v>26364</v>
      </c>
      <c r="F834" s="2309" t="s">
        <v>19100</v>
      </c>
      <c r="G834" s="2309" t="s">
        <v>19039</v>
      </c>
      <c r="H834" s="2389" t="s">
        <v>25081</v>
      </c>
      <c r="I834" s="2394" t="s">
        <v>26365</v>
      </c>
      <c r="J834" s="2309"/>
      <c r="K834" s="2361" t="s">
        <v>19102</v>
      </c>
      <c r="L834" s="2309" t="s">
        <v>7256</v>
      </c>
      <c r="M834" s="2309" t="s">
        <v>19103</v>
      </c>
      <c r="N834" s="2314"/>
      <c r="O834" s="2309"/>
      <c r="P834" s="2155" t="s">
        <v>26366</v>
      </c>
      <c r="Q834" s="2309"/>
      <c r="R834" s="2316"/>
      <c r="S834" s="2361" t="s">
        <v>13376</v>
      </c>
      <c r="T834" s="2355" t="s">
        <v>26367</v>
      </c>
      <c r="U834" s="2395" t="s">
        <v>26368</v>
      </c>
      <c r="V834" s="2388"/>
      <c r="W834" s="2361" t="s">
        <v>26369</v>
      </c>
      <c r="X834" s="2312">
        <v>1</v>
      </c>
      <c r="Y834" s="2312">
        <v>1</v>
      </c>
      <c r="Z834" s="2361" t="s">
        <v>23494</v>
      </c>
      <c r="AA834" s="2361"/>
      <c r="AB834" s="2331" t="s">
        <v>26370</v>
      </c>
      <c r="AC834" s="2355" t="s">
        <v>26371</v>
      </c>
      <c r="AD834" s="2361" t="s">
        <v>19113</v>
      </c>
      <c r="AE834" s="2309"/>
      <c r="AF834" s="2309"/>
      <c r="AG834" s="2309"/>
      <c r="AH834" s="2309"/>
      <c r="AI834" s="2309"/>
      <c r="AJ834" s="2393"/>
      <c r="AK834" s="2321"/>
      <c r="AL834" s="2321">
        <v>44834</v>
      </c>
      <c r="AM834" s="2393"/>
      <c r="AN834" s="2322">
        <v>44834</v>
      </c>
      <c r="AO834" s="2388"/>
      <c r="AP834" s="2309"/>
      <c r="AQ834" s="2388"/>
    </row>
    <row r="835" spans="1:43" ht="15">
      <c r="A835" s="2323">
        <v>828</v>
      </c>
      <c r="B835" s="2309"/>
      <c r="C835" s="2309"/>
      <c r="D835" s="2309"/>
      <c r="E835" s="2388" t="s">
        <v>26372</v>
      </c>
      <c r="F835" s="2309" t="s">
        <v>19100</v>
      </c>
      <c r="G835" s="2309" t="s">
        <v>19039</v>
      </c>
      <c r="H835" s="2361" t="s">
        <v>25081</v>
      </c>
      <c r="I835" s="2383" t="s">
        <v>26373</v>
      </c>
      <c r="J835" s="2309"/>
      <c r="K835" s="2361" t="s">
        <v>19102</v>
      </c>
      <c r="L835" s="2309" t="s">
        <v>7256</v>
      </c>
      <c r="M835" s="2309" t="s">
        <v>19103</v>
      </c>
      <c r="N835" s="2314"/>
      <c r="O835" s="2309"/>
      <c r="P835" s="2155" t="s">
        <v>26374</v>
      </c>
      <c r="Q835" s="2309"/>
      <c r="R835" s="2316"/>
      <c r="S835" s="2388" t="s">
        <v>5075</v>
      </c>
      <c r="T835" s="2391" t="s">
        <v>26375</v>
      </c>
      <c r="U835" s="2395">
        <v>46269</v>
      </c>
      <c r="V835" s="2388"/>
      <c r="W835" s="2388" t="s">
        <v>26376</v>
      </c>
      <c r="X835" s="2312">
        <v>0</v>
      </c>
      <c r="Y835" s="2312">
        <v>0</v>
      </c>
      <c r="Z835" s="2361" t="s">
        <v>23371</v>
      </c>
      <c r="AA835" s="2361"/>
      <c r="AB835" s="2315" t="s">
        <v>26377</v>
      </c>
      <c r="AC835" s="2391" t="s">
        <v>26378</v>
      </c>
      <c r="AD835" s="2396"/>
      <c r="AE835" s="2309"/>
      <c r="AF835" s="2309"/>
      <c r="AG835" s="2309"/>
      <c r="AH835" s="2309"/>
      <c r="AI835" s="2309"/>
      <c r="AJ835" s="2397" t="s">
        <v>26379</v>
      </c>
      <c r="AK835" s="2321"/>
      <c r="AL835" s="2321">
        <v>44834</v>
      </c>
      <c r="AM835" s="2397" t="s">
        <v>26379</v>
      </c>
      <c r="AN835" s="2322">
        <v>44834</v>
      </c>
      <c r="AO835" s="2388"/>
      <c r="AP835" s="2309"/>
      <c r="AQ835" s="2388"/>
    </row>
    <row r="836" spans="1:43" ht="15">
      <c r="A836" s="2309">
        <v>829</v>
      </c>
      <c r="B836" s="2309"/>
      <c r="C836" s="2309"/>
      <c r="D836" s="2309"/>
      <c r="E836" s="2388" t="s">
        <v>26380</v>
      </c>
      <c r="F836" s="2309" t="s">
        <v>19100</v>
      </c>
      <c r="G836" s="2309" t="s">
        <v>19039</v>
      </c>
      <c r="H836" s="2361" t="s">
        <v>25081</v>
      </c>
      <c r="I836" s="2383" t="s">
        <v>26381</v>
      </c>
      <c r="J836" s="2309"/>
      <c r="K836" s="2361" t="s">
        <v>19102</v>
      </c>
      <c r="L836" s="2309" t="s">
        <v>7256</v>
      </c>
      <c r="M836" s="2309" t="s">
        <v>19103</v>
      </c>
      <c r="N836" s="2314"/>
      <c r="O836" s="2309"/>
      <c r="P836" s="2155" t="s">
        <v>26382</v>
      </c>
      <c r="Q836" s="2309"/>
      <c r="R836" s="2316"/>
      <c r="S836" s="2388" t="s">
        <v>5075</v>
      </c>
      <c r="T836" s="2391" t="s">
        <v>26383</v>
      </c>
      <c r="U836" s="2395">
        <v>46393</v>
      </c>
      <c r="V836" s="2388"/>
      <c r="W836" s="2388" t="s">
        <v>26384</v>
      </c>
      <c r="X836" s="2312">
        <v>0</v>
      </c>
      <c r="Y836" s="2312">
        <v>0</v>
      </c>
      <c r="Z836" s="2361" t="s">
        <v>23371</v>
      </c>
      <c r="AA836" s="2361"/>
      <c r="AB836" s="2315" t="s">
        <v>26385</v>
      </c>
      <c r="AC836" s="2391" t="s">
        <v>26386</v>
      </c>
      <c r="AD836" s="2396"/>
      <c r="AE836" s="2309"/>
      <c r="AF836" s="2309"/>
      <c r="AG836" s="2309"/>
      <c r="AH836" s="2309"/>
      <c r="AI836" s="2309"/>
      <c r="AJ836" s="2397" t="s">
        <v>26379</v>
      </c>
      <c r="AK836" s="2321"/>
      <c r="AL836" s="2321">
        <v>44834</v>
      </c>
      <c r="AM836" s="2397" t="s">
        <v>26379</v>
      </c>
      <c r="AN836" s="2322">
        <v>44834</v>
      </c>
      <c r="AO836" s="2388"/>
      <c r="AP836" s="2309"/>
      <c r="AQ836" s="2388"/>
    </row>
    <row r="837" spans="1:43" ht="15">
      <c r="A837" s="2323">
        <v>830</v>
      </c>
      <c r="B837" s="2309"/>
      <c r="C837" s="2309"/>
      <c r="D837" s="2309"/>
      <c r="E837" s="2388" t="s">
        <v>26387</v>
      </c>
      <c r="F837" s="2309" t="s">
        <v>19100</v>
      </c>
      <c r="G837" s="2309" t="s">
        <v>19039</v>
      </c>
      <c r="H837" s="2361" t="s">
        <v>11638</v>
      </c>
      <c r="I837" s="2361" t="s">
        <v>26388</v>
      </c>
      <c r="J837" s="2309"/>
      <c r="K837" s="2361" t="s">
        <v>19102</v>
      </c>
      <c r="L837" s="2309" t="s">
        <v>7256</v>
      </c>
      <c r="M837" s="2309" t="s">
        <v>19103</v>
      </c>
      <c r="N837" s="2314"/>
      <c r="O837" s="2309"/>
      <c r="P837" s="2316"/>
      <c r="Q837" s="2309"/>
      <c r="R837" s="2316"/>
      <c r="S837" s="2388" t="s">
        <v>5075</v>
      </c>
      <c r="T837" s="2388" t="s">
        <v>26389</v>
      </c>
      <c r="U837" s="2395">
        <v>45872</v>
      </c>
      <c r="V837" s="2388"/>
      <c r="W837" s="2388" t="s">
        <v>26390</v>
      </c>
      <c r="X837" s="2312">
        <v>4</v>
      </c>
      <c r="Y837" s="2312">
        <v>1</v>
      </c>
      <c r="Z837" s="2361" t="s">
        <v>20114</v>
      </c>
      <c r="AA837" s="2361"/>
      <c r="AB837" s="2398" t="s">
        <v>26391</v>
      </c>
      <c r="AC837" s="2391" t="s">
        <v>26392</v>
      </c>
      <c r="AD837" s="2396"/>
      <c r="AE837" s="2309"/>
      <c r="AF837" s="2309"/>
      <c r="AG837" s="2309"/>
      <c r="AH837" s="2309"/>
      <c r="AI837" s="2309"/>
      <c r="AJ837" s="2397" t="s">
        <v>26379</v>
      </c>
      <c r="AK837" s="2321"/>
      <c r="AL837" s="2321">
        <v>44834</v>
      </c>
      <c r="AM837" s="2397" t="s">
        <v>26379</v>
      </c>
      <c r="AN837" s="2322">
        <v>44834</v>
      </c>
      <c r="AO837" s="2388"/>
      <c r="AP837" s="2309"/>
      <c r="AQ837" s="2388"/>
    </row>
    <row r="838" spans="1:43" ht="15">
      <c r="A838" s="2309">
        <v>831</v>
      </c>
      <c r="B838" s="2309"/>
      <c r="C838" s="2309"/>
      <c r="D838" s="2309"/>
      <c r="E838" s="2388" t="s">
        <v>26393</v>
      </c>
      <c r="F838" s="2309" t="s">
        <v>19100</v>
      </c>
      <c r="G838" s="2309" t="s">
        <v>19039</v>
      </c>
      <c r="H838" s="2361" t="s">
        <v>370</v>
      </c>
      <c r="I838" s="2383" t="s">
        <v>26394</v>
      </c>
      <c r="J838" s="2309"/>
      <c r="K838" s="2361" t="s">
        <v>19102</v>
      </c>
      <c r="L838" s="2309" t="s">
        <v>7256</v>
      </c>
      <c r="M838" s="2309" t="s">
        <v>19103</v>
      </c>
      <c r="N838" s="2314"/>
      <c r="O838" s="2309"/>
      <c r="P838" s="2316"/>
      <c r="Q838" s="2309"/>
      <c r="R838" s="2316"/>
      <c r="S838" s="2388" t="s">
        <v>5075</v>
      </c>
      <c r="T838" s="2388" t="s">
        <v>26395</v>
      </c>
      <c r="U838" s="2395">
        <v>45363</v>
      </c>
      <c r="V838" s="2388"/>
      <c r="W838" s="2388" t="s">
        <v>26396</v>
      </c>
      <c r="X838" s="2312">
        <v>2</v>
      </c>
      <c r="Y838" s="2312">
        <v>2</v>
      </c>
      <c r="Z838" s="2361" t="s">
        <v>26397</v>
      </c>
      <c r="AA838" s="2361"/>
      <c r="AB838" s="2398" t="s">
        <v>26398</v>
      </c>
      <c r="AC838" s="2391" t="s">
        <v>26399</v>
      </c>
      <c r="AD838" s="2396"/>
      <c r="AE838" s="2309"/>
      <c r="AF838" s="2309"/>
      <c r="AG838" s="2309"/>
      <c r="AH838" s="2309"/>
      <c r="AI838" s="2309"/>
      <c r="AJ838" s="2397" t="s">
        <v>26379</v>
      </c>
      <c r="AK838" s="2321"/>
      <c r="AL838" s="2321">
        <v>44834</v>
      </c>
      <c r="AM838" s="2397" t="s">
        <v>26379</v>
      </c>
      <c r="AN838" s="2322">
        <v>44834</v>
      </c>
      <c r="AO838" s="2388"/>
      <c r="AP838" s="2309"/>
      <c r="AQ838" s="2388"/>
    </row>
    <row r="839" spans="1:43" ht="15">
      <c r="A839" s="2323">
        <v>832</v>
      </c>
      <c r="B839" s="2309"/>
      <c r="C839" s="2309"/>
      <c r="D839" s="2309"/>
      <c r="E839" s="2388" t="s">
        <v>26400</v>
      </c>
      <c r="F839" s="2309" t="s">
        <v>19100</v>
      </c>
      <c r="G839" s="2309" t="s">
        <v>19039</v>
      </c>
      <c r="H839" s="2361" t="s">
        <v>145</v>
      </c>
      <c r="I839" s="2361" t="s">
        <v>26401</v>
      </c>
      <c r="J839" s="2309"/>
      <c r="K839" s="2361" t="s">
        <v>19102</v>
      </c>
      <c r="L839" s="2309" t="s">
        <v>7256</v>
      </c>
      <c r="M839" s="2309" t="s">
        <v>19103</v>
      </c>
      <c r="N839" s="2314"/>
      <c r="O839" s="2309"/>
      <c r="P839" s="2155" t="s">
        <v>26402</v>
      </c>
      <c r="Q839" s="2309"/>
      <c r="R839" s="2316"/>
      <c r="S839" s="2388" t="s">
        <v>5075</v>
      </c>
      <c r="T839" s="2388" t="s">
        <v>26403</v>
      </c>
      <c r="U839" s="2395">
        <v>45288</v>
      </c>
      <c r="V839" s="2388"/>
      <c r="W839" s="2388" t="s">
        <v>26404</v>
      </c>
      <c r="X839" s="2312">
        <v>5</v>
      </c>
      <c r="Y839" s="2312">
        <v>7</v>
      </c>
      <c r="Z839" s="2361" t="s">
        <v>26405</v>
      </c>
      <c r="AA839" s="2361"/>
      <c r="AB839" s="2315" t="s">
        <v>26406</v>
      </c>
      <c r="AC839" s="2391" t="s">
        <v>26407</v>
      </c>
      <c r="AD839" s="2396"/>
      <c r="AE839" s="2309"/>
      <c r="AF839" s="2309"/>
      <c r="AG839" s="2309"/>
      <c r="AH839" s="2309"/>
      <c r="AI839" s="2309"/>
      <c r="AJ839" s="2397" t="s">
        <v>26379</v>
      </c>
      <c r="AK839" s="2321"/>
      <c r="AL839" s="2321">
        <v>44834</v>
      </c>
      <c r="AM839" s="2397" t="s">
        <v>26379</v>
      </c>
      <c r="AN839" s="2322">
        <v>44834</v>
      </c>
      <c r="AO839" s="2388"/>
      <c r="AP839" s="2309"/>
      <c r="AQ839" s="2388"/>
    </row>
    <row r="840" spans="1:43" ht="15">
      <c r="A840" s="2309">
        <v>833</v>
      </c>
      <c r="B840" s="2309"/>
      <c r="C840" s="2309"/>
      <c r="D840" s="2309"/>
      <c r="E840" s="2388" t="s">
        <v>26408</v>
      </c>
      <c r="F840" s="2309" t="s">
        <v>19100</v>
      </c>
      <c r="G840" s="2309" t="s">
        <v>19039</v>
      </c>
      <c r="H840" s="2361" t="s">
        <v>2566</v>
      </c>
      <c r="I840" s="2383" t="s">
        <v>26409</v>
      </c>
      <c r="J840" s="2309"/>
      <c r="K840" s="2361" t="s">
        <v>19102</v>
      </c>
      <c r="L840" s="2309" t="s">
        <v>7256</v>
      </c>
      <c r="M840" s="2309" t="s">
        <v>19103</v>
      </c>
      <c r="N840" s="2314"/>
      <c r="O840" s="2309"/>
      <c r="P840" s="2155" t="s">
        <v>26410</v>
      </c>
      <c r="Q840" s="2309"/>
      <c r="R840" s="2316"/>
      <c r="S840" s="2388" t="s">
        <v>289</v>
      </c>
      <c r="T840" s="2391" t="s">
        <v>26411</v>
      </c>
      <c r="U840" s="2395">
        <v>46229</v>
      </c>
      <c r="V840" s="2388"/>
      <c r="W840" s="2388" t="s">
        <v>26412</v>
      </c>
      <c r="X840" s="2396">
        <v>10</v>
      </c>
      <c r="Y840" s="2312">
        <v>4</v>
      </c>
      <c r="Z840" s="2361" t="s">
        <v>26413</v>
      </c>
      <c r="AA840" s="2361"/>
      <c r="AB840" s="2315" t="s">
        <v>26414</v>
      </c>
      <c r="AC840" s="2391" t="s">
        <v>26415</v>
      </c>
      <c r="AD840" s="2396"/>
      <c r="AE840" s="2309"/>
      <c r="AF840" s="2309"/>
      <c r="AG840" s="2309"/>
      <c r="AH840" s="2309"/>
      <c r="AI840" s="2309"/>
      <c r="AJ840" s="2397" t="s">
        <v>26379</v>
      </c>
      <c r="AK840" s="2321"/>
      <c r="AL840" s="2321">
        <v>44834</v>
      </c>
      <c r="AM840" s="2397" t="s">
        <v>26379</v>
      </c>
      <c r="AN840" s="2322">
        <v>44834</v>
      </c>
      <c r="AO840" s="2388"/>
      <c r="AP840" s="2309"/>
      <c r="AQ840" s="2388"/>
    </row>
    <row r="841" spans="1:43" ht="15">
      <c r="A841" s="2323">
        <v>834</v>
      </c>
      <c r="B841" s="2309"/>
      <c r="C841" s="2309"/>
      <c r="D841" s="2309"/>
      <c r="E841" s="2388" t="s">
        <v>5177</v>
      </c>
      <c r="F841" s="2309" t="s">
        <v>19100</v>
      </c>
      <c r="G841" s="2309" t="s">
        <v>19039</v>
      </c>
      <c r="H841" s="2361" t="s">
        <v>25081</v>
      </c>
      <c r="I841" s="2361" t="s">
        <v>26416</v>
      </c>
      <c r="J841" s="2309"/>
      <c r="K841" s="2361" t="s">
        <v>19102</v>
      </c>
      <c r="L841" s="2309" t="s">
        <v>7265</v>
      </c>
      <c r="M841" s="2309" t="s">
        <v>19103</v>
      </c>
      <c r="N841" s="2314"/>
      <c r="O841" s="2309"/>
      <c r="P841" s="2155" t="s">
        <v>26417</v>
      </c>
      <c r="Q841" s="2309"/>
      <c r="R841" s="2316"/>
      <c r="S841" s="2388" t="s">
        <v>289</v>
      </c>
      <c r="T841" s="2399" t="s">
        <v>26418</v>
      </c>
      <c r="U841" s="2395">
        <v>46390</v>
      </c>
      <c r="V841" s="2388"/>
      <c r="W841" s="2388" t="s">
        <v>26419</v>
      </c>
      <c r="X841" s="2312">
        <v>2</v>
      </c>
      <c r="Y841" s="2312">
        <v>7</v>
      </c>
      <c r="Z841" s="2361" t="s">
        <v>23494</v>
      </c>
      <c r="AA841" s="2361"/>
      <c r="AB841" s="2315" t="s">
        <v>26420</v>
      </c>
      <c r="AC841" s="2391" t="s">
        <v>26421</v>
      </c>
      <c r="AD841" s="2396"/>
      <c r="AE841" s="2309"/>
      <c r="AF841" s="2309"/>
      <c r="AG841" s="2309"/>
      <c r="AH841" s="2309"/>
      <c r="AI841" s="2309"/>
      <c r="AJ841" s="2397" t="s">
        <v>26379</v>
      </c>
      <c r="AK841" s="2321"/>
      <c r="AL841" s="2321">
        <v>44834</v>
      </c>
      <c r="AM841" s="2397" t="s">
        <v>26379</v>
      </c>
      <c r="AN841" s="2322">
        <v>44834</v>
      </c>
      <c r="AO841" s="2388"/>
      <c r="AP841" s="2309"/>
      <c r="AQ841" s="2388"/>
    </row>
    <row r="842" spans="1:43" ht="15">
      <c r="A842" s="2309">
        <v>835</v>
      </c>
      <c r="B842" s="2309"/>
      <c r="C842" s="2309"/>
      <c r="D842" s="2309"/>
      <c r="E842" s="2388" t="s">
        <v>26422</v>
      </c>
      <c r="F842" s="2309" t="s">
        <v>19100</v>
      </c>
      <c r="G842" s="2309" t="s">
        <v>19039</v>
      </c>
      <c r="H842" s="2361" t="s">
        <v>25081</v>
      </c>
      <c r="I842" s="2383" t="s">
        <v>26423</v>
      </c>
      <c r="J842" s="2309"/>
      <c r="K842" s="2361" t="s">
        <v>19102</v>
      </c>
      <c r="L842" s="2309" t="s">
        <v>7256</v>
      </c>
      <c r="M842" s="2309" t="s">
        <v>19103</v>
      </c>
      <c r="N842" s="2314"/>
      <c r="O842" s="2309"/>
      <c r="P842" s="2167" t="s">
        <v>26424</v>
      </c>
      <c r="Q842" s="2166"/>
      <c r="R842" s="2316"/>
      <c r="S842" s="2388" t="s">
        <v>5075</v>
      </c>
      <c r="T842" s="2399" t="s">
        <v>26425</v>
      </c>
      <c r="U842" s="2395">
        <v>45474</v>
      </c>
      <c r="V842" s="2388"/>
      <c r="W842" s="2388" t="s">
        <v>26426</v>
      </c>
      <c r="X842" s="2312">
        <v>0</v>
      </c>
      <c r="Y842" s="2396">
        <v>0</v>
      </c>
      <c r="Z842" s="2388" t="s">
        <v>25653</v>
      </c>
      <c r="AA842" s="2388"/>
      <c r="AB842" s="2315" t="s">
        <v>26427</v>
      </c>
      <c r="AC842" s="2391" t="s">
        <v>26428</v>
      </c>
      <c r="AD842" s="2396"/>
      <c r="AE842" s="2309"/>
      <c r="AF842" s="2309"/>
      <c r="AG842" s="2309"/>
      <c r="AH842" s="2309"/>
      <c r="AI842" s="2309"/>
      <c r="AJ842" s="2397" t="s">
        <v>26379</v>
      </c>
      <c r="AK842" s="2321"/>
      <c r="AL842" s="2321">
        <v>44834</v>
      </c>
      <c r="AM842" s="2397" t="s">
        <v>26379</v>
      </c>
      <c r="AN842" s="2322">
        <v>44834</v>
      </c>
      <c r="AO842" s="2388"/>
      <c r="AP842" s="2309"/>
      <c r="AQ842" s="2388"/>
    </row>
    <row r="843" spans="1:43" ht="15">
      <c r="A843" s="2323">
        <v>836</v>
      </c>
      <c r="B843" s="2309"/>
      <c r="C843" s="2309"/>
      <c r="D843" s="2309"/>
      <c r="E843" s="2388" t="s">
        <v>26429</v>
      </c>
      <c r="F843" s="2309" t="s">
        <v>19100</v>
      </c>
      <c r="G843" s="2309" t="s">
        <v>19039</v>
      </c>
      <c r="H843" s="2361" t="s">
        <v>145</v>
      </c>
      <c r="I843" s="2383" t="s">
        <v>26430</v>
      </c>
      <c r="J843" s="2309"/>
      <c r="K843" s="2361" t="s">
        <v>19102</v>
      </c>
      <c r="L843" s="2309" t="s">
        <v>7256</v>
      </c>
      <c r="M843" s="2309" t="s">
        <v>19103</v>
      </c>
      <c r="N843" s="2314"/>
      <c r="O843" s="2309"/>
      <c r="P843" s="2155" t="s">
        <v>26431</v>
      </c>
      <c r="Q843" s="2309"/>
      <c r="R843" s="2316"/>
      <c r="S843" s="2388" t="s">
        <v>5075</v>
      </c>
      <c r="T843" s="2391" t="s">
        <v>26432</v>
      </c>
      <c r="U843" s="2395">
        <v>46275</v>
      </c>
      <c r="V843" s="2388"/>
      <c r="W843" s="2388" t="s">
        <v>26433</v>
      </c>
      <c r="X843" s="2312">
        <v>4</v>
      </c>
      <c r="Y843" s="2312">
        <v>2</v>
      </c>
      <c r="Z843" s="2361" t="s">
        <v>20153</v>
      </c>
      <c r="AA843" s="2361"/>
      <c r="AB843" s="2315" t="s">
        <v>26434</v>
      </c>
      <c r="AC843" s="2391" t="s">
        <v>26435</v>
      </c>
      <c r="AD843" s="2396"/>
      <c r="AE843" s="2309"/>
      <c r="AF843" s="2309"/>
      <c r="AG843" s="2309"/>
      <c r="AH843" s="2309"/>
      <c r="AI843" s="2309"/>
      <c r="AJ843" s="2397" t="s">
        <v>26379</v>
      </c>
      <c r="AK843" s="2321"/>
      <c r="AL843" s="2321">
        <v>44834</v>
      </c>
      <c r="AM843" s="2397" t="s">
        <v>26379</v>
      </c>
      <c r="AN843" s="2322">
        <v>44834</v>
      </c>
      <c r="AO843" s="2388"/>
      <c r="AP843" s="2309"/>
      <c r="AQ843" s="2388"/>
    </row>
    <row r="844" spans="1:43" ht="15">
      <c r="A844" s="2309">
        <v>837</v>
      </c>
      <c r="B844" s="2309"/>
      <c r="C844" s="2309"/>
      <c r="D844" s="2309"/>
      <c r="E844" s="2388" t="s">
        <v>26436</v>
      </c>
      <c r="F844" s="2309" t="s">
        <v>19100</v>
      </c>
      <c r="G844" s="2309" t="s">
        <v>19039</v>
      </c>
      <c r="H844" s="2361" t="s">
        <v>11638</v>
      </c>
      <c r="I844" s="2383" t="s">
        <v>26437</v>
      </c>
      <c r="J844" s="2309"/>
      <c r="K844" s="2361" t="s">
        <v>19102</v>
      </c>
      <c r="L844" s="2309" t="s">
        <v>7256</v>
      </c>
      <c r="M844" s="2309" t="s">
        <v>19103</v>
      </c>
      <c r="N844" s="2314"/>
      <c r="O844" s="2309"/>
      <c r="P844" s="2155" t="s">
        <v>26438</v>
      </c>
      <c r="Q844" s="2309"/>
      <c r="R844" s="2316"/>
      <c r="S844" s="2388" t="s">
        <v>5075</v>
      </c>
      <c r="T844" s="2399" t="s">
        <v>26439</v>
      </c>
      <c r="U844" s="2395">
        <v>46034</v>
      </c>
      <c r="V844" s="2388"/>
      <c r="W844" s="2388" t="s">
        <v>26440</v>
      </c>
      <c r="X844" s="2312">
        <v>3</v>
      </c>
      <c r="Y844" s="2312">
        <v>1</v>
      </c>
      <c r="Z844" s="2361" t="s">
        <v>23283</v>
      </c>
      <c r="AA844" s="2361"/>
      <c r="AB844" s="2315" t="s">
        <v>26441</v>
      </c>
      <c r="AC844" s="2391" t="s">
        <v>26442</v>
      </c>
      <c r="AD844" s="2396"/>
      <c r="AE844" s="2309"/>
      <c r="AF844" s="2309"/>
      <c r="AG844" s="2309"/>
      <c r="AH844" s="2309"/>
      <c r="AI844" s="2309"/>
      <c r="AJ844" s="2397" t="s">
        <v>26379</v>
      </c>
      <c r="AK844" s="2321"/>
      <c r="AL844" s="2321">
        <v>44834</v>
      </c>
      <c r="AM844" s="2397" t="s">
        <v>26379</v>
      </c>
      <c r="AN844" s="2322">
        <v>44834</v>
      </c>
      <c r="AO844" s="2388"/>
      <c r="AP844" s="2309"/>
      <c r="AQ844" s="2388"/>
    </row>
    <row r="845" spans="1:43" ht="15">
      <c r="A845" s="2323">
        <v>838</v>
      </c>
      <c r="B845" s="2309"/>
      <c r="C845" s="2309"/>
      <c r="D845" s="2309"/>
      <c r="E845" s="2388" t="s">
        <v>26443</v>
      </c>
      <c r="F845" s="2309" t="s">
        <v>19100</v>
      </c>
      <c r="G845" s="2309" t="s">
        <v>19039</v>
      </c>
      <c r="H845" s="2361" t="s">
        <v>25081</v>
      </c>
      <c r="I845" s="2383" t="s">
        <v>26444</v>
      </c>
      <c r="J845" s="2309"/>
      <c r="K845" s="2361" t="s">
        <v>19102</v>
      </c>
      <c r="L845" s="2309" t="s">
        <v>7256</v>
      </c>
      <c r="M845" s="2309" t="s">
        <v>19103</v>
      </c>
      <c r="N845" s="2314"/>
      <c r="O845" s="2309"/>
      <c r="P845" s="2316"/>
      <c r="Q845" s="2309"/>
      <c r="R845" s="2316"/>
      <c r="S845" s="2388" t="s">
        <v>5075</v>
      </c>
      <c r="T845" s="2399" t="s">
        <v>26445</v>
      </c>
      <c r="U845" s="2395">
        <v>46166</v>
      </c>
      <c r="V845" s="2388"/>
      <c r="W845" s="2388" t="s">
        <v>26446</v>
      </c>
      <c r="X845" s="2312">
        <v>0</v>
      </c>
      <c r="Y845" s="2312">
        <v>0</v>
      </c>
      <c r="Z845" s="2361" t="s">
        <v>26447</v>
      </c>
      <c r="AA845" s="2361"/>
      <c r="AB845" s="2398" t="s">
        <v>26448</v>
      </c>
      <c r="AC845" s="2391" t="s">
        <v>26449</v>
      </c>
      <c r="AD845" s="2396"/>
      <c r="AE845" s="2309"/>
      <c r="AF845" s="2309"/>
      <c r="AG845" s="2309"/>
      <c r="AH845" s="2309"/>
      <c r="AI845" s="2309"/>
      <c r="AJ845" s="2397" t="s">
        <v>26379</v>
      </c>
      <c r="AK845" s="2321"/>
      <c r="AL845" s="2321">
        <v>44834</v>
      </c>
      <c r="AM845" s="2397" t="s">
        <v>26379</v>
      </c>
      <c r="AN845" s="2322">
        <v>44834</v>
      </c>
      <c r="AO845" s="2388"/>
      <c r="AP845" s="2309"/>
      <c r="AQ845" s="2388"/>
    </row>
    <row r="846" spans="1:43" ht="15">
      <c r="A846" s="2309">
        <v>839</v>
      </c>
      <c r="B846" s="2309"/>
      <c r="C846" s="2309"/>
      <c r="D846" s="2309"/>
      <c r="E846" s="2388" t="s">
        <v>26450</v>
      </c>
      <c r="F846" s="2309" t="s">
        <v>19100</v>
      </c>
      <c r="G846" s="2309" t="s">
        <v>19039</v>
      </c>
      <c r="H846" s="2361" t="s">
        <v>26451</v>
      </c>
      <c r="I846" s="2361" t="s">
        <v>26452</v>
      </c>
      <c r="J846" s="2309"/>
      <c r="K846" s="2361" t="s">
        <v>19102</v>
      </c>
      <c r="L846" s="2309" t="s">
        <v>7265</v>
      </c>
      <c r="M846" s="2309" t="s">
        <v>19103</v>
      </c>
      <c r="N846" s="2314"/>
      <c r="O846" s="2309"/>
      <c r="P846" s="2316"/>
      <c r="Q846" s="2309"/>
      <c r="R846" s="2316"/>
      <c r="S846" s="2388" t="s">
        <v>289</v>
      </c>
      <c r="T846" s="2391" t="s">
        <v>26453</v>
      </c>
      <c r="U846" s="2395">
        <v>45500</v>
      </c>
      <c r="V846" s="2388"/>
      <c r="W846" s="2388" t="s">
        <v>26454</v>
      </c>
      <c r="X846" s="2312">
        <v>1</v>
      </c>
      <c r="Y846" s="2312">
        <v>5</v>
      </c>
      <c r="Z846" s="2361" t="s">
        <v>26455</v>
      </c>
      <c r="AA846" s="2361"/>
      <c r="AB846" s="2398" t="s">
        <v>26456</v>
      </c>
      <c r="AC846" s="2391" t="s">
        <v>26457</v>
      </c>
      <c r="AD846" s="2396"/>
      <c r="AE846" s="2309"/>
      <c r="AF846" s="2309"/>
      <c r="AG846" s="2309"/>
      <c r="AH846" s="2309"/>
      <c r="AI846" s="2309"/>
      <c r="AJ846" s="2397" t="s">
        <v>26379</v>
      </c>
      <c r="AK846" s="2321"/>
      <c r="AL846" s="2321">
        <v>44834</v>
      </c>
      <c r="AM846" s="2397" t="s">
        <v>26379</v>
      </c>
      <c r="AN846" s="2322">
        <v>44834</v>
      </c>
      <c r="AO846" s="2388"/>
      <c r="AP846" s="2309"/>
      <c r="AQ846" s="2388"/>
    </row>
    <row r="847" spans="1:43" ht="15">
      <c r="A847" s="2323">
        <v>840</v>
      </c>
      <c r="B847" s="2309"/>
      <c r="C847" s="2309"/>
      <c r="D847" s="2309"/>
      <c r="E847" s="2388" t="s">
        <v>26458</v>
      </c>
      <c r="F847" s="2309" t="s">
        <v>19100</v>
      </c>
      <c r="G847" s="2309" t="s">
        <v>19039</v>
      </c>
      <c r="H847" s="2361" t="s">
        <v>25081</v>
      </c>
      <c r="I847" s="2383" t="s">
        <v>26459</v>
      </c>
      <c r="J847" s="2309"/>
      <c r="K847" s="2361" t="s">
        <v>19102</v>
      </c>
      <c r="L847" s="2309" t="s">
        <v>7265</v>
      </c>
      <c r="M847" s="2309" t="s">
        <v>19103</v>
      </c>
      <c r="N847" s="2314"/>
      <c r="O847" s="2309"/>
      <c r="P847" s="2155" t="s">
        <v>26460</v>
      </c>
      <c r="Q847" s="2309"/>
      <c r="R847" s="2316"/>
      <c r="S847" s="2388" t="s">
        <v>289</v>
      </c>
      <c r="T847" s="2391" t="s">
        <v>26461</v>
      </c>
      <c r="U847" s="2395">
        <v>46318</v>
      </c>
      <c r="V847" s="2388"/>
      <c r="W847" s="2388" t="s">
        <v>26462</v>
      </c>
      <c r="X847" s="2312">
        <v>0</v>
      </c>
      <c r="Y847" s="2312">
        <v>0</v>
      </c>
      <c r="Z847" s="2361" t="s">
        <v>26463</v>
      </c>
      <c r="AA847" s="2361"/>
      <c r="AB847" s="2315" t="s">
        <v>26464</v>
      </c>
      <c r="AC847" s="2391" t="s">
        <v>26465</v>
      </c>
      <c r="AD847" s="2396"/>
      <c r="AE847" s="2309"/>
      <c r="AF847" s="2309"/>
      <c r="AG847" s="2309"/>
      <c r="AH847" s="2309"/>
      <c r="AI847" s="2309"/>
      <c r="AJ847" s="2397" t="s">
        <v>26379</v>
      </c>
      <c r="AK847" s="2321"/>
      <c r="AL847" s="2321">
        <v>44834</v>
      </c>
      <c r="AM847" s="2397" t="s">
        <v>26379</v>
      </c>
      <c r="AN847" s="2322">
        <v>44834</v>
      </c>
      <c r="AO847" s="2388"/>
      <c r="AP847" s="2309"/>
      <c r="AQ847" s="2388"/>
    </row>
    <row r="848" spans="1:43" ht="15">
      <c r="A848" s="2309">
        <v>841</v>
      </c>
      <c r="B848" s="2309"/>
      <c r="C848" s="2309"/>
      <c r="D848" s="2309"/>
      <c r="E848" s="2388" t="s">
        <v>26466</v>
      </c>
      <c r="F848" s="2309" t="s">
        <v>19100</v>
      </c>
      <c r="G848" s="2309" t="s">
        <v>19039</v>
      </c>
      <c r="H848" s="2361" t="s">
        <v>19072</v>
      </c>
      <c r="I848" s="2383" t="s">
        <v>26467</v>
      </c>
      <c r="J848" s="2309"/>
      <c r="K848" s="2361" t="s">
        <v>19102</v>
      </c>
      <c r="L848" s="2309" t="s">
        <v>7256</v>
      </c>
      <c r="M848" s="2309" t="s">
        <v>19103</v>
      </c>
      <c r="N848" s="2314"/>
      <c r="O848" s="2309"/>
      <c r="P848" s="2316"/>
      <c r="Q848" s="2309"/>
      <c r="R848" s="2316"/>
      <c r="S848" s="2388" t="s">
        <v>5075</v>
      </c>
      <c r="T848" s="2399" t="s">
        <v>26468</v>
      </c>
      <c r="U848" s="2395">
        <v>46412</v>
      </c>
      <c r="V848" s="2388"/>
      <c r="W848" s="2388" t="s">
        <v>26469</v>
      </c>
      <c r="X848" s="2312">
        <v>1</v>
      </c>
      <c r="Y848" s="2312">
        <v>5</v>
      </c>
      <c r="Z848" s="2361" t="s">
        <v>26470</v>
      </c>
      <c r="AA848" s="2361"/>
      <c r="AB848" s="2398" t="s">
        <v>26471</v>
      </c>
      <c r="AC848" s="2391" t="s">
        <v>26472</v>
      </c>
      <c r="AD848" s="2396"/>
      <c r="AE848" s="2309"/>
      <c r="AF848" s="2309"/>
      <c r="AG848" s="2309"/>
      <c r="AH848" s="2309"/>
      <c r="AI848" s="2309"/>
      <c r="AJ848" s="2397" t="s">
        <v>26379</v>
      </c>
      <c r="AK848" s="2321"/>
      <c r="AL848" s="2321">
        <v>44834</v>
      </c>
      <c r="AM848" s="2397" t="s">
        <v>26379</v>
      </c>
      <c r="AN848" s="2322">
        <v>44834</v>
      </c>
      <c r="AO848" s="2388"/>
      <c r="AP848" s="2309"/>
      <c r="AQ848" s="2388"/>
    </row>
    <row r="849" spans="1:43" ht="15">
      <c r="A849" s="2323">
        <v>842</v>
      </c>
      <c r="B849" s="2309"/>
      <c r="C849" s="2309"/>
      <c r="D849" s="2309"/>
      <c r="E849" s="2388" t="s">
        <v>26473</v>
      </c>
      <c r="F849" s="2309" t="s">
        <v>19100</v>
      </c>
      <c r="G849" s="2309" t="s">
        <v>19039</v>
      </c>
      <c r="H849" s="2361" t="s">
        <v>11638</v>
      </c>
      <c r="I849" s="2383" t="s">
        <v>26474</v>
      </c>
      <c r="J849" s="2309"/>
      <c r="K849" s="2361" t="s">
        <v>19102</v>
      </c>
      <c r="L849" s="2309" t="s">
        <v>7256</v>
      </c>
      <c r="M849" s="2309" t="s">
        <v>19103</v>
      </c>
      <c r="N849" s="2314"/>
      <c r="O849" s="2309"/>
      <c r="P849" s="2155" t="s">
        <v>26475</v>
      </c>
      <c r="Q849" s="2309"/>
      <c r="R849" s="2316"/>
      <c r="S849" s="2388" t="s">
        <v>5075</v>
      </c>
      <c r="T849" s="2399" t="s">
        <v>26476</v>
      </c>
      <c r="U849" s="2395">
        <v>46397</v>
      </c>
      <c r="V849" s="2388"/>
      <c r="W849" s="2388" t="s">
        <v>26477</v>
      </c>
      <c r="X849" s="2312">
        <v>3</v>
      </c>
      <c r="Y849" s="2312">
        <v>3</v>
      </c>
      <c r="Z849" s="2361" t="s">
        <v>24808</v>
      </c>
      <c r="AA849" s="2361"/>
      <c r="AB849" s="2315" t="s">
        <v>26478</v>
      </c>
      <c r="AC849" s="2391" t="s">
        <v>26479</v>
      </c>
      <c r="AD849" s="2396"/>
      <c r="AE849" s="2309"/>
      <c r="AF849" s="2309"/>
      <c r="AG849" s="2309"/>
      <c r="AH849" s="2309"/>
      <c r="AI849" s="2309"/>
      <c r="AJ849" s="2397" t="s">
        <v>26379</v>
      </c>
      <c r="AK849" s="2321"/>
      <c r="AL849" s="2321">
        <v>44834</v>
      </c>
      <c r="AM849" s="2397" t="s">
        <v>26379</v>
      </c>
      <c r="AN849" s="2322">
        <v>44834</v>
      </c>
      <c r="AO849" s="2388"/>
      <c r="AP849" s="2309"/>
      <c r="AQ849" s="2388"/>
    </row>
    <row r="850" spans="1:43" ht="15">
      <c r="A850" s="2309">
        <v>843</v>
      </c>
      <c r="B850" s="2309"/>
      <c r="C850" s="2309"/>
      <c r="D850" s="2309"/>
      <c r="E850" s="2388" t="s">
        <v>26480</v>
      </c>
      <c r="F850" s="2309" t="s">
        <v>19100</v>
      </c>
      <c r="G850" s="2309" t="s">
        <v>19039</v>
      </c>
      <c r="H850" s="2361" t="s">
        <v>15241</v>
      </c>
      <c r="I850" s="2361" t="s">
        <v>26481</v>
      </c>
      <c r="J850" s="2309"/>
      <c r="K850" s="2361" t="s">
        <v>19102</v>
      </c>
      <c r="L850" s="2309" t="s">
        <v>7256</v>
      </c>
      <c r="M850" s="2309" t="s">
        <v>19103</v>
      </c>
      <c r="N850" s="2314"/>
      <c r="O850" s="2309"/>
      <c r="P850" s="2155" t="s">
        <v>26482</v>
      </c>
      <c r="Q850" s="2316"/>
      <c r="R850" s="2388"/>
      <c r="S850" s="2388" t="s">
        <v>289</v>
      </c>
      <c r="T850" s="2399" t="s">
        <v>26483</v>
      </c>
      <c r="U850" s="2395">
        <v>45953</v>
      </c>
      <c r="V850" s="2388"/>
      <c r="W850" s="2315"/>
      <c r="X850" s="2312">
        <v>0</v>
      </c>
      <c r="Y850" s="2312">
        <v>0</v>
      </c>
      <c r="Z850" s="2361" t="s">
        <v>23494</v>
      </c>
      <c r="AA850" s="2361"/>
      <c r="AB850" s="2315" t="s">
        <v>26484</v>
      </c>
      <c r="AC850" s="2391" t="s">
        <v>26485</v>
      </c>
      <c r="AD850" s="2396"/>
      <c r="AE850" s="2309"/>
      <c r="AF850" s="2309"/>
      <c r="AG850" s="2309"/>
      <c r="AH850" s="2309"/>
      <c r="AI850" s="2321"/>
      <c r="AJ850" s="2397" t="s">
        <v>26379</v>
      </c>
      <c r="AK850" s="2321"/>
      <c r="AL850" s="2321">
        <v>44834</v>
      </c>
      <c r="AM850" s="2397" t="s">
        <v>26379</v>
      </c>
      <c r="AN850" s="2400" t="s">
        <v>26379</v>
      </c>
      <c r="AO850" s="2309"/>
      <c r="AP850" s="2388"/>
      <c r="AQ850" s="2309"/>
    </row>
    <row r="851" spans="1:43" ht="15">
      <c r="A851" s="2323">
        <v>844</v>
      </c>
      <c r="B851" s="2309"/>
      <c r="C851" s="2309"/>
      <c r="D851" s="2309"/>
      <c r="E851" s="2388" t="s">
        <v>26486</v>
      </c>
      <c r="F851" s="2309" t="s">
        <v>19100</v>
      </c>
      <c r="G851" s="2309" t="s">
        <v>19039</v>
      </c>
      <c r="H851" s="2361" t="s">
        <v>7025</v>
      </c>
      <c r="I851" s="2383" t="s">
        <v>26487</v>
      </c>
      <c r="J851" s="2309"/>
      <c r="K851" s="2361" t="s">
        <v>19102</v>
      </c>
      <c r="L851" s="2309" t="s">
        <v>7256</v>
      </c>
      <c r="M851" s="2309" t="s">
        <v>19103</v>
      </c>
      <c r="N851" s="2314"/>
      <c r="O851" s="2309"/>
      <c r="P851" s="2155" t="s">
        <v>26488</v>
      </c>
      <c r="Q851" s="2316"/>
      <c r="R851" s="2388"/>
      <c r="S851" s="2388" t="s">
        <v>5075</v>
      </c>
      <c r="T851" s="2391" t="s">
        <v>26489</v>
      </c>
      <c r="U851" s="2395">
        <v>46098</v>
      </c>
      <c r="V851" s="2388"/>
      <c r="W851" s="2315"/>
      <c r="X851" s="2312">
        <v>8</v>
      </c>
      <c r="Y851" s="2312">
        <v>3</v>
      </c>
      <c r="Z851" s="2361" t="s">
        <v>19163</v>
      </c>
      <c r="AA851" s="2361"/>
      <c r="AB851" s="2315" t="s">
        <v>26490</v>
      </c>
      <c r="AC851" s="2391" t="s">
        <v>26491</v>
      </c>
      <c r="AD851" s="2396"/>
      <c r="AE851" s="2309"/>
      <c r="AF851" s="2309"/>
      <c r="AG851" s="2309"/>
      <c r="AH851" s="2309"/>
      <c r="AI851" s="2321"/>
      <c r="AJ851" s="2397" t="s">
        <v>26379</v>
      </c>
      <c r="AK851" s="2321"/>
      <c r="AL851" s="2321">
        <v>44834</v>
      </c>
      <c r="AM851" s="2397" t="s">
        <v>26379</v>
      </c>
      <c r="AN851" s="2400" t="s">
        <v>26379</v>
      </c>
      <c r="AO851" s="2309"/>
      <c r="AP851" s="2388"/>
      <c r="AQ851" s="2309"/>
    </row>
    <row r="852" spans="1:43" ht="15">
      <c r="A852" s="2309">
        <v>845</v>
      </c>
      <c r="B852" s="2309"/>
      <c r="C852" s="2309"/>
      <c r="D852" s="2309"/>
      <c r="E852" s="2388" t="s">
        <v>26492</v>
      </c>
      <c r="F852" s="2309" t="s">
        <v>19100</v>
      </c>
      <c r="G852" s="2309" t="s">
        <v>19039</v>
      </c>
      <c r="H852" s="2361" t="s">
        <v>25081</v>
      </c>
      <c r="I852" s="2361" t="s">
        <v>26493</v>
      </c>
      <c r="J852" s="2309"/>
      <c r="K852" s="2361" t="s">
        <v>19102</v>
      </c>
      <c r="L852" s="2309" t="s">
        <v>7256</v>
      </c>
      <c r="M852" s="2309" t="s">
        <v>19103</v>
      </c>
      <c r="N852" s="2314"/>
      <c r="O852" s="2309"/>
      <c r="P852" s="2155" t="s">
        <v>26494</v>
      </c>
      <c r="Q852" s="2316"/>
      <c r="R852" s="2388"/>
      <c r="S852" s="2388" t="s">
        <v>289</v>
      </c>
      <c r="T852" s="2391" t="s">
        <v>26495</v>
      </c>
      <c r="U852" s="2395">
        <v>46352</v>
      </c>
      <c r="V852" s="2388"/>
      <c r="W852" s="2315"/>
      <c r="X852" s="2312">
        <v>2</v>
      </c>
      <c r="Y852" s="2312">
        <v>4</v>
      </c>
      <c r="Z852" s="2361" t="s">
        <v>26496</v>
      </c>
      <c r="AA852" s="2361"/>
      <c r="AB852" s="2315" t="s">
        <v>26497</v>
      </c>
      <c r="AC852" s="2391" t="s">
        <v>26498</v>
      </c>
      <c r="AD852" s="2396"/>
      <c r="AE852" s="2309"/>
      <c r="AF852" s="2309"/>
      <c r="AG852" s="2309"/>
      <c r="AH852" s="2309"/>
      <c r="AI852" s="2321"/>
      <c r="AJ852" s="2397" t="s">
        <v>26379</v>
      </c>
      <c r="AK852" s="2321"/>
      <c r="AL852" s="2321">
        <v>44834</v>
      </c>
      <c r="AM852" s="2397" t="s">
        <v>26379</v>
      </c>
      <c r="AN852" s="2400" t="s">
        <v>26379</v>
      </c>
      <c r="AO852" s="2309"/>
      <c r="AP852" s="2388"/>
      <c r="AQ852" s="2309"/>
    </row>
    <row r="853" spans="1:43" ht="15">
      <c r="A853" s="2323">
        <v>846</v>
      </c>
      <c r="B853" s="2309"/>
      <c r="C853" s="2309"/>
      <c r="D853" s="2309"/>
      <c r="E853" s="2388" t="s">
        <v>26499</v>
      </c>
      <c r="F853" s="2309" t="s">
        <v>19100</v>
      </c>
      <c r="G853" s="2309" t="s">
        <v>19039</v>
      </c>
      <c r="H853" s="2361" t="s">
        <v>7124</v>
      </c>
      <c r="I853" s="2361" t="s">
        <v>26500</v>
      </c>
      <c r="J853" s="2309"/>
      <c r="K853" s="2361" t="s">
        <v>19102</v>
      </c>
      <c r="L853" s="2309" t="s">
        <v>7256</v>
      </c>
      <c r="M853" s="2309" t="s">
        <v>19103</v>
      </c>
      <c r="N853" s="2314"/>
      <c r="O853" s="2309"/>
      <c r="P853" s="2316"/>
      <c r="Q853" s="2316"/>
      <c r="R853" s="2388"/>
      <c r="S853" s="2388" t="s">
        <v>5075</v>
      </c>
      <c r="T853" s="2399" t="s">
        <v>26501</v>
      </c>
      <c r="U853" s="2395">
        <v>45306</v>
      </c>
      <c r="V853" s="2388"/>
      <c r="W853" s="2315"/>
      <c r="X853" s="2312">
        <v>1</v>
      </c>
      <c r="Y853" s="2312">
        <v>5</v>
      </c>
      <c r="Z853" s="2361" t="s">
        <v>26502</v>
      </c>
      <c r="AA853" s="2361"/>
      <c r="AB853" s="2398" t="s">
        <v>26503</v>
      </c>
      <c r="AC853" s="2391" t="s">
        <v>26504</v>
      </c>
      <c r="AD853" s="2396"/>
      <c r="AE853" s="2309"/>
      <c r="AF853" s="2309"/>
      <c r="AG853" s="2309"/>
      <c r="AH853" s="2309"/>
      <c r="AI853" s="2321"/>
      <c r="AJ853" s="2397" t="s">
        <v>26379</v>
      </c>
      <c r="AK853" s="2321"/>
      <c r="AL853" s="2321">
        <v>44834</v>
      </c>
      <c r="AM853" s="2397" t="s">
        <v>26379</v>
      </c>
      <c r="AN853" s="2400" t="s">
        <v>26379</v>
      </c>
      <c r="AO853" s="2309"/>
      <c r="AP853" s="2388"/>
      <c r="AQ853" s="2309"/>
    </row>
    <row r="854" spans="1:43" ht="15">
      <c r="A854" s="2309">
        <v>847</v>
      </c>
      <c r="B854" s="2309"/>
      <c r="C854" s="2309"/>
      <c r="D854" s="2309"/>
      <c r="E854" s="2388" t="s">
        <v>26505</v>
      </c>
      <c r="F854" s="2309" t="s">
        <v>19100</v>
      </c>
      <c r="G854" s="2309" t="s">
        <v>19039</v>
      </c>
      <c r="H854" s="2361" t="s">
        <v>17656</v>
      </c>
      <c r="I854" s="2361" t="s">
        <v>26506</v>
      </c>
      <c r="J854" s="2309"/>
      <c r="K854" s="2361" t="s">
        <v>19102</v>
      </c>
      <c r="L854" s="2309" t="s">
        <v>7256</v>
      </c>
      <c r="M854" s="2309" t="s">
        <v>19103</v>
      </c>
      <c r="N854" s="2314"/>
      <c r="O854" s="2309"/>
      <c r="P854" s="2316"/>
      <c r="Q854" s="2316"/>
      <c r="R854" s="2388"/>
      <c r="S854" s="2388" t="s">
        <v>5075</v>
      </c>
      <c r="T854" s="2399" t="s">
        <v>26507</v>
      </c>
      <c r="U854" s="2395">
        <v>45349</v>
      </c>
      <c r="V854" s="2388"/>
      <c r="W854" s="2315"/>
      <c r="X854" s="2312">
        <v>4</v>
      </c>
      <c r="Y854" s="2312">
        <v>1</v>
      </c>
      <c r="Z854" s="2361" t="s">
        <v>23709</v>
      </c>
      <c r="AA854" s="2361"/>
      <c r="AB854" s="2398" t="s">
        <v>26508</v>
      </c>
      <c r="AC854" s="2391" t="s">
        <v>26509</v>
      </c>
      <c r="AD854" s="2396"/>
      <c r="AE854" s="2309"/>
      <c r="AF854" s="2309"/>
      <c r="AG854" s="2309"/>
      <c r="AH854" s="2309"/>
      <c r="AI854" s="2321"/>
      <c r="AJ854" s="2397" t="s">
        <v>26379</v>
      </c>
      <c r="AK854" s="2321"/>
      <c r="AL854" s="2321">
        <v>44834</v>
      </c>
      <c r="AM854" s="2397" t="s">
        <v>26379</v>
      </c>
      <c r="AN854" s="2400" t="s">
        <v>26379</v>
      </c>
      <c r="AO854" s="2309"/>
      <c r="AP854" s="2388"/>
      <c r="AQ854" s="2309"/>
    </row>
    <row r="855" spans="1:43" ht="15">
      <c r="A855" s="2323">
        <v>848</v>
      </c>
      <c r="B855" s="2309"/>
      <c r="C855" s="2309"/>
      <c r="D855" s="2309"/>
      <c r="E855" s="2388" t="s">
        <v>26510</v>
      </c>
      <c r="F855" s="2309" t="s">
        <v>19100</v>
      </c>
      <c r="G855" s="2309" t="s">
        <v>19039</v>
      </c>
      <c r="H855" s="2361" t="s">
        <v>19673</v>
      </c>
      <c r="I855" s="2383" t="s">
        <v>26511</v>
      </c>
      <c r="J855" s="2309"/>
      <c r="K855" s="2361" t="s">
        <v>19102</v>
      </c>
      <c r="L855" s="2309" t="s">
        <v>7256</v>
      </c>
      <c r="M855" s="2309" t="s">
        <v>19103</v>
      </c>
      <c r="N855" s="2314"/>
      <c r="O855" s="2309"/>
      <c r="P855" s="2155" t="s">
        <v>26512</v>
      </c>
      <c r="Q855" s="2316"/>
      <c r="R855" s="2388"/>
      <c r="S855" s="2388" t="s">
        <v>5075</v>
      </c>
      <c r="T855" s="2399" t="s">
        <v>26513</v>
      </c>
      <c r="U855" s="2395">
        <v>46005</v>
      </c>
      <c r="V855" s="2388"/>
      <c r="W855" s="2315"/>
      <c r="X855" s="2312">
        <v>17</v>
      </c>
      <c r="Y855" s="2312">
        <v>4</v>
      </c>
      <c r="Z855" s="2361" t="s">
        <v>26514</v>
      </c>
      <c r="AA855" s="2361"/>
      <c r="AB855" s="2315" t="s">
        <v>26515</v>
      </c>
      <c r="AC855" s="2391" t="s">
        <v>26516</v>
      </c>
      <c r="AD855" s="2396"/>
      <c r="AE855" s="2309"/>
      <c r="AF855" s="2309"/>
      <c r="AG855" s="2309"/>
      <c r="AH855" s="2309"/>
      <c r="AI855" s="2321"/>
      <c r="AJ855" s="2397" t="s">
        <v>26379</v>
      </c>
      <c r="AK855" s="2321"/>
      <c r="AL855" s="2321">
        <v>44834</v>
      </c>
      <c r="AM855" s="2397" t="s">
        <v>26379</v>
      </c>
      <c r="AN855" s="2400" t="s">
        <v>26379</v>
      </c>
      <c r="AO855" s="2309"/>
      <c r="AP855" s="2388"/>
      <c r="AQ855" s="2309"/>
    </row>
    <row r="856" spans="1:43" ht="15">
      <c r="A856" s="2309">
        <v>849</v>
      </c>
      <c r="B856" s="2309"/>
      <c r="C856" s="2309"/>
      <c r="D856" s="2309"/>
      <c r="E856" s="2388" t="s">
        <v>26517</v>
      </c>
      <c r="F856" s="2309" t="s">
        <v>19100</v>
      </c>
      <c r="G856" s="2309" t="s">
        <v>19039</v>
      </c>
      <c r="H856" s="2361" t="s">
        <v>17656</v>
      </c>
      <c r="I856" s="2361" t="s">
        <v>26518</v>
      </c>
      <c r="J856" s="2309"/>
      <c r="K856" s="2361" t="s">
        <v>19102</v>
      </c>
      <c r="L856" s="2309" t="s">
        <v>7256</v>
      </c>
      <c r="M856" s="2309" t="s">
        <v>19103</v>
      </c>
      <c r="N856" s="2314"/>
      <c r="O856" s="2309"/>
      <c r="P856" s="2316"/>
      <c r="Q856" s="2316"/>
      <c r="R856" s="2388"/>
      <c r="S856" s="2388" t="s">
        <v>5075</v>
      </c>
      <c r="T856" s="2399" t="s">
        <v>26519</v>
      </c>
      <c r="U856" s="2395">
        <v>45126</v>
      </c>
      <c r="V856" s="2388"/>
      <c r="W856" s="2315"/>
      <c r="X856" s="2312">
        <v>4</v>
      </c>
      <c r="Y856" s="2312">
        <v>10</v>
      </c>
      <c r="Z856" s="2361" t="s">
        <v>26520</v>
      </c>
      <c r="AA856" s="2361"/>
      <c r="AB856" s="2398" t="s">
        <v>26521</v>
      </c>
      <c r="AC856" s="2391" t="s">
        <v>26522</v>
      </c>
      <c r="AD856" s="2396"/>
      <c r="AE856" s="2309"/>
      <c r="AF856" s="2309"/>
      <c r="AG856" s="2309"/>
      <c r="AH856" s="2309"/>
      <c r="AI856" s="2321"/>
      <c r="AJ856" s="2397" t="s">
        <v>26379</v>
      </c>
      <c r="AK856" s="2321"/>
      <c r="AL856" s="2321">
        <v>44834</v>
      </c>
      <c r="AM856" s="2397" t="s">
        <v>26379</v>
      </c>
      <c r="AN856" s="2400" t="s">
        <v>26379</v>
      </c>
      <c r="AO856" s="2309"/>
      <c r="AP856" s="2388"/>
      <c r="AQ856" s="2309"/>
    </row>
  </sheetData>
  <mergeCells count="40">
    <mergeCell ref="AN6:AN7"/>
    <mergeCell ref="AO6:AO7"/>
    <mergeCell ref="AP6:AP7"/>
    <mergeCell ref="AQ6:AQ7"/>
    <mergeCell ref="AE6:AE7"/>
    <mergeCell ref="AF6:AF7"/>
    <mergeCell ref="AG6:AG7"/>
    <mergeCell ref="AH6:AH7"/>
    <mergeCell ref="AI6:AI7"/>
    <mergeCell ref="AM6:AM7"/>
    <mergeCell ref="AC6:AC7"/>
    <mergeCell ref="R6:R7"/>
    <mergeCell ref="S6:S7"/>
    <mergeCell ref="T6:T7"/>
    <mergeCell ref="U6:U7"/>
    <mergeCell ref="V6:V7"/>
    <mergeCell ref="W6:W7"/>
    <mergeCell ref="X6:X7"/>
    <mergeCell ref="Y6:Y7"/>
    <mergeCell ref="Z6:Z7"/>
    <mergeCell ref="AA6:AA7"/>
    <mergeCell ref="AB6:AB7"/>
    <mergeCell ref="Q6:Q7"/>
    <mergeCell ref="F6:F7"/>
    <mergeCell ref="G6:G7"/>
    <mergeCell ref="H6:H7"/>
    <mergeCell ref="I6:I7"/>
    <mergeCell ref="J6:J7"/>
    <mergeCell ref="K6:K7"/>
    <mergeCell ref="L6:L7"/>
    <mergeCell ref="M6:M7"/>
    <mergeCell ref="N6:N7"/>
    <mergeCell ref="O6:O7"/>
    <mergeCell ref="P6:P7"/>
    <mergeCell ref="A2:E2"/>
    <mergeCell ref="A6:A7"/>
    <mergeCell ref="B6:B7"/>
    <mergeCell ref="C6:C7"/>
    <mergeCell ref="D6:D7"/>
    <mergeCell ref="E6:E7"/>
  </mergeCells>
  <dataValidations count="3">
    <dataValidation allowBlank="1" showInputMessage="1" showErrorMessage="1" promptTitle="Tambahkan Apostrop (Kutip)" prompt="Tambahkan karakter apostrop untuk menghindari perubahan format penulisan NIK sebelum angka nomor_x000a__x000a_contoh : _x000a_'085891279457" sqref="AC270 AC36 AC209 AC534 AC512 AC590 AC361 AC486 AC395 AC422"/>
    <dataValidation allowBlank="1" showInputMessage="1" showErrorMessage="1" promptTitle="Tambahkan Apostrop (Kutip)" prompt="Tambahkan karakter apostrop untuk menghindari perubahan format penulisan NIK sebelum angka NIK_x000a__x000a_contoh : _x000a_'3178271208949990" sqref="AB348:AB350 AB322:AB323 AB634:AC634 AB277 AB622:AB624 AB652 AB690:AB691 AB327:AB329 AB627 AB616:AB617 AB680:AB682 AB701 AB696:AB699 AB645 AB678 AB688 AB684 AB694 AB612 AB337:AB338 AB280 AB306:AB308 AB371 AB373 AB331 AB675 AB360 AB358 AB312:AB314 AB333:AB335 AB301:AB303 AB282:AB285 AB320 AB666:AB667 AB670:AB672 AB364:AB366 AB344 AB346 AB657:AB658 AB642 AB379 AB375 AB298:AB299 AB660 AB420:AB422 AB352 AB614 AB636 AB316 AB8:AB9 AB291:AB295"/>
    <dataValidation allowBlank="1" showErrorMessage="1" promptTitle="Jangan melakukan Merge Cell" prompt="Isi seluruh kolom dengan baik dan benar. Apabila dalam 1 region terdapat lebih dari 1 perimeter, maka masing masing harus melampirkan region, begitupula apabila dalam 1 perimeter lebih dari 1 lantai maka masing - masing lantai melampirkan perimeter" sqref="E8:E9"/>
  </dataValidations>
  <pageMargins left="0" right="0" top="0" bottom="0" header="0.31496062992125984" footer="0.31496062992125984"/>
  <pageSetup scale="27" orientation="landscape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AU67"/>
  <sheetViews>
    <sheetView zoomScale="96" zoomScaleNormal="96" workbookViewId="0">
      <selection activeCell="L19" sqref="L19"/>
    </sheetView>
  </sheetViews>
  <sheetFormatPr defaultRowHeight="12.75"/>
  <cols>
    <col min="1" max="1" width="4.140625" style="87" customWidth="1"/>
    <col min="2" max="2" width="6" style="190" customWidth="1"/>
    <col min="3" max="3" width="9.7109375" style="190" customWidth="1"/>
    <col min="4" max="6" width="9.7109375" style="190" hidden="1" customWidth="1"/>
    <col min="7" max="7" width="27.5703125" style="87" bestFit="1" customWidth="1"/>
    <col min="8" max="8" width="9.7109375" style="190" customWidth="1"/>
    <col min="9" max="9" width="23.42578125" style="87" customWidth="1"/>
    <col min="10" max="10" width="5.42578125" style="87" customWidth="1"/>
    <col min="11" max="11" width="14" style="87" customWidth="1"/>
    <col min="12" max="12" width="24.85546875" style="735" customWidth="1"/>
    <col min="13" max="13" width="23.5703125" style="190" customWidth="1"/>
    <col min="14" max="14" width="7.5703125" style="190" customWidth="1"/>
    <col min="15" max="15" width="8.140625" style="87" customWidth="1"/>
    <col min="16" max="16" width="13.42578125" style="87" customWidth="1"/>
    <col min="17" max="17" width="16.5703125" style="1275" customWidth="1"/>
    <col min="18" max="18" width="23.5703125" style="87" customWidth="1"/>
    <col min="19" max="19" width="17.28515625" style="190" customWidth="1"/>
    <col min="20" max="21" width="18.28515625" style="87" customWidth="1"/>
    <col min="22" max="22" width="11.7109375" style="87" customWidth="1"/>
    <col min="23" max="23" width="16.5703125" style="87" customWidth="1"/>
    <col min="24" max="24" width="14.140625" style="87" customWidth="1"/>
    <col min="25" max="25" width="10.7109375" style="87" customWidth="1"/>
    <col min="26" max="26" width="74.85546875" style="87" customWidth="1"/>
    <col min="27" max="27" width="17.7109375" style="816" customWidth="1"/>
    <col min="28" max="29" width="14.42578125" style="816" customWidth="1"/>
    <col min="30" max="30" width="7.140625" style="190" customWidth="1"/>
    <col min="31" max="31" width="27.140625" style="87" customWidth="1"/>
    <col min="32" max="32" width="34" style="87" customWidth="1"/>
    <col min="33" max="33" width="39.85546875" style="87" customWidth="1"/>
    <col min="34" max="34" width="43.42578125" style="87" customWidth="1"/>
    <col min="35" max="35" width="12" style="87" customWidth="1"/>
    <col min="36" max="36" width="14" style="87" customWidth="1"/>
    <col min="37" max="38" width="13.85546875" style="87" customWidth="1"/>
    <col min="39" max="39" width="15.28515625" style="87" customWidth="1"/>
    <col min="40" max="42" width="9.140625" style="87" customWidth="1"/>
    <col min="43" max="44" width="6" style="190" customWidth="1"/>
    <col min="45" max="46" width="10.140625" style="190" customWidth="1"/>
    <col min="47" max="47" width="41.85546875" style="87" bestFit="1" customWidth="1"/>
    <col min="48" max="16384" width="9.140625" style="87"/>
  </cols>
  <sheetData>
    <row r="1" spans="1:47" ht="15.75">
      <c r="A1" s="84" t="s">
        <v>260</v>
      </c>
      <c r="B1" s="85"/>
      <c r="C1" s="85"/>
      <c r="D1" s="85"/>
      <c r="E1" s="85"/>
      <c r="F1" s="85"/>
      <c r="G1" s="86"/>
      <c r="H1" s="85"/>
      <c r="AQ1" s="85"/>
      <c r="AR1" s="85"/>
      <c r="AS1" s="85"/>
      <c r="AT1" s="85"/>
    </row>
    <row r="2" spans="1:47" ht="15.75" customHeight="1">
      <c r="A2" s="2423" t="s">
        <v>261</v>
      </c>
      <c r="B2" s="2423"/>
      <c r="C2" s="2423"/>
      <c r="D2" s="2423"/>
      <c r="E2" s="2423"/>
      <c r="F2" s="2423"/>
      <c r="G2" s="2423"/>
      <c r="H2" s="2229"/>
      <c r="AQ2" s="87"/>
      <c r="AR2" s="87"/>
      <c r="AS2" s="87"/>
      <c r="AT2" s="87"/>
    </row>
    <row r="3" spans="1:47" ht="15.75">
      <c r="A3" s="84" t="s">
        <v>262</v>
      </c>
      <c r="B3" s="85"/>
      <c r="C3" s="85"/>
      <c r="D3" s="85"/>
      <c r="E3" s="85"/>
      <c r="F3" s="85"/>
      <c r="G3" s="86"/>
      <c r="H3" s="85"/>
      <c r="L3" s="630">
        <v>44835</v>
      </c>
      <c r="AQ3" s="85"/>
      <c r="AR3" s="85"/>
      <c r="AS3" s="85"/>
      <c r="AT3" s="85"/>
    </row>
    <row r="4" spans="1:47" ht="16.5" thickBot="1">
      <c r="A4" s="84"/>
      <c r="B4" s="85"/>
      <c r="C4" s="85"/>
      <c r="D4" s="85"/>
      <c r="E4" s="85"/>
      <c r="F4" s="85"/>
      <c r="G4" s="86"/>
      <c r="H4" s="85"/>
      <c r="AQ4" s="85"/>
      <c r="AR4" s="85"/>
      <c r="AS4" s="85"/>
      <c r="AT4" s="85"/>
    </row>
    <row r="5" spans="1:47" ht="15">
      <c r="A5" s="2417" t="s">
        <v>2</v>
      </c>
      <c r="B5" s="2417" t="s">
        <v>3</v>
      </c>
      <c r="C5" s="2417" t="s">
        <v>264</v>
      </c>
      <c r="D5" s="2417" t="s">
        <v>265</v>
      </c>
      <c r="E5" s="2417" t="s">
        <v>263</v>
      </c>
      <c r="F5" s="2225"/>
      <c r="G5" s="2424" t="s">
        <v>4</v>
      </c>
      <c r="H5" s="2417" t="s">
        <v>265</v>
      </c>
      <c r="I5" s="2421" t="s">
        <v>266</v>
      </c>
      <c r="J5" s="2417" t="s">
        <v>6</v>
      </c>
      <c r="K5" s="2417" t="s">
        <v>8</v>
      </c>
      <c r="L5" s="2431" t="s">
        <v>9</v>
      </c>
      <c r="M5" s="2431" t="s">
        <v>10</v>
      </c>
      <c r="N5" s="2417" t="s">
        <v>11</v>
      </c>
      <c r="O5" s="2417" t="s">
        <v>12</v>
      </c>
      <c r="P5" s="2417" t="s">
        <v>13</v>
      </c>
      <c r="Q5" s="2419" t="s">
        <v>14</v>
      </c>
      <c r="R5" s="2421" t="s">
        <v>267</v>
      </c>
      <c r="S5" s="2421" t="s">
        <v>268</v>
      </c>
      <c r="T5" s="2417" t="s">
        <v>17</v>
      </c>
      <c r="U5" s="2225"/>
      <c r="V5" s="2421" t="s">
        <v>269</v>
      </c>
      <c r="W5" s="2417" t="s">
        <v>270</v>
      </c>
      <c r="X5" s="2421" t="s">
        <v>15595</v>
      </c>
      <c r="Y5" s="2421" t="s">
        <v>18</v>
      </c>
      <c r="Z5" s="2417" t="s">
        <v>19</v>
      </c>
      <c r="AA5" s="2417" t="s">
        <v>20</v>
      </c>
      <c r="AB5" s="2433" t="s">
        <v>21</v>
      </c>
      <c r="AC5" s="2227"/>
      <c r="AD5" s="89" t="s">
        <v>7</v>
      </c>
      <c r="AE5" s="2419" t="s">
        <v>271</v>
      </c>
      <c r="AF5" s="2419" t="s">
        <v>272</v>
      </c>
      <c r="AG5" s="2419" t="s">
        <v>273</v>
      </c>
      <c r="AH5" s="2419" t="s">
        <v>274</v>
      </c>
      <c r="AI5" s="91"/>
      <c r="AJ5" s="92" t="s">
        <v>23</v>
      </c>
      <c r="AK5" s="93"/>
      <c r="AL5" s="92"/>
      <c r="AM5" s="92"/>
      <c r="AN5" s="2414" t="s">
        <v>275</v>
      </c>
      <c r="AO5" s="2415"/>
      <c r="AP5" s="2416"/>
      <c r="AQ5" s="2429" t="s">
        <v>3</v>
      </c>
      <c r="AR5" s="2426" t="s">
        <v>14562</v>
      </c>
      <c r="AS5" s="2428" t="s">
        <v>13627</v>
      </c>
      <c r="AT5" s="1826"/>
    </row>
    <row r="6" spans="1:47" ht="23.25" customHeight="1" thickBot="1">
      <c r="A6" s="2418"/>
      <c r="B6" s="2418"/>
      <c r="C6" s="2418"/>
      <c r="D6" s="2418"/>
      <c r="E6" s="2418"/>
      <c r="F6" s="2226"/>
      <c r="G6" s="2425"/>
      <c r="H6" s="2418"/>
      <c r="I6" s="2422"/>
      <c r="J6" s="2418"/>
      <c r="K6" s="2418"/>
      <c r="L6" s="2432"/>
      <c r="M6" s="2432"/>
      <c r="N6" s="2418"/>
      <c r="O6" s="2418"/>
      <c r="P6" s="2418"/>
      <c r="Q6" s="2420"/>
      <c r="R6" s="2422"/>
      <c r="S6" s="2422"/>
      <c r="T6" s="2418"/>
      <c r="U6" s="2226"/>
      <c r="V6" s="2422"/>
      <c r="W6" s="2418"/>
      <c r="X6" s="2422"/>
      <c r="Y6" s="2422"/>
      <c r="Z6" s="2418"/>
      <c r="AA6" s="2418"/>
      <c r="AB6" s="2434"/>
      <c r="AC6" s="2228"/>
      <c r="AD6" s="94" t="s">
        <v>26</v>
      </c>
      <c r="AE6" s="2420"/>
      <c r="AF6" s="2420"/>
      <c r="AG6" s="2420"/>
      <c r="AH6" s="2420"/>
      <c r="AI6" s="96" t="s">
        <v>276</v>
      </c>
      <c r="AJ6" s="97" t="s">
        <v>277</v>
      </c>
      <c r="AK6" s="98" t="s">
        <v>278</v>
      </c>
      <c r="AL6" s="1355" t="s">
        <v>14561</v>
      </c>
      <c r="AM6" s="98" t="s">
        <v>13615</v>
      </c>
      <c r="AN6" s="99" t="s">
        <v>279</v>
      </c>
      <c r="AO6" s="99" t="s">
        <v>280</v>
      </c>
      <c r="AP6" s="100" t="s">
        <v>281</v>
      </c>
      <c r="AQ6" s="2430"/>
      <c r="AR6" s="2427"/>
      <c r="AS6" s="2428"/>
      <c r="AT6" s="1826"/>
    </row>
    <row r="7" spans="1:47">
      <c r="A7" s="101"/>
      <c r="B7" s="102"/>
      <c r="C7" s="102"/>
      <c r="D7" s="102"/>
      <c r="E7" s="102"/>
      <c r="F7" s="102"/>
      <c r="G7" s="103" t="s">
        <v>282</v>
      </c>
      <c r="H7" s="102"/>
      <c r="I7" s="104"/>
      <c r="J7" s="104"/>
      <c r="K7" s="105"/>
      <c r="L7" s="1041"/>
      <c r="M7" s="1041"/>
      <c r="N7" s="104"/>
      <c r="O7" s="107"/>
      <c r="P7" s="106"/>
      <c r="Q7" s="108"/>
      <c r="R7" s="106"/>
      <c r="S7" s="106"/>
      <c r="T7" s="109"/>
      <c r="U7" s="109"/>
      <c r="V7" s="109"/>
      <c r="W7" s="109"/>
      <c r="X7" s="109"/>
      <c r="Y7" s="110"/>
      <c r="Z7" s="111"/>
      <c r="AA7" s="817"/>
      <c r="AB7" s="926"/>
      <c r="AC7" s="926"/>
      <c r="AD7" s="106"/>
      <c r="AE7" s="112"/>
      <c r="AF7" s="112"/>
      <c r="AG7" s="112"/>
      <c r="AH7" s="112"/>
      <c r="AI7" s="113"/>
      <c r="AJ7" s="114"/>
      <c r="AK7" s="115"/>
      <c r="AL7" s="115"/>
      <c r="AM7" s="115"/>
      <c r="AN7" s="116"/>
      <c r="AO7" s="116"/>
      <c r="AP7" s="116"/>
      <c r="AQ7" s="1348"/>
      <c r="AR7" s="118"/>
      <c r="AS7" s="118"/>
      <c r="AT7" s="208"/>
    </row>
    <row r="8" spans="1:47" s="126" customFormat="1" ht="16.5" customHeight="1">
      <c r="A8" s="117">
        <v>1</v>
      </c>
      <c r="B8" s="134"/>
      <c r="C8" s="134"/>
      <c r="D8" s="134"/>
      <c r="E8" s="134"/>
      <c r="F8" s="134"/>
      <c r="G8" s="130" t="s">
        <v>285</v>
      </c>
      <c r="H8" s="134">
        <v>1001</v>
      </c>
      <c r="I8" s="117" t="s">
        <v>286</v>
      </c>
      <c r="J8" s="117" t="s">
        <v>35</v>
      </c>
      <c r="K8" s="136" t="s">
        <v>286</v>
      </c>
      <c r="L8" s="1042">
        <v>32010</v>
      </c>
      <c r="M8" s="137" t="str">
        <f t="shared" ref="M8:M67" si="0">DATEDIF(L8,$L$3,"Y") &amp; " TAHUN " &amp; DATEDIF(L8,$L$3,"YM") &amp; " BULAN " &amp; DATEDIF(L8,$L$3,"MD") &amp; " HARI "</f>
        <v xml:space="preserve">35 TAHUN 1 BULAN 10 HARI </v>
      </c>
      <c r="N8" s="117" t="s">
        <v>84</v>
      </c>
      <c r="O8" s="139" t="s">
        <v>299</v>
      </c>
      <c r="P8" s="117" t="s">
        <v>288</v>
      </c>
      <c r="Q8" s="121">
        <v>9000008087729</v>
      </c>
      <c r="R8" s="101" t="s">
        <v>12921</v>
      </c>
      <c r="S8" s="104" t="s">
        <v>14801</v>
      </c>
      <c r="T8" s="101"/>
      <c r="U8" s="101" t="e">
        <f>VLOOKUP(D8,#REF!,15,FALSE)</f>
        <v>#REF!</v>
      </c>
      <c r="V8" s="101" t="s">
        <v>1093</v>
      </c>
      <c r="W8" s="121">
        <v>870815262023</v>
      </c>
      <c r="X8" s="121" t="s">
        <v>16684</v>
      </c>
      <c r="Y8" s="101" t="s">
        <v>175</v>
      </c>
      <c r="Z8" s="136" t="s">
        <v>16681</v>
      </c>
      <c r="AA8" s="818" t="s">
        <v>290</v>
      </c>
      <c r="AB8" s="925" t="s">
        <v>291</v>
      </c>
      <c r="AC8" s="925" t="s">
        <v>15304</v>
      </c>
      <c r="AD8" s="122" t="s">
        <v>47</v>
      </c>
      <c r="AE8" s="123" t="s">
        <v>292</v>
      </c>
      <c r="AF8" s="123" t="s">
        <v>293</v>
      </c>
      <c r="AG8" s="123" t="s">
        <v>294</v>
      </c>
      <c r="AH8" s="123"/>
      <c r="AI8" s="144">
        <v>41883</v>
      </c>
      <c r="AJ8" s="124">
        <v>42887</v>
      </c>
      <c r="AK8" s="118" t="s">
        <v>13610</v>
      </c>
      <c r="AL8" s="118" t="s">
        <v>13610</v>
      </c>
      <c r="AM8" s="118" t="s">
        <v>13610</v>
      </c>
      <c r="AN8" s="125" t="s">
        <v>35</v>
      </c>
      <c r="AO8" s="125">
        <v>32</v>
      </c>
      <c r="AP8" s="125">
        <v>42</v>
      </c>
      <c r="AQ8" s="1349" t="s">
        <v>283</v>
      </c>
      <c r="AR8" s="168" t="s">
        <v>10924</v>
      </c>
      <c r="AS8" s="118" t="s">
        <v>13610</v>
      </c>
      <c r="AT8" s="208"/>
      <c r="AU8" s="87"/>
    </row>
    <row r="9" spans="1:47" s="126" customFormat="1" ht="16.5" customHeight="1">
      <c r="A9" s="117">
        <v>2</v>
      </c>
      <c r="B9" s="134"/>
      <c r="C9" s="134"/>
      <c r="D9" s="134"/>
      <c r="E9" s="134"/>
      <c r="F9" s="134"/>
      <c r="G9" s="130" t="s">
        <v>298</v>
      </c>
      <c r="H9" s="134">
        <v>1002</v>
      </c>
      <c r="I9" s="117" t="s">
        <v>286</v>
      </c>
      <c r="J9" s="117" t="s">
        <v>35</v>
      </c>
      <c r="K9" s="136" t="s">
        <v>286</v>
      </c>
      <c r="L9" s="1042">
        <v>26937</v>
      </c>
      <c r="M9" s="137" t="str">
        <f t="shared" si="0"/>
        <v xml:space="preserve">49 TAHUN 0 BULAN 1 HARI </v>
      </c>
      <c r="N9" s="117" t="s">
        <v>84</v>
      </c>
      <c r="O9" s="139" t="s">
        <v>299</v>
      </c>
      <c r="P9" s="117" t="s">
        <v>288</v>
      </c>
      <c r="Q9" s="121">
        <v>1440005380297</v>
      </c>
      <c r="R9" s="101">
        <v>15000541357</v>
      </c>
      <c r="S9" s="106" t="s">
        <v>12922</v>
      </c>
      <c r="T9" s="101"/>
      <c r="U9" s="101" t="e">
        <f>VLOOKUP(D9,#REF!,15,FALSE)</f>
        <v>#REF!</v>
      </c>
      <c r="V9" s="101" t="s">
        <v>1093</v>
      </c>
      <c r="W9" s="121">
        <v>731015261863</v>
      </c>
      <c r="X9" s="121" t="s">
        <v>16685</v>
      </c>
      <c r="Y9" s="101" t="s">
        <v>2447</v>
      </c>
      <c r="Z9" s="136" t="s">
        <v>16682</v>
      </c>
      <c r="AA9" s="818" t="s">
        <v>300</v>
      </c>
      <c r="AB9" s="925" t="s">
        <v>301</v>
      </c>
      <c r="AC9" s="925" t="s">
        <v>15304</v>
      </c>
      <c r="AD9" s="122" t="s">
        <v>36</v>
      </c>
      <c r="AE9" s="123" t="s">
        <v>302</v>
      </c>
      <c r="AF9" s="123" t="s">
        <v>303</v>
      </c>
      <c r="AG9" s="123" t="s">
        <v>304</v>
      </c>
      <c r="AH9" s="123" t="s">
        <v>305</v>
      </c>
      <c r="AI9" s="144">
        <v>41883</v>
      </c>
      <c r="AJ9" s="124">
        <v>42887</v>
      </c>
      <c r="AK9" s="118" t="s">
        <v>13610</v>
      </c>
      <c r="AL9" s="118" t="s">
        <v>13610</v>
      </c>
      <c r="AM9" s="118" t="s">
        <v>13610</v>
      </c>
      <c r="AN9" s="125" t="s">
        <v>1395</v>
      </c>
      <c r="AO9" s="125">
        <v>32</v>
      </c>
      <c r="AP9" s="125">
        <v>40</v>
      </c>
      <c r="AQ9" s="1349" t="s">
        <v>295</v>
      </c>
      <c r="AR9" s="118" t="s">
        <v>10924</v>
      </c>
      <c r="AS9" s="118" t="s">
        <v>13610</v>
      </c>
      <c r="AT9" s="208"/>
      <c r="AU9" s="87"/>
    </row>
    <row r="10" spans="1:47" s="126" customFormat="1" ht="16.5" customHeight="1">
      <c r="A10" s="117">
        <v>3</v>
      </c>
      <c r="B10" s="134"/>
      <c r="C10" s="134"/>
      <c r="D10" s="134"/>
      <c r="E10" s="134"/>
      <c r="F10" s="134"/>
      <c r="G10" s="130" t="s">
        <v>318</v>
      </c>
      <c r="H10" s="134">
        <v>1004</v>
      </c>
      <c r="I10" s="117" t="s">
        <v>286</v>
      </c>
      <c r="J10" s="117" t="s">
        <v>35</v>
      </c>
      <c r="K10" s="136" t="s">
        <v>286</v>
      </c>
      <c r="L10" s="1042">
        <v>28422</v>
      </c>
      <c r="M10" s="137" t="str">
        <f t="shared" si="0"/>
        <v xml:space="preserve">44 TAHUN 11 BULAN 7 HARI </v>
      </c>
      <c r="N10" s="117" t="s">
        <v>84</v>
      </c>
      <c r="O10" s="139" t="s">
        <v>287</v>
      </c>
      <c r="P10" s="117" t="s">
        <v>288</v>
      </c>
      <c r="Q10" s="121">
        <v>1440005380255</v>
      </c>
      <c r="R10" s="101">
        <v>12040367984</v>
      </c>
      <c r="S10" s="106" t="s">
        <v>12924</v>
      </c>
      <c r="T10" s="101"/>
      <c r="U10" s="101" t="e">
        <f>VLOOKUP(D10,#REF!,15,FALSE)</f>
        <v>#REF!</v>
      </c>
      <c r="V10" s="101" t="s">
        <v>1093</v>
      </c>
      <c r="W10" s="121">
        <v>771015261711</v>
      </c>
      <c r="X10" s="121" t="s">
        <v>16687</v>
      </c>
      <c r="Y10" s="101" t="s">
        <v>2455</v>
      </c>
      <c r="Z10" s="136" t="s">
        <v>319</v>
      </c>
      <c r="AA10" s="818" t="s">
        <v>320</v>
      </c>
      <c r="AB10" s="925" t="s">
        <v>13048</v>
      </c>
      <c r="AC10" s="925" t="s">
        <v>15304</v>
      </c>
      <c r="AD10" s="122" t="s">
        <v>47</v>
      </c>
      <c r="AE10" s="127" t="s">
        <v>321</v>
      </c>
      <c r="AF10" s="119" t="s">
        <v>322</v>
      </c>
      <c r="AG10" s="123" t="s">
        <v>323</v>
      </c>
      <c r="AH10" s="123"/>
      <c r="AI10" s="144">
        <v>41883</v>
      </c>
      <c r="AJ10" s="124">
        <v>42887</v>
      </c>
      <c r="AK10" s="118" t="s">
        <v>13610</v>
      </c>
      <c r="AL10" s="118" t="s">
        <v>13610</v>
      </c>
      <c r="AM10" s="118" t="s">
        <v>13610</v>
      </c>
      <c r="AN10" s="125" t="s">
        <v>2307</v>
      </c>
      <c r="AO10" s="125">
        <v>40</v>
      </c>
      <c r="AP10" s="125">
        <v>41</v>
      </c>
      <c r="AQ10" s="1349" t="s">
        <v>315</v>
      </c>
      <c r="AR10" s="168" t="s">
        <v>10924</v>
      </c>
      <c r="AS10" s="118" t="s">
        <v>13610</v>
      </c>
      <c r="AT10" s="208"/>
      <c r="AU10" s="87"/>
    </row>
    <row r="11" spans="1:47" s="126" customFormat="1" ht="16.5" customHeight="1">
      <c r="A11" s="117">
        <v>4</v>
      </c>
      <c r="B11" s="134"/>
      <c r="C11" s="134"/>
      <c r="D11" s="134"/>
      <c r="E11" s="134"/>
      <c r="F11" s="134"/>
      <c r="G11" s="130" t="s">
        <v>327</v>
      </c>
      <c r="H11" s="134">
        <v>1005</v>
      </c>
      <c r="I11" s="117" t="s">
        <v>286</v>
      </c>
      <c r="J11" s="117" t="s">
        <v>35</v>
      </c>
      <c r="K11" s="136" t="s">
        <v>328</v>
      </c>
      <c r="L11" s="1042">
        <v>28064</v>
      </c>
      <c r="M11" s="137" t="str">
        <f t="shared" si="0"/>
        <v xml:space="preserve">45 TAHUN 11 BULAN 0 HARI </v>
      </c>
      <c r="N11" s="117" t="s">
        <v>84</v>
      </c>
      <c r="O11" s="139" t="s">
        <v>299</v>
      </c>
      <c r="P11" s="117" t="s">
        <v>288</v>
      </c>
      <c r="Q11" s="121">
        <v>1440009905230</v>
      </c>
      <c r="R11" s="101">
        <v>10017129494</v>
      </c>
      <c r="S11" s="106" t="s">
        <v>12925</v>
      </c>
      <c r="T11" s="101"/>
      <c r="U11" s="101" t="e">
        <f>VLOOKUP(D11,#REF!,15,FALSE)</f>
        <v>#REF!</v>
      </c>
      <c r="V11" s="101" t="s">
        <v>1093</v>
      </c>
      <c r="W11" s="121">
        <v>751015261963</v>
      </c>
      <c r="X11" s="121" t="s">
        <v>16688</v>
      </c>
      <c r="Y11" s="101" t="s">
        <v>126</v>
      </c>
      <c r="Z11" s="136" t="s">
        <v>329</v>
      </c>
      <c r="AA11" s="819" t="s">
        <v>330</v>
      </c>
      <c r="AB11" s="925" t="s">
        <v>331</v>
      </c>
      <c r="AC11" s="925" t="s">
        <v>15304</v>
      </c>
      <c r="AD11" s="122" t="s">
        <v>47</v>
      </c>
      <c r="AE11" s="127" t="s">
        <v>332</v>
      </c>
      <c r="AF11" s="127" t="s">
        <v>333</v>
      </c>
      <c r="AG11" s="123" t="s">
        <v>334</v>
      </c>
      <c r="AH11" s="119"/>
      <c r="AI11" s="144">
        <v>41883</v>
      </c>
      <c r="AJ11" s="124">
        <v>42887</v>
      </c>
      <c r="AK11" s="118" t="s">
        <v>13610</v>
      </c>
      <c r="AL11" s="118" t="s">
        <v>13610</v>
      </c>
      <c r="AM11" s="118" t="s">
        <v>13610</v>
      </c>
      <c r="AN11" s="125" t="s">
        <v>1460</v>
      </c>
      <c r="AO11" s="125">
        <v>28</v>
      </c>
      <c r="AP11" s="125">
        <v>38</v>
      </c>
      <c r="AQ11" s="1349" t="s">
        <v>324</v>
      </c>
      <c r="AR11" s="168" t="s">
        <v>10924</v>
      </c>
      <c r="AS11" s="118" t="s">
        <v>13610</v>
      </c>
      <c r="AT11" s="208"/>
      <c r="AU11" s="87"/>
    </row>
    <row r="12" spans="1:47" s="126" customFormat="1" ht="16.5" customHeight="1">
      <c r="A12" s="117">
        <v>5</v>
      </c>
      <c r="B12" s="134"/>
      <c r="C12" s="134"/>
      <c r="D12" s="134"/>
      <c r="E12" s="134"/>
      <c r="F12" s="134"/>
      <c r="G12" s="130" t="s">
        <v>338</v>
      </c>
      <c r="H12" s="134">
        <v>1006</v>
      </c>
      <c r="I12" s="117" t="s">
        <v>286</v>
      </c>
      <c r="J12" s="117" t="s">
        <v>35</v>
      </c>
      <c r="K12" s="136" t="s">
        <v>339</v>
      </c>
      <c r="L12" s="1042">
        <v>26916</v>
      </c>
      <c r="M12" s="137" t="str">
        <f t="shared" si="0"/>
        <v xml:space="preserve">49 TAHUN 0 BULAN 22 HARI </v>
      </c>
      <c r="N12" s="117" t="s">
        <v>84</v>
      </c>
      <c r="O12" s="139" t="s">
        <v>299</v>
      </c>
      <c r="P12" s="117" t="s">
        <v>288</v>
      </c>
      <c r="Q12" s="121">
        <v>1440009212066</v>
      </c>
      <c r="R12" s="101">
        <v>12040367992</v>
      </c>
      <c r="S12" s="106" t="s">
        <v>12926</v>
      </c>
      <c r="T12" s="101"/>
      <c r="U12" s="101" t="e">
        <f>VLOOKUP(D12,#REF!,15,FALSE)</f>
        <v>#REF!</v>
      </c>
      <c r="V12" s="101" t="s">
        <v>1093</v>
      </c>
      <c r="W12" s="121">
        <v>730915351415</v>
      </c>
      <c r="X12" s="121" t="s">
        <v>16689</v>
      </c>
      <c r="Y12" s="101" t="s">
        <v>2447</v>
      </c>
      <c r="Z12" s="136" t="s">
        <v>340</v>
      </c>
      <c r="AA12" s="818" t="s">
        <v>341</v>
      </c>
      <c r="AB12" s="925" t="s">
        <v>342</v>
      </c>
      <c r="AC12" s="925" t="s">
        <v>15304</v>
      </c>
      <c r="AD12" s="122" t="s">
        <v>36</v>
      </c>
      <c r="AE12" s="127" t="s">
        <v>343</v>
      </c>
      <c r="AF12" s="128" t="s">
        <v>344</v>
      </c>
      <c r="AG12" s="123" t="s">
        <v>345</v>
      </c>
      <c r="AH12" s="123" t="s">
        <v>346</v>
      </c>
      <c r="AI12" s="144">
        <v>41883</v>
      </c>
      <c r="AJ12" s="124">
        <v>42887</v>
      </c>
      <c r="AK12" s="118" t="s">
        <v>13610</v>
      </c>
      <c r="AL12" s="118" t="s">
        <v>13610</v>
      </c>
      <c r="AM12" s="118" t="s">
        <v>13610</v>
      </c>
      <c r="AN12" s="125" t="s">
        <v>1395</v>
      </c>
      <c r="AO12" s="125">
        <v>35</v>
      </c>
      <c r="AP12" s="125">
        <v>41</v>
      </c>
      <c r="AQ12" s="1349" t="s">
        <v>335</v>
      </c>
      <c r="AR12" s="168" t="s">
        <v>10924</v>
      </c>
      <c r="AS12" s="118" t="s">
        <v>13610</v>
      </c>
      <c r="AT12" s="208"/>
      <c r="AU12" s="87"/>
    </row>
    <row r="13" spans="1:47" s="126" customFormat="1" ht="16.5" customHeight="1">
      <c r="A13" s="117">
        <v>6</v>
      </c>
      <c r="B13" s="134"/>
      <c r="C13" s="134"/>
      <c r="D13" s="134"/>
      <c r="E13" s="134"/>
      <c r="F13" s="134"/>
      <c r="G13" s="130" t="s">
        <v>350</v>
      </c>
      <c r="H13" s="134">
        <v>1007</v>
      </c>
      <c r="I13" s="117" t="s">
        <v>286</v>
      </c>
      <c r="J13" s="117" t="s">
        <v>35</v>
      </c>
      <c r="K13" s="136" t="s">
        <v>339</v>
      </c>
      <c r="L13" s="1042">
        <v>27623</v>
      </c>
      <c r="M13" s="137" t="str">
        <f t="shared" si="0"/>
        <v xml:space="preserve">47 TAHUN 1 BULAN 14 HARI </v>
      </c>
      <c r="N13" s="117" t="s">
        <v>84</v>
      </c>
      <c r="O13" s="139" t="s">
        <v>299</v>
      </c>
      <c r="P13" s="117" t="s">
        <v>288</v>
      </c>
      <c r="Q13" s="121">
        <v>1440009212900</v>
      </c>
      <c r="R13" s="101">
        <v>15000541381</v>
      </c>
      <c r="S13" s="106" t="s">
        <v>12927</v>
      </c>
      <c r="T13" s="101"/>
      <c r="U13" s="101" t="e">
        <f>VLOOKUP(D13,#REF!,15,FALSE)</f>
        <v>#REF!</v>
      </c>
      <c r="V13" s="101" t="s">
        <v>1093</v>
      </c>
      <c r="W13" s="121">
        <v>750815341232</v>
      </c>
      <c r="X13" s="121" t="s">
        <v>16690</v>
      </c>
      <c r="Y13" s="101" t="s">
        <v>1347</v>
      </c>
      <c r="Z13" s="136" t="s">
        <v>351</v>
      </c>
      <c r="AA13" s="818" t="s">
        <v>352</v>
      </c>
      <c r="AB13" s="925" t="s">
        <v>353</v>
      </c>
      <c r="AC13" s="925" t="s">
        <v>15304</v>
      </c>
      <c r="AD13" s="122" t="s">
        <v>47</v>
      </c>
      <c r="AE13" s="127" t="s">
        <v>354</v>
      </c>
      <c r="AF13" s="127" t="s">
        <v>355</v>
      </c>
      <c r="AG13" s="127" t="s">
        <v>356</v>
      </c>
      <c r="AH13" s="123"/>
      <c r="AI13" s="144">
        <v>41883</v>
      </c>
      <c r="AJ13" s="124">
        <v>42887</v>
      </c>
      <c r="AK13" s="118" t="s">
        <v>13610</v>
      </c>
      <c r="AL13" s="118" t="s">
        <v>13610</v>
      </c>
      <c r="AM13" s="118" t="s">
        <v>13610</v>
      </c>
      <c r="AN13" s="125" t="s">
        <v>1395</v>
      </c>
      <c r="AO13" s="125">
        <v>34</v>
      </c>
      <c r="AP13" s="125">
        <v>41</v>
      </c>
      <c r="AQ13" s="1349" t="s">
        <v>347</v>
      </c>
      <c r="AR13" s="134" t="s">
        <v>10924</v>
      </c>
      <c r="AS13" s="118" t="s">
        <v>13610</v>
      </c>
      <c r="AT13" s="208"/>
      <c r="AU13" s="87"/>
    </row>
    <row r="14" spans="1:47" s="126" customFormat="1" ht="16.5" customHeight="1">
      <c r="A14" s="117">
        <v>7</v>
      </c>
      <c r="B14" s="134"/>
      <c r="C14" s="134"/>
      <c r="D14" s="134"/>
      <c r="E14" s="134"/>
      <c r="F14" s="134"/>
      <c r="G14" s="130" t="s">
        <v>360</v>
      </c>
      <c r="H14" s="134">
        <v>1008</v>
      </c>
      <c r="I14" s="117" t="s">
        <v>286</v>
      </c>
      <c r="J14" s="117" t="s">
        <v>35</v>
      </c>
      <c r="K14" s="136" t="s">
        <v>286</v>
      </c>
      <c r="L14" s="1042">
        <v>27898</v>
      </c>
      <c r="M14" s="137" t="str">
        <f t="shared" si="0"/>
        <v xml:space="preserve">46 TAHUN 4 BULAN 13 HARI </v>
      </c>
      <c r="N14" s="117" t="s">
        <v>84</v>
      </c>
      <c r="O14" s="139" t="s">
        <v>299</v>
      </c>
      <c r="P14" s="117" t="s">
        <v>288</v>
      </c>
      <c r="Q14" s="121">
        <v>1440009129211</v>
      </c>
      <c r="R14" s="101">
        <v>15000541365</v>
      </c>
      <c r="S14" s="106" t="s">
        <v>12928</v>
      </c>
      <c r="T14" s="101"/>
      <c r="U14" s="101" t="e">
        <f>VLOOKUP(D14,#REF!,15,FALSE)</f>
        <v>#REF!</v>
      </c>
      <c r="V14" s="101" t="s">
        <v>1093</v>
      </c>
      <c r="W14" s="121">
        <v>760515261249</v>
      </c>
      <c r="X14" s="121" t="s">
        <v>16691</v>
      </c>
      <c r="Y14" s="101" t="s">
        <v>2447</v>
      </c>
      <c r="Z14" s="136" t="s">
        <v>361</v>
      </c>
      <c r="AA14" s="818" t="s">
        <v>362</v>
      </c>
      <c r="AB14" s="925" t="s">
        <v>363</v>
      </c>
      <c r="AC14" s="925" t="s">
        <v>15304</v>
      </c>
      <c r="AD14" s="122" t="s">
        <v>47</v>
      </c>
      <c r="AE14" s="127" t="s">
        <v>364</v>
      </c>
      <c r="AF14" s="123" t="s">
        <v>14147</v>
      </c>
      <c r="AG14" s="123" t="s">
        <v>365</v>
      </c>
      <c r="AH14" s="123"/>
      <c r="AI14" s="144">
        <v>41883</v>
      </c>
      <c r="AJ14" s="124">
        <v>42887</v>
      </c>
      <c r="AK14" s="118" t="s">
        <v>13610</v>
      </c>
      <c r="AL14" s="118" t="s">
        <v>13610</v>
      </c>
      <c r="AM14" s="118" t="s">
        <v>13610</v>
      </c>
      <c r="AN14" s="125" t="s">
        <v>35</v>
      </c>
      <c r="AO14" s="125">
        <v>30</v>
      </c>
      <c r="AP14" s="125">
        <v>39</v>
      </c>
      <c r="AQ14" s="1349" t="s">
        <v>357</v>
      </c>
      <c r="AR14" s="118" t="s">
        <v>10924</v>
      </c>
      <c r="AS14" s="118" t="s">
        <v>13610</v>
      </c>
      <c r="AT14" s="208"/>
      <c r="AU14" s="87"/>
    </row>
    <row r="15" spans="1:47" s="126" customFormat="1" ht="16.5" customHeight="1">
      <c r="A15" s="117">
        <v>8</v>
      </c>
      <c r="B15" s="134"/>
      <c r="C15" s="134"/>
      <c r="D15" s="134"/>
      <c r="E15" s="134"/>
      <c r="F15" s="134"/>
      <c r="G15" s="130" t="s">
        <v>369</v>
      </c>
      <c r="H15" s="134">
        <v>1009</v>
      </c>
      <c r="I15" s="117" t="s">
        <v>286</v>
      </c>
      <c r="J15" s="117" t="s">
        <v>35</v>
      </c>
      <c r="K15" s="136" t="s">
        <v>370</v>
      </c>
      <c r="L15" s="1042">
        <v>27465</v>
      </c>
      <c r="M15" s="137" t="str">
        <f t="shared" si="0"/>
        <v xml:space="preserve">47 TAHUN 6 BULAN 19 HARI </v>
      </c>
      <c r="N15" s="117" t="s">
        <v>16646</v>
      </c>
      <c r="O15" s="139" t="s">
        <v>299</v>
      </c>
      <c r="P15" s="117" t="s">
        <v>288</v>
      </c>
      <c r="Q15" s="121">
        <v>1440009212926</v>
      </c>
      <c r="R15" s="101">
        <v>15000541217</v>
      </c>
      <c r="S15" s="106" t="s">
        <v>12929</v>
      </c>
      <c r="T15" s="101"/>
      <c r="U15" s="101" t="e">
        <f>VLOOKUP(D15,#REF!,15,FALSE)</f>
        <v>#REF!</v>
      </c>
      <c r="V15" s="101" t="s">
        <v>1093</v>
      </c>
      <c r="W15" s="121">
        <v>750315351652</v>
      </c>
      <c r="X15" s="121" t="s">
        <v>16692</v>
      </c>
      <c r="Y15" s="101" t="s">
        <v>1347</v>
      </c>
      <c r="Z15" s="136" t="s">
        <v>371</v>
      </c>
      <c r="AA15" s="818" t="s">
        <v>372</v>
      </c>
      <c r="AB15" s="925" t="s">
        <v>373</v>
      </c>
      <c r="AC15" s="925" t="s">
        <v>15304</v>
      </c>
      <c r="AD15" s="122" t="s">
        <v>36</v>
      </c>
      <c r="AE15" s="127" t="s">
        <v>374</v>
      </c>
      <c r="AF15" s="127" t="s">
        <v>375</v>
      </c>
      <c r="AG15" s="123" t="s">
        <v>376</v>
      </c>
      <c r="AH15" s="123" t="s">
        <v>377</v>
      </c>
      <c r="AI15" s="144">
        <v>41883</v>
      </c>
      <c r="AJ15" s="124">
        <v>42887</v>
      </c>
      <c r="AK15" s="118" t="s">
        <v>13610</v>
      </c>
      <c r="AL15" s="118" t="s">
        <v>13610</v>
      </c>
      <c r="AM15" s="118" t="s">
        <v>13610</v>
      </c>
      <c r="AN15" s="125" t="s">
        <v>1395</v>
      </c>
      <c r="AO15" s="125">
        <v>33</v>
      </c>
      <c r="AP15" s="125">
        <v>40</v>
      </c>
      <c r="AQ15" s="1349" t="s">
        <v>366</v>
      </c>
      <c r="AR15" s="118" t="s">
        <v>10924</v>
      </c>
      <c r="AS15" s="118" t="s">
        <v>13610</v>
      </c>
      <c r="AT15" s="208"/>
      <c r="AU15" s="87"/>
    </row>
    <row r="16" spans="1:47" s="126" customFormat="1" ht="16.5" customHeight="1">
      <c r="A16" s="117">
        <v>9</v>
      </c>
      <c r="B16" s="134"/>
      <c r="C16" s="134"/>
      <c r="D16" s="134"/>
      <c r="E16" s="134"/>
      <c r="F16" s="134"/>
      <c r="G16" s="130" t="s">
        <v>395</v>
      </c>
      <c r="H16" s="134">
        <v>1012</v>
      </c>
      <c r="I16" s="117" t="s">
        <v>286</v>
      </c>
      <c r="J16" s="117" t="s">
        <v>35</v>
      </c>
      <c r="K16" s="136" t="s">
        <v>286</v>
      </c>
      <c r="L16" s="1042">
        <v>31227</v>
      </c>
      <c r="M16" s="137" t="str">
        <f t="shared" si="0"/>
        <v xml:space="preserve">37 TAHUN 3 BULAN 2 HARI </v>
      </c>
      <c r="N16" s="117" t="s">
        <v>84</v>
      </c>
      <c r="O16" s="139" t="s">
        <v>287</v>
      </c>
      <c r="P16" s="117" t="s">
        <v>288</v>
      </c>
      <c r="Q16" s="121">
        <v>1440009916161</v>
      </c>
      <c r="R16" s="101">
        <v>12040368057</v>
      </c>
      <c r="S16" s="106" t="s">
        <v>12932</v>
      </c>
      <c r="T16" s="101"/>
      <c r="U16" s="101" t="e">
        <f>VLOOKUP(D16,#REF!,15,FALSE)</f>
        <v>#REF!</v>
      </c>
      <c r="V16" s="101" t="s">
        <v>1116</v>
      </c>
      <c r="W16" s="121">
        <v>850615262011</v>
      </c>
      <c r="X16" s="121" t="s">
        <v>16695</v>
      </c>
      <c r="Y16" s="101" t="s">
        <v>126</v>
      </c>
      <c r="Z16" s="136" t="s">
        <v>397</v>
      </c>
      <c r="AA16" s="818" t="s">
        <v>398</v>
      </c>
      <c r="AB16" s="925" t="s">
        <v>13049</v>
      </c>
      <c r="AC16" s="925" t="s">
        <v>15304</v>
      </c>
      <c r="AD16" s="122" t="s">
        <v>146</v>
      </c>
      <c r="AE16" s="127" t="s">
        <v>399</v>
      </c>
      <c r="AF16" s="123" t="s">
        <v>400</v>
      </c>
      <c r="AG16" s="123"/>
      <c r="AH16" s="123"/>
      <c r="AI16" s="144">
        <v>41883</v>
      </c>
      <c r="AJ16" s="124">
        <v>42887</v>
      </c>
      <c r="AK16" s="118" t="s">
        <v>13610</v>
      </c>
      <c r="AL16" s="118" t="s">
        <v>13610</v>
      </c>
      <c r="AM16" s="118" t="s">
        <v>13610</v>
      </c>
      <c r="AN16" s="125" t="s">
        <v>1395</v>
      </c>
      <c r="AO16" s="125">
        <v>33</v>
      </c>
      <c r="AP16" s="125">
        <v>42</v>
      </c>
      <c r="AQ16" s="1349" t="s">
        <v>392</v>
      </c>
      <c r="AR16" s="118" t="s">
        <v>10924</v>
      </c>
      <c r="AS16" s="118" t="s">
        <v>13610</v>
      </c>
      <c r="AT16" s="208"/>
      <c r="AU16" s="87"/>
    </row>
    <row r="17" spans="1:47" s="126" customFormat="1" ht="16.5" customHeight="1">
      <c r="A17" s="117">
        <v>10</v>
      </c>
      <c r="B17" s="134"/>
      <c r="C17" s="134"/>
      <c r="D17" s="134"/>
      <c r="E17" s="134"/>
      <c r="F17" s="134"/>
      <c r="G17" s="130" t="s">
        <v>404</v>
      </c>
      <c r="H17" s="134">
        <v>1013</v>
      </c>
      <c r="I17" s="117" t="s">
        <v>286</v>
      </c>
      <c r="J17" s="117" t="s">
        <v>35</v>
      </c>
      <c r="K17" s="136" t="s">
        <v>286</v>
      </c>
      <c r="L17" s="1042">
        <v>29552</v>
      </c>
      <c r="M17" s="137" t="str">
        <f t="shared" si="0"/>
        <v xml:space="preserve">41 TAHUN 10 BULAN 4 HARI </v>
      </c>
      <c r="N17" s="117" t="s">
        <v>84</v>
      </c>
      <c r="O17" s="139" t="s">
        <v>299</v>
      </c>
      <c r="P17" s="117" t="s">
        <v>288</v>
      </c>
      <c r="Q17" s="121">
        <v>1440011420715</v>
      </c>
      <c r="R17" s="101">
        <v>12040368065</v>
      </c>
      <c r="S17" s="106" t="s">
        <v>12933</v>
      </c>
      <c r="T17" s="101"/>
      <c r="U17" s="101" t="e">
        <f>VLOOKUP(D17,#REF!,15,FALSE)</f>
        <v>#REF!</v>
      </c>
      <c r="V17" s="101" t="s">
        <v>1093</v>
      </c>
      <c r="W17" s="121">
        <v>801115261851</v>
      </c>
      <c r="X17" s="121" t="s">
        <v>16696</v>
      </c>
      <c r="Y17" s="101" t="s">
        <v>2447</v>
      </c>
      <c r="Z17" s="136" t="s">
        <v>405</v>
      </c>
      <c r="AA17" s="818" t="s">
        <v>406</v>
      </c>
      <c r="AB17" s="925" t="s">
        <v>407</v>
      </c>
      <c r="AC17" s="925" t="s">
        <v>15304</v>
      </c>
      <c r="AD17" s="122" t="s">
        <v>47</v>
      </c>
      <c r="AE17" s="127" t="s">
        <v>408</v>
      </c>
      <c r="AF17" s="123" t="s">
        <v>409</v>
      </c>
      <c r="AG17" s="123" t="s">
        <v>410</v>
      </c>
      <c r="AH17" s="123"/>
      <c r="AI17" s="144">
        <v>41883</v>
      </c>
      <c r="AJ17" s="124">
        <v>42887</v>
      </c>
      <c r="AK17" s="118" t="s">
        <v>13610</v>
      </c>
      <c r="AL17" s="118" t="s">
        <v>13610</v>
      </c>
      <c r="AM17" s="118" t="s">
        <v>13610</v>
      </c>
      <c r="AN17" s="125" t="s">
        <v>35</v>
      </c>
      <c r="AO17" s="125">
        <v>31</v>
      </c>
      <c r="AP17" s="125">
        <v>40</v>
      </c>
      <c r="AQ17" s="1349" t="s">
        <v>401</v>
      </c>
      <c r="AR17" s="118" t="s">
        <v>10924</v>
      </c>
      <c r="AS17" s="118" t="s">
        <v>13610</v>
      </c>
      <c r="AT17" s="208"/>
      <c r="AU17" s="87"/>
    </row>
    <row r="18" spans="1:47" s="126" customFormat="1" ht="16.5" customHeight="1">
      <c r="A18" s="117">
        <v>11</v>
      </c>
      <c r="B18" s="134"/>
      <c r="C18" s="134"/>
      <c r="D18" s="134"/>
      <c r="E18" s="134"/>
      <c r="F18" s="134"/>
      <c r="G18" s="130" t="s">
        <v>414</v>
      </c>
      <c r="H18" s="134">
        <v>1014</v>
      </c>
      <c r="I18" s="117" t="s">
        <v>286</v>
      </c>
      <c r="J18" s="117" t="s">
        <v>35</v>
      </c>
      <c r="K18" s="136" t="s">
        <v>286</v>
      </c>
      <c r="L18" s="1042">
        <v>29810</v>
      </c>
      <c r="M18" s="137" t="str">
        <f t="shared" si="0"/>
        <v xml:space="preserve">41 TAHUN 1 BULAN 19 HARI </v>
      </c>
      <c r="N18" s="117" t="s">
        <v>84</v>
      </c>
      <c r="O18" s="139" t="s">
        <v>299</v>
      </c>
      <c r="P18" s="117" t="s">
        <v>288</v>
      </c>
      <c r="Q18" s="121">
        <v>1440013080590</v>
      </c>
      <c r="R18" s="101">
        <v>12040368073</v>
      </c>
      <c r="S18" s="106" t="s">
        <v>12934</v>
      </c>
      <c r="T18" s="101"/>
      <c r="U18" s="101" t="e">
        <f>VLOOKUP(D18,#REF!,15,FALSE)</f>
        <v>#REF!</v>
      </c>
      <c r="V18" s="101" t="s">
        <v>1105</v>
      </c>
      <c r="W18" s="121">
        <v>800815260729</v>
      </c>
      <c r="X18" s="121" t="s">
        <v>16697</v>
      </c>
      <c r="Y18" s="101" t="s">
        <v>175</v>
      </c>
      <c r="Z18" s="136" t="s">
        <v>319</v>
      </c>
      <c r="AA18" s="818" t="s">
        <v>416</v>
      </c>
      <c r="AB18" s="925" t="s">
        <v>13050</v>
      </c>
      <c r="AC18" s="925" t="s">
        <v>15304</v>
      </c>
      <c r="AD18" s="122" t="s">
        <v>47</v>
      </c>
      <c r="AE18" s="127" t="s">
        <v>417</v>
      </c>
      <c r="AF18" s="123" t="s">
        <v>418</v>
      </c>
      <c r="AG18" s="123" t="s">
        <v>419</v>
      </c>
      <c r="AH18" s="123"/>
      <c r="AI18" s="144">
        <v>41883</v>
      </c>
      <c r="AJ18" s="124">
        <v>42887</v>
      </c>
      <c r="AK18" s="118" t="s">
        <v>13610</v>
      </c>
      <c r="AL18" s="118" t="s">
        <v>13610</v>
      </c>
      <c r="AM18" s="118" t="s">
        <v>13610</v>
      </c>
      <c r="AN18" s="125" t="s">
        <v>2307</v>
      </c>
      <c r="AO18" s="125">
        <v>41</v>
      </c>
      <c r="AP18" s="125">
        <v>44</v>
      </c>
      <c r="AQ18" s="1349" t="s">
        <v>411</v>
      </c>
      <c r="AR18" s="118" t="s">
        <v>10924</v>
      </c>
      <c r="AS18" s="118" t="s">
        <v>13610</v>
      </c>
      <c r="AT18" s="208"/>
      <c r="AU18" s="87"/>
    </row>
    <row r="19" spans="1:47" s="126" customFormat="1" ht="16.5" customHeight="1">
      <c r="A19" s="117">
        <v>12</v>
      </c>
      <c r="B19" s="134"/>
      <c r="C19" s="134"/>
      <c r="D19" s="134"/>
      <c r="E19" s="134"/>
      <c r="F19" s="134"/>
      <c r="G19" s="130" t="s">
        <v>434</v>
      </c>
      <c r="H19" s="134">
        <v>1016</v>
      </c>
      <c r="I19" s="117" t="s">
        <v>286</v>
      </c>
      <c r="J19" s="117" t="s">
        <v>35</v>
      </c>
      <c r="K19" s="136" t="s">
        <v>339</v>
      </c>
      <c r="L19" s="1042">
        <v>26457</v>
      </c>
      <c r="M19" s="137" t="str">
        <f t="shared" si="0"/>
        <v xml:space="preserve">50 TAHUN 3 BULAN 24 HARI </v>
      </c>
      <c r="N19" s="117" t="s">
        <v>84</v>
      </c>
      <c r="O19" s="139" t="s">
        <v>299</v>
      </c>
      <c r="P19" s="117" t="s">
        <v>288</v>
      </c>
      <c r="Q19" s="121">
        <v>1440009212033</v>
      </c>
      <c r="R19" s="101">
        <v>12040367711</v>
      </c>
      <c r="S19" s="106" t="s">
        <v>12935</v>
      </c>
      <c r="T19" s="101"/>
      <c r="U19" s="101" t="e">
        <f>VLOOKUP(D19,#REF!,15,FALSE)</f>
        <v>#REF!</v>
      </c>
      <c r="V19" s="101" t="s">
        <v>1093</v>
      </c>
      <c r="W19" s="121">
        <v>720615352163</v>
      </c>
      <c r="X19" s="121" t="s">
        <v>16698</v>
      </c>
      <c r="Y19" s="101" t="s">
        <v>2447</v>
      </c>
      <c r="Z19" s="136" t="s">
        <v>435</v>
      </c>
      <c r="AA19" s="819" t="s">
        <v>436</v>
      </c>
      <c r="AB19" s="925" t="s">
        <v>437</v>
      </c>
      <c r="AC19" s="925" t="s">
        <v>15304</v>
      </c>
      <c r="AD19" s="122" t="s">
        <v>36</v>
      </c>
      <c r="AE19" s="123" t="s">
        <v>438</v>
      </c>
      <c r="AF19" s="123" t="s">
        <v>439</v>
      </c>
      <c r="AG19" s="123" t="s">
        <v>440</v>
      </c>
      <c r="AH19" s="123" t="s">
        <v>441</v>
      </c>
      <c r="AI19" s="144">
        <v>41883</v>
      </c>
      <c r="AJ19" s="124">
        <v>42887</v>
      </c>
      <c r="AK19" s="118" t="s">
        <v>13610</v>
      </c>
      <c r="AL19" s="118" t="s">
        <v>13610</v>
      </c>
      <c r="AM19" s="118" t="s">
        <v>13610</v>
      </c>
      <c r="AN19" s="125" t="s">
        <v>1395</v>
      </c>
      <c r="AO19" s="125">
        <v>33</v>
      </c>
      <c r="AP19" s="125">
        <v>41</v>
      </c>
      <c r="AQ19" s="1349" t="s">
        <v>431</v>
      </c>
      <c r="AR19" s="118" t="s">
        <v>10924</v>
      </c>
      <c r="AS19" s="118" t="s">
        <v>13610</v>
      </c>
      <c r="AT19" s="208"/>
      <c r="AU19" s="87"/>
    </row>
    <row r="20" spans="1:47" s="126" customFormat="1" ht="16.5" customHeight="1">
      <c r="A20" s="117">
        <v>13</v>
      </c>
      <c r="B20" s="134"/>
      <c r="C20" s="134"/>
      <c r="D20" s="134"/>
      <c r="E20" s="134"/>
      <c r="F20" s="134"/>
      <c r="G20" s="130" t="s">
        <v>445</v>
      </c>
      <c r="H20" s="134">
        <v>1017</v>
      </c>
      <c r="I20" s="117" t="s">
        <v>286</v>
      </c>
      <c r="J20" s="117" t="s">
        <v>35</v>
      </c>
      <c r="K20" s="136" t="s">
        <v>286</v>
      </c>
      <c r="L20" s="1042">
        <v>30708</v>
      </c>
      <c r="M20" s="137" t="str">
        <f t="shared" si="0"/>
        <v xml:space="preserve">38 TAHUN 8 BULAN 4 HARI </v>
      </c>
      <c r="N20" s="117" t="s">
        <v>84</v>
      </c>
      <c r="O20" s="139" t="s">
        <v>299</v>
      </c>
      <c r="P20" s="117" t="s">
        <v>288</v>
      </c>
      <c r="Q20" s="121">
        <v>1440005380230</v>
      </c>
      <c r="R20" s="101">
        <v>12040368107</v>
      </c>
      <c r="S20" s="106" t="s">
        <v>12936</v>
      </c>
      <c r="T20" s="101"/>
      <c r="U20" s="101" t="e">
        <f>VLOOKUP(D20,#REF!,15,FALSE)</f>
        <v>#REF!</v>
      </c>
      <c r="V20" s="101" t="s">
        <v>1093</v>
      </c>
      <c r="W20" s="121">
        <v>840215268457</v>
      </c>
      <c r="X20" s="121" t="s">
        <v>16699</v>
      </c>
      <c r="Y20" s="101" t="s">
        <v>2455</v>
      </c>
      <c r="Z20" s="136" t="s">
        <v>446</v>
      </c>
      <c r="AA20" s="818" t="s">
        <v>447</v>
      </c>
      <c r="AB20" s="925" t="s">
        <v>13051</v>
      </c>
      <c r="AC20" s="925" t="s">
        <v>15304</v>
      </c>
      <c r="AD20" s="122" t="s">
        <v>146</v>
      </c>
      <c r="AE20" s="127" t="s">
        <v>448</v>
      </c>
      <c r="AF20" s="128" t="s">
        <v>449</v>
      </c>
      <c r="AG20" s="123"/>
      <c r="AH20" s="123"/>
      <c r="AI20" s="144">
        <v>41883</v>
      </c>
      <c r="AJ20" s="124">
        <v>42887</v>
      </c>
      <c r="AK20" s="118" t="s">
        <v>13610</v>
      </c>
      <c r="AL20" s="118" t="s">
        <v>13610</v>
      </c>
      <c r="AM20" s="118" t="s">
        <v>13610</v>
      </c>
      <c r="AN20" s="125" t="s">
        <v>1395</v>
      </c>
      <c r="AO20" s="125">
        <v>31</v>
      </c>
      <c r="AP20" s="125">
        <v>40</v>
      </c>
      <c r="AQ20" s="1349" t="s">
        <v>442</v>
      </c>
      <c r="AR20" s="118" t="s">
        <v>10924</v>
      </c>
      <c r="AS20" s="118" t="s">
        <v>13610</v>
      </c>
      <c r="AT20" s="208"/>
      <c r="AU20" s="87"/>
    </row>
    <row r="21" spans="1:47" s="126" customFormat="1" ht="16.5" customHeight="1">
      <c r="A21" s="117">
        <v>14</v>
      </c>
      <c r="B21" s="134"/>
      <c r="C21" s="134"/>
      <c r="D21" s="134"/>
      <c r="E21" s="134"/>
      <c r="F21" s="134"/>
      <c r="G21" s="130" t="s">
        <v>453</v>
      </c>
      <c r="H21" s="134">
        <v>1018</v>
      </c>
      <c r="I21" s="117" t="s">
        <v>286</v>
      </c>
      <c r="J21" s="117" t="s">
        <v>35</v>
      </c>
      <c r="K21" s="136" t="s">
        <v>286</v>
      </c>
      <c r="L21" s="1042">
        <v>26972</v>
      </c>
      <c r="M21" s="137" t="str">
        <f t="shared" si="0"/>
        <v xml:space="preserve">48 TAHUN 10 BULAN 27 HARI </v>
      </c>
      <c r="N21" s="117" t="s">
        <v>84</v>
      </c>
      <c r="O21" s="139" t="s">
        <v>299</v>
      </c>
      <c r="P21" s="117" t="s">
        <v>288</v>
      </c>
      <c r="Q21" s="121">
        <v>1440005376022</v>
      </c>
      <c r="R21" s="101">
        <v>12040367737</v>
      </c>
      <c r="S21" s="106" t="s">
        <v>12937</v>
      </c>
      <c r="T21" s="101"/>
      <c r="U21" s="101" t="e">
        <f>VLOOKUP(D21,#REF!,15,FALSE)</f>
        <v>#REF!</v>
      </c>
      <c r="V21" s="101" t="s">
        <v>1093</v>
      </c>
      <c r="W21" s="121">
        <v>731115261333</v>
      </c>
      <c r="X21" s="121" t="s">
        <v>16700</v>
      </c>
      <c r="Y21" s="101" t="s">
        <v>126</v>
      </c>
      <c r="Z21" s="136" t="s">
        <v>454</v>
      </c>
      <c r="AA21" s="818" t="s">
        <v>455</v>
      </c>
      <c r="AB21" s="925" t="s">
        <v>13052</v>
      </c>
      <c r="AC21" s="925" t="s">
        <v>15304</v>
      </c>
      <c r="AD21" s="122" t="s">
        <v>456</v>
      </c>
      <c r="AE21" s="127" t="s">
        <v>457</v>
      </c>
      <c r="AF21" s="123" t="s">
        <v>458</v>
      </c>
      <c r="AG21" s="123" t="s">
        <v>459</v>
      </c>
      <c r="AH21" s="123" t="s">
        <v>460</v>
      </c>
      <c r="AI21" s="144">
        <v>41883</v>
      </c>
      <c r="AJ21" s="124">
        <v>42887</v>
      </c>
      <c r="AK21" s="118" t="s">
        <v>13610</v>
      </c>
      <c r="AL21" s="118" t="s">
        <v>13610</v>
      </c>
      <c r="AM21" s="118" t="s">
        <v>13610</v>
      </c>
      <c r="AN21" s="125" t="s">
        <v>1395</v>
      </c>
      <c r="AO21" s="125">
        <v>33</v>
      </c>
      <c r="AP21" s="125">
        <v>42</v>
      </c>
      <c r="AQ21" s="1349" t="s">
        <v>450</v>
      </c>
      <c r="AR21" s="118" t="s">
        <v>10924</v>
      </c>
      <c r="AS21" s="118" t="s">
        <v>13610</v>
      </c>
      <c r="AT21" s="208"/>
      <c r="AU21" s="87"/>
    </row>
    <row r="22" spans="1:47" s="126" customFormat="1" ht="16.5" customHeight="1">
      <c r="A22" s="117">
        <v>15</v>
      </c>
      <c r="B22" s="134"/>
      <c r="C22" s="134"/>
      <c r="D22" s="134"/>
      <c r="E22" s="134"/>
      <c r="F22" s="134"/>
      <c r="G22" s="130" t="s">
        <v>472</v>
      </c>
      <c r="H22" s="134">
        <v>1020</v>
      </c>
      <c r="I22" s="117" t="s">
        <v>286</v>
      </c>
      <c r="J22" s="117" t="s">
        <v>35</v>
      </c>
      <c r="K22" s="136" t="s">
        <v>286</v>
      </c>
      <c r="L22" s="1042">
        <v>27314</v>
      </c>
      <c r="M22" s="137" t="str">
        <f t="shared" si="0"/>
        <v xml:space="preserve">47 TAHUN 11 BULAN 19 HARI </v>
      </c>
      <c r="N22" s="117" t="s">
        <v>84</v>
      </c>
      <c r="O22" s="139" t="s">
        <v>299</v>
      </c>
      <c r="P22" s="117" t="s">
        <v>288</v>
      </c>
      <c r="Q22" s="121">
        <v>1440005375784</v>
      </c>
      <c r="R22" s="101">
        <v>12040367752</v>
      </c>
      <c r="S22" s="106" t="s">
        <v>12939</v>
      </c>
      <c r="T22" s="101"/>
      <c r="U22" s="101" t="e">
        <f>VLOOKUP(D22,#REF!,15,FALSE)</f>
        <v>#REF!</v>
      </c>
      <c r="V22" s="101" t="s">
        <v>1093</v>
      </c>
      <c r="W22" s="121">
        <v>741015260129</v>
      </c>
      <c r="X22" s="121" t="s">
        <v>16701</v>
      </c>
      <c r="Y22" s="101" t="s">
        <v>2455</v>
      </c>
      <c r="Z22" s="136" t="s">
        <v>473</v>
      </c>
      <c r="AA22" s="818" t="s">
        <v>474</v>
      </c>
      <c r="AB22" s="925" t="s">
        <v>475</v>
      </c>
      <c r="AC22" s="925" t="s">
        <v>15304</v>
      </c>
      <c r="AD22" s="122" t="s">
        <v>146</v>
      </c>
      <c r="AE22" s="127" t="s">
        <v>476</v>
      </c>
      <c r="AF22" s="123" t="s">
        <v>477</v>
      </c>
      <c r="AG22" s="123"/>
      <c r="AH22" s="123"/>
      <c r="AI22" s="144">
        <v>41883</v>
      </c>
      <c r="AJ22" s="124">
        <v>42887</v>
      </c>
      <c r="AK22" s="118" t="s">
        <v>13610</v>
      </c>
      <c r="AL22" s="118" t="s">
        <v>13610</v>
      </c>
      <c r="AM22" s="118" t="s">
        <v>13610</v>
      </c>
      <c r="AN22" s="125" t="s">
        <v>35</v>
      </c>
      <c r="AO22" s="125">
        <v>32</v>
      </c>
      <c r="AP22" s="125">
        <v>40</v>
      </c>
      <c r="AQ22" s="1349" t="s">
        <v>469</v>
      </c>
      <c r="AR22" s="118" t="s">
        <v>10924</v>
      </c>
      <c r="AS22" s="118" t="s">
        <v>13610</v>
      </c>
      <c r="AT22" s="208"/>
      <c r="AU22" s="87"/>
    </row>
    <row r="23" spans="1:47" s="126" customFormat="1" ht="16.5" customHeight="1">
      <c r="A23" s="117">
        <v>16</v>
      </c>
      <c r="B23" s="134"/>
      <c r="C23" s="134"/>
      <c r="D23" s="134"/>
      <c r="E23" s="134"/>
      <c r="F23" s="134"/>
      <c r="G23" s="130" t="s">
        <v>481</v>
      </c>
      <c r="H23" s="134">
        <v>1021</v>
      </c>
      <c r="I23" s="117" t="s">
        <v>286</v>
      </c>
      <c r="J23" s="117" t="s">
        <v>35</v>
      </c>
      <c r="K23" s="136" t="s">
        <v>286</v>
      </c>
      <c r="L23" s="1042">
        <v>30640</v>
      </c>
      <c r="M23" s="137" t="str">
        <f t="shared" si="0"/>
        <v xml:space="preserve">38 TAHUN 10 BULAN 11 HARI </v>
      </c>
      <c r="N23" s="117" t="s">
        <v>84</v>
      </c>
      <c r="O23" s="139" t="s">
        <v>299</v>
      </c>
      <c r="P23" s="117" t="s">
        <v>288</v>
      </c>
      <c r="Q23" s="121">
        <v>1440013128878</v>
      </c>
      <c r="R23" s="101">
        <v>15000541258</v>
      </c>
      <c r="S23" s="106" t="s">
        <v>12940</v>
      </c>
      <c r="T23" s="101"/>
      <c r="U23" s="101" t="e">
        <f>VLOOKUP(D23,#REF!,15,FALSE)</f>
        <v>#REF!</v>
      </c>
      <c r="V23" s="101" t="s">
        <v>1093</v>
      </c>
      <c r="W23" s="121">
        <v>831115261566</v>
      </c>
      <c r="X23" s="121" t="s">
        <v>16702</v>
      </c>
      <c r="Y23" s="101" t="s">
        <v>2455</v>
      </c>
      <c r="Z23" s="136" t="s">
        <v>482</v>
      </c>
      <c r="AA23" s="818" t="s">
        <v>483</v>
      </c>
      <c r="AB23" s="925" t="s">
        <v>13053</v>
      </c>
      <c r="AC23" s="925" t="s">
        <v>15304</v>
      </c>
      <c r="AD23" s="122" t="s">
        <v>146</v>
      </c>
      <c r="AE23" s="127" t="s">
        <v>484</v>
      </c>
      <c r="AF23" s="127" t="s">
        <v>485</v>
      </c>
      <c r="AG23" s="123"/>
      <c r="AH23" s="123"/>
      <c r="AI23" s="144">
        <v>41883</v>
      </c>
      <c r="AJ23" s="124">
        <v>42887</v>
      </c>
      <c r="AK23" s="118" t="s">
        <v>13610</v>
      </c>
      <c r="AL23" s="118" t="s">
        <v>13610</v>
      </c>
      <c r="AM23" s="118" t="s">
        <v>13610</v>
      </c>
      <c r="AN23" s="125" t="s">
        <v>1395</v>
      </c>
      <c r="AO23" s="125">
        <v>33</v>
      </c>
      <c r="AP23" s="125">
        <v>40</v>
      </c>
      <c r="AQ23" s="1349" t="s">
        <v>478</v>
      </c>
      <c r="AR23" s="118" t="s">
        <v>10924</v>
      </c>
      <c r="AS23" s="118" t="s">
        <v>13610</v>
      </c>
      <c r="AT23" s="208"/>
      <c r="AU23" s="87"/>
    </row>
    <row r="24" spans="1:47" s="126" customFormat="1" ht="16.5" customHeight="1">
      <c r="A24" s="117">
        <v>17</v>
      </c>
      <c r="B24" s="134"/>
      <c r="C24" s="134"/>
      <c r="D24" s="134"/>
      <c r="E24" s="134"/>
      <c r="F24" s="134"/>
      <c r="G24" s="130" t="s">
        <v>489</v>
      </c>
      <c r="H24" s="134">
        <v>1022</v>
      </c>
      <c r="I24" s="117" t="s">
        <v>286</v>
      </c>
      <c r="J24" s="117" t="s">
        <v>35</v>
      </c>
      <c r="K24" s="136" t="s">
        <v>339</v>
      </c>
      <c r="L24" s="1042">
        <v>27183</v>
      </c>
      <c r="M24" s="137" t="str">
        <f t="shared" si="0"/>
        <v xml:space="preserve">48 TAHUN 3 BULAN 28 HARI </v>
      </c>
      <c r="N24" s="117" t="s">
        <v>16646</v>
      </c>
      <c r="O24" s="139" t="s">
        <v>299</v>
      </c>
      <c r="P24" s="117" t="s">
        <v>288</v>
      </c>
      <c r="Q24" s="121">
        <v>9000016751076</v>
      </c>
      <c r="R24" s="101">
        <v>13016172564</v>
      </c>
      <c r="S24" s="106" t="s">
        <v>12941</v>
      </c>
      <c r="T24" s="101"/>
      <c r="U24" s="101" t="e">
        <f>VLOOKUP(D24,#REF!,15,FALSE)</f>
        <v>#REF!</v>
      </c>
      <c r="V24" s="101" t="s">
        <v>1093</v>
      </c>
      <c r="W24" s="121">
        <v>740615340994</v>
      </c>
      <c r="X24" s="121" t="s">
        <v>16703</v>
      </c>
      <c r="Y24" s="101" t="s">
        <v>2455</v>
      </c>
      <c r="Z24" s="136" t="s">
        <v>490</v>
      </c>
      <c r="AA24" s="818" t="s">
        <v>491</v>
      </c>
      <c r="AB24" s="925" t="s">
        <v>492</v>
      </c>
      <c r="AC24" s="925" t="s">
        <v>15304</v>
      </c>
      <c r="AD24" s="122" t="s">
        <v>146</v>
      </c>
      <c r="AE24" s="127" t="s">
        <v>493</v>
      </c>
      <c r="AF24" s="123" t="s">
        <v>494</v>
      </c>
      <c r="AG24" s="123"/>
      <c r="AH24" s="123"/>
      <c r="AI24" s="144">
        <v>41883</v>
      </c>
      <c r="AJ24" s="124">
        <v>42887</v>
      </c>
      <c r="AK24" s="118" t="s">
        <v>13610</v>
      </c>
      <c r="AL24" s="118" t="s">
        <v>13610</v>
      </c>
      <c r="AM24" s="118" t="s">
        <v>13610</v>
      </c>
      <c r="AN24" s="125" t="s">
        <v>1395</v>
      </c>
      <c r="AO24" s="125">
        <v>32</v>
      </c>
      <c r="AP24" s="125">
        <v>38</v>
      </c>
      <c r="AQ24" s="1349" t="s">
        <v>486</v>
      </c>
      <c r="AR24" s="118" t="s">
        <v>10924</v>
      </c>
      <c r="AS24" s="118" t="s">
        <v>13610</v>
      </c>
      <c r="AT24" s="208"/>
      <c r="AU24" s="87"/>
    </row>
    <row r="25" spans="1:47" s="126" customFormat="1" ht="16.5" customHeight="1">
      <c r="A25" s="117">
        <v>18</v>
      </c>
      <c r="B25" s="134"/>
      <c r="C25" s="134"/>
      <c r="D25" s="134"/>
      <c r="E25" s="134"/>
      <c r="F25" s="134"/>
      <c r="G25" s="130" t="s">
        <v>528</v>
      </c>
      <c r="H25" s="134">
        <v>1026</v>
      </c>
      <c r="I25" s="117" t="s">
        <v>286</v>
      </c>
      <c r="J25" s="117" t="s">
        <v>35</v>
      </c>
      <c r="K25" s="136" t="s">
        <v>529</v>
      </c>
      <c r="L25" s="1042">
        <v>27122</v>
      </c>
      <c r="M25" s="137" t="str">
        <f t="shared" si="0"/>
        <v xml:space="preserve">48 TAHUN 5 BULAN 28 HARI </v>
      </c>
      <c r="N25" s="117" t="s">
        <v>84</v>
      </c>
      <c r="O25" s="139" t="s">
        <v>299</v>
      </c>
      <c r="P25" s="117" t="s">
        <v>288</v>
      </c>
      <c r="Q25" s="121">
        <v>1440009212058</v>
      </c>
      <c r="R25" s="101">
        <v>15000541449</v>
      </c>
      <c r="S25" s="104" t="s">
        <v>12944</v>
      </c>
      <c r="T25" s="101"/>
      <c r="U25" s="101" t="e">
        <f>VLOOKUP(D25,#REF!,15,FALSE)</f>
        <v>#REF!</v>
      </c>
      <c r="V25" s="101" t="s">
        <v>1093</v>
      </c>
      <c r="W25" s="121">
        <v>740315360839</v>
      </c>
      <c r="X25" s="121" t="s">
        <v>16705</v>
      </c>
      <c r="Y25" s="101" t="s">
        <v>2447</v>
      </c>
      <c r="Z25" s="136" t="s">
        <v>530</v>
      </c>
      <c r="AA25" s="818" t="s">
        <v>531</v>
      </c>
      <c r="AB25" s="925" t="s">
        <v>13056</v>
      </c>
      <c r="AC25" s="925" t="s">
        <v>15304</v>
      </c>
      <c r="AD25" s="122" t="s">
        <v>47</v>
      </c>
      <c r="AE25" s="127" t="s">
        <v>532</v>
      </c>
      <c r="AF25" s="128" t="s">
        <v>533</v>
      </c>
      <c r="AG25" s="123" t="s">
        <v>534</v>
      </c>
      <c r="AH25" s="123"/>
      <c r="AI25" s="144">
        <v>41883</v>
      </c>
      <c r="AJ25" s="124">
        <v>42887</v>
      </c>
      <c r="AK25" s="118" t="s">
        <v>13610</v>
      </c>
      <c r="AL25" s="118" t="s">
        <v>13610</v>
      </c>
      <c r="AM25" s="118" t="s">
        <v>13610</v>
      </c>
      <c r="AN25" s="125" t="s">
        <v>2307</v>
      </c>
      <c r="AO25" s="125">
        <v>41</v>
      </c>
      <c r="AP25" s="125">
        <v>42</v>
      </c>
      <c r="AQ25" s="1349" t="s">
        <v>525</v>
      </c>
      <c r="AR25" s="118" t="s">
        <v>10924</v>
      </c>
      <c r="AS25" s="118" t="s">
        <v>13610</v>
      </c>
      <c r="AT25" s="208"/>
      <c r="AU25" s="87"/>
    </row>
    <row r="26" spans="1:47" s="126" customFormat="1" ht="16.5" customHeight="1">
      <c r="A26" s="117">
        <v>19</v>
      </c>
      <c r="B26" s="134"/>
      <c r="C26" s="134"/>
      <c r="D26" s="134"/>
      <c r="E26" s="134"/>
      <c r="F26" s="134"/>
      <c r="G26" s="130" t="s">
        <v>538</v>
      </c>
      <c r="H26" s="134">
        <v>1027</v>
      </c>
      <c r="I26" s="117" t="s">
        <v>286</v>
      </c>
      <c r="J26" s="117" t="s">
        <v>35</v>
      </c>
      <c r="K26" s="136" t="s">
        <v>286</v>
      </c>
      <c r="L26" s="1042">
        <v>27197</v>
      </c>
      <c r="M26" s="137" t="str">
        <f t="shared" si="0"/>
        <v xml:space="preserve">48 TAHUN 3 BULAN 14 HARI </v>
      </c>
      <c r="N26" s="117" t="s">
        <v>84</v>
      </c>
      <c r="O26" s="139" t="s">
        <v>299</v>
      </c>
      <c r="P26" s="117" t="s">
        <v>288</v>
      </c>
      <c r="Q26" s="121">
        <v>9000016645971</v>
      </c>
      <c r="R26" s="101">
        <v>13016172572</v>
      </c>
      <c r="S26" s="942" t="s">
        <v>12964</v>
      </c>
      <c r="T26" s="101"/>
      <c r="U26" s="101" t="e">
        <f>VLOOKUP(D26,#REF!,15,FALSE)</f>
        <v>#REF!</v>
      </c>
      <c r="V26" s="101" t="s">
        <v>1093</v>
      </c>
      <c r="W26" s="121">
        <v>750615261488</v>
      </c>
      <c r="X26" s="121" t="s">
        <v>16706</v>
      </c>
      <c r="Y26" s="101" t="s">
        <v>126</v>
      </c>
      <c r="Z26" s="136" t="s">
        <v>539</v>
      </c>
      <c r="AA26" s="818" t="s">
        <v>540</v>
      </c>
      <c r="AB26" s="925" t="s">
        <v>13057</v>
      </c>
      <c r="AC26" s="925" t="s">
        <v>15304</v>
      </c>
      <c r="AD26" s="122" t="s">
        <v>47</v>
      </c>
      <c r="AE26" s="127" t="s">
        <v>541</v>
      </c>
      <c r="AF26" s="127" t="s">
        <v>542</v>
      </c>
      <c r="AG26" s="123" t="s">
        <v>543</v>
      </c>
      <c r="AH26" s="123"/>
      <c r="AI26" s="144">
        <v>41883</v>
      </c>
      <c r="AJ26" s="124">
        <v>42887</v>
      </c>
      <c r="AK26" s="118" t="s">
        <v>13610</v>
      </c>
      <c r="AL26" s="118" t="s">
        <v>13610</v>
      </c>
      <c r="AM26" s="118" t="s">
        <v>13610</v>
      </c>
      <c r="AN26" s="125" t="s">
        <v>35</v>
      </c>
      <c r="AO26" s="125">
        <v>30</v>
      </c>
      <c r="AP26" s="125">
        <v>39</v>
      </c>
      <c r="AQ26" s="1349" t="s">
        <v>535</v>
      </c>
      <c r="AR26" s="118" t="s">
        <v>10924</v>
      </c>
      <c r="AS26" s="118" t="s">
        <v>13610</v>
      </c>
      <c r="AT26" s="208"/>
      <c r="AU26" s="87"/>
    </row>
    <row r="27" spans="1:47" s="126" customFormat="1" ht="16.5" customHeight="1">
      <c r="A27" s="117">
        <v>20</v>
      </c>
      <c r="B27" s="134"/>
      <c r="C27" s="134"/>
      <c r="D27" s="134"/>
      <c r="E27" s="134"/>
      <c r="F27" s="134"/>
      <c r="G27" s="130" t="s">
        <v>547</v>
      </c>
      <c r="H27" s="134">
        <v>1028</v>
      </c>
      <c r="I27" s="117" t="s">
        <v>286</v>
      </c>
      <c r="J27" s="117" t="s">
        <v>35</v>
      </c>
      <c r="K27" s="136" t="s">
        <v>370</v>
      </c>
      <c r="L27" s="1042">
        <v>26322</v>
      </c>
      <c r="M27" s="137" t="str">
        <f t="shared" si="0"/>
        <v xml:space="preserve">50 TAHUN 8 BULAN 7 HARI </v>
      </c>
      <c r="N27" s="117" t="s">
        <v>84</v>
      </c>
      <c r="O27" s="139" t="s">
        <v>287</v>
      </c>
      <c r="P27" s="117" t="s">
        <v>288</v>
      </c>
      <c r="Q27" s="121">
        <v>1440009150464</v>
      </c>
      <c r="R27" s="101">
        <v>15000540839</v>
      </c>
      <c r="S27" s="104" t="s">
        <v>12946</v>
      </c>
      <c r="T27" s="101"/>
      <c r="U27" s="101" t="e">
        <f>VLOOKUP(D27,#REF!,15,FALSE)</f>
        <v>#REF!</v>
      </c>
      <c r="V27" s="101" t="s">
        <v>1116</v>
      </c>
      <c r="W27" s="121">
        <v>720115340767</v>
      </c>
      <c r="X27" s="121" t="s">
        <v>16707</v>
      </c>
      <c r="Y27" s="101" t="s">
        <v>86</v>
      </c>
      <c r="Z27" s="136" t="s">
        <v>548</v>
      </c>
      <c r="AA27" s="827" t="s">
        <v>11329</v>
      </c>
      <c r="AB27" s="925" t="s">
        <v>13058</v>
      </c>
      <c r="AC27" s="925" t="s">
        <v>15304</v>
      </c>
      <c r="AD27" s="122" t="s">
        <v>47</v>
      </c>
      <c r="AE27" s="127" t="s">
        <v>549</v>
      </c>
      <c r="AF27" s="127" t="s">
        <v>550</v>
      </c>
      <c r="AG27" s="123" t="s">
        <v>551</v>
      </c>
      <c r="AH27" s="123"/>
      <c r="AI27" s="144">
        <v>41883</v>
      </c>
      <c r="AJ27" s="124">
        <v>42887</v>
      </c>
      <c r="AK27" s="118" t="s">
        <v>13610</v>
      </c>
      <c r="AL27" s="118" t="s">
        <v>13610</v>
      </c>
      <c r="AM27" s="118" t="s">
        <v>13610</v>
      </c>
      <c r="AN27" s="125" t="s">
        <v>2307</v>
      </c>
      <c r="AO27" s="125">
        <v>40</v>
      </c>
      <c r="AP27" s="125">
        <v>43</v>
      </c>
      <c r="AQ27" s="1349" t="s">
        <v>544</v>
      </c>
      <c r="AR27" s="118" t="s">
        <v>10924</v>
      </c>
      <c r="AS27" s="118" t="s">
        <v>13610</v>
      </c>
      <c r="AT27" s="208"/>
      <c r="AU27" s="87"/>
    </row>
    <row r="28" spans="1:47" s="126" customFormat="1" ht="16.5" customHeight="1">
      <c r="A28" s="117">
        <v>21</v>
      </c>
      <c r="B28" s="134"/>
      <c r="C28" s="134"/>
      <c r="D28" s="134"/>
      <c r="E28" s="134"/>
      <c r="F28" s="134"/>
      <c r="G28" s="130" t="s">
        <v>573</v>
      </c>
      <c r="H28" s="134">
        <v>1031</v>
      </c>
      <c r="I28" s="117" t="s">
        <v>286</v>
      </c>
      <c r="J28" s="117" t="s">
        <v>35</v>
      </c>
      <c r="K28" s="136" t="s">
        <v>286</v>
      </c>
      <c r="L28" s="1042">
        <v>25274</v>
      </c>
      <c r="M28" s="171" t="str">
        <f t="shared" si="0"/>
        <v xml:space="preserve">53 TAHUN 6 BULAN 19 HARI </v>
      </c>
      <c r="N28" s="117" t="s">
        <v>84</v>
      </c>
      <c r="O28" s="139" t="s">
        <v>299</v>
      </c>
      <c r="P28" s="117" t="s">
        <v>288</v>
      </c>
      <c r="Q28" s="121">
        <v>1440005375966</v>
      </c>
      <c r="R28" s="101">
        <v>12040367828</v>
      </c>
      <c r="S28" s="106" t="s">
        <v>12949</v>
      </c>
      <c r="T28" s="101"/>
      <c r="U28" s="101" t="e">
        <f>VLOOKUP(D28,#REF!,15,FALSE)</f>
        <v>#REF!</v>
      </c>
      <c r="V28" s="101" t="s">
        <v>1093</v>
      </c>
      <c r="W28" s="121">
        <v>690315260258</v>
      </c>
      <c r="X28" s="121" t="s">
        <v>16710</v>
      </c>
      <c r="Y28" s="101" t="s">
        <v>2447</v>
      </c>
      <c r="Z28" s="136" t="s">
        <v>574</v>
      </c>
      <c r="AA28" s="818" t="s">
        <v>575</v>
      </c>
      <c r="AB28" s="925" t="s">
        <v>13059</v>
      </c>
      <c r="AC28" s="925" t="s">
        <v>15304</v>
      </c>
      <c r="AD28" s="122" t="s">
        <v>146</v>
      </c>
      <c r="AE28" s="127" t="s">
        <v>576</v>
      </c>
      <c r="AF28" s="123" t="s">
        <v>577</v>
      </c>
      <c r="AG28" s="123"/>
      <c r="AH28" s="123"/>
      <c r="AI28" s="144">
        <v>41883</v>
      </c>
      <c r="AJ28" s="124">
        <v>42887</v>
      </c>
      <c r="AK28" s="118" t="s">
        <v>13610</v>
      </c>
      <c r="AL28" s="118" t="s">
        <v>13610</v>
      </c>
      <c r="AM28" s="118" t="s">
        <v>13610</v>
      </c>
      <c r="AN28" s="125" t="s">
        <v>35</v>
      </c>
      <c r="AO28" s="125">
        <v>32</v>
      </c>
      <c r="AP28" s="125">
        <v>39</v>
      </c>
      <c r="AQ28" s="1349" t="s">
        <v>570</v>
      </c>
      <c r="AR28" s="118" t="s">
        <v>10924</v>
      </c>
      <c r="AS28" s="118" t="s">
        <v>13610</v>
      </c>
      <c r="AT28" s="208"/>
      <c r="AU28" s="87"/>
    </row>
    <row r="29" spans="1:47" s="126" customFormat="1" ht="16.5" customHeight="1">
      <c r="A29" s="117">
        <v>22</v>
      </c>
      <c r="B29" s="134"/>
      <c r="C29" s="134"/>
      <c r="D29" s="134"/>
      <c r="E29" s="134"/>
      <c r="F29" s="134"/>
      <c r="G29" s="130" t="s">
        <v>581</v>
      </c>
      <c r="H29" s="134">
        <v>1032</v>
      </c>
      <c r="I29" s="117" t="s">
        <v>286</v>
      </c>
      <c r="J29" s="117" t="s">
        <v>35</v>
      </c>
      <c r="K29" s="136" t="s">
        <v>582</v>
      </c>
      <c r="L29" s="1042">
        <v>28010</v>
      </c>
      <c r="M29" s="137" t="str">
        <f t="shared" si="0"/>
        <v xml:space="preserve">46 TAHUN 0 BULAN 24 HARI </v>
      </c>
      <c r="N29" s="117" t="s">
        <v>84</v>
      </c>
      <c r="O29" s="139" t="s">
        <v>299</v>
      </c>
      <c r="P29" s="117" t="s">
        <v>288</v>
      </c>
      <c r="Q29" s="121">
        <v>1440005375990</v>
      </c>
      <c r="R29" s="101">
        <v>12040367836</v>
      </c>
      <c r="S29" s="106" t="s">
        <v>12950</v>
      </c>
      <c r="T29" s="101"/>
      <c r="U29" s="101" t="e">
        <f>VLOOKUP(D29,#REF!,15,FALSE)</f>
        <v>#REF!</v>
      </c>
      <c r="V29" s="101" t="s">
        <v>1093</v>
      </c>
      <c r="W29" s="121">
        <v>760915251040</v>
      </c>
      <c r="X29" s="121" t="s">
        <v>16711</v>
      </c>
      <c r="Y29" s="101" t="s">
        <v>2455</v>
      </c>
      <c r="Z29" s="136" t="s">
        <v>583</v>
      </c>
      <c r="AA29" s="818" t="s">
        <v>584</v>
      </c>
      <c r="AB29" s="925" t="s">
        <v>585</v>
      </c>
      <c r="AC29" s="925" t="s">
        <v>15304</v>
      </c>
      <c r="AD29" s="122" t="s">
        <v>47</v>
      </c>
      <c r="AE29" s="127" t="s">
        <v>586</v>
      </c>
      <c r="AF29" s="123" t="s">
        <v>587</v>
      </c>
      <c r="AG29" s="123" t="s">
        <v>588</v>
      </c>
      <c r="AH29" s="123"/>
      <c r="AI29" s="144">
        <v>41883</v>
      </c>
      <c r="AJ29" s="124">
        <v>42887</v>
      </c>
      <c r="AK29" s="118" t="s">
        <v>13610</v>
      </c>
      <c r="AL29" s="118" t="s">
        <v>13610</v>
      </c>
      <c r="AM29" s="118" t="s">
        <v>13610</v>
      </c>
      <c r="AN29" s="125" t="s">
        <v>2307</v>
      </c>
      <c r="AO29" s="125">
        <v>40</v>
      </c>
      <c r="AP29" s="125">
        <v>43</v>
      </c>
      <c r="AQ29" s="1349" t="s">
        <v>578</v>
      </c>
      <c r="AR29" s="118" t="s">
        <v>10924</v>
      </c>
      <c r="AS29" s="118" t="s">
        <v>13610</v>
      </c>
      <c r="AT29" s="208"/>
      <c r="AU29" s="87"/>
    </row>
    <row r="30" spans="1:47" s="126" customFormat="1" ht="16.5" customHeight="1">
      <c r="A30" s="117">
        <v>23</v>
      </c>
      <c r="B30" s="134"/>
      <c r="C30" s="134"/>
      <c r="D30" s="134"/>
      <c r="E30" s="134"/>
      <c r="F30" s="134"/>
      <c r="G30" s="130" t="s">
        <v>602</v>
      </c>
      <c r="H30" s="134">
        <v>1034</v>
      </c>
      <c r="I30" s="117" t="s">
        <v>286</v>
      </c>
      <c r="J30" s="117" t="s">
        <v>35</v>
      </c>
      <c r="K30" s="136" t="s">
        <v>286</v>
      </c>
      <c r="L30" s="1042">
        <v>25599</v>
      </c>
      <c r="M30" s="171" t="str">
        <f t="shared" si="0"/>
        <v xml:space="preserve">52 TAHUN 8 BULAN 0 HARI </v>
      </c>
      <c r="N30" s="117" t="s">
        <v>84</v>
      </c>
      <c r="O30" s="139" t="s">
        <v>299</v>
      </c>
      <c r="P30" s="117" t="s">
        <v>288</v>
      </c>
      <c r="Q30" s="121">
        <v>1440009128239</v>
      </c>
      <c r="R30" s="101">
        <v>15000541282</v>
      </c>
      <c r="S30" s="106" t="s">
        <v>12951</v>
      </c>
      <c r="T30" s="101"/>
      <c r="U30" s="101" t="e">
        <f>VLOOKUP(D30,#REF!,15,FALSE)</f>
        <v>#REF!</v>
      </c>
      <c r="V30" s="101" t="s">
        <v>1093</v>
      </c>
      <c r="W30" s="121">
        <v>70015250062</v>
      </c>
      <c r="X30" s="121" t="s">
        <v>16712</v>
      </c>
      <c r="Y30" s="101" t="s">
        <v>2455</v>
      </c>
      <c r="Z30" s="136" t="s">
        <v>603</v>
      </c>
      <c r="AA30" s="818" t="s">
        <v>604</v>
      </c>
      <c r="AB30" s="925" t="s">
        <v>605</v>
      </c>
      <c r="AC30" s="925" t="s">
        <v>15304</v>
      </c>
      <c r="AD30" s="122" t="s">
        <v>47</v>
      </c>
      <c r="AE30" s="131" t="s">
        <v>606</v>
      </c>
      <c r="AF30" s="128" t="s">
        <v>607</v>
      </c>
      <c r="AG30" s="123" t="s">
        <v>608</v>
      </c>
      <c r="AH30" s="123"/>
      <c r="AI30" s="144">
        <v>41883</v>
      </c>
      <c r="AJ30" s="124">
        <v>42887</v>
      </c>
      <c r="AK30" s="118" t="s">
        <v>13610</v>
      </c>
      <c r="AL30" s="118" t="s">
        <v>13610</v>
      </c>
      <c r="AM30" s="118" t="s">
        <v>13610</v>
      </c>
      <c r="AN30" s="125" t="s">
        <v>1395</v>
      </c>
      <c r="AO30" s="125">
        <v>34</v>
      </c>
      <c r="AP30" s="125">
        <v>41</v>
      </c>
      <c r="AQ30" s="1349" t="s">
        <v>599</v>
      </c>
      <c r="AR30" s="118" t="s">
        <v>10924</v>
      </c>
      <c r="AS30" s="118" t="s">
        <v>13610</v>
      </c>
      <c r="AT30" s="208"/>
      <c r="AU30" s="87"/>
    </row>
    <row r="31" spans="1:47" s="126" customFormat="1" ht="16.5" customHeight="1">
      <c r="A31" s="117">
        <v>24</v>
      </c>
      <c r="B31" s="134"/>
      <c r="C31" s="134"/>
      <c r="D31" s="134"/>
      <c r="E31" s="134"/>
      <c r="F31" s="134"/>
      <c r="G31" s="130" t="s">
        <v>612</v>
      </c>
      <c r="H31" s="134">
        <v>1035</v>
      </c>
      <c r="I31" s="117" t="s">
        <v>286</v>
      </c>
      <c r="J31" s="117" t="s">
        <v>35</v>
      </c>
      <c r="K31" s="136" t="s">
        <v>529</v>
      </c>
      <c r="L31" s="1042">
        <v>26078</v>
      </c>
      <c r="M31" s="137" t="str">
        <f t="shared" si="0"/>
        <v xml:space="preserve">51 TAHUN 4 BULAN 6 HARI </v>
      </c>
      <c r="N31" s="117" t="s">
        <v>84</v>
      </c>
      <c r="O31" s="139" t="s">
        <v>299</v>
      </c>
      <c r="P31" s="117" t="s">
        <v>288</v>
      </c>
      <c r="Q31" s="121">
        <v>1440005380222</v>
      </c>
      <c r="R31" s="101">
        <v>15000541399</v>
      </c>
      <c r="S31" s="106" t="s">
        <v>12952</v>
      </c>
      <c r="T31" s="101"/>
      <c r="U31" s="101" t="e">
        <f>VLOOKUP(D31,#REF!,15,FALSE)</f>
        <v>#REF!</v>
      </c>
      <c r="V31" s="101" t="s">
        <v>1093</v>
      </c>
      <c r="W31" s="121">
        <v>710515361531</v>
      </c>
      <c r="X31" s="121" t="s">
        <v>16713</v>
      </c>
      <c r="Y31" s="101" t="s">
        <v>7267</v>
      </c>
      <c r="Z31" s="136" t="s">
        <v>613</v>
      </c>
      <c r="AA31" s="818" t="s">
        <v>614</v>
      </c>
      <c r="AB31" s="925" t="s">
        <v>615</v>
      </c>
      <c r="AC31" s="925" t="s">
        <v>15304</v>
      </c>
      <c r="AD31" s="122" t="s">
        <v>47</v>
      </c>
      <c r="AE31" s="127" t="s">
        <v>616</v>
      </c>
      <c r="AF31" s="127" t="s">
        <v>617</v>
      </c>
      <c r="AG31" s="123" t="s">
        <v>618</v>
      </c>
      <c r="AH31" s="123"/>
      <c r="AI31" s="144">
        <v>41883</v>
      </c>
      <c r="AJ31" s="124">
        <v>42887</v>
      </c>
      <c r="AK31" s="118" t="s">
        <v>13610</v>
      </c>
      <c r="AL31" s="118" t="s">
        <v>13610</v>
      </c>
      <c r="AM31" s="118" t="s">
        <v>13610</v>
      </c>
      <c r="AN31" s="125" t="s">
        <v>35</v>
      </c>
      <c r="AO31" s="125">
        <v>32</v>
      </c>
      <c r="AP31" s="125">
        <v>40</v>
      </c>
      <c r="AQ31" s="1349" t="s">
        <v>609</v>
      </c>
      <c r="AR31" s="118" t="s">
        <v>10924</v>
      </c>
      <c r="AS31" s="118" t="s">
        <v>13610</v>
      </c>
      <c r="AT31" s="208"/>
      <c r="AU31" s="87"/>
    </row>
    <row r="32" spans="1:47" s="126" customFormat="1" ht="16.5" customHeight="1">
      <c r="A32" s="117">
        <v>25</v>
      </c>
      <c r="B32" s="134"/>
      <c r="C32" s="134"/>
      <c r="D32" s="134"/>
      <c r="E32" s="134"/>
      <c r="F32" s="134"/>
      <c r="G32" s="130" t="s">
        <v>622</v>
      </c>
      <c r="H32" s="134">
        <v>1036</v>
      </c>
      <c r="I32" s="117" t="s">
        <v>286</v>
      </c>
      <c r="J32" s="117" t="s">
        <v>35</v>
      </c>
      <c r="K32" s="136" t="s">
        <v>286</v>
      </c>
      <c r="L32" s="1042">
        <v>33736</v>
      </c>
      <c r="M32" s="137" t="str">
        <f t="shared" si="0"/>
        <v xml:space="preserve">30 TAHUN 4 BULAN 19 HARI </v>
      </c>
      <c r="N32" s="117" t="s">
        <v>84</v>
      </c>
      <c r="O32" s="139" t="s">
        <v>287</v>
      </c>
      <c r="P32" s="117" t="s">
        <v>288</v>
      </c>
      <c r="Q32" s="121">
        <v>1440011861348</v>
      </c>
      <c r="R32" s="101">
        <v>15000541167</v>
      </c>
      <c r="S32" s="106" t="s">
        <v>12953</v>
      </c>
      <c r="T32" s="101"/>
      <c r="U32" s="101" t="e">
        <f>VLOOKUP(D32,#REF!,15,FALSE)</f>
        <v>#REF!</v>
      </c>
      <c r="V32" s="101" t="s">
        <v>1116</v>
      </c>
      <c r="W32" s="121">
        <v>920515250719</v>
      </c>
      <c r="X32" s="121" t="s">
        <v>16714</v>
      </c>
      <c r="Y32" s="101" t="s">
        <v>2455</v>
      </c>
      <c r="Z32" s="136" t="s">
        <v>623</v>
      </c>
      <c r="AA32" s="818" t="s">
        <v>624</v>
      </c>
      <c r="AB32" s="925" t="s">
        <v>625</v>
      </c>
      <c r="AC32" s="925" t="s">
        <v>15305</v>
      </c>
      <c r="AD32" s="122" t="s">
        <v>82</v>
      </c>
      <c r="AE32" s="127"/>
      <c r="AF32" s="123"/>
      <c r="AG32" s="123"/>
      <c r="AH32" s="123"/>
      <c r="AI32" s="144">
        <v>41883</v>
      </c>
      <c r="AJ32" s="124">
        <v>42887</v>
      </c>
      <c r="AK32" s="118" t="s">
        <v>13610</v>
      </c>
      <c r="AL32" s="118" t="s">
        <v>13610</v>
      </c>
      <c r="AM32" s="118" t="s">
        <v>13610</v>
      </c>
      <c r="AN32" s="125" t="s">
        <v>35</v>
      </c>
      <c r="AO32" s="125">
        <v>36</v>
      </c>
      <c r="AP32" s="125">
        <v>42</v>
      </c>
      <c r="AQ32" s="1349" t="s">
        <v>619</v>
      </c>
      <c r="AR32" s="118" t="s">
        <v>10924</v>
      </c>
      <c r="AS32" s="118" t="s">
        <v>13610</v>
      </c>
      <c r="AT32" s="208"/>
      <c r="AU32" s="87"/>
    </row>
    <row r="33" spans="1:47" s="126" customFormat="1" ht="16.5" customHeight="1">
      <c r="A33" s="117">
        <v>26</v>
      </c>
      <c r="B33" s="134"/>
      <c r="C33" s="134"/>
      <c r="D33" s="134"/>
      <c r="E33" s="134"/>
      <c r="F33" s="134"/>
      <c r="G33" s="130" t="s">
        <v>636</v>
      </c>
      <c r="H33" s="134">
        <v>1038</v>
      </c>
      <c r="I33" s="117" t="s">
        <v>286</v>
      </c>
      <c r="J33" s="117" t="s">
        <v>35</v>
      </c>
      <c r="K33" s="136" t="s">
        <v>286</v>
      </c>
      <c r="L33" s="1042">
        <v>25422</v>
      </c>
      <c r="M33" s="171" t="str">
        <f t="shared" si="0"/>
        <v xml:space="preserve">53 TAHUN 1 BULAN 24 HARI </v>
      </c>
      <c r="N33" s="117" t="s">
        <v>84</v>
      </c>
      <c r="O33" s="139" t="s">
        <v>287</v>
      </c>
      <c r="P33" s="117" t="s">
        <v>288</v>
      </c>
      <c r="Q33" s="121">
        <v>1440005380362</v>
      </c>
      <c r="R33" s="101">
        <v>12040367554</v>
      </c>
      <c r="S33" s="106" t="s">
        <v>12955</v>
      </c>
      <c r="T33" s="101"/>
      <c r="U33" s="101" t="e">
        <f>VLOOKUP(D33,#REF!,15,FALSE)</f>
        <v>#REF!</v>
      </c>
      <c r="V33" s="101" t="s">
        <v>1093</v>
      </c>
      <c r="W33" s="121">
        <v>690815262824</v>
      </c>
      <c r="X33" s="121" t="s">
        <v>16715</v>
      </c>
      <c r="Y33" s="101" t="s">
        <v>126</v>
      </c>
      <c r="Z33" s="136" t="s">
        <v>637</v>
      </c>
      <c r="AA33" s="818" t="s">
        <v>638</v>
      </c>
      <c r="AB33" s="925" t="s">
        <v>639</v>
      </c>
      <c r="AC33" s="925" t="s">
        <v>15304</v>
      </c>
      <c r="AD33" s="122" t="s">
        <v>47</v>
      </c>
      <c r="AE33" s="123" t="s">
        <v>640</v>
      </c>
      <c r="AF33" s="123" t="s">
        <v>641</v>
      </c>
      <c r="AG33" s="123" t="s">
        <v>642</v>
      </c>
      <c r="AH33" s="123"/>
      <c r="AI33" s="144">
        <v>41883</v>
      </c>
      <c r="AJ33" s="124">
        <v>42887</v>
      </c>
      <c r="AK33" s="118" t="s">
        <v>13610</v>
      </c>
      <c r="AL33" s="118" t="s">
        <v>13610</v>
      </c>
      <c r="AM33" s="118" t="s">
        <v>13610</v>
      </c>
      <c r="AN33" s="125" t="s">
        <v>1395</v>
      </c>
      <c r="AO33" s="125">
        <v>34</v>
      </c>
      <c r="AP33" s="125">
        <v>41</v>
      </c>
      <c r="AQ33" s="1349" t="s">
        <v>633</v>
      </c>
      <c r="AR33" s="118" t="s">
        <v>10924</v>
      </c>
      <c r="AS33" s="118" t="s">
        <v>13610</v>
      </c>
      <c r="AT33" s="208"/>
      <c r="AU33" s="87"/>
    </row>
    <row r="34" spans="1:47" s="126" customFormat="1" ht="16.5" customHeight="1">
      <c r="A34" s="117">
        <v>27</v>
      </c>
      <c r="B34" s="134"/>
      <c r="C34" s="134"/>
      <c r="D34" s="134"/>
      <c r="E34" s="134"/>
      <c r="F34" s="134"/>
      <c r="G34" s="130" t="s">
        <v>655</v>
      </c>
      <c r="H34" s="134">
        <v>1040</v>
      </c>
      <c r="I34" s="117" t="s">
        <v>286</v>
      </c>
      <c r="J34" s="117" t="s">
        <v>35</v>
      </c>
      <c r="K34" s="136" t="s">
        <v>286</v>
      </c>
      <c r="L34" s="1042">
        <v>26691</v>
      </c>
      <c r="M34" s="137" t="str">
        <f t="shared" si="0"/>
        <v xml:space="preserve">49 TAHUN 8 BULAN 4 HARI </v>
      </c>
      <c r="N34" s="117" t="s">
        <v>84</v>
      </c>
      <c r="O34" s="139" t="s">
        <v>299</v>
      </c>
      <c r="P34" s="117" t="s">
        <v>288</v>
      </c>
      <c r="Q34" s="121">
        <v>1440005380248</v>
      </c>
      <c r="R34" s="101">
        <v>12040367877</v>
      </c>
      <c r="S34" s="106" t="s">
        <v>12957</v>
      </c>
      <c r="T34" s="101"/>
      <c r="U34" s="101" t="e">
        <f>VLOOKUP(D34,#REF!,15,FALSE)</f>
        <v>#REF!</v>
      </c>
      <c r="V34" s="101" t="s">
        <v>1093</v>
      </c>
      <c r="W34" s="121">
        <v>730115250793</v>
      </c>
      <c r="X34" s="121" t="s">
        <v>16717</v>
      </c>
      <c r="Y34" s="101" t="s">
        <v>2455</v>
      </c>
      <c r="Z34" s="130" t="s">
        <v>656</v>
      </c>
      <c r="AA34" s="818" t="s">
        <v>657</v>
      </c>
      <c r="AB34" s="925" t="s">
        <v>658</v>
      </c>
      <c r="AC34" s="925" t="s">
        <v>15304</v>
      </c>
      <c r="AD34" s="122" t="s">
        <v>47</v>
      </c>
      <c r="AE34" s="127" t="s">
        <v>659</v>
      </c>
      <c r="AF34" s="127" t="s">
        <v>660</v>
      </c>
      <c r="AG34" s="123" t="s">
        <v>661</v>
      </c>
      <c r="AH34" s="123"/>
      <c r="AI34" s="144">
        <v>41883</v>
      </c>
      <c r="AJ34" s="124">
        <v>42887</v>
      </c>
      <c r="AK34" s="118" t="s">
        <v>13610</v>
      </c>
      <c r="AL34" s="118" t="s">
        <v>13610</v>
      </c>
      <c r="AM34" s="118" t="s">
        <v>13610</v>
      </c>
      <c r="AN34" s="125" t="s">
        <v>1395</v>
      </c>
      <c r="AO34" s="125">
        <v>30</v>
      </c>
      <c r="AP34" s="125">
        <v>42</v>
      </c>
      <c r="AQ34" s="1349" t="s">
        <v>652</v>
      </c>
      <c r="AR34" s="118" t="s">
        <v>10924</v>
      </c>
      <c r="AS34" s="118" t="s">
        <v>13610</v>
      </c>
      <c r="AT34" s="208"/>
      <c r="AU34" s="87"/>
    </row>
    <row r="35" spans="1:47" s="126" customFormat="1" ht="16.5" customHeight="1">
      <c r="A35" s="117">
        <v>28</v>
      </c>
      <c r="B35" s="134"/>
      <c r="C35" s="134"/>
      <c r="D35" s="134"/>
      <c r="E35" s="134"/>
      <c r="F35" s="134"/>
      <c r="G35" s="130" t="s">
        <v>665</v>
      </c>
      <c r="H35" s="134">
        <v>1041</v>
      </c>
      <c r="I35" s="117" t="s">
        <v>286</v>
      </c>
      <c r="J35" s="117" t="s">
        <v>35</v>
      </c>
      <c r="K35" s="136" t="s">
        <v>286</v>
      </c>
      <c r="L35" s="1042">
        <v>30116</v>
      </c>
      <c r="M35" s="137" t="str">
        <f t="shared" si="0"/>
        <v xml:space="preserve">40 TAHUN 3 BULAN 17 HARI </v>
      </c>
      <c r="N35" s="117" t="s">
        <v>84</v>
      </c>
      <c r="O35" s="139" t="s">
        <v>299</v>
      </c>
      <c r="P35" s="117" t="s">
        <v>288</v>
      </c>
      <c r="Q35" s="121">
        <v>1440012042856</v>
      </c>
      <c r="R35" s="101">
        <v>12040367570</v>
      </c>
      <c r="S35" s="106" t="s">
        <v>12958</v>
      </c>
      <c r="T35" s="101"/>
      <c r="U35" s="101" t="e">
        <f>VLOOKUP(D35,#REF!,15,FALSE)</f>
        <v>#REF!</v>
      </c>
      <c r="V35" s="101" t="s">
        <v>1093</v>
      </c>
      <c r="W35" s="121">
        <v>820615262328</v>
      </c>
      <c r="X35" s="121" t="s">
        <v>16718</v>
      </c>
      <c r="Y35" s="101" t="s">
        <v>126</v>
      </c>
      <c r="Z35" s="130" t="s">
        <v>473</v>
      </c>
      <c r="AA35" s="818" t="s">
        <v>666</v>
      </c>
      <c r="AB35" s="925" t="s">
        <v>13062</v>
      </c>
      <c r="AC35" s="925" t="s">
        <v>15304</v>
      </c>
      <c r="AD35" s="122" t="s">
        <v>47</v>
      </c>
      <c r="AE35" s="127" t="s">
        <v>667</v>
      </c>
      <c r="AF35" s="127" t="s">
        <v>668</v>
      </c>
      <c r="AG35" s="123" t="s">
        <v>669</v>
      </c>
      <c r="AH35" s="123"/>
      <c r="AI35" s="144">
        <v>41883</v>
      </c>
      <c r="AJ35" s="124">
        <v>42887</v>
      </c>
      <c r="AK35" s="118" t="s">
        <v>13610</v>
      </c>
      <c r="AL35" s="118" t="s">
        <v>13610</v>
      </c>
      <c r="AM35" s="118" t="s">
        <v>13610</v>
      </c>
      <c r="AN35" s="125" t="s">
        <v>35</v>
      </c>
      <c r="AO35" s="125">
        <v>32</v>
      </c>
      <c r="AP35" s="125">
        <v>39</v>
      </c>
      <c r="AQ35" s="1349" t="s">
        <v>662</v>
      </c>
      <c r="AR35" s="118" t="s">
        <v>10924</v>
      </c>
      <c r="AS35" s="118" t="s">
        <v>13610</v>
      </c>
      <c r="AT35" s="208"/>
      <c r="AU35" s="87"/>
    </row>
    <row r="36" spans="1:47" s="126" customFormat="1" ht="16.5" customHeight="1">
      <c r="A36" s="117">
        <v>29</v>
      </c>
      <c r="B36" s="134"/>
      <c r="C36" s="134"/>
      <c r="D36" s="134"/>
      <c r="E36" s="134"/>
      <c r="F36" s="134"/>
      <c r="G36" s="130" t="s">
        <v>673</v>
      </c>
      <c r="H36" s="134">
        <v>1042</v>
      </c>
      <c r="I36" s="117" t="s">
        <v>286</v>
      </c>
      <c r="J36" s="117" t="s">
        <v>35</v>
      </c>
      <c r="K36" s="136" t="s">
        <v>286</v>
      </c>
      <c r="L36" s="1042">
        <v>29840</v>
      </c>
      <c r="M36" s="137" t="str">
        <f t="shared" si="0"/>
        <v xml:space="preserve">41 TAHUN 0 BULAN 20 HARI </v>
      </c>
      <c r="N36" s="117" t="s">
        <v>84</v>
      </c>
      <c r="O36" s="139" t="s">
        <v>299</v>
      </c>
      <c r="P36" s="117" t="s">
        <v>288</v>
      </c>
      <c r="Q36" s="121">
        <v>1440005380289</v>
      </c>
      <c r="R36" s="101">
        <v>15000541407</v>
      </c>
      <c r="S36" s="104" t="s">
        <v>12959</v>
      </c>
      <c r="T36" s="101"/>
      <c r="U36" s="101" t="e">
        <f>VLOOKUP(D36,#REF!,15,FALSE)</f>
        <v>#REF!</v>
      </c>
      <c r="V36" s="101" t="s">
        <v>1093</v>
      </c>
      <c r="W36" s="121">
        <v>810915261948</v>
      </c>
      <c r="X36" s="121" t="s">
        <v>16719</v>
      </c>
      <c r="Y36" s="101" t="s">
        <v>2455</v>
      </c>
      <c r="Z36" s="130" t="s">
        <v>674</v>
      </c>
      <c r="AA36" s="818" t="s">
        <v>675</v>
      </c>
      <c r="AB36" s="925" t="s">
        <v>13063</v>
      </c>
      <c r="AC36" s="925" t="s">
        <v>15304</v>
      </c>
      <c r="AD36" s="122" t="s">
        <v>47</v>
      </c>
      <c r="AE36" s="127" t="s">
        <v>676</v>
      </c>
      <c r="AF36" s="127" t="s">
        <v>677</v>
      </c>
      <c r="AG36" s="127" t="s">
        <v>678</v>
      </c>
      <c r="AH36" s="123"/>
      <c r="AI36" s="144">
        <v>41883</v>
      </c>
      <c r="AJ36" s="124">
        <v>42887</v>
      </c>
      <c r="AK36" s="118" t="s">
        <v>13610</v>
      </c>
      <c r="AL36" s="118" t="s">
        <v>13610</v>
      </c>
      <c r="AM36" s="118" t="s">
        <v>13610</v>
      </c>
      <c r="AN36" s="125" t="s">
        <v>35</v>
      </c>
      <c r="AO36" s="125">
        <v>32</v>
      </c>
      <c r="AP36" s="125">
        <v>39</v>
      </c>
      <c r="AQ36" s="1349" t="s">
        <v>670</v>
      </c>
      <c r="AR36" s="118" t="s">
        <v>10924</v>
      </c>
      <c r="AS36" s="118" t="s">
        <v>13610</v>
      </c>
      <c r="AT36" s="208"/>
      <c r="AU36" s="87"/>
    </row>
    <row r="37" spans="1:47" s="126" customFormat="1" ht="16.5" customHeight="1">
      <c r="A37" s="117">
        <v>30</v>
      </c>
      <c r="B37" s="134"/>
      <c r="C37" s="134"/>
      <c r="D37" s="134"/>
      <c r="E37" s="134"/>
      <c r="F37" s="134"/>
      <c r="G37" s="130" t="s">
        <v>702</v>
      </c>
      <c r="H37" s="134">
        <v>1045</v>
      </c>
      <c r="I37" s="117" t="s">
        <v>286</v>
      </c>
      <c r="J37" s="117" t="s">
        <v>35</v>
      </c>
      <c r="K37" s="136" t="s">
        <v>286</v>
      </c>
      <c r="L37" s="1042">
        <v>26691</v>
      </c>
      <c r="M37" s="137" t="str">
        <f t="shared" si="0"/>
        <v xml:space="preserve">49 TAHUN 8 BULAN 4 HARI </v>
      </c>
      <c r="N37" s="117" t="s">
        <v>84</v>
      </c>
      <c r="O37" s="139" t="s">
        <v>299</v>
      </c>
      <c r="P37" s="117" t="s">
        <v>288</v>
      </c>
      <c r="Q37" s="121">
        <v>1440005375941</v>
      </c>
      <c r="R37" s="101">
        <v>12040367950</v>
      </c>
      <c r="S37" s="104" t="s">
        <v>12961</v>
      </c>
      <c r="T37" s="101"/>
      <c r="U37" s="101" t="e">
        <f>VLOOKUP(D37,#REF!,15,FALSE)</f>
        <v>#REF!</v>
      </c>
      <c r="V37" s="101" t="s">
        <v>1093</v>
      </c>
      <c r="W37" s="121">
        <v>730115260480</v>
      </c>
      <c r="X37" s="121" t="s">
        <v>16720</v>
      </c>
      <c r="Y37" s="101" t="s">
        <v>2447</v>
      </c>
      <c r="Z37" s="130" t="s">
        <v>703</v>
      </c>
      <c r="AA37" s="818" t="s">
        <v>704</v>
      </c>
      <c r="AB37" s="925" t="s">
        <v>705</v>
      </c>
      <c r="AC37" s="925" t="s">
        <v>15304</v>
      </c>
      <c r="AD37" s="122" t="s">
        <v>36</v>
      </c>
      <c r="AE37" s="123" t="s">
        <v>706</v>
      </c>
      <c r="AF37" s="123" t="s">
        <v>707</v>
      </c>
      <c r="AG37" s="123" t="s">
        <v>708</v>
      </c>
      <c r="AH37" s="123" t="s">
        <v>709</v>
      </c>
      <c r="AI37" s="144">
        <v>41883</v>
      </c>
      <c r="AJ37" s="124">
        <v>42887</v>
      </c>
      <c r="AK37" s="118" t="s">
        <v>13610</v>
      </c>
      <c r="AL37" s="118" t="s">
        <v>13610</v>
      </c>
      <c r="AM37" s="118" t="s">
        <v>13610</v>
      </c>
      <c r="AN37" s="125" t="s">
        <v>1395</v>
      </c>
      <c r="AO37" s="125">
        <v>32</v>
      </c>
      <c r="AP37" s="125">
        <v>39</v>
      </c>
      <c r="AQ37" s="1349" t="s">
        <v>699</v>
      </c>
      <c r="AR37" s="118" t="s">
        <v>10924</v>
      </c>
      <c r="AS37" s="118" t="s">
        <v>13610</v>
      </c>
      <c r="AT37" s="208"/>
      <c r="AU37" s="87"/>
    </row>
    <row r="38" spans="1:47" s="126" customFormat="1" ht="16.5" customHeight="1">
      <c r="A38" s="117">
        <v>31</v>
      </c>
      <c r="B38" s="134"/>
      <c r="C38" s="134"/>
      <c r="D38" s="134"/>
      <c r="E38" s="134"/>
      <c r="F38" s="134"/>
      <c r="G38" s="135" t="s">
        <v>713</v>
      </c>
      <c r="H38" s="134">
        <v>1046</v>
      </c>
      <c r="I38" s="117" t="s">
        <v>286</v>
      </c>
      <c r="J38" s="117" t="s">
        <v>35</v>
      </c>
      <c r="K38" s="136" t="s">
        <v>529</v>
      </c>
      <c r="L38" s="1042">
        <v>27993</v>
      </c>
      <c r="M38" s="137" t="str">
        <f t="shared" si="0"/>
        <v xml:space="preserve">46 TAHUN 1 BULAN 10 HARI </v>
      </c>
      <c r="N38" s="117" t="s">
        <v>84</v>
      </c>
      <c r="O38" s="139" t="s">
        <v>299</v>
      </c>
      <c r="P38" s="117" t="s">
        <v>288</v>
      </c>
      <c r="Q38" s="121">
        <v>1440009212843</v>
      </c>
      <c r="R38" s="101">
        <v>15000541324</v>
      </c>
      <c r="S38" s="104" t="s">
        <v>12962</v>
      </c>
      <c r="T38" s="101"/>
      <c r="U38" s="101" t="e">
        <f>VLOOKUP(D38,#REF!,15,FALSE)</f>
        <v>#REF!</v>
      </c>
      <c r="V38" s="101" t="s">
        <v>1093</v>
      </c>
      <c r="W38" s="121">
        <v>760815361472</v>
      </c>
      <c r="X38" s="121" t="s">
        <v>16721</v>
      </c>
      <c r="Y38" s="101" t="s">
        <v>2455</v>
      </c>
      <c r="Z38" s="130" t="s">
        <v>714</v>
      </c>
      <c r="AA38" s="818" t="s">
        <v>715</v>
      </c>
      <c r="AB38" s="925" t="s">
        <v>716</v>
      </c>
      <c r="AC38" s="925" t="s">
        <v>15304</v>
      </c>
      <c r="AD38" s="122" t="s">
        <v>146</v>
      </c>
      <c r="AE38" s="127" t="s">
        <v>717</v>
      </c>
      <c r="AF38" s="127" t="s">
        <v>718</v>
      </c>
      <c r="AG38" s="123"/>
      <c r="AH38" s="123"/>
      <c r="AI38" s="144">
        <v>41883</v>
      </c>
      <c r="AJ38" s="124">
        <v>42887</v>
      </c>
      <c r="AK38" s="118" t="s">
        <v>13610</v>
      </c>
      <c r="AL38" s="118" t="s">
        <v>13610</v>
      </c>
      <c r="AM38" s="118" t="s">
        <v>13610</v>
      </c>
      <c r="AN38" s="125" t="s">
        <v>1460</v>
      </c>
      <c r="AO38" s="125">
        <v>32</v>
      </c>
      <c r="AP38" s="125">
        <v>40</v>
      </c>
      <c r="AQ38" s="1349" t="s">
        <v>710</v>
      </c>
      <c r="AR38" s="118" t="s">
        <v>10924</v>
      </c>
      <c r="AS38" s="118" t="s">
        <v>13610</v>
      </c>
      <c r="AT38" s="208"/>
      <c r="AU38" s="87"/>
    </row>
    <row r="39" spans="1:47" s="126" customFormat="1" ht="16.5" customHeight="1">
      <c r="A39" s="117">
        <v>32</v>
      </c>
      <c r="B39" s="134"/>
      <c r="C39" s="134"/>
      <c r="D39" s="134"/>
      <c r="E39" s="134"/>
      <c r="F39" s="134"/>
      <c r="G39" s="130" t="s">
        <v>731</v>
      </c>
      <c r="H39" s="134">
        <v>1048</v>
      </c>
      <c r="I39" s="117" t="s">
        <v>286</v>
      </c>
      <c r="J39" s="117" t="s">
        <v>35</v>
      </c>
      <c r="K39" s="136" t="s">
        <v>286</v>
      </c>
      <c r="L39" s="1042">
        <v>25234</v>
      </c>
      <c r="M39" s="171" t="str">
        <f t="shared" si="0"/>
        <v xml:space="preserve">53 TAHUN 8 BULAN 0 HARI </v>
      </c>
      <c r="N39" s="117" t="s">
        <v>84</v>
      </c>
      <c r="O39" s="139" t="s">
        <v>299</v>
      </c>
      <c r="P39" s="117" t="s">
        <v>288</v>
      </c>
      <c r="Q39" s="121">
        <v>1440014653023</v>
      </c>
      <c r="R39" s="101">
        <v>14008728835</v>
      </c>
      <c r="S39" s="942" t="s">
        <v>12945</v>
      </c>
      <c r="T39" s="101"/>
      <c r="U39" s="101" t="e">
        <f>VLOOKUP(D39,#REF!,15,FALSE)</f>
        <v>#REF!</v>
      </c>
      <c r="V39" s="101" t="s">
        <v>1093</v>
      </c>
      <c r="W39" s="121">
        <v>690115251107</v>
      </c>
      <c r="X39" s="121" t="s">
        <v>16723</v>
      </c>
      <c r="Y39" s="101" t="s">
        <v>86</v>
      </c>
      <c r="Z39" s="141" t="s">
        <v>732</v>
      </c>
      <c r="AA39" s="821" t="s">
        <v>733</v>
      </c>
      <c r="AB39" s="925" t="s">
        <v>11445</v>
      </c>
      <c r="AC39" s="925" t="s">
        <v>15304</v>
      </c>
      <c r="AD39" s="122" t="s">
        <v>36</v>
      </c>
      <c r="AE39" s="127" t="s">
        <v>734</v>
      </c>
      <c r="AF39" s="127" t="s">
        <v>735</v>
      </c>
      <c r="AG39" s="119" t="s">
        <v>736</v>
      </c>
      <c r="AH39" s="119" t="s">
        <v>737</v>
      </c>
      <c r="AI39" s="144">
        <v>41883</v>
      </c>
      <c r="AJ39" s="124">
        <v>42887</v>
      </c>
      <c r="AK39" s="118" t="s">
        <v>13610</v>
      </c>
      <c r="AL39" s="118" t="s">
        <v>13610</v>
      </c>
      <c r="AM39" s="118" t="s">
        <v>13610</v>
      </c>
      <c r="AN39" s="125" t="s">
        <v>1460</v>
      </c>
      <c r="AO39" s="125">
        <v>29</v>
      </c>
      <c r="AP39" s="125">
        <v>39</v>
      </c>
      <c r="AQ39" s="1349" t="s">
        <v>728</v>
      </c>
      <c r="AR39" s="118" t="s">
        <v>10924</v>
      </c>
      <c r="AS39" s="118" t="s">
        <v>13610</v>
      </c>
      <c r="AT39" s="208"/>
      <c r="AU39" s="87"/>
    </row>
    <row r="40" spans="1:47" ht="16.5" customHeight="1">
      <c r="A40" s="117">
        <v>33</v>
      </c>
      <c r="B40" s="134"/>
      <c r="C40" s="134"/>
      <c r="D40" s="134"/>
      <c r="E40" s="134"/>
      <c r="F40" s="134"/>
      <c r="G40" s="135" t="s">
        <v>750</v>
      </c>
      <c r="H40" s="134">
        <v>1050</v>
      </c>
      <c r="I40" s="117" t="s">
        <v>286</v>
      </c>
      <c r="J40" s="117" t="s">
        <v>35</v>
      </c>
      <c r="K40" s="136" t="s">
        <v>286</v>
      </c>
      <c r="L40" s="1042">
        <v>29267</v>
      </c>
      <c r="M40" s="137" t="str">
        <f t="shared" si="0"/>
        <v xml:space="preserve">42 TAHUN 7 BULAN 15 HARI </v>
      </c>
      <c r="N40" s="117" t="s">
        <v>84</v>
      </c>
      <c r="O40" s="139" t="s">
        <v>299</v>
      </c>
      <c r="P40" s="117" t="s">
        <v>288</v>
      </c>
      <c r="Q40" s="121">
        <v>1440014686486</v>
      </c>
      <c r="R40" s="101">
        <v>11013565962</v>
      </c>
      <c r="S40" s="104" t="s">
        <v>12966</v>
      </c>
      <c r="T40" s="117"/>
      <c r="U40" s="101" t="e">
        <f>VLOOKUP(D40,#REF!,15,FALSE)</f>
        <v>#REF!</v>
      </c>
      <c r="V40" s="117" t="s">
        <v>1093</v>
      </c>
      <c r="W40" s="121">
        <v>800215261931</v>
      </c>
      <c r="X40" s="121" t="s">
        <v>16725</v>
      </c>
      <c r="Y40" s="101" t="s">
        <v>2447</v>
      </c>
      <c r="Z40" s="141" t="s">
        <v>751</v>
      </c>
      <c r="AA40" s="823" t="s">
        <v>752</v>
      </c>
      <c r="AB40" s="930" t="s">
        <v>11443</v>
      </c>
      <c r="AC40" s="925" t="s">
        <v>15305</v>
      </c>
      <c r="AD40" s="142" t="s">
        <v>82</v>
      </c>
      <c r="AE40" s="143"/>
      <c r="AF40" s="136"/>
      <c r="AG40" s="136"/>
      <c r="AH40" s="136"/>
      <c r="AI40" s="144">
        <v>41883</v>
      </c>
      <c r="AJ40" s="144">
        <v>42887</v>
      </c>
      <c r="AK40" s="118" t="s">
        <v>13610</v>
      </c>
      <c r="AL40" s="118" t="s">
        <v>13610</v>
      </c>
      <c r="AM40" s="118" t="s">
        <v>13610</v>
      </c>
      <c r="AN40" s="116" t="s">
        <v>35</v>
      </c>
      <c r="AO40" s="116">
        <v>32</v>
      </c>
      <c r="AP40" s="116">
        <v>41</v>
      </c>
      <c r="AQ40" s="1037" t="s">
        <v>747</v>
      </c>
      <c r="AR40" s="134" t="s">
        <v>10924</v>
      </c>
      <c r="AS40" s="118" t="s">
        <v>13610</v>
      </c>
      <c r="AT40" s="208"/>
    </row>
    <row r="41" spans="1:47" s="126" customFormat="1" ht="16.5" customHeight="1">
      <c r="A41" s="117">
        <v>34</v>
      </c>
      <c r="B41" s="134"/>
      <c r="C41" s="134"/>
      <c r="D41" s="134"/>
      <c r="E41" s="134"/>
      <c r="F41" s="134"/>
      <c r="G41" s="130" t="s">
        <v>765</v>
      </c>
      <c r="H41" s="134">
        <v>1052</v>
      </c>
      <c r="I41" s="117" t="s">
        <v>286</v>
      </c>
      <c r="J41" s="117" t="s">
        <v>35</v>
      </c>
      <c r="K41" s="136" t="s">
        <v>286</v>
      </c>
      <c r="L41" s="1042">
        <v>29355</v>
      </c>
      <c r="M41" s="137" t="str">
        <f t="shared" si="0"/>
        <v xml:space="preserve">42 TAHUN 4 BULAN 17 HARI </v>
      </c>
      <c r="N41" s="117" t="s">
        <v>84</v>
      </c>
      <c r="O41" s="139" t="s">
        <v>299</v>
      </c>
      <c r="P41" s="117" t="s">
        <v>288</v>
      </c>
      <c r="Q41" s="121">
        <v>1440014624198</v>
      </c>
      <c r="R41" s="101">
        <v>14008730005</v>
      </c>
      <c r="S41" s="104" t="s">
        <v>12968</v>
      </c>
      <c r="T41" s="101"/>
      <c r="U41" s="101" t="e">
        <f>VLOOKUP(D41,#REF!,15,FALSE)</f>
        <v>#REF!</v>
      </c>
      <c r="V41" s="101" t="s">
        <v>1093</v>
      </c>
      <c r="W41" s="121">
        <v>800515262515</v>
      </c>
      <c r="X41" s="121" t="s">
        <v>16724</v>
      </c>
      <c r="Y41" s="101" t="s">
        <v>2526</v>
      </c>
      <c r="Z41" s="130" t="s">
        <v>766</v>
      </c>
      <c r="AA41" s="822" t="s">
        <v>767</v>
      </c>
      <c r="AB41" s="925" t="s">
        <v>11441</v>
      </c>
      <c r="AC41" s="925" t="s">
        <v>15304</v>
      </c>
      <c r="AD41" s="122" t="s">
        <v>47</v>
      </c>
      <c r="AE41" s="127" t="s">
        <v>768</v>
      </c>
      <c r="AF41" s="127" t="s">
        <v>769</v>
      </c>
      <c r="AG41" s="119" t="s">
        <v>770</v>
      </c>
      <c r="AH41" s="119"/>
      <c r="AI41" s="144">
        <v>41883</v>
      </c>
      <c r="AJ41" s="124">
        <v>42887</v>
      </c>
      <c r="AK41" s="118" t="s">
        <v>13610</v>
      </c>
      <c r="AL41" s="118" t="s">
        <v>13610</v>
      </c>
      <c r="AM41" s="118" t="s">
        <v>13610</v>
      </c>
      <c r="AN41" s="125" t="s">
        <v>1502</v>
      </c>
      <c r="AO41" s="125">
        <v>40</v>
      </c>
      <c r="AP41" s="125">
        <v>42</v>
      </c>
      <c r="AQ41" s="1349" t="s">
        <v>762</v>
      </c>
      <c r="AR41" s="118" t="s">
        <v>10924</v>
      </c>
      <c r="AS41" s="118" t="s">
        <v>13610</v>
      </c>
      <c r="AT41" s="208"/>
      <c r="AU41" s="87"/>
    </row>
    <row r="42" spans="1:47" s="126" customFormat="1" ht="16.5" customHeight="1">
      <c r="A42" s="117">
        <v>35</v>
      </c>
      <c r="B42" s="134"/>
      <c r="C42" s="134"/>
      <c r="D42" s="134"/>
      <c r="E42" s="134"/>
      <c r="F42" s="134"/>
      <c r="G42" s="130" t="s">
        <v>774</v>
      </c>
      <c r="H42" s="134">
        <v>1053</v>
      </c>
      <c r="I42" s="117" t="s">
        <v>286</v>
      </c>
      <c r="J42" s="117" t="s">
        <v>35</v>
      </c>
      <c r="K42" s="136" t="s">
        <v>286</v>
      </c>
      <c r="L42" s="1042">
        <v>24782</v>
      </c>
      <c r="M42" s="171" t="str">
        <f t="shared" si="0"/>
        <v xml:space="preserve">54 TAHUN 10 BULAN 25 HARI </v>
      </c>
      <c r="N42" s="117" t="s">
        <v>84</v>
      </c>
      <c r="O42" s="139" t="s">
        <v>299</v>
      </c>
      <c r="P42" s="117" t="s">
        <v>288</v>
      </c>
      <c r="Q42" s="121">
        <v>9000006479944</v>
      </c>
      <c r="R42" s="101">
        <v>15000541308</v>
      </c>
      <c r="S42" s="942" t="s">
        <v>12969</v>
      </c>
      <c r="T42" s="101"/>
      <c r="U42" s="101" t="e">
        <f>VLOOKUP(D42,#REF!,15,FALSE)</f>
        <v>#REF!</v>
      </c>
      <c r="V42" s="101" t="s">
        <v>1093</v>
      </c>
      <c r="W42" s="121">
        <v>671115260163</v>
      </c>
      <c r="X42" s="121" t="s">
        <v>16727</v>
      </c>
      <c r="Y42" s="101" t="s">
        <v>2455</v>
      </c>
      <c r="Z42" s="130" t="s">
        <v>775</v>
      </c>
      <c r="AA42" s="819" t="s">
        <v>776</v>
      </c>
      <c r="AB42" s="925" t="s">
        <v>11440</v>
      </c>
      <c r="AC42" s="925" t="s">
        <v>15304</v>
      </c>
      <c r="AD42" s="122" t="s">
        <v>146</v>
      </c>
      <c r="AE42" s="127" t="s">
        <v>777</v>
      </c>
      <c r="AF42" s="127" t="s">
        <v>778</v>
      </c>
      <c r="AG42" s="119"/>
      <c r="AH42" s="119"/>
      <c r="AI42" s="144">
        <v>41883</v>
      </c>
      <c r="AJ42" s="124">
        <v>42887</v>
      </c>
      <c r="AK42" s="118" t="s">
        <v>13610</v>
      </c>
      <c r="AL42" s="118" t="s">
        <v>13610</v>
      </c>
      <c r="AM42" s="118" t="s">
        <v>13610</v>
      </c>
      <c r="AN42" s="125" t="s">
        <v>1395</v>
      </c>
      <c r="AO42" s="125">
        <v>36</v>
      </c>
      <c r="AP42" s="125">
        <v>39</v>
      </c>
      <c r="AQ42" s="1349" t="s">
        <v>771</v>
      </c>
      <c r="AR42" s="118" t="s">
        <v>10924</v>
      </c>
      <c r="AS42" s="118" t="s">
        <v>13610</v>
      </c>
      <c r="AT42" s="208"/>
      <c r="AU42" s="87"/>
    </row>
    <row r="43" spans="1:47" s="126" customFormat="1" ht="16.5" customHeight="1">
      <c r="A43" s="117">
        <v>36</v>
      </c>
      <c r="B43" s="134"/>
      <c r="C43" s="134"/>
      <c r="D43" s="134"/>
      <c r="E43" s="134"/>
      <c r="F43" s="134"/>
      <c r="G43" s="130" t="s">
        <v>791</v>
      </c>
      <c r="H43" s="134">
        <v>1055</v>
      </c>
      <c r="I43" s="117" t="s">
        <v>286</v>
      </c>
      <c r="J43" s="117" t="s">
        <v>35</v>
      </c>
      <c r="K43" s="136" t="s">
        <v>286</v>
      </c>
      <c r="L43" s="1042">
        <v>24955</v>
      </c>
      <c r="M43" s="171" t="str">
        <f t="shared" si="0"/>
        <v xml:space="preserve">54 TAHUN 5 BULAN 4 HARI </v>
      </c>
      <c r="N43" s="117" t="s">
        <v>84</v>
      </c>
      <c r="O43" s="139" t="s">
        <v>299</v>
      </c>
      <c r="P43" s="117" t="s">
        <v>288</v>
      </c>
      <c r="Q43" s="121">
        <v>1440014867748</v>
      </c>
      <c r="R43" s="101">
        <v>15000541340</v>
      </c>
      <c r="S43" s="104" t="s">
        <v>12971</v>
      </c>
      <c r="T43" s="101"/>
      <c r="U43" s="101" t="e">
        <f>VLOOKUP(D43,#REF!,15,FALSE)</f>
        <v>#REF!</v>
      </c>
      <c r="V43" s="101" t="s">
        <v>1093</v>
      </c>
      <c r="W43" s="121">
        <v>680415260041</v>
      </c>
      <c r="X43" s="121" t="s">
        <v>16729</v>
      </c>
      <c r="Y43" s="101" t="s">
        <v>2455</v>
      </c>
      <c r="Z43" s="130" t="s">
        <v>792</v>
      </c>
      <c r="AA43" s="827" t="s">
        <v>11330</v>
      </c>
      <c r="AB43" s="925" t="s">
        <v>11439</v>
      </c>
      <c r="AC43" s="925" t="s">
        <v>15304</v>
      </c>
      <c r="AD43" s="122" t="s">
        <v>47</v>
      </c>
      <c r="AE43" s="127" t="s">
        <v>793</v>
      </c>
      <c r="AF43" s="127" t="s">
        <v>794</v>
      </c>
      <c r="AG43" s="119" t="s">
        <v>795</v>
      </c>
      <c r="AH43" s="119"/>
      <c r="AI43" s="144">
        <v>41883</v>
      </c>
      <c r="AJ43" s="124">
        <v>42887</v>
      </c>
      <c r="AK43" s="118" t="s">
        <v>13610</v>
      </c>
      <c r="AL43" s="118" t="s">
        <v>13610</v>
      </c>
      <c r="AM43" s="118" t="s">
        <v>13610</v>
      </c>
      <c r="AN43" s="125" t="s">
        <v>1395</v>
      </c>
      <c r="AO43" s="125">
        <v>32</v>
      </c>
      <c r="AP43" s="125">
        <v>41</v>
      </c>
      <c r="AQ43" s="1349" t="s">
        <v>788</v>
      </c>
      <c r="AR43" s="118" t="s">
        <v>10924</v>
      </c>
      <c r="AS43" s="118" t="s">
        <v>13610</v>
      </c>
      <c r="AT43" s="208"/>
      <c r="AU43" s="87"/>
    </row>
    <row r="44" spans="1:47" s="126" customFormat="1" ht="16.5" customHeight="1">
      <c r="A44" s="117">
        <v>37</v>
      </c>
      <c r="B44" s="134"/>
      <c r="C44" s="134"/>
      <c r="D44" s="134"/>
      <c r="E44" s="134"/>
      <c r="F44" s="134"/>
      <c r="G44" s="135" t="s">
        <v>806</v>
      </c>
      <c r="H44" s="134">
        <v>1057</v>
      </c>
      <c r="I44" s="117" t="s">
        <v>286</v>
      </c>
      <c r="J44" s="117" t="s">
        <v>35</v>
      </c>
      <c r="K44" s="136" t="s">
        <v>328</v>
      </c>
      <c r="L44" s="1042">
        <v>29793</v>
      </c>
      <c r="M44" s="137" t="str">
        <f t="shared" si="0"/>
        <v xml:space="preserve">41 TAHUN 2 BULAN 5 HARI </v>
      </c>
      <c r="N44" s="117" t="s">
        <v>84</v>
      </c>
      <c r="O44" s="139" t="s">
        <v>299</v>
      </c>
      <c r="P44" s="117" t="s">
        <v>288</v>
      </c>
      <c r="Q44" s="121">
        <v>9000001808691</v>
      </c>
      <c r="R44" s="101">
        <v>15000541415</v>
      </c>
      <c r="S44" s="104" t="s">
        <v>12973</v>
      </c>
      <c r="T44" s="101"/>
      <c r="U44" s="101" t="e">
        <f>VLOOKUP(D44,#REF!,15,FALSE)</f>
        <v>#REF!</v>
      </c>
      <c r="V44" s="101" t="s">
        <v>1093</v>
      </c>
      <c r="W44" s="121">
        <v>810615371931</v>
      </c>
      <c r="X44" s="121" t="s">
        <v>16730</v>
      </c>
      <c r="Y44" s="101" t="s">
        <v>175</v>
      </c>
      <c r="Z44" s="130" t="s">
        <v>807</v>
      </c>
      <c r="AA44" s="819" t="s">
        <v>808</v>
      </c>
      <c r="AB44" s="925" t="s">
        <v>11437</v>
      </c>
      <c r="AC44" s="925" t="s">
        <v>15304</v>
      </c>
      <c r="AD44" s="122" t="s">
        <v>47</v>
      </c>
      <c r="AE44" s="127" t="s">
        <v>576</v>
      </c>
      <c r="AF44" s="119" t="s">
        <v>809</v>
      </c>
      <c r="AG44" s="119" t="s">
        <v>810</v>
      </c>
      <c r="AH44" s="119"/>
      <c r="AI44" s="144">
        <v>41883</v>
      </c>
      <c r="AJ44" s="124">
        <v>42887</v>
      </c>
      <c r="AK44" s="118" t="s">
        <v>13610</v>
      </c>
      <c r="AL44" s="118" t="s">
        <v>13610</v>
      </c>
      <c r="AM44" s="118" t="s">
        <v>13610</v>
      </c>
      <c r="AN44" s="125" t="s">
        <v>35</v>
      </c>
      <c r="AO44" s="125">
        <v>31</v>
      </c>
      <c r="AP44" s="125">
        <v>42</v>
      </c>
      <c r="AQ44" s="1349" t="s">
        <v>803</v>
      </c>
      <c r="AR44" s="118" t="s">
        <v>10924</v>
      </c>
      <c r="AS44" s="118" t="s">
        <v>13610</v>
      </c>
      <c r="AT44" s="208"/>
      <c r="AU44" s="87"/>
    </row>
    <row r="45" spans="1:47" s="126" customFormat="1" ht="16.5" customHeight="1">
      <c r="A45" s="117">
        <v>38</v>
      </c>
      <c r="B45" s="134"/>
      <c r="C45" s="134"/>
      <c r="D45" s="134"/>
      <c r="E45" s="134"/>
      <c r="F45" s="134"/>
      <c r="G45" s="130" t="s">
        <v>814</v>
      </c>
      <c r="H45" s="134">
        <v>1058</v>
      </c>
      <c r="I45" s="117" t="s">
        <v>286</v>
      </c>
      <c r="J45" s="117" t="s">
        <v>35</v>
      </c>
      <c r="K45" s="136" t="s">
        <v>286</v>
      </c>
      <c r="L45" s="1042">
        <v>25232</v>
      </c>
      <c r="M45" s="171" t="str">
        <f t="shared" si="0"/>
        <v xml:space="preserve">53 TAHUN 8 BULAN 2 HARI </v>
      </c>
      <c r="N45" s="117" t="s">
        <v>84</v>
      </c>
      <c r="O45" s="139" t="s">
        <v>299</v>
      </c>
      <c r="P45" s="117" t="s">
        <v>288</v>
      </c>
      <c r="Q45" s="121">
        <v>1440014863036</v>
      </c>
      <c r="R45" s="101">
        <v>15000541332</v>
      </c>
      <c r="S45" s="106" t="s">
        <v>12974</v>
      </c>
      <c r="T45" s="101"/>
      <c r="U45" s="101" t="e">
        <f>VLOOKUP(D45,#REF!,15,FALSE)</f>
        <v>#REF!</v>
      </c>
      <c r="V45" s="101" t="s">
        <v>1093</v>
      </c>
      <c r="W45" s="121">
        <v>690115260042</v>
      </c>
      <c r="X45" s="121" t="s">
        <v>16731</v>
      </c>
      <c r="Y45" s="101" t="s">
        <v>2455</v>
      </c>
      <c r="Z45" s="130" t="s">
        <v>815</v>
      </c>
      <c r="AA45" s="819" t="s">
        <v>816</v>
      </c>
      <c r="AB45" s="925" t="s">
        <v>13065</v>
      </c>
      <c r="AC45" s="925" t="s">
        <v>15304</v>
      </c>
      <c r="AD45" s="122" t="s">
        <v>36</v>
      </c>
      <c r="AE45" s="127" t="s">
        <v>817</v>
      </c>
      <c r="AF45" s="119" t="s">
        <v>818</v>
      </c>
      <c r="AG45" s="119" t="s">
        <v>819</v>
      </c>
      <c r="AH45" s="119" t="s">
        <v>820</v>
      </c>
      <c r="AI45" s="144">
        <v>41883</v>
      </c>
      <c r="AJ45" s="124">
        <v>42887</v>
      </c>
      <c r="AK45" s="118" t="s">
        <v>13610</v>
      </c>
      <c r="AL45" s="118" t="s">
        <v>13610</v>
      </c>
      <c r="AM45" s="118" t="s">
        <v>13610</v>
      </c>
      <c r="AN45" s="125" t="s">
        <v>35</v>
      </c>
      <c r="AO45" s="125">
        <v>34</v>
      </c>
      <c r="AP45" s="125">
        <v>41</v>
      </c>
      <c r="AQ45" s="1349" t="s">
        <v>811</v>
      </c>
      <c r="AR45" s="118" t="s">
        <v>10924</v>
      </c>
      <c r="AS45" s="118" t="s">
        <v>13610</v>
      </c>
      <c r="AT45" s="208"/>
      <c r="AU45" s="87"/>
    </row>
    <row r="46" spans="1:47" s="126" customFormat="1" ht="16.5" customHeight="1">
      <c r="A46" s="117">
        <v>39</v>
      </c>
      <c r="B46" s="134"/>
      <c r="C46" s="134"/>
      <c r="D46" s="134"/>
      <c r="E46" s="134"/>
      <c r="F46" s="134"/>
      <c r="G46" s="130" t="s">
        <v>824</v>
      </c>
      <c r="H46" s="134">
        <v>1059</v>
      </c>
      <c r="I46" s="117" t="s">
        <v>286</v>
      </c>
      <c r="J46" s="117" t="s">
        <v>35</v>
      </c>
      <c r="K46" s="136" t="s">
        <v>286</v>
      </c>
      <c r="L46" s="1042">
        <v>28066</v>
      </c>
      <c r="M46" s="137" t="str">
        <f t="shared" si="0"/>
        <v xml:space="preserve">45 TAHUN 10 BULAN 29 HARI </v>
      </c>
      <c r="N46" s="117" t="s">
        <v>84</v>
      </c>
      <c r="O46" s="139" t="s">
        <v>299</v>
      </c>
      <c r="P46" s="117" t="s">
        <v>288</v>
      </c>
      <c r="Q46" s="121">
        <v>1440014864679</v>
      </c>
      <c r="R46" s="101">
        <v>15000541266</v>
      </c>
      <c r="S46" s="106" t="s">
        <v>12975</v>
      </c>
      <c r="T46" s="101"/>
      <c r="U46" s="101" t="e">
        <f>VLOOKUP(D46,#REF!,15,FALSE)</f>
        <v>#REF!</v>
      </c>
      <c r="V46" s="101" t="s">
        <v>1093</v>
      </c>
      <c r="W46" s="121">
        <v>761115250913</v>
      </c>
      <c r="X46" s="121" t="s">
        <v>16732</v>
      </c>
      <c r="Y46" s="101" t="s">
        <v>2455</v>
      </c>
      <c r="Z46" s="130" t="s">
        <v>825</v>
      </c>
      <c r="AA46" s="819" t="s">
        <v>826</v>
      </c>
      <c r="AB46" s="925" t="s">
        <v>13066</v>
      </c>
      <c r="AC46" s="925" t="s">
        <v>15304</v>
      </c>
      <c r="AD46" s="122" t="s">
        <v>146</v>
      </c>
      <c r="AE46" s="127" t="s">
        <v>827</v>
      </c>
      <c r="AF46" s="127" t="s">
        <v>828</v>
      </c>
      <c r="AG46" s="119"/>
      <c r="AH46" s="119"/>
      <c r="AI46" s="144">
        <v>41883</v>
      </c>
      <c r="AJ46" s="124">
        <v>42887</v>
      </c>
      <c r="AK46" s="118" t="s">
        <v>13610</v>
      </c>
      <c r="AL46" s="118" t="s">
        <v>13610</v>
      </c>
      <c r="AM46" s="118" t="s">
        <v>13610</v>
      </c>
      <c r="AN46" s="125" t="s">
        <v>35</v>
      </c>
      <c r="AO46" s="125">
        <v>30</v>
      </c>
      <c r="AP46" s="125">
        <v>40</v>
      </c>
      <c r="AQ46" s="1349" t="s">
        <v>821</v>
      </c>
      <c r="AR46" s="118" t="s">
        <v>10924</v>
      </c>
      <c r="AS46" s="118" t="s">
        <v>13610</v>
      </c>
      <c r="AT46" s="208"/>
      <c r="AU46" s="87"/>
    </row>
    <row r="47" spans="1:47" s="126" customFormat="1" ht="16.5" customHeight="1">
      <c r="A47" s="117">
        <v>40</v>
      </c>
      <c r="B47" s="134"/>
      <c r="C47" s="134"/>
      <c r="D47" s="134"/>
      <c r="E47" s="134"/>
      <c r="F47" s="134"/>
      <c r="G47" s="130" t="s">
        <v>851</v>
      </c>
      <c r="H47" s="134">
        <v>1062</v>
      </c>
      <c r="I47" s="117" t="s">
        <v>286</v>
      </c>
      <c r="J47" s="117" t="s">
        <v>35</v>
      </c>
      <c r="K47" s="136" t="s">
        <v>286</v>
      </c>
      <c r="L47" s="1042">
        <v>27085</v>
      </c>
      <c r="M47" s="137" t="str">
        <f t="shared" si="0"/>
        <v xml:space="preserve">48 TAHUN 7 BULAN 6 HARI </v>
      </c>
      <c r="N47" s="117" t="s">
        <v>84</v>
      </c>
      <c r="O47" s="139" t="s">
        <v>299</v>
      </c>
      <c r="P47" s="117" t="s">
        <v>288</v>
      </c>
      <c r="Q47" s="121">
        <v>1440014863705</v>
      </c>
      <c r="R47" s="101">
        <v>15000540995</v>
      </c>
      <c r="S47" s="106" t="s">
        <v>12977</v>
      </c>
      <c r="T47" s="101"/>
      <c r="U47" s="101" t="e">
        <f>VLOOKUP(D47,#REF!,15,FALSE)</f>
        <v>#REF!</v>
      </c>
      <c r="V47" s="101" t="s">
        <v>1093</v>
      </c>
      <c r="W47" s="121">
        <v>740515251416</v>
      </c>
      <c r="X47" s="121" t="s">
        <v>16733</v>
      </c>
      <c r="Y47" s="101" t="s">
        <v>2455</v>
      </c>
      <c r="Z47" s="130" t="s">
        <v>852</v>
      </c>
      <c r="AA47" s="819" t="s">
        <v>853</v>
      </c>
      <c r="AB47" s="925" t="s">
        <v>11435</v>
      </c>
      <c r="AC47" s="925" t="s">
        <v>15304</v>
      </c>
      <c r="AD47" s="122" t="s">
        <v>36</v>
      </c>
      <c r="AE47" s="127" t="s">
        <v>854</v>
      </c>
      <c r="AF47" s="127" t="s">
        <v>855</v>
      </c>
      <c r="AG47" s="119" t="s">
        <v>856</v>
      </c>
      <c r="AH47" s="119" t="s">
        <v>857</v>
      </c>
      <c r="AI47" s="144">
        <v>41883</v>
      </c>
      <c r="AJ47" s="124">
        <v>42887</v>
      </c>
      <c r="AK47" s="118" t="s">
        <v>13610</v>
      </c>
      <c r="AL47" s="118" t="s">
        <v>13610</v>
      </c>
      <c r="AM47" s="118" t="s">
        <v>13610</v>
      </c>
      <c r="AN47" s="125" t="s">
        <v>1395</v>
      </c>
      <c r="AO47" s="125">
        <v>34</v>
      </c>
      <c r="AP47" s="125">
        <v>42</v>
      </c>
      <c r="AQ47" s="1349" t="s">
        <v>848</v>
      </c>
      <c r="AR47" s="118" t="s">
        <v>10924</v>
      </c>
      <c r="AS47" s="118" t="s">
        <v>13610</v>
      </c>
      <c r="AT47" s="208"/>
      <c r="AU47" s="87"/>
    </row>
    <row r="48" spans="1:47" s="126" customFormat="1" ht="16.5" customHeight="1">
      <c r="A48" s="117">
        <v>41</v>
      </c>
      <c r="B48" s="134"/>
      <c r="C48" s="134"/>
      <c r="D48" s="134"/>
      <c r="E48" s="134"/>
      <c r="F48" s="134"/>
      <c r="G48" s="130" t="s">
        <v>861</v>
      </c>
      <c r="H48" s="134">
        <v>1063</v>
      </c>
      <c r="I48" s="117" t="s">
        <v>286</v>
      </c>
      <c r="J48" s="117" t="s">
        <v>35</v>
      </c>
      <c r="K48" s="136" t="s">
        <v>286</v>
      </c>
      <c r="L48" s="1042">
        <v>29550</v>
      </c>
      <c r="M48" s="137" t="str">
        <f t="shared" si="0"/>
        <v xml:space="preserve">41 TAHUN 10 BULAN 6 HARI </v>
      </c>
      <c r="N48" s="117" t="s">
        <v>84</v>
      </c>
      <c r="O48" s="139" t="s">
        <v>299</v>
      </c>
      <c r="P48" s="117" t="s">
        <v>288</v>
      </c>
      <c r="Q48" s="121">
        <v>9000017523607</v>
      </c>
      <c r="R48" s="101">
        <v>15000540979</v>
      </c>
      <c r="S48" s="104" t="s">
        <v>12978</v>
      </c>
      <c r="T48" s="101"/>
      <c r="U48" s="101" t="e">
        <f>VLOOKUP(D48,#REF!,15,FALSE)</f>
        <v>#REF!</v>
      </c>
      <c r="V48" s="101" t="s">
        <v>1093</v>
      </c>
      <c r="W48" s="121">
        <v>801115262069</v>
      </c>
      <c r="X48" s="121" t="s">
        <v>16734</v>
      </c>
      <c r="Y48" s="101" t="s">
        <v>11807</v>
      </c>
      <c r="Z48" s="130" t="s">
        <v>862</v>
      </c>
      <c r="AA48" s="819" t="s">
        <v>863</v>
      </c>
      <c r="AB48" s="925" t="s">
        <v>11434</v>
      </c>
      <c r="AC48" s="925" t="s">
        <v>15304</v>
      </c>
      <c r="AD48" s="122" t="s">
        <v>55</v>
      </c>
      <c r="AE48" s="127"/>
      <c r="AF48" s="119"/>
      <c r="AG48" s="119"/>
      <c r="AH48" s="119"/>
      <c r="AI48" s="144">
        <v>41883</v>
      </c>
      <c r="AJ48" s="124">
        <v>42887</v>
      </c>
      <c r="AK48" s="118" t="s">
        <v>13610</v>
      </c>
      <c r="AL48" s="118" t="s">
        <v>13610</v>
      </c>
      <c r="AM48" s="118" t="s">
        <v>13610</v>
      </c>
      <c r="AN48" s="125" t="s">
        <v>1460</v>
      </c>
      <c r="AO48" s="125">
        <v>30</v>
      </c>
      <c r="AP48" s="125">
        <v>40</v>
      </c>
      <c r="AQ48" s="1349" t="s">
        <v>858</v>
      </c>
      <c r="AR48" s="118" t="s">
        <v>10924</v>
      </c>
      <c r="AS48" s="118" t="s">
        <v>13610</v>
      </c>
      <c r="AT48" s="208"/>
      <c r="AU48" s="87"/>
    </row>
    <row r="49" spans="1:47" s="126" customFormat="1" ht="16.5" customHeight="1">
      <c r="A49" s="117">
        <v>42</v>
      </c>
      <c r="B49" s="134"/>
      <c r="C49" s="134"/>
      <c r="D49" s="134"/>
      <c r="E49" s="134"/>
      <c r="F49" s="134"/>
      <c r="G49" s="130" t="s">
        <v>867</v>
      </c>
      <c r="H49" s="134">
        <v>1064</v>
      </c>
      <c r="I49" s="117" t="s">
        <v>286</v>
      </c>
      <c r="J49" s="117" t="s">
        <v>35</v>
      </c>
      <c r="K49" s="136" t="s">
        <v>286</v>
      </c>
      <c r="L49" s="1042">
        <v>26468</v>
      </c>
      <c r="M49" s="137" t="str">
        <f t="shared" si="0"/>
        <v xml:space="preserve">50 TAHUN 3 BULAN 13 HARI </v>
      </c>
      <c r="N49" s="117" t="s">
        <v>84</v>
      </c>
      <c r="O49" s="139" t="s">
        <v>299</v>
      </c>
      <c r="P49" s="117" t="s">
        <v>288</v>
      </c>
      <c r="Q49" s="121">
        <v>9000026752395</v>
      </c>
      <c r="R49" s="101">
        <v>15000541019</v>
      </c>
      <c r="S49" s="104" t="s">
        <v>12979</v>
      </c>
      <c r="T49" s="101"/>
      <c r="U49" s="101" t="e">
        <f>VLOOKUP(D49,#REF!,15,FALSE)</f>
        <v>#REF!</v>
      </c>
      <c r="V49" s="101" t="s">
        <v>1093</v>
      </c>
      <c r="W49" s="121">
        <v>720615251431</v>
      </c>
      <c r="X49" s="121" t="s">
        <v>16735</v>
      </c>
      <c r="Y49" s="101" t="s">
        <v>1347</v>
      </c>
      <c r="Z49" s="130" t="s">
        <v>868</v>
      </c>
      <c r="AA49" s="819" t="s">
        <v>869</v>
      </c>
      <c r="AB49" s="925" t="s">
        <v>11433</v>
      </c>
      <c r="AC49" s="925" t="s">
        <v>15304</v>
      </c>
      <c r="AD49" s="122" t="s">
        <v>55</v>
      </c>
      <c r="AE49" s="127" t="s">
        <v>870</v>
      </c>
      <c r="AF49" s="119"/>
      <c r="AG49" s="119"/>
      <c r="AH49" s="119"/>
      <c r="AI49" s="144">
        <v>41883</v>
      </c>
      <c r="AJ49" s="124">
        <v>42887</v>
      </c>
      <c r="AK49" s="118" t="s">
        <v>13610</v>
      </c>
      <c r="AL49" s="118" t="s">
        <v>13610</v>
      </c>
      <c r="AM49" s="118" t="s">
        <v>13610</v>
      </c>
      <c r="AN49" s="125" t="s">
        <v>1395</v>
      </c>
      <c r="AO49" s="125">
        <v>34</v>
      </c>
      <c r="AP49" s="125">
        <v>43</v>
      </c>
      <c r="AQ49" s="1349" t="s">
        <v>864</v>
      </c>
      <c r="AR49" s="118" t="s">
        <v>10924</v>
      </c>
      <c r="AS49" s="118" t="s">
        <v>13610</v>
      </c>
      <c r="AT49" s="208"/>
      <c r="AU49" s="87"/>
    </row>
    <row r="50" spans="1:47" s="126" customFormat="1" ht="16.5" customHeight="1">
      <c r="A50" s="117">
        <v>43</v>
      </c>
      <c r="B50" s="134"/>
      <c r="C50" s="134"/>
      <c r="D50" s="134"/>
      <c r="E50" s="134"/>
      <c r="F50" s="134"/>
      <c r="G50" s="130" t="s">
        <v>881</v>
      </c>
      <c r="H50" s="134">
        <v>1066</v>
      </c>
      <c r="I50" s="117" t="s">
        <v>286</v>
      </c>
      <c r="J50" s="117" t="s">
        <v>35</v>
      </c>
      <c r="K50" s="136" t="s">
        <v>286</v>
      </c>
      <c r="L50" s="1042">
        <v>28483</v>
      </c>
      <c r="M50" s="137" t="str">
        <f t="shared" si="0"/>
        <v xml:space="preserve">44 TAHUN 9 BULAN 7 HARI </v>
      </c>
      <c r="N50" s="117" t="s">
        <v>84</v>
      </c>
      <c r="O50" s="139" t="s">
        <v>299</v>
      </c>
      <c r="P50" s="117" t="s">
        <v>288</v>
      </c>
      <c r="Q50" s="121">
        <v>1440014867482</v>
      </c>
      <c r="R50" s="101">
        <v>15000541472</v>
      </c>
      <c r="S50" s="104" t="s">
        <v>12981</v>
      </c>
      <c r="T50" s="101"/>
      <c r="U50" s="101" t="e">
        <f>VLOOKUP(D50,#REF!,15,FALSE)</f>
        <v>#REF!</v>
      </c>
      <c r="V50" s="101" t="s">
        <v>1093</v>
      </c>
      <c r="W50" s="121">
        <v>771215590015</v>
      </c>
      <c r="X50" s="121" t="s">
        <v>16737</v>
      </c>
      <c r="Y50" s="101" t="s">
        <v>1347</v>
      </c>
      <c r="Z50" s="130" t="s">
        <v>882</v>
      </c>
      <c r="AA50" s="819" t="s">
        <v>883</v>
      </c>
      <c r="AB50" s="925" t="s">
        <v>11431</v>
      </c>
      <c r="AC50" s="925" t="s">
        <v>15304</v>
      </c>
      <c r="AD50" s="122" t="s">
        <v>47</v>
      </c>
      <c r="AE50" s="127" t="s">
        <v>884</v>
      </c>
      <c r="AF50" s="119" t="s">
        <v>885</v>
      </c>
      <c r="AG50" s="119" t="s">
        <v>886</v>
      </c>
      <c r="AH50" s="119"/>
      <c r="AI50" s="144">
        <v>41883</v>
      </c>
      <c r="AJ50" s="124">
        <v>42887</v>
      </c>
      <c r="AK50" s="118" t="s">
        <v>13610</v>
      </c>
      <c r="AL50" s="118" t="s">
        <v>13610</v>
      </c>
      <c r="AM50" s="118" t="s">
        <v>13610</v>
      </c>
      <c r="AN50" s="125" t="s">
        <v>35</v>
      </c>
      <c r="AO50" s="125">
        <v>31</v>
      </c>
      <c r="AP50" s="125">
        <v>42</v>
      </c>
      <c r="AQ50" s="1349" t="s">
        <v>878</v>
      </c>
      <c r="AR50" s="118" t="s">
        <v>10924</v>
      </c>
      <c r="AS50" s="118" t="s">
        <v>13610</v>
      </c>
      <c r="AT50" s="208"/>
      <c r="AU50" s="87"/>
    </row>
    <row r="51" spans="1:47" s="126" customFormat="1" ht="16.5" customHeight="1">
      <c r="A51" s="117">
        <v>44</v>
      </c>
      <c r="B51" s="134"/>
      <c r="C51" s="134"/>
      <c r="D51" s="134"/>
      <c r="E51" s="134"/>
      <c r="F51" s="134"/>
      <c r="G51" s="130" t="s">
        <v>890</v>
      </c>
      <c r="H51" s="134">
        <v>1067</v>
      </c>
      <c r="I51" s="117" t="s">
        <v>286</v>
      </c>
      <c r="J51" s="117" t="s">
        <v>35</v>
      </c>
      <c r="K51" s="136" t="s">
        <v>286</v>
      </c>
      <c r="L51" s="1042">
        <v>29226</v>
      </c>
      <c r="M51" s="137" t="str">
        <f t="shared" si="0"/>
        <v xml:space="preserve">42 TAHUN 8 BULAN 25 HARI </v>
      </c>
      <c r="N51" s="117" t="s">
        <v>84</v>
      </c>
      <c r="O51" s="139" t="s">
        <v>299</v>
      </c>
      <c r="P51" s="117" t="s">
        <v>288</v>
      </c>
      <c r="Q51" s="121">
        <v>1440014863515</v>
      </c>
      <c r="R51" s="101">
        <v>15000541084</v>
      </c>
      <c r="S51" s="942" t="s">
        <v>12992</v>
      </c>
      <c r="T51" s="101"/>
      <c r="U51" s="101" t="e">
        <f>VLOOKUP(D51,#REF!,15,FALSE)</f>
        <v>#REF!</v>
      </c>
      <c r="V51" s="101" t="s">
        <v>1093</v>
      </c>
      <c r="W51" s="121">
        <v>800115263253</v>
      </c>
      <c r="X51" s="121" t="s">
        <v>16738</v>
      </c>
      <c r="Y51" s="101" t="s">
        <v>2526</v>
      </c>
      <c r="Z51" s="130" t="s">
        <v>891</v>
      </c>
      <c r="AA51" s="819" t="s">
        <v>892</v>
      </c>
      <c r="AB51" s="925" t="s">
        <v>11430</v>
      </c>
      <c r="AC51" s="925" t="s">
        <v>15304</v>
      </c>
      <c r="AD51" s="122" t="s">
        <v>146</v>
      </c>
      <c r="AE51" s="127" t="s">
        <v>893</v>
      </c>
      <c r="AF51" s="127" t="s">
        <v>894</v>
      </c>
      <c r="AG51" s="119"/>
      <c r="AH51" s="119"/>
      <c r="AI51" s="144">
        <v>41883</v>
      </c>
      <c r="AJ51" s="124">
        <v>42887</v>
      </c>
      <c r="AK51" s="118" t="s">
        <v>13610</v>
      </c>
      <c r="AL51" s="118" t="s">
        <v>13610</v>
      </c>
      <c r="AM51" s="118" t="s">
        <v>13610</v>
      </c>
      <c r="AN51" s="125" t="s">
        <v>1460</v>
      </c>
      <c r="AO51" s="125">
        <v>30</v>
      </c>
      <c r="AP51" s="125">
        <v>39</v>
      </c>
      <c r="AQ51" s="1349" t="s">
        <v>887</v>
      </c>
      <c r="AR51" s="118" t="s">
        <v>10924</v>
      </c>
      <c r="AS51" s="118" t="s">
        <v>13610</v>
      </c>
      <c r="AT51" s="208"/>
      <c r="AU51" s="87"/>
    </row>
    <row r="52" spans="1:47" s="126" customFormat="1" ht="16.5" customHeight="1">
      <c r="A52" s="117">
        <v>45</v>
      </c>
      <c r="B52" s="134"/>
      <c r="C52" s="134"/>
      <c r="D52" s="134"/>
      <c r="E52" s="134"/>
      <c r="F52" s="134"/>
      <c r="G52" s="130" t="s">
        <v>898</v>
      </c>
      <c r="H52" s="134">
        <v>1068</v>
      </c>
      <c r="I52" s="117" t="s">
        <v>286</v>
      </c>
      <c r="J52" s="117" t="s">
        <v>35</v>
      </c>
      <c r="K52" s="136" t="s">
        <v>286</v>
      </c>
      <c r="L52" s="1042">
        <v>31084</v>
      </c>
      <c r="M52" s="137" t="str">
        <f t="shared" si="0"/>
        <v xml:space="preserve">37 TAHUN 7 BULAN 25 HARI </v>
      </c>
      <c r="N52" s="117" t="s">
        <v>84</v>
      </c>
      <c r="O52" s="139" t="s">
        <v>287</v>
      </c>
      <c r="P52" s="117" t="s">
        <v>288</v>
      </c>
      <c r="Q52" s="121">
        <v>9000027157958</v>
      </c>
      <c r="R52" s="101">
        <v>15000541050</v>
      </c>
      <c r="S52" s="104" t="s">
        <v>12983</v>
      </c>
      <c r="T52" s="101"/>
      <c r="U52" s="101" t="e">
        <f>VLOOKUP(D52,#REF!,15,FALSE)</f>
        <v>#REF!</v>
      </c>
      <c r="V52" s="101" t="s">
        <v>1116</v>
      </c>
      <c r="W52" s="121">
        <v>850215261686</v>
      </c>
      <c r="X52" s="121" t="s">
        <v>16739</v>
      </c>
      <c r="Y52" s="101" t="s">
        <v>86</v>
      </c>
      <c r="Z52" s="130" t="s">
        <v>899</v>
      </c>
      <c r="AA52" s="819" t="s">
        <v>900</v>
      </c>
      <c r="AB52" s="925" t="s">
        <v>13067</v>
      </c>
      <c r="AC52" s="925" t="s">
        <v>15304</v>
      </c>
      <c r="AD52" s="122" t="s">
        <v>146</v>
      </c>
      <c r="AE52" s="128"/>
      <c r="AF52" s="119" t="s">
        <v>901</v>
      </c>
      <c r="AG52" s="119"/>
      <c r="AH52" s="119"/>
      <c r="AI52" s="144">
        <v>41883</v>
      </c>
      <c r="AJ52" s="124">
        <v>42887</v>
      </c>
      <c r="AK52" s="118" t="s">
        <v>13610</v>
      </c>
      <c r="AL52" s="118" t="s">
        <v>13610</v>
      </c>
      <c r="AM52" s="118" t="s">
        <v>13610</v>
      </c>
      <c r="AN52" s="125" t="s">
        <v>1460</v>
      </c>
      <c r="AO52" s="125">
        <v>29</v>
      </c>
      <c r="AP52" s="125">
        <v>38</v>
      </c>
      <c r="AQ52" s="1349" t="s">
        <v>895</v>
      </c>
      <c r="AR52" s="118" t="s">
        <v>10924</v>
      </c>
      <c r="AS52" s="118" t="s">
        <v>13610</v>
      </c>
      <c r="AT52" s="208"/>
      <c r="AU52" s="87"/>
    </row>
    <row r="53" spans="1:47" s="126" customFormat="1" ht="16.5" customHeight="1">
      <c r="A53" s="117">
        <v>46</v>
      </c>
      <c r="B53" s="134"/>
      <c r="C53" s="134"/>
      <c r="D53" s="134"/>
      <c r="E53" s="134"/>
      <c r="F53" s="134"/>
      <c r="G53" s="130" t="s">
        <v>905</v>
      </c>
      <c r="H53" s="134">
        <v>1070</v>
      </c>
      <c r="I53" s="117" t="s">
        <v>286</v>
      </c>
      <c r="J53" s="117" t="s">
        <v>35</v>
      </c>
      <c r="K53" s="136" t="s">
        <v>906</v>
      </c>
      <c r="L53" s="1042">
        <v>30750</v>
      </c>
      <c r="M53" s="137" t="str">
        <f t="shared" si="0"/>
        <v xml:space="preserve">38 TAHUN 6 BULAN 22 HARI </v>
      </c>
      <c r="N53" s="117" t="s">
        <v>84</v>
      </c>
      <c r="O53" s="139" t="s">
        <v>299</v>
      </c>
      <c r="P53" s="117" t="s">
        <v>288</v>
      </c>
      <c r="Q53" s="121">
        <v>9000026823006</v>
      </c>
      <c r="R53" s="101">
        <v>15000541068</v>
      </c>
      <c r="S53" s="104" t="s">
        <v>12984</v>
      </c>
      <c r="T53" s="101"/>
      <c r="U53" s="101" t="e">
        <f>VLOOKUP(D53,#REF!,15,FALSE)</f>
        <v>#REF!</v>
      </c>
      <c r="V53" s="101" t="s">
        <v>1093</v>
      </c>
      <c r="W53" s="121">
        <v>840315461003</v>
      </c>
      <c r="X53" s="121" t="s">
        <v>16740</v>
      </c>
      <c r="Y53" s="101" t="s">
        <v>2447</v>
      </c>
      <c r="Z53" s="130" t="s">
        <v>907</v>
      </c>
      <c r="AA53" s="819" t="s">
        <v>908</v>
      </c>
      <c r="AB53" s="925" t="s">
        <v>11429</v>
      </c>
      <c r="AC53" s="925" t="s">
        <v>15304</v>
      </c>
      <c r="AD53" s="122" t="s">
        <v>47</v>
      </c>
      <c r="AE53" s="127" t="s">
        <v>909</v>
      </c>
      <c r="AF53" s="119" t="s">
        <v>910</v>
      </c>
      <c r="AG53" s="119" t="s">
        <v>911</v>
      </c>
      <c r="AH53" s="119"/>
      <c r="AI53" s="144">
        <v>41883</v>
      </c>
      <c r="AJ53" s="124">
        <v>42887</v>
      </c>
      <c r="AK53" s="118" t="s">
        <v>13610</v>
      </c>
      <c r="AL53" s="118" t="s">
        <v>13610</v>
      </c>
      <c r="AM53" s="118" t="s">
        <v>13610</v>
      </c>
      <c r="AN53" s="125" t="s">
        <v>2307</v>
      </c>
      <c r="AO53" s="125">
        <v>38</v>
      </c>
      <c r="AP53" s="125">
        <v>42</v>
      </c>
      <c r="AQ53" s="1349" t="s">
        <v>902</v>
      </c>
      <c r="AR53" s="118" t="s">
        <v>10924</v>
      </c>
      <c r="AS53" s="118" t="s">
        <v>13610</v>
      </c>
      <c r="AT53" s="208"/>
      <c r="AU53" s="87"/>
    </row>
    <row r="54" spans="1:47" s="126" customFormat="1" ht="16.5" customHeight="1">
      <c r="A54" s="117">
        <v>47</v>
      </c>
      <c r="B54" s="134"/>
      <c r="C54" s="134"/>
      <c r="D54" s="134"/>
      <c r="E54" s="134"/>
      <c r="F54" s="134"/>
      <c r="G54" s="130" t="s">
        <v>915</v>
      </c>
      <c r="H54" s="134">
        <v>1071</v>
      </c>
      <c r="I54" s="117" t="s">
        <v>286</v>
      </c>
      <c r="J54" s="117" t="s">
        <v>35</v>
      </c>
      <c r="K54" s="136" t="s">
        <v>286</v>
      </c>
      <c r="L54" s="1042">
        <v>30755</v>
      </c>
      <c r="M54" s="137" t="str">
        <f t="shared" si="0"/>
        <v xml:space="preserve">38 TAHUN 6 BULAN 17 HARI </v>
      </c>
      <c r="N54" s="117" t="s">
        <v>84</v>
      </c>
      <c r="O54" s="139" t="s">
        <v>287</v>
      </c>
      <c r="P54" s="117" t="s">
        <v>288</v>
      </c>
      <c r="Q54" s="121">
        <v>1440014863291</v>
      </c>
      <c r="R54" s="101">
        <v>15000541134</v>
      </c>
      <c r="S54" s="104" t="s">
        <v>12985</v>
      </c>
      <c r="T54" s="101"/>
      <c r="U54" s="101" t="e">
        <f>VLOOKUP(D54,#REF!,15,FALSE)</f>
        <v>#REF!</v>
      </c>
      <c r="V54" s="101" t="s">
        <v>1116</v>
      </c>
      <c r="W54" s="121">
        <v>840315262187</v>
      </c>
      <c r="X54" s="121" t="s">
        <v>16741</v>
      </c>
      <c r="Y54" s="101" t="s">
        <v>175</v>
      </c>
      <c r="Z54" s="130" t="s">
        <v>674</v>
      </c>
      <c r="AA54" s="819" t="s">
        <v>916</v>
      </c>
      <c r="AB54" s="925" t="s">
        <v>11428</v>
      </c>
      <c r="AC54" s="925" t="s">
        <v>15305</v>
      </c>
      <c r="AD54" s="122" t="s">
        <v>55</v>
      </c>
      <c r="AE54" s="127"/>
      <c r="AF54" s="119"/>
      <c r="AG54" s="119"/>
      <c r="AH54" s="119"/>
      <c r="AI54" s="144">
        <v>41883</v>
      </c>
      <c r="AJ54" s="124">
        <v>42887</v>
      </c>
      <c r="AK54" s="118" t="s">
        <v>13610</v>
      </c>
      <c r="AL54" s="118" t="s">
        <v>13610</v>
      </c>
      <c r="AM54" s="118" t="s">
        <v>13610</v>
      </c>
      <c r="AN54" s="125" t="s">
        <v>1460</v>
      </c>
      <c r="AO54" s="125">
        <v>33</v>
      </c>
      <c r="AP54" s="125">
        <v>39</v>
      </c>
      <c r="AQ54" s="1349" t="s">
        <v>912</v>
      </c>
      <c r="AR54" s="118" t="s">
        <v>10924</v>
      </c>
      <c r="AS54" s="118" t="s">
        <v>13610</v>
      </c>
      <c r="AT54" s="208"/>
      <c r="AU54" s="87"/>
    </row>
    <row r="55" spans="1:47" s="126" customFormat="1" ht="16.5" customHeight="1">
      <c r="A55" s="117">
        <v>48</v>
      </c>
      <c r="B55" s="134"/>
      <c r="C55" s="134"/>
      <c r="D55" s="134"/>
      <c r="E55" s="134"/>
      <c r="F55" s="134"/>
      <c r="G55" s="130" t="s">
        <v>920</v>
      </c>
      <c r="H55" s="134">
        <v>1072</v>
      </c>
      <c r="I55" s="117" t="s">
        <v>286</v>
      </c>
      <c r="J55" s="117" t="s">
        <v>35</v>
      </c>
      <c r="K55" s="136" t="s">
        <v>286</v>
      </c>
      <c r="L55" s="1042">
        <v>32016</v>
      </c>
      <c r="M55" s="137" t="str">
        <f t="shared" si="0"/>
        <v xml:space="preserve">35 TAHUN 1 BULAN 4 HARI </v>
      </c>
      <c r="N55" s="117" t="s">
        <v>84</v>
      </c>
      <c r="O55" s="139" t="s">
        <v>299</v>
      </c>
      <c r="P55" s="117" t="s">
        <v>288</v>
      </c>
      <c r="Q55" s="121">
        <v>1440014855875</v>
      </c>
      <c r="R55" s="101">
        <v>15000541159</v>
      </c>
      <c r="S55" s="104" t="s">
        <v>12986</v>
      </c>
      <c r="T55" s="101"/>
      <c r="U55" s="101" t="e">
        <f>VLOOKUP(D55,#REF!,15,FALSE)</f>
        <v>#REF!</v>
      </c>
      <c r="V55" s="101" t="s">
        <v>1093</v>
      </c>
      <c r="W55" s="121">
        <v>870815261536</v>
      </c>
      <c r="X55" s="121" t="s">
        <v>16742</v>
      </c>
      <c r="Y55" s="101" t="s">
        <v>86</v>
      </c>
      <c r="Z55" s="130" t="s">
        <v>921</v>
      </c>
      <c r="AA55" s="819" t="s">
        <v>922</v>
      </c>
      <c r="AB55" s="925" t="s">
        <v>11427</v>
      </c>
      <c r="AC55" s="925" t="s">
        <v>15304</v>
      </c>
      <c r="AD55" s="122" t="s">
        <v>146</v>
      </c>
      <c r="AE55" s="127" t="s">
        <v>923</v>
      </c>
      <c r="AF55" s="127" t="s">
        <v>924</v>
      </c>
      <c r="AG55" s="119"/>
      <c r="AH55" s="119"/>
      <c r="AI55" s="144">
        <v>41883</v>
      </c>
      <c r="AJ55" s="124">
        <v>42887</v>
      </c>
      <c r="AK55" s="118" t="s">
        <v>13610</v>
      </c>
      <c r="AL55" s="118" t="s">
        <v>13610</v>
      </c>
      <c r="AM55" s="118" t="s">
        <v>13610</v>
      </c>
      <c r="AN55" s="125" t="s">
        <v>1395</v>
      </c>
      <c r="AO55" s="125">
        <v>32</v>
      </c>
      <c r="AP55" s="125">
        <v>41</v>
      </c>
      <c r="AQ55" s="1349" t="s">
        <v>917</v>
      </c>
      <c r="AR55" s="118" t="s">
        <v>10924</v>
      </c>
      <c r="AS55" s="118" t="s">
        <v>13610</v>
      </c>
      <c r="AT55" s="208"/>
      <c r="AU55" s="87"/>
    </row>
    <row r="56" spans="1:47" s="126" customFormat="1" ht="16.5" customHeight="1">
      <c r="A56" s="117">
        <v>49</v>
      </c>
      <c r="B56" s="134"/>
      <c r="C56" s="134"/>
      <c r="D56" s="134"/>
      <c r="E56" s="134"/>
      <c r="F56" s="134"/>
      <c r="G56" s="130" t="s">
        <v>927</v>
      </c>
      <c r="H56" s="134">
        <v>1073</v>
      </c>
      <c r="I56" s="117" t="s">
        <v>286</v>
      </c>
      <c r="J56" s="117" t="s">
        <v>35</v>
      </c>
      <c r="K56" s="136" t="s">
        <v>286</v>
      </c>
      <c r="L56" s="1042">
        <v>26334</v>
      </c>
      <c r="M56" s="137" t="str">
        <f t="shared" si="0"/>
        <v xml:space="preserve">50 TAHUN 7 BULAN 26 HARI </v>
      </c>
      <c r="N56" s="117" t="s">
        <v>84</v>
      </c>
      <c r="O56" s="139" t="s">
        <v>299</v>
      </c>
      <c r="P56" s="117" t="s">
        <v>288</v>
      </c>
      <c r="Q56" s="121">
        <v>1440014860552</v>
      </c>
      <c r="R56" s="101">
        <v>15000541027</v>
      </c>
      <c r="S56" s="104" t="s">
        <v>12987</v>
      </c>
      <c r="T56" s="101"/>
      <c r="U56" s="101" t="e">
        <f>VLOOKUP(D56,#REF!,15,FALSE)</f>
        <v>#REF!</v>
      </c>
      <c r="V56" s="101" t="s">
        <v>1116</v>
      </c>
      <c r="W56" s="121">
        <v>75105262038</v>
      </c>
      <c r="X56" s="121" t="s">
        <v>16743</v>
      </c>
      <c r="Y56" s="101" t="s">
        <v>2455</v>
      </c>
      <c r="Z56" s="130" t="s">
        <v>928</v>
      </c>
      <c r="AA56" s="824" t="s">
        <v>929</v>
      </c>
      <c r="AB56" s="925" t="s">
        <v>11426</v>
      </c>
      <c r="AC56" s="925" t="s">
        <v>15304</v>
      </c>
      <c r="AD56" s="122" t="s">
        <v>146</v>
      </c>
      <c r="AE56" s="128"/>
      <c r="AF56" s="119" t="s">
        <v>930</v>
      </c>
      <c r="AG56" s="119"/>
      <c r="AH56" s="119"/>
      <c r="AI56" s="144">
        <v>41883</v>
      </c>
      <c r="AJ56" s="124">
        <v>42887</v>
      </c>
      <c r="AK56" s="118" t="s">
        <v>13610</v>
      </c>
      <c r="AL56" s="118" t="s">
        <v>13610</v>
      </c>
      <c r="AM56" s="118" t="s">
        <v>13610</v>
      </c>
      <c r="AN56" s="125" t="s">
        <v>35</v>
      </c>
      <c r="AO56" s="125">
        <v>30</v>
      </c>
      <c r="AP56" s="125">
        <v>40</v>
      </c>
      <c r="AQ56" s="1349" t="s">
        <v>925</v>
      </c>
      <c r="AR56" s="118" t="s">
        <v>10924</v>
      </c>
      <c r="AS56" s="118" t="s">
        <v>13610</v>
      </c>
      <c r="AT56" s="208"/>
      <c r="AU56" s="87"/>
    </row>
    <row r="57" spans="1:47" s="126" customFormat="1" ht="16.5" customHeight="1">
      <c r="A57" s="117">
        <v>50</v>
      </c>
      <c r="B57" s="134"/>
      <c r="C57" s="134"/>
      <c r="D57" s="134"/>
      <c r="E57" s="134"/>
      <c r="F57" s="134"/>
      <c r="G57" s="130" t="s">
        <v>933</v>
      </c>
      <c r="H57" s="134">
        <v>1074</v>
      </c>
      <c r="I57" s="117" t="s">
        <v>286</v>
      </c>
      <c r="J57" s="117" t="s">
        <v>35</v>
      </c>
      <c r="K57" s="136" t="s">
        <v>286</v>
      </c>
      <c r="L57" s="1042">
        <v>29127</v>
      </c>
      <c r="M57" s="137" t="str">
        <f t="shared" si="0"/>
        <v xml:space="preserve">43 TAHUN 0 BULAN 2 HARI </v>
      </c>
      <c r="N57" s="117" t="s">
        <v>84</v>
      </c>
      <c r="O57" s="139" t="s">
        <v>299</v>
      </c>
      <c r="P57" s="117" t="s">
        <v>288</v>
      </c>
      <c r="Q57" s="121">
        <v>1440014864703</v>
      </c>
      <c r="R57" s="101">
        <v>15000541035</v>
      </c>
      <c r="S57" s="104" t="s">
        <v>12988</v>
      </c>
      <c r="T57" s="101"/>
      <c r="U57" s="101" t="e">
        <f>VLOOKUP(D57,#REF!,15,FALSE)</f>
        <v>#REF!</v>
      </c>
      <c r="V57" s="101" t="s">
        <v>1093</v>
      </c>
      <c r="W57" s="121">
        <v>790915262278</v>
      </c>
      <c r="X57" s="121" t="s">
        <v>16744</v>
      </c>
      <c r="Y57" s="101" t="s">
        <v>2447</v>
      </c>
      <c r="Z57" s="130" t="s">
        <v>934</v>
      </c>
      <c r="AA57" s="819" t="s">
        <v>935</v>
      </c>
      <c r="AB57" s="925" t="s">
        <v>11425</v>
      </c>
      <c r="AC57" s="925" t="s">
        <v>15304</v>
      </c>
      <c r="AD57" s="122" t="s">
        <v>47</v>
      </c>
      <c r="AE57" s="127" t="s">
        <v>936</v>
      </c>
      <c r="AF57" s="119" t="s">
        <v>937</v>
      </c>
      <c r="AG57" s="119" t="s">
        <v>938</v>
      </c>
      <c r="AH57" s="119"/>
      <c r="AI57" s="144">
        <v>41883</v>
      </c>
      <c r="AJ57" s="124">
        <v>42887</v>
      </c>
      <c r="AK57" s="118" t="s">
        <v>13610</v>
      </c>
      <c r="AL57" s="118" t="s">
        <v>13610</v>
      </c>
      <c r="AM57" s="118" t="s">
        <v>13610</v>
      </c>
      <c r="AN57" s="125" t="s">
        <v>35</v>
      </c>
      <c r="AO57" s="125">
        <v>30</v>
      </c>
      <c r="AP57" s="125">
        <v>40</v>
      </c>
      <c r="AQ57" s="1349" t="s">
        <v>931</v>
      </c>
      <c r="AR57" s="118" t="s">
        <v>10924</v>
      </c>
      <c r="AS57" s="118" t="s">
        <v>13610</v>
      </c>
      <c r="AT57" s="208"/>
      <c r="AU57" s="87"/>
    </row>
    <row r="58" spans="1:47" s="126" customFormat="1" ht="16.5" customHeight="1">
      <c r="A58" s="117">
        <v>51</v>
      </c>
      <c r="B58" s="134"/>
      <c r="C58" s="134"/>
      <c r="D58" s="134"/>
      <c r="E58" s="134"/>
      <c r="F58" s="134"/>
      <c r="G58" s="130" t="s">
        <v>942</v>
      </c>
      <c r="H58" s="134">
        <v>1075</v>
      </c>
      <c r="I58" s="117" t="s">
        <v>286</v>
      </c>
      <c r="J58" s="117" t="s">
        <v>35</v>
      </c>
      <c r="K58" s="136" t="s">
        <v>286</v>
      </c>
      <c r="L58" s="1042">
        <v>30031</v>
      </c>
      <c r="M58" s="137" t="str">
        <f t="shared" si="0"/>
        <v xml:space="preserve">40 TAHUN 6 BULAN 10 HARI </v>
      </c>
      <c r="N58" s="117" t="s">
        <v>84</v>
      </c>
      <c r="O58" s="139" t="s">
        <v>287</v>
      </c>
      <c r="P58" s="117" t="s">
        <v>288</v>
      </c>
      <c r="Q58" s="121">
        <v>1440014863333</v>
      </c>
      <c r="R58" s="101">
        <v>15000540847</v>
      </c>
      <c r="S58" s="104" t="s">
        <v>12989</v>
      </c>
      <c r="T58" s="101"/>
      <c r="U58" s="101" t="e">
        <f>VLOOKUP(D58,#REF!,15,FALSE)</f>
        <v>#REF!</v>
      </c>
      <c r="V58" s="101" t="s">
        <v>1116</v>
      </c>
      <c r="W58" s="121">
        <v>810615262474</v>
      </c>
      <c r="X58" s="121" t="s">
        <v>16745</v>
      </c>
      <c r="Y58" s="101" t="s">
        <v>2447</v>
      </c>
      <c r="Z58" s="130" t="s">
        <v>943</v>
      </c>
      <c r="AA58" s="819" t="s">
        <v>944</v>
      </c>
      <c r="AB58" s="925" t="s">
        <v>11424</v>
      </c>
      <c r="AC58" s="925" t="s">
        <v>15304</v>
      </c>
      <c r="AD58" s="122" t="s">
        <v>146</v>
      </c>
      <c r="AE58" s="147" t="s">
        <v>945</v>
      </c>
      <c r="AF58" s="127" t="s">
        <v>946</v>
      </c>
      <c r="AG58" s="119"/>
      <c r="AH58" s="119"/>
      <c r="AI58" s="144">
        <v>41883</v>
      </c>
      <c r="AJ58" s="124">
        <v>42887</v>
      </c>
      <c r="AK58" s="118" t="s">
        <v>13610</v>
      </c>
      <c r="AL58" s="118" t="s">
        <v>13610</v>
      </c>
      <c r="AM58" s="118" t="s">
        <v>13610</v>
      </c>
      <c r="AN58" s="125" t="s">
        <v>35</v>
      </c>
      <c r="AO58" s="125">
        <v>27</v>
      </c>
      <c r="AP58" s="125">
        <v>38</v>
      </c>
      <c r="AQ58" s="1349" t="s">
        <v>939</v>
      </c>
      <c r="AR58" s="118" t="s">
        <v>10924</v>
      </c>
      <c r="AS58" s="118" t="s">
        <v>13610</v>
      </c>
      <c r="AT58" s="208"/>
      <c r="AU58" s="87"/>
    </row>
    <row r="59" spans="1:47" s="126" customFormat="1" ht="16.5" customHeight="1">
      <c r="A59" s="117">
        <v>52</v>
      </c>
      <c r="B59" s="134"/>
      <c r="C59" s="134"/>
      <c r="D59" s="134"/>
      <c r="E59" s="134"/>
      <c r="F59" s="134"/>
      <c r="G59" s="130" t="s">
        <v>949</v>
      </c>
      <c r="H59" s="134">
        <v>1076</v>
      </c>
      <c r="I59" s="117" t="s">
        <v>286</v>
      </c>
      <c r="J59" s="117" t="s">
        <v>35</v>
      </c>
      <c r="K59" s="136" t="s">
        <v>370</v>
      </c>
      <c r="L59" s="1042">
        <v>31779</v>
      </c>
      <c r="M59" s="137" t="str">
        <f t="shared" si="0"/>
        <v xml:space="preserve">35 TAHUN 8 BULAN 29 HARI </v>
      </c>
      <c r="N59" s="117" t="s">
        <v>84</v>
      </c>
      <c r="O59" s="139" t="s">
        <v>299</v>
      </c>
      <c r="P59" s="117" t="s">
        <v>288</v>
      </c>
      <c r="Q59" s="121">
        <v>1710000151228</v>
      </c>
      <c r="R59" s="101">
        <v>15000541076</v>
      </c>
      <c r="S59" s="104" t="s">
        <v>12990</v>
      </c>
      <c r="T59" s="101"/>
      <c r="U59" s="101" t="e">
        <f>VLOOKUP(D59,#REF!,15,FALSE)</f>
        <v>#REF!</v>
      </c>
      <c r="V59" s="101" t="s">
        <v>1093</v>
      </c>
      <c r="W59" s="121">
        <v>870115340775</v>
      </c>
      <c r="X59" s="121" t="s">
        <v>16746</v>
      </c>
      <c r="Y59" s="101" t="s">
        <v>175</v>
      </c>
      <c r="Z59" s="130" t="s">
        <v>950</v>
      </c>
      <c r="AA59" s="819" t="s">
        <v>951</v>
      </c>
      <c r="AB59" s="925" t="s">
        <v>11423</v>
      </c>
      <c r="AC59" s="925" t="s">
        <v>15304</v>
      </c>
      <c r="AD59" s="122" t="s">
        <v>146</v>
      </c>
      <c r="AE59" s="128"/>
      <c r="AF59" s="119" t="s">
        <v>952</v>
      </c>
      <c r="AG59" s="119"/>
      <c r="AH59" s="119"/>
      <c r="AI59" s="144">
        <v>41883</v>
      </c>
      <c r="AJ59" s="124">
        <v>42887</v>
      </c>
      <c r="AK59" s="118" t="s">
        <v>13610</v>
      </c>
      <c r="AL59" s="118" t="s">
        <v>13610</v>
      </c>
      <c r="AM59" s="118" t="s">
        <v>13610</v>
      </c>
      <c r="AN59" s="125" t="s">
        <v>1460</v>
      </c>
      <c r="AO59" s="125">
        <v>32</v>
      </c>
      <c r="AP59" s="125">
        <v>41</v>
      </c>
      <c r="AQ59" s="1349" t="s">
        <v>947</v>
      </c>
      <c r="AR59" s="118" t="s">
        <v>10924</v>
      </c>
      <c r="AS59" s="118" t="s">
        <v>13610</v>
      </c>
      <c r="AT59" s="208"/>
      <c r="AU59" s="87"/>
    </row>
    <row r="60" spans="1:47" s="126" customFormat="1" ht="16.5" customHeight="1">
      <c r="A60" s="117">
        <v>53</v>
      </c>
      <c r="B60" s="134"/>
      <c r="C60" s="134"/>
      <c r="D60" s="134"/>
      <c r="E60" s="134"/>
      <c r="F60" s="134"/>
      <c r="G60" s="130" t="s">
        <v>963</v>
      </c>
      <c r="H60" s="134">
        <v>1078</v>
      </c>
      <c r="I60" s="117" t="s">
        <v>286</v>
      </c>
      <c r="J60" s="117" t="s">
        <v>35</v>
      </c>
      <c r="K60" s="136" t="s">
        <v>286</v>
      </c>
      <c r="L60" s="1042">
        <v>29708</v>
      </c>
      <c r="M60" s="137" t="str">
        <f t="shared" si="0"/>
        <v xml:space="preserve">41 TAHUN 4 BULAN 29 HARI </v>
      </c>
      <c r="N60" s="117" t="s">
        <v>84</v>
      </c>
      <c r="O60" s="139" t="s">
        <v>287</v>
      </c>
      <c r="P60" s="117" t="s">
        <v>288</v>
      </c>
      <c r="Q60" s="121">
        <v>1440014863622</v>
      </c>
      <c r="R60" s="101" t="s">
        <v>11803</v>
      </c>
      <c r="S60" s="942" t="s">
        <v>12982</v>
      </c>
      <c r="T60" s="101"/>
      <c r="U60" s="101" t="e">
        <f>VLOOKUP(D60,#REF!,15,FALSE)</f>
        <v>#REF!</v>
      </c>
      <c r="V60" s="101" t="s">
        <v>1116</v>
      </c>
      <c r="W60" s="121">
        <v>810515262332</v>
      </c>
      <c r="X60" s="121" t="s">
        <v>16747</v>
      </c>
      <c r="Y60" s="101" t="s">
        <v>175</v>
      </c>
      <c r="Z60" s="136" t="s">
        <v>964</v>
      </c>
      <c r="AA60" s="818" t="s">
        <v>965</v>
      </c>
      <c r="AB60" s="925" t="s">
        <v>11422</v>
      </c>
      <c r="AC60" s="925" t="s">
        <v>15304</v>
      </c>
      <c r="AD60" s="122" t="s">
        <v>47</v>
      </c>
      <c r="AE60" s="127" t="s">
        <v>966</v>
      </c>
      <c r="AF60" s="119" t="s">
        <v>967</v>
      </c>
      <c r="AG60" s="119" t="s">
        <v>968</v>
      </c>
      <c r="AH60" s="119"/>
      <c r="AI60" s="144">
        <v>41883</v>
      </c>
      <c r="AJ60" s="124">
        <v>42887</v>
      </c>
      <c r="AK60" s="118" t="s">
        <v>13610</v>
      </c>
      <c r="AL60" s="118" t="s">
        <v>13610</v>
      </c>
      <c r="AM60" s="118" t="s">
        <v>13610</v>
      </c>
      <c r="AN60" s="125" t="s">
        <v>35</v>
      </c>
      <c r="AO60" s="125">
        <v>30</v>
      </c>
      <c r="AP60" s="125">
        <v>41</v>
      </c>
      <c r="AQ60" s="1349" t="s">
        <v>960</v>
      </c>
      <c r="AR60" s="134" t="s">
        <v>10924</v>
      </c>
      <c r="AS60" s="118" t="s">
        <v>13610</v>
      </c>
      <c r="AT60" s="208"/>
      <c r="AU60" s="87"/>
    </row>
    <row r="61" spans="1:47" s="126" customFormat="1" ht="16.5" customHeight="1">
      <c r="A61" s="117">
        <v>54</v>
      </c>
      <c r="B61" s="134"/>
      <c r="C61" s="134"/>
      <c r="D61" s="134"/>
      <c r="E61" s="134"/>
      <c r="F61" s="134"/>
      <c r="G61" s="130" t="s">
        <v>972</v>
      </c>
      <c r="H61" s="134">
        <v>1079</v>
      </c>
      <c r="I61" s="117" t="s">
        <v>286</v>
      </c>
      <c r="J61" s="117" t="s">
        <v>35</v>
      </c>
      <c r="K61" s="136" t="s">
        <v>286</v>
      </c>
      <c r="L61" s="1042">
        <v>31990</v>
      </c>
      <c r="M61" s="137" t="str">
        <f t="shared" si="0"/>
        <v xml:space="preserve">35 TAHUN 2 BULAN 0 HARI </v>
      </c>
      <c r="N61" s="117" t="s">
        <v>84</v>
      </c>
      <c r="O61" s="139" t="s">
        <v>287</v>
      </c>
      <c r="P61" s="117" t="s">
        <v>288</v>
      </c>
      <c r="Q61" s="121">
        <v>1440009213338</v>
      </c>
      <c r="R61" s="101" t="s">
        <v>11804</v>
      </c>
      <c r="S61" s="104" t="s">
        <v>12993</v>
      </c>
      <c r="T61" s="101"/>
      <c r="U61" s="101" t="e">
        <f>VLOOKUP(D61,#REF!,15,FALSE)</f>
        <v>#REF!</v>
      </c>
      <c r="V61" s="101" t="s">
        <v>1198</v>
      </c>
      <c r="W61" s="121">
        <v>890115261354</v>
      </c>
      <c r="X61" s="121" t="s">
        <v>16748</v>
      </c>
      <c r="Y61" s="101" t="s">
        <v>126</v>
      </c>
      <c r="Z61" s="136" t="s">
        <v>973</v>
      </c>
      <c r="AA61" s="822" t="s">
        <v>974</v>
      </c>
      <c r="AB61" s="925" t="s">
        <v>11421</v>
      </c>
      <c r="AC61" s="925" t="s">
        <v>15304</v>
      </c>
      <c r="AD61" s="122" t="s">
        <v>55</v>
      </c>
      <c r="AE61" s="127"/>
      <c r="AF61" s="119"/>
      <c r="AG61" s="119"/>
      <c r="AH61" s="119"/>
      <c r="AI61" s="144">
        <v>41883</v>
      </c>
      <c r="AJ61" s="124">
        <v>42887</v>
      </c>
      <c r="AK61" s="118" t="s">
        <v>13610</v>
      </c>
      <c r="AL61" s="118" t="s">
        <v>13610</v>
      </c>
      <c r="AM61" s="118" t="s">
        <v>13610</v>
      </c>
      <c r="AN61" s="125" t="s">
        <v>35</v>
      </c>
      <c r="AO61" s="125">
        <v>32</v>
      </c>
      <c r="AP61" s="125">
        <v>40</v>
      </c>
      <c r="AQ61" s="1349" t="s">
        <v>969</v>
      </c>
      <c r="AR61" s="118" t="s">
        <v>10924</v>
      </c>
      <c r="AS61" s="118" t="s">
        <v>13610</v>
      </c>
      <c r="AT61" s="208"/>
      <c r="AU61" s="87"/>
    </row>
    <row r="62" spans="1:47" s="126" customFormat="1" ht="16.5" customHeight="1">
      <c r="A62" s="117">
        <v>55</v>
      </c>
      <c r="B62" s="134"/>
      <c r="C62" s="134"/>
      <c r="D62" s="134"/>
      <c r="E62" s="134"/>
      <c r="F62" s="134"/>
      <c r="G62" s="986" t="s">
        <v>986</v>
      </c>
      <c r="H62" s="134">
        <v>1081</v>
      </c>
      <c r="I62" s="117" t="s">
        <v>286</v>
      </c>
      <c r="J62" s="117" t="s">
        <v>35</v>
      </c>
      <c r="K62" s="136" t="s">
        <v>286</v>
      </c>
      <c r="L62" s="1042">
        <v>31098</v>
      </c>
      <c r="M62" s="137" t="str">
        <f t="shared" si="0"/>
        <v xml:space="preserve">37 TAHUN 7 BULAN 11 HARI </v>
      </c>
      <c r="N62" s="117" t="s">
        <v>84</v>
      </c>
      <c r="O62" s="139" t="s">
        <v>299</v>
      </c>
      <c r="P62" s="117" t="s">
        <v>288</v>
      </c>
      <c r="Q62" s="121">
        <v>1440014857186</v>
      </c>
      <c r="R62" s="101">
        <v>15000541100</v>
      </c>
      <c r="S62" s="106" t="s">
        <v>12995</v>
      </c>
      <c r="T62" s="101"/>
      <c r="U62" s="101" t="e">
        <f>VLOOKUP(D62,#REF!,15,FALSE)</f>
        <v>#REF!</v>
      </c>
      <c r="V62" s="101" t="s">
        <v>1116</v>
      </c>
      <c r="W62" s="121">
        <v>801215262118</v>
      </c>
      <c r="X62" s="121" t="s">
        <v>16749</v>
      </c>
      <c r="Y62" s="101" t="s">
        <v>126</v>
      </c>
      <c r="Z62" s="136" t="s">
        <v>988</v>
      </c>
      <c r="AA62" s="881" t="s">
        <v>11246</v>
      </c>
      <c r="AB62" s="925" t="s">
        <v>11419</v>
      </c>
      <c r="AC62" s="925" t="s">
        <v>15304</v>
      </c>
      <c r="AD62" s="122" t="s">
        <v>47</v>
      </c>
      <c r="AE62" s="127" t="s">
        <v>576</v>
      </c>
      <c r="AF62" s="127" t="s">
        <v>989</v>
      </c>
      <c r="AG62" s="119"/>
      <c r="AH62" s="119"/>
      <c r="AI62" s="144">
        <v>41883</v>
      </c>
      <c r="AJ62" s="124">
        <v>42887</v>
      </c>
      <c r="AK62" s="118" t="s">
        <v>13610</v>
      </c>
      <c r="AL62" s="118" t="s">
        <v>13610</v>
      </c>
      <c r="AM62" s="118" t="s">
        <v>13610</v>
      </c>
      <c r="AN62" s="125" t="s">
        <v>35</v>
      </c>
      <c r="AO62" s="125">
        <v>29</v>
      </c>
      <c r="AP62" s="125">
        <v>42</v>
      </c>
      <c r="AQ62" s="1349" t="s">
        <v>984</v>
      </c>
      <c r="AR62" s="118" t="s">
        <v>10924</v>
      </c>
      <c r="AS62" s="118" t="s">
        <v>13610</v>
      </c>
      <c r="AT62" s="208"/>
      <c r="AU62" s="87"/>
    </row>
    <row r="63" spans="1:47" ht="16.5" customHeight="1">
      <c r="A63" s="117">
        <v>56</v>
      </c>
      <c r="B63" s="134"/>
      <c r="C63" s="134"/>
      <c r="D63" s="134"/>
      <c r="E63" s="134"/>
      <c r="F63" s="134"/>
      <c r="G63" s="135" t="s">
        <v>999</v>
      </c>
      <c r="H63" s="134">
        <v>1083</v>
      </c>
      <c r="I63" s="117" t="s">
        <v>286</v>
      </c>
      <c r="J63" s="117" t="s">
        <v>35</v>
      </c>
      <c r="K63" s="136" t="s">
        <v>286</v>
      </c>
      <c r="L63" s="1042">
        <v>25204</v>
      </c>
      <c r="M63" s="171" t="str">
        <f t="shared" si="0"/>
        <v xml:space="preserve">53 TAHUN 9 BULAN 0 HARI </v>
      </c>
      <c r="N63" s="117" t="s">
        <v>84</v>
      </c>
      <c r="O63" s="139" t="s">
        <v>299</v>
      </c>
      <c r="P63" s="117" t="s">
        <v>288</v>
      </c>
      <c r="Q63" s="121">
        <v>9000028227206</v>
      </c>
      <c r="R63" s="101">
        <v>15000540912</v>
      </c>
      <c r="S63" s="106" t="s">
        <v>12997</v>
      </c>
      <c r="T63" s="117"/>
      <c r="U63" s="101" t="e">
        <f>VLOOKUP(D63,#REF!,15,FALSE)</f>
        <v>#REF!</v>
      </c>
      <c r="V63" s="117" t="s">
        <v>1093</v>
      </c>
      <c r="W63" s="121">
        <v>700315260189</v>
      </c>
      <c r="X63" s="121" t="s">
        <v>16750</v>
      </c>
      <c r="Y63" s="101" t="s">
        <v>2455</v>
      </c>
      <c r="Z63" s="136" t="s">
        <v>1000</v>
      </c>
      <c r="AA63" s="883" t="s">
        <v>11248</v>
      </c>
      <c r="AB63" s="930" t="s">
        <v>11417</v>
      </c>
      <c r="AC63" s="925" t="s">
        <v>15304</v>
      </c>
      <c r="AD63" s="142" t="s">
        <v>47</v>
      </c>
      <c r="AE63" s="143"/>
      <c r="AF63" s="136" t="s">
        <v>1001</v>
      </c>
      <c r="AG63" s="136" t="s">
        <v>1002</v>
      </c>
      <c r="AH63" s="136"/>
      <c r="AI63" s="144">
        <v>41913</v>
      </c>
      <c r="AJ63" s="144">
        <v>42887</v>
      </c>
      <c r="AK63" s="118" t="s">
        <v>13610</v>
      </c>
      <c r="AL63" s="118" t="s">
        <v>13610</v>
      </c>
      <c r="AM63" s="118" t="s">
        <v>13610</v>
      </c>
      <c r="AN63" s="116" t="s">
        <v>1395</v>
      </c>
      <c r="AO63" s="116">
        <v>35</v>
      </c>
      <c r="AP63" s="116">
        <v>40</v>
      </c>
      <c r="AQ63" s="1037" t="s">
        <v>996</v>
      </c>
      <c r="AR63" s="134" t="s">
        <v>10924</v>
      </c>
      <c r="AS63" s="118" t="s">
        <v>13610</v>
      </c>
      <c r="AT63" s="208"/>
    </row>
    <row r="64" spans="1:47" s="126" customFormat="1" ht="16.5" customHeight="1">
      <c r="A64" s="117">
        <v>57</v>
      </c>
      <c r="B64" s="134"/>
      <c r="C64" s="134"/>
      <c r="D64" s="134"/>
      <c r="E64" s="134"/>
      <c r="F64" s="134"/>
      <c r="G64" s="135" t="s">
        <v>1006</v>
      </c>
      <c r="H64" s="134">
        <v>1084</v>
      </c>
      <c r="I64" s="117" t="s">
        <v>286</v>
      </c>
      <c r="J64" s="117" t="s">
        <v>35</v>
      </c>
      <c r="K64" s="136" t="s">
        <v>286</v>
      </c>
      <c r="L64" s="1042">
        <v>34104</v>
      </c>
      <c r="M64" s="137" t="str">
        <f t="shared" si="0"/>
        <v xml:space="preserve">29 TAHUN 4 BULAN 16 HARI </v>
      </c>
      <c r="N64" s="117" t="s">
        <v>84</v>
      </c>
      <c r="O64" s="139" t="s">
        <v>287</v>
      </c>
      <c r="P64" s="117" t="s">
        <v>288</v>
      </c>
      <c r="Q64" s="121">
        <v>9000028227248</v>
      </c>
      <c r="R64" s="101">
        <v>15000540938</v>
      </c>
      <c r="S64" s="106" t="s">
        <v>12998</v>
      </c>
      <c r="T64" s="101"/>
      <c r="U64" s="101" t="e">
        <f>VLOOKUP(D64,#REF!,15,FALSE)</f>
        <v>#REF!</v>
      </c>
      <c r="V64" s="101" t="s">
        <v>1116</v>
      </c>
      <c r="W64" s="121">
        <v>930515260758</v>
      </c>
      <c r="X64" s="121" t="s">
        <v>16751</v>
      </c>
      <c r="Y64" s="101" t="s">
        <v>2455</v>
      </c>
      <c r="Z64" s="136" t="s">
        <v>1007</v>
      </c>
      <c r="AA64" s="881" t="s">
        <v>11331</v>
      </c>
      <c r="AB64" s="925" t="s">
        <v>13069</v>
      </c>
      <c r="AC64" s="925" t="s">
        <v>15305</v>
      </c>
      <c r="AD64" s="122" t="s">
        <v>82</v>
      </c>
      <c r="AE64" s="119"/>
      <c r="AF64" s="128"/>
      <c r="AG64" s="119"/>
      <c r="AH64" s="119"/>
      <c r="AI64" s="144">
        <v>41913</v>
      </c>
      <c r="AJ64" s="124">
        <v>42887</v>
      </c>
      <c r="AK64" s="118" t="s">
        <v>13610</v>
      </c>
      <c r="AL64" s="118" t="s">
        <v>13610</v>
      </c>
      <c r="AM64" s="118" t="s">
        <v>13610</v>
      </c>
      <c r="AN64" s="125" t="s">
        <v>1395</v>
      </c>
      <c r="AO64" s="125">
        <v>32</v>
      </c>
      <c r="AP64" s="125">
        <v>42</v>
      </c>
      <c r="AQ64" s="1349" t="s">
        <v>1003</v>
      </c>
      <c r="AR64" s="118" t="s">
        <v>10924</v>
      </c>
      <c r="AS64" s="118" t="s">
        <v>13610</v>
      </c>
      <c r="AT64" s="208"/>
      <c r="AU64" s="87"/>
    </row>
    <row r="65" spans="1:47" s="126" customFormat="1" ht="16.5" customHeight="1">
      <c r="A65" s="117">
        <v>58</v>
      </c>
      <c r="B65" s="134"/>
      <c r="C65" s="134"/>
      <c r="D65" s="134"/>
      <c r="E65" s="134"/>
      <c r="F65" s="134"/>
      <c r="G65" s="135" t="s">
        <v>1011</v>
      </c>
      <c r="H65" s="134">
        <v>1085</v>
      </c>
      <c r="I65" s="117" t="s">
        <v>286</v>
      </c>
      <c r="J65" s="117" t="s">
        <v>35</v>
      </c>
      <c r="K65" s="136" t="s">
        <v>286</v>
      </c>
      <c r="L65" s="1042">
        <v>30724</v>
      </c>
      <c r="M65" s="137" t="str">
        <f t="shared" si="0"/>
        <v xml:space="preserve">38 TAHUN 7 BULAN 19 HARI </v>
      </c>
      <c r="N65" s="117" t="s">
        <v>84</v>
      </c>
      <c r="O65" s="139" t="s">
        <v>287</v>
      </c>
      <c r="P65" s="117" t="s">
        <v>288</v>
      </c>
      <c r="Q65" s="121">
        <v>9000028227222</v>
      </c>
      <c r="R65" s="101">
        <v>15000540920</v>
      </c>
      <c r="S65" s="106" t="s">
        <v>12999</v>
      </c>
      <c r="T65" s="101"/>
      <c r="U65" s="101" t="e">
        <f>VLOOKUP(D65,#REF!,15,FALSE)</f>
        <v>#REF!</v>
      </c>
      <c r="V65" s="101" t="s">
        <v>1105</v>
      </c>
      <c r="W65" s="121">
        <v>840215260906</v>
      </c>
      <c r="X65" s="121" t="s">
        <v>16752</v>
      </c>
      <c r="Y65" s="101" t="s">
        <v>2447</v>
      </c>
      <c r="Z65" s="136" t="s">
        <v>1012</v>
      </c>
      <c r="AA65" s="881" t="s">
        <v>11249</v>
      </c>
      <c r="AB65" s="925" t="s">
        <v>11416</v>
      </c>
      <c r="AC65" s="925" t="s">
        <v>15304</v>
      </c>
      <c r="AD65" s="122" t="s">
        <v>82</v>
      </c>
      <c r="AE65" s="119"/>
      <c r="AF65" s="119"/>
      <c r="AG65" s="119"/>
      <c r="AH65" s="119"/>
      <c r="AI65" s="144">
        <v>41913</v>
      </c>
      <c r="AJ65" s="124">
        <v>42887</v>
      </c>
      <c r="AK65" s="118" t="s">
        <v>13610</v>
      </c>
      <c r="AL65" s="118" t="s">
        <v>13610</v>
      </c>
      <c r="AM65" s="118" t="s">
        <v>13610</v>
      </c>
      <c r="AN65" s="125" t="s">
        <v>35</v>
      </c>
      <c r="AO65" s="125">
        <v>33</v>
      </c>
      <c r="AP65" s="125">
        <v>41</v>
      </c>
      <c r="AQ65" s="1349" t="s">
        <v>1008</v>
      </c>
      <c r="AR65" s="118" t="s">
        <v>10924</v>
      </c>
      <c r="AS65" s="118" t="s">
        <v>13610</v>
      </c>
      <c r="AT65" s="208"/>
      <c r="AU65" s="87"/>
    </row>
    <row r="66" spans="1:47" s="126" customFormat="1" ht="16.5" customHeight="1">
      <c r="A66" s="117">
        <v>59</v>
      </c>
      <c r="B66" s="134"/>
      <c r="C66" s="134"/>
      <c r="D66" s="134"/>
      <c r="E66" s="134"/>
      <c r="F66" s="134"/>
      <c r="G66" s="135" t="s">
        <v>1016</v>
      </c>
      <c r="H66" s="134">
        <v>1086</v>
      </c>
      <c r="I66" s="117" t="s">
        <v>286</v>
      </c>
      <c r="J66" s="117" t="s">
        <v>35</v>
      </c>
      <c r="K66" s="136" t="s">
        <v>286</v>
      </c>
      <c r="L66" s="1042">
        <v>25134</v>
      </c>
      <c r="M66" s="171" t="str">
        <f t="shared" si="0"/>
        <v xml:space="preserve">53 TAHUN 11 BULAN 8 HARI </v>
      </c>
      <c r="N66" s="117" t="s">
        <v>84</v>
      </c>
      <c r="O66" s="139" t="s">
        <v>299</v>
      </c>
      <c r="P66" s="117" t="s">
        <v>288</v>
      </c>
      <c r="Q66" s="121">
        <v>1440005380388</v>
      </c>
      <c r="R66" s="101">
        <v>12040367927</v>
      </c>
      <c r="S66" s="106" t="s">
        <v>13000</v>
      </c>
      <c r="T66" s="101"/>
      <c r="U66" s="101" t="e">
        <f>VLOOKUP(D66,#REF!,15,FALSE)</f>
        <v>#REF!</v>
      </c>
      <c r="V66" s="101" t="s">
        <v>1093</v>
      </c>
      <c r="W66" s="121">
        <v>681015261661</v>
      </c>
      <c r="X66" s="121" t="s">
        <v>16753</v>
      </c>
      <c r="Y66" s="101" t="s">
        <v>7267</v>
      </c>
      <c r="Z66" s="136" t="s">
        <v>1017</v>
      </c>
      <c r="AA66" s="882" t="s">
        <v>11250</v>
      </c>
      <c r="AB66" s="925" t="s">
        <v>11415</v>
      </c>
      <c r="AC66" s="925" t="s">
        <v>15304</v>
      </c>
      <c r="AD66" s="122" t="s">
        <v>47</v>
      </c>
      <c r="AE66" s="127" t="s">
        <v>1018</v>
      </c>
      <c r="AF66" s="119" t="s">
        <v>1019</v>
      </c>
      <c r="AG66" s="119" t="s">
        <v>1020</v>
      </c>
      <c r="AH66" s="119"/>
      <c r="AI66" s="144">
        <v>41883</v>
      </c>
      <c r="AJ66" s="124">
        <v>42887</v>
      </c>
      <c r="AK66" s="118" t="s">
        <v>13610</v>
      </c>
      <c r="AL66" s="118" t="s">
        <v>13610</v>
      </c>
      <c r="AM66" s="118" t="s">
        <v>13610</v>
      </c>
      <c r="AN66" s="125" t="s">
        <v>1460</v>
      </c>
      <c r="AO66" s="125">
        <v>33</v>
      </c>
      <c r="AP66" s="125">
        <v>39</v>
      </c>
      <c r="AQ66" s="1349" t="s">
        <v>1013</v>
      </c>
      <c r="AR66" s="118" t="s">
        <v>10924</v>
      </c>
      <c r="AS66" s="118" t="s">
        <v>13610</v>
      </c>
      <c r="AT66" s="208"/>
      <c r="AU66" s="87"/>
    </row>
    <row r="67" spans="1:47" s="126" customFormat="1" ht="16.5" customHeight="1">
      <c r="A67" s="117">
        <v>60</v>
      </c>
      <c r="B67" s="134"/>
      <c r="C67" s="134"/>
      <c r="D67" s="134"/>
      <c r="E67" s="134"/>
      <c r="F67" s="134"/>
      <c r="G67" s="1519" t="s">
        <v>1023</v>
      </c>
      <c r="H67" s="134">
        <v>1087</v>
      </c>
      <c r="I67" s="117" t="s">
        <v>286</v>
      </c>
      <c r="J67" s="117" t="s">
        <v>35</v>
      </c>
      <c r="K67" s="136" t="s">
        <v>286</v>
      </c>
      <c r="L67" s="1042">
        <v>31846</v>
      </c>
      <c r="M67" s="137" t="str">
        <f t="shared" si="0"/>
        <v xml:space="preserve">35 TAHUN 6 BULAN 21 HARI </v>
      </c>
      <c r="N67" s="117" t="s">
        <v>84</v>
      </c>
      <c r="O67" s="139" t="s">
        <v>287</v>
      </c>
      <c r="P67" s="117" t="s">
        <v>288</v>
      </c>
      <c r="Q67" s="121">
        <v>1440009127959</v>
      </c>
      <c r="R67" s="101" t="s">
        <v>1024</v>
      </c>
      <c r="S67" s="106" t="s">
        <v>13001</v>
      </c>
      <c r="T67" s="101"/>
      <c r="U67" s="101" t="e">
        <f>VLOOKUP(D67,#REF!,15,FALSE)</f>
        <v>#REF!</v>
      </c>
      <c r="V67" s="101" t="s">
        <v>1093</v>
      </c>
      <c r="W67" s="121">
        <v>870315261838</v>
      </c>
      <c r="X67" s="121" t="s">
        <v>16754</v>
      </c>
      <c r="Y67" s="101" t="s">
        <v>175</v>
      </c>
      <c r="Z67" s="143" t="s">
        <v>1025</v>
      </c>
      <c r="AA67" s="743" t="s">
        <v>11251</v>
      </c>
      <c r="AB67" s="925" t="s">
        <v>11414</v>
      </c>
      <c r="AC67" s="925" t="s">
        <v>15304</v>
      </c>
      <c r="AD67" s="122" t="s">
        <v>146</v>
      </c>
      <c r="AE67" s="127" t="s">
        <v>1026</v>
      </c>
      <c r="AF67" s="119" t="s">
        <v>1027</v>
      </c>
      <c r="AG67" s="119"/>
      <c r="AH67" s="119"/>
      <c r="AI67" s="144">
        <v>42248</v>
      </c>
      <c r="AJ67" s="124">
        <v>42887</v>
      </c>
      <c r="AK67" s="118" t="s">
        <v>13610</v>
      </c>
      <c r="AL67" s="118" t="s">
        <v>13610</v>
      </c>
      <c r="AM67" s="118" t="s">
        <v>13610</v>
      </c>
      <c r="AN67" s="125" t="s">
        <v>35</v>
      </c>
      <c r="AO67" s="125">
        <v>29</v>
      </c>
      <c r="AP67" s="125">
        <v>41</v>
      </c>
      <c r="AQ67" s="1349" t="s">
        <v>1021</v>
      </c>
      <c r="AR67" s="118" t="s">
        <v>10924</v>
      </c>
      <c r="AS67" s="118" t="s">
        <v>13610</v>
      </c>
      <c r="AT67" s="208"/>
      <c r="AU67" s="87"/>
    </row>
  </sheetData>
  <autoFilter ref="A5:AS67">
    <filterColumn colId="39" showButton="0"/>
    <filterColumn colId="40" showButton="0"/>
  </autoFilter>
  <mergeCells count="35">
    <mergeCell ref="AN5:AP5"/>
    <mergeCell ref="AQ5:AQ6"/>
    <mergeCell ref="AR5:AR6"/>
    <mergeCell ref="AS5:AS6"/>
    <mergeCell ref="AA5:AA6"/>
    <mergeCell ref="AB5:AB6"/>
    <mergeCell ref="AE5:AE6"/>
    <mergeCell ref="AF5:AF6"/>
    <mergeCell ref="AG5:AG6"/>
    <mergeCell ref="AH5:AH6"/>
    <mergeCell ref="Z5:Z6"/>
    <mergeCell ref="N5:N6"/>
    <mergeCell ref="O5:O6"/>
    <mergeCell ref="P5:P6"/>
    <mergeCell ref="Q5:Q6"/>
    <mergeCell ref="R5:R6"/>
    <mergeCell ref="S5:S6"/>
    <mergeCell ref="T5:T6"/>
    <mergeCell ref="V5:V6"/>
    <mergeCell ref="W5:W6"/>
    <mergeCell ref="X5:X6"/>
    <mergeCell ref="Y5:Y6"/>
    <mergeCell ref="M5:M6"/>
    <mergeCell ref="A2:G2"/>
    <mergeCell ref="A5:A6"/>
    <mergeCell ref="B5:B6"/>
    <mergeCell ref="C5:C6"/>
    <mergeCell ref="D5:D6"/>
    <mergeCell ref="E5:E6"/>
    <mergeCell ref="G5:G6"/>
    <mergeCell ref="H5:H6"/>
    <mergeCell ref="I5:I6"/>
    <mergeCell ref="J5:J6"/>
    <mergeCell ref="K5:K6"/>
    <mergeCell ref="L5:L6"/>
  </mergeCells>
  <conditionalFormatting sqref="G67">
    <cfRule type="duplicateValues" dxfId="0" priority="1"/>
  </conditionalFormatting>
  <pageMargins left="0" right="0" top="0" bottom="0" header="0.31496062992125984" footer="0.31496062992125984"/>
  <pageSetup scale="50" orientation="landscape" horizontalDpi="360" verticalDpi="360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AC204"/>
  <sheetViews>
    <sheetView zoomScale="80" zoomScaleNormal="80" workbookViewId="0">
      <pane xSplit="4" ySplit="6" topLeftCell="E7" activePane="bottomRight" state="frozen"/>
      <selection pane="topRight" activeCell="E1" sqref="E1"/>
      <selection pane="bottomLeft" activeCell="A5" sqref="A5"/>
      <selection pane="bottomRight" activeCell="M22" sqref="M22:M24"/>
    </sheetView>
  </sheetViews>
  <sheetFormatPr defaultRowHeight="15"/>
  <cols>
    <col min="1" max="1" width="1.7109375" customWidth="1"/>
    <col min="2" max="2" width="5.7109375" customWidth="1"/>
    <col min="3" max="3" width="9.28515625" bestFit="1" customWidth="1"/>
    <col min="4" max="4" width="22.42578125" customWidth="1"/>
    <col min="5" max="5" width="19.140625" customWidth="1"/>
    <col min="6" max="6" width="13.42578125" customWidth="1"/>
    <col min="7" max="7" width="20.7109375" customWidth="1"/>
    <col min="8" max="8" width="25.5703125" customWidth="1"/>
    <col min="9" max="9" width="19" customWidth="1"/>
    <col min="10" max="10" width="40" customWidth="1"/>
    <col min="11" max="11" width="35.7109375" customWidth="1"/>
    <col min="12" max="12" width="21.140625" hidden="1" customWidth="1"/>
    <col min="13" max="13" width="22.85546875" customWidth="1"/>
    <col min="14" max="14" width="23.28515625" customWidth="1"/>
    <col min="15" max="16" width="17" hidden="1" customWidth="1"/>
    <col min="17" max="17" width="6.85546875" customWidth="1"/>
    <col min="18" max="18" width="22.85546875" customWidth="1"/>
    <col min="19" max="19" width="21.7109375" customWidth="1"/>
    <col min="20" max="20" width="18.85546875" hidden="1" customWidth="1"/>
    <col min="21" max="21" width="22" hidden="1" customWidth="1"/>
    <col min="22" max="22" width="10.28515625" hidden="1" customWidth="1"/>
    <col min="23" max="23" width="28.7109375" hidden="1" customWidth="1"/>
  </cols>
  <sheetData>
    <row r="1" spans="2:23" ht="27" customHeight="1"/>
    <row r="2" spans="2:23" ht="28.5" customHeight="1">
      <c r="B2" s="2483" t="s">
        <v>18280</v>
      </c>
      <c r="C2" s="2483"/>
      <c r="D2" s="2483"/>
      <c r="E2" s="2483"/>
      <c r="F2" s="2483"/>
      <c r="G2" s="2483"/>
      <c r="H2" s="2483"/>
      <c r="I2" s="2483"/>
      <c r="J2" s="2483"/>
      <c r="K2" s="2483"/>
      <c r="L2" s="2483"/>
      <c r="M2" s="2483"/>
      <c r="N2" s="2483"/>
      <c r="O2" s="2483"/>
      <c r="P2" s="2483"/>
      <c r="Q2" s="2483"/>
      <c r="R2" s="2483"/>
      <c r="S2" s="2483"/>
      <c r="T2" s="2483"/>
      <c r="U2" s="2483"/>
      <c r="V2" s="2483"/>
      <c r="W2" s="2483"/>
    </row>
    <row r="3" spans="2:23" ht="24" customHeight="1" thickBot="1">
      <c r="B3" s="2484">
        <v>44835</v>
      </c>
      <c r="C3" s="2484"/>
      <c r="D3" s="2484"/>
      <c r="E3" s="2230"/>
      <c r="F3" s="2230"/>
      <c r="G3" s="2230"/>
      <c r="H3" s="2230"/>
      <c r="I3" s="2230"/>
      <c r="J3" s="2230"/>
      <c r="K3" s="2230"/>
      <c r="L3" s="2230"/>
      <c r="M3" s="2230"/>
      <c r="N3" s="2230"/>
      <c r="O3" s="2230"/>
      <c r="P3" s="2230"/>
      <c r="Q3" s="2230"/>
      <c r="R3" s="2230"/>
      <c r="S3" s="2230"/>
      <c r="T3" s="2230"/>
      <c r="U3" s="2230"/>
      <c r="V3" s="2230"/>
      <c r="W3" s="2230"/>
    </row>
    <row r="4" spans="2:23" ht="20.25" customHeight="1">
      <c r="B4" s="2231" t="s">
        <v>18281</v>
      </c>
      <c r="C4" s="2232" t="s">
        <v>18282</v>
      </c>
      <c r="D4" s="2233" t="s">
        <v>18283</v>
      </c>
      <c r="E4" s="2234" t="s">
        <v>18284</v>
      </c>
      <c r="F4" s="2485" t="s">
        <v>18285</v>
      </c>
      <c r="G4" s="2486"/>
      <c r="H4" s="2487"/>
      <c r="I4" s="2233" t="s">
        <v>18286</v>
      </c>
      <c r="J4" s="2233" t="s">
        <v>18287</v>
      </c>
      <c r="K4" s="2234" t="s">
        <v>18288</v>
      </c>
      <c r="L4" s="2234" t="s">
        <v>18289</v>
      </c>
      <c r="M4" s="2234" t="s">
        <v>18290</v>
      </c>
      <c r="N4" s="2234" t="s">
        <v>18291</v>
      </c>
      <c r="O4" s="2234" t="s">
        <v>18292</v>
      </c>
      <c r="P4" s="2234" t="s">
        <v>18293</v>
      </c>
      <c r="Q4" s="2485" t="s">
        <v>18294</v>
      </c>
      <c r="R4" s="2486"/>
      <c r="S4" s="2487"/>
      <c r="T4" s="2234" t="s">
        <v>18295</v>
      </c>
      <c r="U4" s="2234" t="s">
        <v>18296</v>
      </c>
      <c r="V4" s="2485" t="s">
        <v>18297</v>
      </c>
      <c r="W4" s="2487"/>
    </row>
    <row r="5" spans="2:23" ht="18" customHeight="1">
      <c r="B5" s="2488" t="s">
        <v>16</v>
      </c>
      <c r="C5" s="2490" t="s">
        <v>18298</v>
      </c>
      <c r="D5" s="2492" t="s">
        <v>18299</v>
      </c>
      <c r="E5" s="2492" t="s">
        <v>12</v>
      </c>
      <c r="F5" s="2494" t="s">
        <v>18300</v>
      </c>
      <c r="G5" s="2495"/>
      <c r="H5" s="2492" t="s">
        <v>10</v>
      </c>
      <c r="I5" s="2490" t="s">
        <v>18301</v>
      </c>
      <c r="J5" s="2490" t="s">
        <v>18302</v>
      </c>
      <c r="K5" s="2235" t="s">
        <v>18303</v>
      </c>
      <c r="L5" s="2492" t="s">
        <v>18304</v>
      </c>
      <c r="M5" s="2235" t="s">
        <v>18305</v>
      </c>
      <c r="N5" s="2235" t="s">
        <v>18305</v>
      </c>
      <c r="O5" s="2235" t="s">
        <v>18306</v>
      </c>
      <c r="P5" s="2235" t="s">
        <v>18306</v>
      </c>
      <c r="Q5" s="2519" t="s">
        <v>269</v>
      </c>
      <c r="R5" s="2520"/>
      <c r="S5" s="2521"/>
      <c r="T5" s="2235" t="s">
        <v>18307</v>
      </c>
      <c r="U5" s="2235" t="s">
        <v>18308</v>
      </c>
      <c r="V5" s="2494" t="s">
        <v>18309</v>
      </c>
      <c r="W5" s="2495"/>
    </row>
    <row r="6" spans="2:23" ht="19.5" customHeight="1" thickBot="1">
      <c r="B6" s="2489"/>
      <c r="C6" s="2491"/>
      <c r="D6" s="2493"/>
      <c r="E6" s="2493"/>
      <c r="F6" s="2507" t="s">
        <v>18310</v>
      </c>
      <c r="G6" s="2508"/>
      <c r="H6" s="2493"/>
      <c r="I6" s="2491"/>
      <c r="J6" s="2491"/>
      <c r="K6" s="2236" t="s">
        <v>18311</v>
      </c>
      <c r="L6" s="2493"/>
      <c r="M6" s="2236" t="s">
        <v>18312</v>
      </c>
      <c r="N6" s="2236" t="s">
        <v>18313</v>
      </c>
      <c r="O6" s="2236" t="s">
        <v>18314</v>
      </c>
      <c r="P6" s="2236" t="s">
        <v>18315</v>
      </c>
      <c r="Q6" s="2509" t="s">
        <v>18305</v>
      </c>
      <c r="R6" s="2510"/>
      <c r="S6" s="2237" t="s">
        <v>18316</v>
      </c>
      <c r="T6" s="2236" t="s">
        <v>18317</v>
      </c>
      <c r="U6" s="2236" t="s">
        <v>18318</v>
      </c>
      <c r="V6" s="2507" t="s">
        <v>18318</v>
      </c>
      <c r="W6" s="2508"/>
    </row>
    <row r="7" spans="2:23" ht="21" customHeight="1" thickTop="1">
      <c r="B7" s="2511">
        <v>1</v>
      </c>
      <c r="C7" s="2513" t="s">
        <v>18319</v>
      </c>
      <c r="D7" s="2498" t="s">
        <v>18320</v>
      </c>
      <c r="E7" s="2498" t="s">
        <v>18321</v>
      </c>
      <c r="F7" s="2515" t="s">
        <v>18322</v>
      </c>
      <c r="G7" s="2517">
        <v>24466</v>
      </c>
      <c r="H7" s="2500" t="str">
        <f>DATEDIF(G7,B3,"Y")&amp;" TAHUN "&amp;DATEDIF(G7,B3,"YM")&amp;" BULAN"</f>
        <v>55 TAHUN 9 BULAN</v>
      </c>
      <c r="I7" s="2498" t="s">
        <v>18323</v>
      </c>
      <c r="J7" s="2238" t="s">
        <v>18324</v>
      </c>
      <c r="K7" s="2500" t="s">
        <v>18325</v>
      </c>
      <c r="L7" s="2502" t="s">
        <v>18326</v>
      </c>
      <c r="M7" s="2503" t="s">
        <v>18327</v>
      </c>
      <c r="N7" s="2503" t="s">
        <v>18328</v>
      </c>
      <c r="O7" s="2505" t="s">
        <v>18329</v>
      </c>
      <c r="P7" s="2537" t="s">
        <v>18330</v>
      </c>
      <c r="Q7" s="2539" t="s">
        <v>18331</v>
      </c>
      <c r="R7" s="2541" t="s">
        <v>18332</v>
      </c>
      <c r="S7" s="2543">
        <v>44555</v>
      </c>
      <c r="T7" s="2496" t="s">
        <v>18333</v>
      </c>
      <c r="U7" s="2496" t="s">
        <v>18334</v>
      </c>
      <c r="V7" s="2239" t="s">
        <v>18335</v>
      </c>
      <c r="W7" s="2240" t="s">
        <v>18336</v>
      </c>
    </row>
    <row r="8" spans="2:23" ht="21" customHeight="1">
      <c r="B8" s="2512"/>
      <c r="C8" s="2514"/>
      <c r="D8" s="2499"/>
      <c r="E8" s="2499"/>
      <c r="F8" s="2516"/>
      <c r="G8" s="2518"/>
      <c r="H8" s="2501" t="str">
        <f>DATEDIF(F8,G8,"Y")&amp;" TAHUN "&amp;DATEDIF(F8,G8,"YM")&amp;" BULAN"</f>
        <v>0 TAHUN 0 BULAN</v>
      </c>
      <c r="I8" s="2499"/>
      <c r="J8" s="2241" t="s">
        <v>18337</v>
      </c>
      <c r="K8" s="2501"/>
      <c r="L8" s="2501"/>
      <c r="M8" s="2504"/>
      <c r="N8" s="2504"/>
      <c r="O8" s="2506"/>
      <c r="P8" s="2538"/>
      <c r="Q8" s="2540"/>
      <c r="R8" s="2542"/>
      <c r="S8" s="2544"/>
      <c r="T8" s="2497"/>
      <c r="U8" s="2497"/>
      <c r="V8" s="2239" t="s">
        <v>18338</v>
      </c>
      <c r="W8" s="2240" t="s">
        <v>18339</v>
      </c>
    </row>
    <row r="9" spans="2:23" ht="21" customHeight="1">
      <c r="B9" s="2512"/>
      <c r="C9" s="2514"/>
      <c r="D9" s="2499"/>
      <c r="E9" s="2499"/>
      <c r="F9" s="2516"/>
      <c r="G9" s="2518"/>
      <c r="H9" s="2501" t="str">
        <f>DATEDIF(F9,G9,"Y")&amp;" TAHUN "&amp;DATEDIF(F9,G9,"YM")&amp;" BULAN"</f>
        <v>0 TAHUN 0 BULAN</v>
      </c>
      <c r="I9" s="2499"/>
      <c r="J9" s="2242"/>
      <c r="K9" s="2501"/>
      <c r="L9" s="2501"/>
      <c r="M9" s="2504"/>
      <c r="N9" s="2504"/>
      <c r="O9" s="2506"/>
      <c r="P9" s="2538"/>
      <c r="Q9" s="2540"/>
      <c r="R9" s="2542"/>
      <c r="S9" s="2544"/>
      <c r="T9" s="2497"/>
      <c r="U9" s="2497"/>
      <c r="V9" s="2243" t="s">
        <v>18340</v>
      </c>
      <c r="W9" s="2244" t="s">
        <v>18341</v>
      </c>
    </row>
    <row r="10" spans="2:23" ht="21" customHeight="1">
      <c r="B10" s="2529">
        <v>2</v>
      </c>
      <c r="C10" s="2531" t="s">
        <v>18342</v>
      </c>
      <c r="D10" s="2524" t="s">
        <v>18343</v>
      </c>
      <c r="E10" s="2524" t="s">
        <v>18321</v>
      </c>
      <c r="F10" s="2533" t="s">
        <v>18322</v>
      </c>
      <c r="G10" s="2535">
        <v>27510</v>
      </c>
      <c r="H10" s="2522" t="str">
        <f>DATEDIF(G10,B3,"Y")&amp;" TAHUN "&amp;DATEDIF(G10,B3,"YM")&amp;" BULAN"</f>
        <v>47 TAHUN 5 BULAN</v>
      </c>
      <c r="I10" s="2524" t="s">
        <v>18344</v>
      </c>
      <c r="J10" s="2241" t="s">
        <v>18345</v>
      </c>
      <c r="K10" s="2522" t="s">
        <v>18346</v>
      </c>
      <c r="L10" s="2526" t="s">
        <v>18347</v>
      </c>
      <c r="M10" s="2527" t="s">
        <v>18348</v>
      </c>
      <c r="N10" s="2527" t="s">
        <v>18349</v>
      </c>
      <c r="O10" s="2551" t="s">
        <v>18350</v>
      </c>
      <c r="P10" s="2553" t="s">
        <v>18351</v>
      </c>
      <c r="Q10" s="2555" t="s">
        <v>18331</v>
      </c>
      <c r="R10" s="2545" t="s">
        <v>18352</v>
      </c>
      <c r="S10" s="2547">
        <v>45763</v>
      </c>
      <c r="T10" s="2549" t="s">
        <v>18333</v>
      </c>
      <c r="U10" s="2549" t="s">
        <v>364</v>
      </c>
      <c r="V10" s="2245" t="s">
        <v>18335</v>
      </c>
      <c r="W10" s="2246" t="s">
        <v>18353</v>
      </c>
    </row>
    <row r="11" spans="2:23" ht="21" customHeight="1">
      <c r="B11" s="2512"/>
      <c r="C11" s="2514"/>
      <c r="D11" s="2499"/>
      <c r="E11" s="2499"/>
      <c r="F11" s="2516"/>
      <c r="G11" s="2518"/>
      <c r="H11" s="2501" t="str">
        <f t="shared" ref="H11:H12" si="0">DATEDIF(F11,G11,"Y")&amp;" TAHUN "&amp;DATEDIF(F11,G11,"YM")&amp;" BULAN"</f>
        <v>0 TAHUN 0 BULAN</v>
      </c>
      <c r="I11" s="2499"/>
      <c r="J11" s="2247"/>
      <c r="K11" s="2501"/>
      <c r="L11" s="2501"/>
      <c r="M11" s="2504"/>
      <c r="N11" s="2504"/>
      <c r="O11" s="2506"/>
      <c r="P11" s="2538"/>
      <c r="Q11" s="2540"/>
      <c r="R11" s="2542"/>
      <c r="S11" s="2544"/>
      <c r="T11" s="2497"/>
      <c r="U11" s="2497"/>
      <c r="V11" s="2239" t="s">
        <v>18338</v>
      </c>
      <c r="W11" s="2240" t="s">
        <v>18354</v>
      </c>
    </row>
    <row r="12" spans="2:23" ht="21" customHeight="1">
      <c r="B12" s="2530"/>
      <c r="C12" s="2532"/>
      <c r="D12" s="2525"/>
      <c r="E12" s="2525"/>
      <c r="F12" s="2534"/>
      <c r="G12" s="2536"/>
      <c r="H12" s="2523" t="str">
        <f t="shared" si="0"/>
        <v>0 TAHUN 0 BULAN</v>
      </c>
      <c r="I12" s="2525"/>
      <c r="J12" s="2248"/>
      <c r="K12" s="2523"/>
      <c r="L12" s="2523"/>
      <c r="M12" s="2528"/>
      <c r="N12" s="2528"/>
      <c r="O12" s="2552"/>
      <c r="P12" s="2554"/>
      <c r="Q12" s="2556"/>
      <c r="R12" s="2546"/>
      <c r="S12" s="2548"/>
      <c r="T12" s="2550"/>
      <c r="U12" s="2550"/>
      <c r="V12" s="2249" t="s">
        <v>18340</v>
      </c>
      <c r="W12" s="2250" t="s">
        <v>18355</v>
      </c>
    </row>
    <row r="13" spans="2:23" ht="21" customHeight="1">
      <c r="B13" s="2529">
        <v>3</v>
      </c>
      <c r="C13" s="2531" t="s">
        <v>18356</v>
      </c>
      <c r="D13" s="2524" t="s">
        <v>18357</v>
      </c>
      <c r="E13" s="2524" t="s">
        <v>18321</v>
      </c>
      <c r="F13" s="2533" t="s">
        <v>18322</v>
      </c>
      <c r="G13" s="2535">
        <v>26163</v>
      </c>
      <c r="H13" s="2522" t="str">
        <f>DATEDIF(G13,B3,"Y")&amp;" TAHUN "&amp;DATEDIF(G13,B3,"YM")&amp;" BULAN"</f>
        <v>51 TAHUN 1 BULAN</v>
      </c>
      <c r="I13" s="2524" t="s">
        <v>18344</v>
      </c>
      <c r="J13" s="2238" t="s">
        <v>18358</v>
      </c>
      <c r="K13" s="2522" t="s">
        <v>18359</v>
      </c>
      <c r="L13" s="2526" t="s">
        <v>18360</v>
      </c>
      <c r="M13" s="2527" t="s">
        <v>18361</v>
      </c>
      <c r="N13" s="2527" t="s">
        <v>18362</v>
      </c>
      <c r="O13" s="2551" t="s">
        <v>18363</v>
      </c>
      <c r="P13" s="2553" t="s">
        <v>18364</v>
      </c>
      <c r="Q13" s="2555" t="s">
        <v>18331</v>
      </c>
      <c r="R13" s="2545" t="s">
        <v>18365</v>
      </c>
      <c r="S13" s="2547">
        <v>44791</v>
      </c>
      <c r="T13" s="2549" t="s">
        <v>18333</v>
      </c>
      <c r="U13" s="2549" t="s">
        <v>18366</v>
      </c>
      <c r="V13" s="2245" t="s">
        <v>18335</v>
      </c>
      <c r="W13" s="2246" t="s">
        <v>18367</v>
      </c>
    </row>
    <row r="14" spans="2:23" ht="21" customHeight="1">
      <c r="B14" s="2512"/>
      <c r="C14" s="2514"/>
      <c r="D14" s="2499"/>
      <c r="E14" s="2499"/>
      <c r="F14" s="2516"/>
      <c r="G14" s="2518"/>
      <c r="H14" s="2501" t="str">
        <f t="shared" ref="H14:H15" si="1">DATEDIF(F14,G14,"Y")&amp;" TAHUN "&amp;DATEDIF(F14,G14,"YM")&amp;" BULAN"</f>
        <v>0 TAHUN 0 BULAN</v>
      </c>
      <c r="I14" s="2499"/>
      <c r="J14" s="2241" t="s">
        <v>18337</v>
      </c>
      <c r="K14" s="2501"/>
      <c r="L14" s="2501"/>
      <c r="M14" s="2504"/>
      <c r="N14" s="2504"/>
      <c r="O14" s="2506"/>
      <c r="P14" s="2538"/>
      <c r="Q14" s="2540"/>
      <c r="R14" s="2542"/>
      <c r="S14" s="2544"/>
      <c r="T14" s="2497"/>
      <c r="U14" s="2497"/>
      <c r="V14" s="2239" t="s">
        <v>18338</v>
      </c>
      <c r="W14" s="2240"/>
    </row>
    <row r="15" spans="2:23" ht="21" customHeight="1">
      <c r="B15" s="2530"/>
      <c r="C15" s="2532"/>
      <c r="D15" s="2525"/>
      <c r="E15" s="2525"/>
      <c r="F15" s="2534"/>
      <c r="G15" s="2536"/>
      <c r="H15" s="2523" t="str">
        <f t="shared" si="1"/>
        <v>0 TAHUN 0 BULAN</v>
      </c>
      <c r="I15" s="2525"/>
      <c r="J15" s="2242"/>
      <c r="K15" s="2523"/>
      <c r="L15" s="2523"/>
      <c r="M15" s="2528"/>
      <c r="N15" s="2528"/>
      <c r="O15" s="2552"/>
      <c r="P15" s="2554"/>
      <c r="Q15" s="2556"/>
      <c r="R15" s="2546"/>
      <c r="S15" s="2548"/>
      <c r="T15" s="2550"/>
      <c r="U15" s="2550"/>
      <c r="V15" s="2249" t="s">
        <v>18340</v>
      </c>
      <c r="W15" s="2250"/>
    </row>
    <row r="16" spans="2:23" ht="21" customHeight="1">
      <c r="B16" s="2529">
        <v>4</v>
      </c>
      <c r="C16" s="2531" t="s">
        <v>18368</v>
      </c>
      <c r="D16" s="2524" t="s">
        <v>18369</v>
      </c>
      <c r="E16" s="2524" t="s">
        <v>18321</v>
      </c>
      <c r="F16" s="2533" t="s">
        <v>18370</v>
      </c>
      <c r="G16" s="2535">
        <v>27195</v>
      </c>
      <c r="H16" s="2522" t="str">
        <f>DATEDIF(G16,B3,"Y")&amp;" TAHUN "&amp;DATEDIF(G16,B3,"YM")&amp;" BULAN"</f>
        <v>48 TAHUN 3 BULAN</v>
      </c>
      <c r="I16" s="2524" t="s">
        <v>18323</v>
      </c>
      <c r="J16" s="2238" t="s">
        <v>18371</v>
      </c>
      <c r="K16" s="2522" t="s">
        <v>18372</v>
      </c>
      <c r="L16" s="2526" t="s">
        <v>18373</v>
      </c>
      <c r="M16" s="2527" t="s">
        <v>18374</v>
      </c>
      <c r="N16" s="2527" t="s">
        <v>18375</v>
      </c>
      <c r="O16" s="2551" t="s">
        <v>18376</v>
      </c>
      <c r="P16" s="2553" t="s">
        <v>18377</v>
      </c>
      <c r="Q16" s="2555" t="s">
        <v>18331</v>
      </c>
      <c r="R16" s="2545" t="s">
        <v>18378</v>
      </c>
      <c r="S16" s="2547">
        <v>45458</v>
      </c>
      <c r="T16" s="2549" t="s">
        <v>18333</v>
      </c>
      <c r="U16" s="2549" t="s">
        <v>18379</v>
      </c>
      <c r="V16" s="2245" t="s">
        <v>18335</v>
      </c>
      <c r="W16" s="2246" t="s">
        <v>18380</v>
      </c>
    </row>
    <row r="17" spans="2:23" ht="21" customHeight="1">
      <c r="B17" s="2512"/>
      <c r="C17" s="2514"/>
      <c r="D17" s="2499"/>
      <c r="E17" s="2499"/>
      <c r="F17" s="2516"/>
      <c r="G17" s="2518"/>
      <c r="H17" s="2501" t="str">
        <f t="shared" ref="H17:H18" si="2">DATEDIF(F17,G17,"Y")&amp;" TAHUN "&amp;DATEDIF(F17,G17,"YM")&amp;" BULAN"</f>
        <v>0 TAHUN 0 BULAN</v>
      </c>
      <c r="I17" s="2499"/>
      <c r="J17" s="2241" t="s">
        <v>18337</v>
      </c>
      <c r="K17" s="2501"/>
      <c r="L17" s="2501"/>
      <c r="M17" s="2504"/>
      <c r="N17" s="2504"/>
      <c r="O17" s="2506"/>
      <c r="P17" s="2538"/>
      <c r="Q17" s="2540"/>
      <c r="R17" s="2542"/>
      <c r="S17" s="2544"/>
      <c r="T17" s="2497"/>
      <c r="U17" s="2497"/>
      <c r="V17" s="2239" t="s">
        <v>18338</v>
      </c>
      <c r="W17" s="2240" t="s">
        <v>18381</v>
      </c>
    </row>
    <row r="18" spans="2:23" ht="21" customHeight="1">
      <c r="B18" s="2530"/>
      <c r="C18" s="2532"/>
      <c r="D18" s="2525"/>
      <c r="E18" s="2525"/>
      <c r="F18" s="2534"/>
      <c r="G18" s="2536"/>
      <c r="H18" s="2523" t="str">
        <f t="shared" si="2"/>
        <v>0 TAHUN 0 BULAN</v>
      </c>
      <c r="I18" s="2525"/>
      <c r="J18" s="2248"/>
      <c r="K18" s="2523"/>
      <c r="L18" s="2523"/>
      <c r="M18" s="2528"/>
      <c r="N18" s="2528"/>
      <c r="O18" s="2552"/>
      <c r="P18" s="2554"/>
      <c r="Q18" s="2556"/>
      <c r="R18" s="2546"/>
      <c r="S18" s="2548"/>
      <c r="T18" s="2550"/>
      <c r="U18" s="2550"/>
      <c r="V18" s="2249" t="s">
        <v>18340</v>
      </c>
      <c r="W18" s="2250" t="s">
        <v>18382</v>
      </c>
    </row>
    <row r="19" spans="2:23" ht="21" customHeight="1">
      <c r="B19" s="2529">
        <v>5</v>
      </c>
      <c r="C19" s="2531" t="s">
        <v>18383</v>
      </c>
      <c r="D19" s="2524" t="s">
        <v>18384</v>
      </c>
      <c r="E19" s="2524" t="s">
        <v>18385</v>
      </c>
      <c r="F19" s="2533" t="s">
        <v>18322</v>
      </c>
      <c r="G19" s="2535">
        <v>24977</v>
      </c>
      <c r="H19" s="2522" t="str">
        <f>DATEDIF(G19,B3,"Y")&amp;" TAHUN "&amp;DATEDIF(G19,B3,"YM")&amp;" BULAN"</f>
        <v>54 TAHUN 4 BULAN</v>
      </c>
      <c r="I19" s="2524" t="s">
        <v>18344</v>
      </c>
      <c r="J19" s="2238" t="s">
        <v>18386</v>
      </c>
      <c r="K19" s="2522" t="s">
        <v>18387</v>
      </c>
      <c r="L19" s="2526" t="s">
        <v>18388</v>
      </c>
      <c r="M19" s="2527" t="s">
        <v>18389</v>
      </c>
      <c r="N19" s="2527" t="s">
        <v>18390</v>
      </c>
      <c r="O19" s="2551" t="s">
        <v>18391</v>
      </c>
      <c r="P19" s="2553" t="s">
        <v>18392</v>
      </c>
      <c r="Q19" s="2555" t="s">
        <v>18331</v>
      </c>
      <c r="R19" s="2545" t="s">
        <v>18393</v>
      </c>
      <c r="S19" s="2547">
        <v>46042</v>
      </c>
      <c r="T19" s="2549" t="s">
        <v>18333</v>
      </c>
      <c r="U19" s="2549" t="s">
        <v>18394</v>
      </c>
      <c r="V19" s="2245" t="s">
        <v>18335</v>
      </c>
      <c r="W19" s="2246" t="s">
        <v>18395</v>
      </c>
    </row>
    <row r="20" spans="2:23" ht="21" customHeight="1">
      <c r="B20" s="2512"/>
      <c r="C20" s="2514"/>
      <c r="D20" s="2499"/>
      <c r="E20" s="2499"/>
      <c r="F20" s="2516"/>
      <c r="G20" s="2518"/>
      <c r="H20" s="2501" t="str">
        <f t="shared" ref="H20:H21" si="3">DATEDIF(F20,G20,"Y")&amp;" TAHUN "&amp;DATEDIF(F20,G20,"YM")&amp;" BULAN"</f>
        <v>0 TAHUN 0 BULAN</v>
      </c>
      <c r="I20" s="2499"/>
      <c r="J20" s="2241" t="s">
        <v>18337</v>
      </c>
      <c r="K20" s="2501"/>
      <c r="L20" s="2501"/>
      <c r="M20" s="2504"/>
      <c r="N20" s="2504"/>
      <c r="O20" s="2506"/>
      <c r="P20" s="2538"/>
      <c r="Q20" s="2540"/>
      <c r="R20" s="2542"/>
      <c r="S20" s="2544"/>
      <c r="T20" s="2497"/>
      <c r="U20" s="2497"/>
      <c r="V20" s="2239" t="s">
        <v>18338</v>
      </c>
      <c r="W20" s="2240" t="s">
        <v>18396</v>
      </c>
    </row>
    <row r="21" spans="2:23" ht="21" customHeight="1">
      <c r="B21" s="2530"/>
      <c r="C21" s="2532"/>
      <c r="D21" s="2525"/>
      <c r="E21" s="2525"/>
      <c r="F21" s="2534"/>
      <c r="G21" s="2536"/>
      <c r="H21" s="2523" t="str">
        <f t="shared" si="3"/>
        <v>0 TAHUN 0 BULAN</v>
      </c>
      <c r="I21" s="2525"/>
      <c r="J21" s="2248"/>
      <c r="K21" s="2523"/>
      <c r="L21" s="2523"/>
      <c r="M21" s="2528"/>
      <c r="N21" s="2528"/>
      <c r="O21" s="2552"/>
      <c r="P21" s="2554"/>
      <c r="Q21" s="2556"/>
      <c r="R21" s="2546"/>
      <c r="S21" s="2548"/>
      <c r="T21" s="2550"/>
      <c r="U21" s="2550"/>
      <c r="V21" s="2249" t="s">
        <v>18340</v>
      </c>
      <c r="W21" s="2250"/>
    </row>
    <row r="22" spans="2:23" ht="21" customHeight="1">
      <c r="B22" s="2529">
        <v>6</v>
      </c>
      <c r="C22" s="2531" t="s">
        <v>18397</v>
      </c>
      <c r="D22" s="2524" t="s">
        <v>18398</v>
      </c>
      <c r="E22" s="2524" t="s">
        <v>18321</v>
      </c>
      <c r="F22" s="2533" t="s">
        <v>18399</v>
      </c>
      <c r="G22" s="2535">
        <v>28572</v>
      </c>
      <c r="H22" s="2522" t="str">
        <f>DATEDIF(G22,B3,"Y")&amp;" TAHUN "&amp;DATEDIF(G22,B3,"YM")&amp;" BULAN"</f>
        <v>44 TAHUN 6 BULAN</v>
      </c>
      <c r="I22" s="2524" t="s">
        <v>18344</v>
      </c>
      <c r="J22" s="2251" t="s">
        <v>18400</v>
      </c>
      <c r="K22" s="2522" t="s">
        <v>18401</v>
      </c>
      <c r="L22" s="2526" t="s">
        <v>18402</v>
      </c>
      <c r="M22" s="2527" t="s">
        <v>18403</v>
      </c>
      <c r="N22" s="2527" t="s">
        <v>18404</v>
      </c>
      <c r="O22" s="2551" t="s">
        <v>18405</v>
      </c>
      <c r="P22" s="2553" t="s">
        <v>18406</v>
      </c>
      <c r="Q22" s="2555" t="s">
        <v>18331</v>
      </c>
      <c r="R22" s="2545" t="s">
        <v>18407</v>
      </c>
      <c r="S22" s="2547">
        <v>44643</v>
      </c>
      <c r="T22" s="2549" t="s">
        <v>18333</v>
      </c>
      <c r="U22" s="2549" t="s">
        <v>18408</v>
      </c>
      <c r="V22" s="2245" t="s">
        <v>18335</v>
      </c>
      <c r="W22" s="2246" t="s">
        <v>18409</v>
      </c>
    </row>
    <row r="23" spans="2:23" ht="21" customHeight="1">
      <c r="B23" s="2512"/>
      <c r="C23" s="2514"/>
      <c r="D23" s="2499"/>
      <c r="E23" s="2499"/>
      <c r="F23" s="2516"/>
      <c r="G23" s="2518"/>
      <c r="H23" s="2501" t="str">
        <f t="shared" ref="H23:H24" si="4">DATEDIF(F23,G23,"Y")&amp;" TAHUN "&amp;DATEDIF(F23,G23,"YM")&amp;" BULAN"</f>
        <v>0 TAHUN 0 BULAN</v>
      </c>
      <c r="I23" s="2499"/>
      <c r="J23" s="2252" t="s">
        <v>18410</v>
      </c>
      <c r="K23" s="2501"/>
      <c r="L23" s="2501"/>
      <c r="M23" s="2504"/>
      <c r="N23" s="2504"/>
      <c r="O23" s="2506"/>
      <c r="P23" s="2538"/>
      <c r="Q23" s="2540"/>
      <c r="R23" s="2542"/>
      <c r="S23" s="2544"/>
      <c r="T23" s="2497"/>
      <c r="U23" s="2497"/>
      <c r="V23" s="2239" t="s">
        <v>18338</v>
      </c>
      <c r="W23" s="2240" t="s">
        <v>18411</v>
      </c>
    </row>
    <row r="24" spans="2:23" ht="21" customHeight="1">
      <c r="B24" s="2530"/>
      <c r="C24" s="2532"/>
      <c r="D24" s="2525"/>
      <c r="E24" s="2525"/>
      <c r="F24" s="2534"/>
      <c r="G24" s="2536"/>
      <c r="H24" s="2523" t="str">
        <f t="shared" si="4"/>
        <v>0 TAHUN 0 BULAN</v>
      </c>
      <c r="I24" s="2525"/>
      <c r="J24" s="2253" t="s">
        <v>18412</v>
      </c>
      <c r="K24" s="2523"/>
      <c r="L24" s="2523"/>
      <c r="M24" s="2528"/>
      <c r="N24" s="2528"/>
      <c r="O24" s="2552"/>
      <c r="P24" s="2554"/>
      <c r="Q24" s="2556"/>
      <c r="R24" s="2546"/>
      <c r="S24" s="2548"/>
      <c r="T24" s="2550"/>
      <c r="U24" s="2550"/>
      <c r="V24" s="2249" t="s">
        <v>18340</v>
      </c>
      <c r="W24" s="2250"/>
    </row>
    <row r="25" spans="2:23" ht="21" customHeight="1">
      <c r="B25" s="2529">
        <v>7</v>
      </c>
      <c r="C25" s="2531" t="s">
        <v>18413</v>
      </c>
      <c r="D25" s="2524" t="s">
        <v>18414</v>
      </c>
      <c r="E25" s="2524" t="s">
        <v>18321</v>
      </c>
      <c r="F25" s="2533" t="s">
        <v>18399</v>
      </c>
      <c r="G25" s="2535">
        <v>30491</v>
      </c>
      <c r="H25" s="2522" t="str">
        <f>DATEDIF(G25,B3,"Y")&amp;" TAHUN "&amp;DATEDIF(G25,B3,"YM")&amp;" BULAN"</f>
        <v>39 TAHUN 3 BULAN</v>
      </c>
      <c r="I25" s="2524" t="s">
        <v>18415</v>
      </c>
      <c r="J25" s="2251" t="s">
        <v>18416</v>
      </c>
      <c r="K25" s="2522" t="s">
        <v>18417</v>
      </c>
      <c r="L25" s="2526" t="s">
        <v>18418</v>
      </c>
      <c r="M25" s="2527" t="s">
        <v>18419</v>
      </c>
      <c r="N25" s="2527" t="s">
        <v>18420</v>
      </c>
      <c r="O25" s="2551" t="s">
        <v>18421</v>
      </c>
      <c r="P25" s="2553" t="s">
        <v>18422</v>
      </c>
      <c r="Q25" s="2555" t="s">
        <v>18331</v>
      </c>
      <c r="R25" s="2545" t="s">
        <v>18423</v>
      </c>
      <c r="S25" s="2547">
        <v>45467</v>
      </c>
      <c r="T25" s="2549" t="s">
        <v>18333</v>
      </c>
      <c r="U25" s="2549" t="s">
        <v>18424</v>
      </c>
      <c r="V25" s="2245" t="s">
        <v>18335</v>
      </c>
      <c r="W25" s="2246" t="s">
        <v>18425</v>
      </c>
    </row>
    <row r="26" spans="2:23" ht="21" customHeight="1">
      <c r="B26" s="2512"/>
      <c r="C26" s="2514"/>
      <c r="D26" s="2499"/>
      <c r="E26" s="2499"/>
      <c r="F26" s="2516"/>
      <c r="G26" s="2518"/>
      <c r="H26" s="2501" t="str">
        <f t="shared" ref="H26:H27" si="5">DATEDIF(F26,G26,"Y")&amp;" TAHUN "&amp;DATEDIF(F26,G26,"YM")&amp;" BULAN"</f>
        <v>0 TAHUN 0 BULAN</v>
      </c>
      <c r="I26" s="2499"/>
      <c r="J26" s="2252" t="s">
        <v>18337</v>
      </c>
      <c r="K26" s="2501"/>
      <c r="L26" s="2501"/>
      <c r="M26" s="2504"/>
      <c r="N26" s="2504"/>
      <c r="O26" s="2506"/>
      <c r="P26" s="2538"/>
      <c r="Q26" s="2540"/>
      <c r="R26" s="2542"/>
      <c r="S26" s="2544"/>
      <c r="T26" s="2497"/>
      <c r="U26" s="2497"/>
      <c r="V26" s="2239" t="s">
        <v>18338</v>
      </c>
      <c r="W26" s="2240" t="s">
        <v>18426</v>
      </c>
    </row>
    <row r="27" spans="2:23" ht="21" customHeight="1">
      <c r="B27" s="2530"/>
      <c r="C27" s="2532"/>
      <c r="D27" s="2525"/>
      <c r="E27" s="2525"/>
      <c r="F27" s="2534"/>
      <c r="G27" s="2536"/>
      <c r="H27" s="2523" t="str">
        <f t="shared" si="5"/>
        <v>0 TAHUN 0 BULAN</v>
      </c>
      <c r="I27" s="2525"/>
      <c r="J27" s="2254"/>
      <c r="K27" s="2523"/>
      <c r="L27" s="2523"/>
      <c r="M27" s="2528"/>
      <c r="N27" s="2528"/>
      <c r="O27" s="2552"/>
      <c r="P27" s="2554"/>
      <c r="Q27" s="2556"/>
      <c r="R27" s="2546"/>
      <c r="S27" s="2548"/>
      <c r="T27" s="2550"/>
      <c r="U27" s="2550"/>
      <c r="V27" s="2249" t="s">
        <v>18340</v>
      </c>
      <c r="W27" s="2250" t="s">
        <v>18427</v>
      </c>
    </row>
    <row r="28" spans="2:23" ht="21" customHeight="1">
      <c r="B28" s="2529">
        <v>8</v>
      </c>
      <c r="C28" s="2531" t="s">
        <v>18428</v>
      </c>
      <c r="D28" s="2524" t="s">
        <v>18429</v>
      </c>
      <c r="E28" s="2524" t="s">
        <v>18321</v>
      </c>
      <c r="F28" s="2533" t="s">
        <v>18322</v>
      </c>
      <c r="G28" s="2535">
        <v>26032</v>
      </c>
      <c r="H28" s="2522" t="str">
        <f>DATEDIF(G28,B3,"Y")&amp;" TAHUN "&amp;DATEDIF(G28,B3,"YM")&amp;" BULAN"</f>
        <v>51 TAHUN 5 BULAN</v>
      </c>
      <c r="I28" s="2524" t="s">
        <v>18344</v>
      </c>
      <c r="J28" s="2251" t="s">
        <v>18345</v>
      </c>
      <c r="K28" s="2522" t="s">
        <v>18430</v>
      </c>
      <c r="L28" s="2526" t="s">
        <v>18431</v>
      </c>
      <c r="M28" s="2527" t="s">
        <v>18432</v>
      </c>
      <c r="N28" s="2527" t="s">
        <v>18433</v>
      </c>
      <c r="O28" s="2551" t="s">
        <v>18434</v>
      </c>
      <c r="P28" s="2553" t="s">
        <v>18435</v>
      </c>
      <c r="Q28" s="2555" t="s">
        <v>18331</v>
      </c>
      <c r="R28" s="2545" t="s">
        <v>18436</v>
      </c>
      <c r="S28" s="2547">
        <v>44660</v>
      </c>
      <c r="T28" s="2549" t="s">
        <v>18333</v>
      </c>
      <c r="U28" s="2549" t="s">
        <v>18437</v>
      </c>
      <c r="V28" s="2245" t="s">
        <v>18335</v>
      </c>
      <c r="W28" s="2246" t="s">
        <v>18438</v>
      </c>
    </row>
    <row r="29" spans="2:23" ht="21" customHeight="1">
      <c r="B29" s="2512"/>
      <c r="C29" s="2514"/>
      <c r="D29" s="2499"/>
      <c r="E29" s="2499"/>
      <c r="F29" s="2516"/>
      <c r="G29" s="2518"/>
      <c r="H29" s="2501" t="str">
        <f t="shared" ref="H29:H30" si="6">DATEDIF(F29,G29,"Y")&amp;" TAHUN "&amp;DATEDIF(F29,G29,"YM")&amp;" BULAN"</f>
        <v>0 TAHUN 0 BULAN</v>
      </c>
      <c r="I29" s="2499"/>
      <c r="J29" s="2247"/>
      <c r="K29" s="2501"/>
      <c r="L29" s="2501"/>
      <c r="M29" s="2504"/>
      <c r="N29" s="2504"/>
      <c r="O29" s="2506"/>
      <c r="P29" s="2538"/>
      <c r="Q29" s="2540"/>
      <c r="R29" s="2542"/>
      <c r="S29" s="2544"/>
      <c r="T29" s="2497"/>
      <c r="U29" s="2497"/>
      <c r="V29" s="2239" t="s">
        <v>18338</v>
      </c>
      <c r="W29" s="2240" t="s">
        <v>18439</v>
      </c>
    </row>
    <row r="30" spans="2:23" ht="21" customHeight="1">
      <c r="B30" s="2530"/>
      <c r="C30" s="2532"/>
      <c r="D30" s="2525"/>
      <c r="E30" s="2525"/>
      <c r="F30" s="2534"/>
      <c r="G30" s="2536"/>
      <c r="H30" s="2523" t="str">
        <f t="shared" si="6"/>
        <v>0 TAHUN 0 BULAN</v>
      </c>
      <c r="I30" s="2525"/>
      <c r="J30" s="2248"/>
      <c r="K30" s="2523"/>
      <c r="L30" s="2523"/>
      <c r="M30" s="2528"/>
      <c r="N30" s="2528"/>
      <c r="O30" s="2552"/>
      <c r="P30" s="2554"/>
      <c r="Q30" s="2556"/>
      <c r="R30" s="2546"/>
      <c r="S30" s="2548"/>
      <c r="T30" s="2550"/>
      <c r="U30" s="2550"/>
      <c r="V30" s="2249" t="s">
        <v>18340</v>
      </c>
      <c r="W30" s="2250"/>
    </row>
    <row r="31" spans="2:23" ht="21" customHeight="1">
      <c r="B31" s="2529">
        <v>9</v>
      </c>
      <c r="C31" s="2531" t="s">
        <v>18440</v>
      </c>
      <c r="D31" s="2524" t="s">
        <v>18441</v>
      </c>
      <c r="E31" s="2524" t="s">
        <v>18385</v>
      </c>
      <c r="F31" s="2533" t="s">
        <v>18399</v>
      </c>
      <c r="G31" s="2535">
        <v>24880</v>
      </c>
      <c r="H31" s="2522" t="str">
        <f>DATEDIF(G31,B3,"Y")&amp;" TAHUN "&amp;DATEDIF(G31,B3,"YM")&amp;" BULAN"</f>
        <v>54 TAHUN 7 BULAN</v>
      </c>
      <c r="I31" s="2524" t="s">
        <v>18323</v>
      </c>
      <c r="J31" s="2251" t="s">
        <v>18345</v>
      </c>
      <c r="K31" s="2522" t="s">
        <v>18442</v>
      </c>
      <c r="L31" s="2526" t="s">
        <v>18443</v>
      </c>
      <c r="M31" s="2527" t="s">
        <v>18444</v>
      </c>
      <c r="N31" s="2527" t="s">
        <v>18445</v>
      </c>
      <c r="O31" s="2551" t="s">
        <v>18446</v>
      </c>
      <c r="P31" s="2553">
        <v>17020746404</v>
      </c>
      <c r="Q31" s="2555" t="s">
        <v>18447</v>
      </c>
      <c r="R31" s="2545" t="s">
        <v>18448</v>
      </c>
      <c r="S31" s="2547">
        <v>45334</v>
      </c>
      <c r="T31" s="2549" t="s">
        <v>18333</v>
      </c>
      <c r="U31" s="2549" t="s">
        <v>18449</v>
      </c>
      <c r="V31" s="2245" t="s">
        <v>18335</v>
      </c>
      <c r="W31" s="2246" t="s">
        <v>18450</v>
      </c>
    </row>
    <row r="32" spans="2:23" ht="21" customHeight="1">
      <c r="B32" s="2512"/>
      <c r="C32" s="2514"/>
      <c r="D32" s="2499"/>
      <c r="E32" s="2499"/>
      <c r="F32" s="2516"/>
      <c r="G32" s="2518"/>
      <c r="H32" s="2501" t="str">
        <f t="shared" ref="H32:H33" si="7">DATEDIF(F32,G32,"Y")&amp;" TAHUN "&amp;DATEDIF(F32,G32,"YM")&amp;" BULAN"</f>
        <v>0 TAHUN 0 BULAN</v>
      </c>
      <c r="I32" s="2499"/>
      <c r="J32" s="2247"/>
      <c r="K32" s="2501"/>
      <c r="L32" s="2501"/>
      <c r="M32" s="2504"/>
      <c r="N32" s="2504"/>
      <c r="O32" s="2506"/>
      <c r="P32" s="2538"/>
      <c r="Q32" s="2540"/>
      <c r="R32" s="2542"/>
      <c r="S32" s="2544"/>
      <c r="T32" s="2497"/>
      <c r="U32" s="2497"/>
      <c r="V32" s="2239" t="s">
        <v>18338</v>
      </c>
      <c r="W32" s="2240" t="s">
        <v>18451</v>
      </c>
    </row>
    <row r="33" spans="2:23" ht="21" customHeight="1">
      <c r="B33" s="2530"/>
      <c r="C33" s="2532"/>
      <c r="D33" s="2525"/>
      <c r="E33" s="2525"/>
      <c r="F33" s="2534"/>
      <c r="G33" s="2536"/>
      <c r="H33" s="2523" t="str">
        <f t="shared" si="7"/>
        <v>0 TAHUN 0 BULAN</v>
      </c>
      <c r="I33" s="2525"/>
      <c r="J33" s="2248"/>
      <c r="K33" s="2523"/>
      <c r="L33" s="2523"/>
      <c r="M33" s="2528"/>
      <c r="N33" s="2528"/>
      <c r="O33" s="2552"/>
      <c r="P33" s="2554"/>
      <c r="Q33" s="2556"/>
      <c r="R33" s="2546"/>
      <c r="S33" s="2548"/>
      <c r="T33" s="2550"/>
      <c r="U33" s="2550"/>
      <c r="V33" s="2249" t="s">
        <v>18340</v>
      </c>
      <c r="W33" s="2250" t="s">
        <v>18452</v>
      </c>
    </row>
    <row r="34" spans="2:23" ht="21" customHeight="1">
      <c r="B34" s="2529">
        <v>10</v>
      </c>
      <c r="C34" s="2531" t="s">
        <v>18453</v>
      </c>
      <c r="D34" s="2524" t="s">
        <v>18454</v>
      </c>
      <c r="E34" s="2524" t="s">
        <v>18385</v>
      </c>
      <c r="F34" s="2533" t="s">
        <v>18322</v>
      </c>
      <c r="G34" s="2535">
        <v>28270</v>
      </c>
      <c r="H34" s="2522" t="str">
        <f>DATEDIF(G34,B3,"Y")&amp;" TAHUN "&amp;DATEDIF(G34,B3,"YM")&amp;" BULAN"</f>
        <v>45 TAHUN 4 BULAN</v>
      </c>
      <c r="I34" s="2524" t="s">
        <v>18344</v>
      </c>
      <c r="J34" s="2251" t="s">
        <v>18345</v>
      </c>
      <c r="K34" s="2522" t="s">
        <v>18455</v>
      </c>
      <c r="L34" s="2526" t="s">
        <v>18456</v>
      </c>
      <c r="M34" s="2527" t="s">
        <v>18457</v>
      </c>
      <c r="N34" s="2527" t="s">
        <v>18458</v>
      </c>
      <c r="O34" s="2551" t="s">
        <v>18459</v>
      </c>
      <c r="P34" s="2553" t="s">
        <v>18460</v>
      </c>
      <c r="Q34" s="2555" t="s">
        <v>18447</v>
      </c>
      <c r="R34" s="2545" t="s">
        <v>18461</v>
      </c>
      <c r="S34" s="2547">
        <v>45071</v>
      </c>
      <c r="T34" s="2549" t="s">
        <v>18333</v>
      </c>
      <c r="U34" s="2549" t="s">
        <v>18462</v>
      </c>
      <c r="V34" s="2245" t="s">
        <v>18335</v>
      </c>
      <c r="W34" s="2246" t="s">
        <v>18463</v>
      </c>
    </row>
    <row r="35" spans="2:23" ht="21" customHeight="1">
      <c r="B35" s="2512"/>
      <c r="C35" s="2514"/>
      <c r="D35" s="2499"/>
      <c r="E35" s="2499"/>
      <c r="F35" s="2516"/>
      <c r="G35" s="2518"/>
      <c r="H35" s="2501" t="str">
        <f t="shared" ref="H35:H36" si="8">DATEDIF(F35,G35,"Y")&amp;" TAHUN "&amp;DATEDIF(F35,G35,"YM")&amp;" BULAN"</f>
        <v>0 TAHUN 0 BULAN</v>
      </c>
      <c r="I35" s="2499"/>
      <c r="J35" s="2247"/>
      <c r="K35" s="2501"/>
      <c r="L35" s="2501"/>
      <c r="M35" s="2504"/>
      <c r="N35" s="2504"/>
      <c r="O35" s="2506"/>
      <c r="P35" s="2538"/>
      <c r="Q35" s="2540"/>
      <c r="R35" s="2542"/>
      <c r="S35" s="2544"/>
      <c r="T35" s="2497"/>
      <c r="U35" s="2497"/>
      <c r="V35" s="2239" t="s">
        <v>18338</v>
      </c>
      <c r="W35" s="2240"/>
    </row>
    <row r="36" spans="2:23" ht="21" customHeight="1">
      <c r="B36" s="2530"/>
      <c r="C36" s="2532"/>
      <c r="D36" s="2525"/>
      <c r="E36" s="2525"/>
      <c r="F36" s="2534"/>
      <c r="G36" s="2536"/>
      <c r="H36" s="2523" t="str">
        <f t="shared" si="8"/>
        <v>0 TAHUN 0 BULAN</v>
      </c>
      <c r="I36" s="2525"/>
      <c r="J36" s="2248"/>
      <c r="K36" s="2523"/>
      <c r="L36" s="2523"/>
      <c r="M36" s="2528"/>
      <c r="N36" s="2528"/>
      <c r="O36" s="2552"/>
      <c r="P36" s="2554"/>
      <c r="Q36" s="2556"/>
      <c r="R36" s="2546"/>
      <c r="S36" s="2548"/>
      <c r="T36" s="2550"/>
      <c r="U36" s="2550"/>
      <c r="V36" s="2249" t="s">
        <v>18340</v>
      </c>
      <c r="W36" s="2250"/>
    </row>
    <row r="37" spans="2:23" ht="21" customHeight="1">
      <c r="B37" s="2529">
        <v>11</v>
      </c>
      <c r="C37" s="2531" t="s">
        <v>18464</v>
      </c>
      <c r="D37" s="2524" t="s">
        <v>18465</v>
      </c>
      <c r="E37" s="2524" t="s">
        <v>18385</v>
      </c>
      <c r="F37" s="2533" t="s">
        <v>18399</v>
      </c>
      <c r="G37" s="2535">
        <v>25497</v>
      </c>
      <c r="H37" s="2522" t="str">
        <f>DATEDIF(G37,B3,"Y")&amp;" TAHUN "&amp;DATEDIF(G37,B3,"YM")&amp;" BULAN"</f>
        <v>52 TAHUN 11 BULAN</v>
      </c>
      <c r="I37" s="2524" t="s">
        <v>18323</v>
      </c>
      <c r="J37" s="2251" t="s">
        <v>18466</v>
      </c>
      <c r="K37" s="2522" t="s">
        <v>18467</v>
      </c>
      <c r="L37" s="2526" t="s">
        <v>18468</v>
      </c>
      <c r="M37" s="2527" t="s">
        <v>18469</v>
      </c>
      <c r="N37" s="2527" t="s">
        <v>18470</v>
      </c>
      <c r="O37" s="2551" t="s">
        <v>18471</v>
      </c>
      <c r="P37" s="2553" t="s">
        <v>18472</v>
      </c>
      <c r="Q37" s="2555" t="s">
        <v>18331</v>
      </c>
      <c r="R37" s="2545" t="s">
        <v>18473</v>
      </c>
      <c r="S37" s="2547">
        <v>46028</v>
      </c>
      <c r="T37" s="2549" t="s">
        <v>18333</v>
      </c>
      <c r="U37" s="2549" t="s">
        <v>18474</v>
      </c>
      <c r="V37" s="2245" t="s">
        <v>18335</v>
      </c>
      <c r="W37" s="2246" t="s">
        <v>18475</v>
      </c>
    </row>
    <row r="38" spans="2:23" ht="21" customHeight="1">
      <c r="B38" s="2512"/>
      <c r="C38" s="2514"/>
      <c r="D38" s="2499"/>
      <c r="E38" s="2499"/>
      <c r="F38" s="2516"/>
      <c r="G38" s="2518"/>
      <c r="H38" s="2501" t="str">
        <f t="shared" ref="H38:H39" si="9">DATEDIF(F38,G38,"Y")&amp;" TAHUN "&amp;DATEDIF(F38,G38,"YM")&amp;" BULAN"</f>
        <v>0 TAHUN 0 BULAN</v>
      </c>
      <c r="I38" s="2499"/>
      <c r="J38" s="2252" t="s">
        <v>18337</v>
      </c>
      <c r="K38" s="2501"/>
      <c r="L38" s="2501"/>
      <c r="M38" s="2504"/>
      <c r="N38" s="2504"/>
      <c r="O38" s="2506"/>
      <c r="P38" s="2538"/>
      <c r="Q38" s="2540"/>
      <c r="R38" s="2542"/>
      <c r="S38" s="2544"/>
      <c r="T38" s="2497"/>
      <c r="U38" s="2497"/>
      <c r="V38" s="2239" t="s">
        <v>18338</v>
      </c>
      <c r="W38" s="2240" t="s">
        <v>18476</v>
      </c>
    </row>
    <row r="39" spans="2:23" ht="21" customHeight="1">
      <c r="B39" s="2530"/>
      <c r="C39" s="2532"/>
      <c r="D39" s="2525"/>
      <c r="E39" s="2525"/>
      <c r="F39" s="2534"/>
      <c r="G39" s="2536"/>
      <c r="H39" s="2523" t="str">
        <f t="shared" si="9"/>
        <v>0 TAHUN 0 BULAN</v>
      </c>
      <c r="I39" s="2525"/>
      <c r="J39" s="2254"/>
      <c r="K39" s="2523"/>
      <c r="L39" s="2523"/>
      <c r="M39" s="2528"/>
      <c r="N39" s="2528"/>
      <c r="O39" s="2552"/>
      <c r="P39" s="2554"/>
      <c r="Q39" s="2556"/>
      <c r="R39" s="2546"/>
      <c r="S39" s="2548"/>
      <c r="T39" s="2550"/>
      <c r="U39" s="2550"/>
      <c r="V39" s="2249" t="s">
        <v>18340</v>
      </c>
      <c r="W39" s="2250"/>
    </row>
    <row r="40" spans="2:23" ht="21" customHeight="1">
      <c r="B40" s="2529">
        <v>12</v>
      </c>
      <c r="C40" s="2531" t="s">
        <v>18477</v>
      </c>
      <c r="D40" s="2524" t="s">
        <v>18478</v>
      </c>
      <c r="E40" s="2524" t="s">
        <v>18321</v>
      </c>
      <c r="F40" s="2533" t="s">
        <v>18322</v>
      </c>
      <c r="G40" s="2535">
        <v>25180</v>
      </c>
      <c r="H40" s="2522" t="str">
        <f>DATEDIF(G40,B3,"Y")&amp;" TAHUN "&amp;DATEDIF(G40,B3,"YM")&amp;" BULAN"</f>
        <v>53 TAHUN 9 BULAN</v>
      </c>
      <c r="I40" s="2524" t="s">
        <v>18344</v>
      </c>
      <c r="J40" s="2251" t="s">
        <v>18400</v>
      </c>
      <c r="K40" s="2522" t="s">
        <v>18479</v>
      </c>
      <c r="L40" s="2526" t="s">
        <v>18480</v>
      </c>
      <c r="M40" s="2527" t="s">
        <v>18481</v>
      </c>
      <c r="N40" s="2527" t="s">
        <v>18482</v>
      </c>
      <c r="O40" s="2551" t="s">
        <v>18483</v>
      </c>
      <c r="P40" s="2553" t="s">
        <v>18484</v>
      </c>
      <c r="Q40" s="2555" t="s">
        <v>18331</v>
      </c>
      <c r="R40" s="2545" t="s">
        <v>18485</v>
      </c>
      <c r="S40" s="2547">
        <v>44903</v>
      </c>
      <c r="T40" s="2549" t="s">
        <v>18333</v>
      </c>
      <c r="U40" s="2549" t="s">
        <v>18486</v>
      </c>
      <c r="V40" s="2245" t="s">
        <v>18335</v>
      </c>
      <c r="W40" s="2246" t="s">
        <v>18487</v>
      </c>
    </row>
    <row r="41" spans="2:23" ht="21" customHeight="1">
      <c r="B41" s="2512"/>
      <c r="C41" s="2514"/>
      <c r="D41" s="2499"/>
      <c r="E41" s="2499"/>
      <c r="F41" s="2516"/>
      <c r="G41" s="2518"/>
      <c r="H41" s="2501" t="str">
        <f t="shared" ref="H41:H42" si="10">DATEDIF(F41,G41,"Y")&amp;" TAHUN "&amp;DATEDIF(F41,G41,"YM")&amp;" BULAN"</f>
        <v>0 TAHUN 0 BULAN</v>
      </c>
      <c r="I41" s="2499"/>
      <c r="J41" s="2252" t="s">
        <v>18410</v>
      </c>
      <c r="K41" s="2501"/>
      <c r="L41" s="2501"/>
      <c r="M41" s="2504"/>
      <c r="N41" s="2504"/>
      <c r="O41" s="2506"/>
      <c r="P41" s="2538"/>
      <c r="Q41" s="2540"/>
      <c r="R41" s="2542"/>
      <c r="S41" s="2544"/>
      <c r="T41" s="2497"/>
      <c r="U41" s="2497"/>
      <c r="V41" s="2239" t="s">
        <v>18338</v>
      </c>
      <c r="W41" s="2240" t="s">
        <v>18488</v>
      </c>
    </row>
    <row r="42" spans="2:23" ht="21" customHeight="1">
      <c r="B42" s="2530"/>
      <c r="C42" s="2532"/>
      <c r="D42" s="2525"/>
      <c r="E42" s="2525"/>
      <c r="F42" s="2534"/>
      <c r="G42" s="2536"/>
      <c r="H42" s="2523" t="str">
        <f t="shared" si="10"/>
        <v>0 TAHUN 0 BULAN</v>
      </c>
      <c r="I42" s="2525"/>
      <c r="J42" s="2253" t="s">
        <v>18412</v>
      </c>
      <c r="K42" s="2523"/>
      <c r="L42" s="2523"/>
      <c r="M42" s="2528"/>
      <c r="N42" s="2528"/>
      <c r="O42" s="2552"/>
      <c r="P42" s="2554"/>
      <c r="Q42" s="2556"/>
      <c r="R42" s="2546"/>
      <c r="S42" s="2548"/>
      <c r="T42" s="2550"/>
      <c r="U42" s="2550"/>
      <c r="V42" s="2249" t="s">
        <v>18340</v>
      </c>
      <c r="W42" s="2250" t="s">
        <v>18489</v>
      </c>
    </row>
    <row r="43" spans="2:23" ht="21" customHeight="1">
      <c r="B43" s="2529">
        <v>13</v>
      </c>
      <c r="C43" s="2531" t="s">
        <v>18490</v>
      </c>
      <c r="D43" s="2524" t="s">
        <v>18491</v>
      </c>
      <c r="E43" s="2524" t="s">
        <v>18385</v>
      </c>
      <c r="F43" s="2533" t="s">
        <v>18492</v>
      </c>
      <c r="G43" s="2535">
        <v>26855</v>
      </c>
      <c r="H43" s="2522" t="str">
        <f>DATEDIF(G43,B3,"Y")&amp;" TAHUN "&amp;DATEDIF(G43,B3,"YM")&amp;" BULAN"</f>
        <v>49 TAHUN 2 BULAN</v>
      </c>
      <c r="I43" s="2524" t="s">
        <v>18344</v>
      </c>
      <c r="J43" s="2251" t="s">
        <v>18345</v>
      </c>
      <c r="K43" s="2522" t="s">
        <v>18493</v>
      </c>
      <c r="L43" s="2526" t="s">
        <v>18494</v>
      </c>
      <c r="M43" s="2527" t="s">
        <v>18495</v>
      </c>
      <c r="N43" s="2527" t="s">
        <v>18496</v>
      </c>
      <c r="O43" s="2551" t="s">
        <v>18497</v>
      </c>
      <c r="P43" s="2553" t="s">
        <v>18498</v>
      </c>
      <c r="Q43" s="2555" t="s">
        <v>18447</v>
      </c>
      <c r="R43" s="2545" t="s">
        <v>18499</v>
      </c>
      <c r="S43" s="2547">
        <v>44387</v>
      </c>
      <c r="T43" s="2549" t="s">
        <v>18333</v>
      </c>
      <c r="U43" s="2549" t="s">
        <v>5629</v>
      </c>
      <c r="V43" s="2245" t="s">
        <v>18335</v>
      </c>
      <c r="W43" s="2246" t="s">
        <v>18500</v>
      </c>
    </row>
    <row r="44" spans="2:23" ht="21" customHeight="1">
      <c r="B44" s="2512"/>
      <c r="C44" s="2514"/>
      <c r="D44" s="2499"/>
      <c r="E44" s="2499"/>
      <c r="F44" s="2516"/>
      <c r="G44" s="2518"/>
      <c r="H44" s="2501" t="str">
        <f t="shared" ref="H44:H45" si="11">DATEDIF(F44,G44,"Y")&amp;" TAHUN "&amp;DATEDIF(F44,G44,"YM")&amp;" BULAN"</f>
        <v>0 TAHUN 0 BULAN</v>
      </c>
      <c r="I44" s="2499"/>
      <c r="J44" s="2247"/>
      <c r="K44" s="2501"/>
      <c r="L44" s="2501"/>
      <c r="M44" s="2504"/>
      <c r="N44" s="2504"/>
      <c r="O44" s="2506"/>
      <c r="P44" s="2538"/>
      <c r="Q44" s="2540"/>
      <c r="R44" s="2542"/>
      <c r="S44" s="2544"/>
      <c r="T44" s="2497"/>
      <c r="U44" s="2497"/>
      <c r="V44" s="2239" t="s">
        <v>18338</v>
      </c>
      <c r="W44" s="2240" t="s">
        <v>18501</v>
      </c>
    </row>
    <row r="45" spans="2:23" ht="21" customHeight="1">
      <c r="B45" s="2530"/>
      <c r="C45" s="2532"/>
      <c r="D45" s="2525"/>
      <c r="E45" s="2525"/>
      <c r="F45" s="2534"/>
      <c r="G45" s="2536"/>
      <c r="H45" s="2523" t="str">
        <f t="shared" si="11"/>
        <v>0 TAHUN 0 BULAN</v>
      </c>
      <c r="I45" s="2525"/>
      <c r="J45" s="2248"/>
      <c r="K45" s="2523"/>
      <c r="L45" s="2523"/>
      <c r="M45" s="2528"/>
      <c r="N45" s="2528"/>
      <c r="O45" s="2552"/>
      <c r="P45" s="2554"/>
      <c r="Q45" s="2556"/>
      <c r="R45" s="2546"/>
      <c r="S45" s="2548"/>
      <c r="T45" s="2550"/>
      <c r="U45" s="2550"/>
      <c r="V45" s="2249" t="s">
        <v>18340</v>
      </c>
      <c r="W45" s="2250"/>
    </row>
    <row r="46" spans="2:23" ht="21" customHeight="1">
      <c r="B46" s="2529">
        <v>14</v>
      </c>
      <c r="C46" s="2531" t="s">
        <v>18502</v>
      </c>
      <c r="D46" s="2524" t="s">
        <v>18503</v>
      </c>
      <c r="E46" s="2524" t="s">
        <v>18321</v>
      </c>
      <c r="F46" s="2533" t="s">
        <v>18322</v>
      </c>
      <c r="G46" s="2535">
        <v>26375</v>
      </c>
      <c r="H46" s="2522" t="str">
        <f>DATEDIF(G46,B3,"Y")&amp;" TAHUN "&amp;DATEDIF(G46,B3,"YM")&amp;" BULAN"</f>
        <v>50 TAHUN 6 BULAN</v>
      </c>
      <c r="I46" s="2524" t="s">
        <v>18344</v>
      </c>
      <c r="J46" s="2251" t="s">
        <v>18400</v>
      </c>
      <c r="K46" s="2522" t="s">
        <v>18504</v>
      </c>
      <c r="L46" s="2526" t="s">
        <v>18505</v>
      </c>
      <c r="M46" s="2527" t="s">
        <v>18506</v>
      </c>
      <c r="N46" s="2527" t="s">
        <v>18507</v>
      </c>
      <c r="O46" s="2551" t="s">
        <v>18508</v>
      </c>
      <c r="P46" s="2553" t="s">
        <v>18509</v>
      </c>
      <c r="Q46" s="2555" t="s">
        <v>18331</v>
      </c>
      <c r="R46" s="2545" t="s">
        <v>18510</v>
      </c>
      <c r="S46" s="2547">
        <v>45732</v>
      </c>
      <c r="T46" s="2549" t="s">
        <v>18333</v>
      </c>
      <c r="U46" s="2549" t="s">
        <v>9952</v>
      </c>
      <c r="V46" s="2245" t="s">
        <v>18335</v>
      </c>
      <c r="W46" s="2246" t="s">
        <v>18511</v>
      </c>
    </row>
    <row r="47" spans="2:23" ht="21" customHeight="1">
      <c r="B47" s="2512"/>
      <c r="C47" s="2514"/>
      <c r="D47" s="2499"/>
      <c r="E47" s="2499"/>
      <c r="F47" s="2516"/>
      <c r="G47" s="2518"/>
      <c r="H47" s="2501" t="str">
        <f t="shared" ref="H47:H48" si="12">DATEDIF(F47,G47,"Y")&amp;" TAHUN "&amp;DATEDIF(F47,G47,"YM")&amp;" BULAN"</f>
        <v>0 TAHUN 0 BULAN</v>
      </c>
      <c r="I47" s="2499"/>
      <c r="J47" s="2252" t="s">
        <v>18410</v>
      </c>
      <c r="K47" s="2501"/>
      <c r="L47" s="2501"/>
      <c r="M47" s="2504"/>
      <c r="N47" s="2504"/>
      <c r="O47" s="2506"/>
      <c r="P47" s="2538"/>
      <c r="Q47" s="2540"/>
      <c r="R47" s="2542"/>
      <c r="S47" s="2544"/>
      <c r="T47" s="2497"/>
      <c r="U47" s="2497"/>
      <c r="V47" s="2239" t="s">
        <v>18338</v>
      </c>
      <c r="W47" s="2240" t="s">
        <v>18512</v>
      </c>
    </row>
    <row r="48" spans="2:23" ht="21" customHeight="1">
      <c r="B48" s="2530"/>
      <c r="C48" s="2532"/>
      <c r="D48" s="2525"/>
      <c r="E48" s="2525"/>
      <c r="F48" s="2534"/>
      <c r="G48" s="2536"/>
      <c r="H48" s="2523" t="str">
        <f t="shared" si="12"/>
        <v>0 TAHUN 0 BULAN</v>
      </c>
      <c r="I48" s="2525"/>
      <c r="J48" s="2253" t="s">
        <v>18412</v>
      </c>
      <c r="K48" s="2523"/>
      <c r="L48" s="2523"/>
      <c r="M48" s="2528"/>
      <c r="N48" s="2528"/>
      <c r="O48" s="2552"/>
      <c r="P48" s="2554"/>
      <c r="Q48" s="2556"/>
      <c r="R48" s="2546"/>
      <c r="S48" s="2548"/>
      <c r="T48" s="2550"/>
      <c r="U48" s="2550"/>
      <c r="V48" s="2249" t="s">
        <v>18340</v>
      </c>
      <c r="W48" s="2250" t="s">
        <v>18513</v>
      </c>
    </row>
    <row r="49" spans="2:23" ht="21" customHeight="1">
      <c r="B49" s="2529">
        <v>15</v>
      </c>
      <c r="C49" s="2531" t="s">
        <v>18514</v>
      </c>
      <c r="D49" s="2524" t="s">
        <v>18515</v>
      </c>
      <c r="E49" s="2524" t="s">
        <v>18385</v>
      </c>
      <c r="F49" s="2533" t="s">
        <v>18516</v>
      </c>
      <c r="G49" s="2535">
        <v>25124</v>
      </c>
      <c r="H49" s="2522" t="str">
        <f>DATEDIF(G49,B3,"Y")&amp;" TAHUN "&amp;DATEDIF(G49,B3,"YM")&amp;" BULAN"</f>
        <v>53 TAHUN 11 BULAN</v>
      </c>
      <c r="I49" s="2524" t="s">
        <v>18344</v>
      </c>
      <c r="J49" s="2251" t="s">
        <v>18517</v>
      </c>
      <c r="K49" s="2522" t="s">
        <v>18518</v>
      </c>
      <c r="L49" s="2526" t="s">
        <v>18519</v>
      </c>
      <c r="M49" s="2527" t="s">
        <v>18520</v>
      </c>
      <c r="N49" s="2527" t="s">
        <v>18521</v>
      </c>
      <c r="O49" s="2551" t="s">
        <v>18522</v>
      </c>
      <c r="P49" s="2553" t="s">
        <v>18523</v>
      </c>
      <c r="Q49" s="2555" t="s">
        <v>18447</v>
      </c>
      <c r="R49" s="2545" t="s">
        <v>18524</v>
      </c>
      <c r="S49" s="2547">
        <v>45212</v>
      </c>
      <c r="T49" s="2549" t="s">
        <v>18333</v>
      </c>
      <c r="U49" s="2549" t="s">
        <v>9958</v>
      </c>
      <c r="V49" s="2245" t="s">
        <v>18335</v>
      </c>
      <c r="W49" s="2246" t="s">
        <v>18525</v>
      </c>
    </row>
    <row r="50" spans="2:23" ht="21" customHeight="1">
      <c r="B50" s="2512"/>
      <c r="C50" s="2514"/>
      <c r="D50" s="2499"/>
      <c r="E50" s="2499"/>
      <c r="F50" s="2516"/>
      <c r="G50" s="2518"/>
      <c r="H50" s="2501" t="str">
        <f t="shared" ref="H50:H51" si="13">DATEDIF(F50,G50,"Y")&amp;" TAHUN "&amp;DATEDIF(F50,G50,"YM")&amp;" BULAN"</f>
        <v>0 TAHUN 0 BULAN</v>
      </c>
      <c r="I50" s="2499"/>
      <c r="J50" s="2252" t="s">
        <v>18337</v>
      </c>
      <c r="K50" s="2501"/>
      <c r="L50" s="2501"/>
      <c r="M50" s="2504"/>
      <c r="N50" s="2504"/>
      <c r="O50" s="2506"/>
      <c r="P50" s="2538"/>
      <c r="Q50" s="2540"/>
      <c r="R50" s="2542"/>
      <c r="S50" s="2544"/>
      <c r="T50" s="2497"/>
      <c r="U50" s="2497"/>
      <c r="V50" s="2239" t="s">
        <v>18338</v>
      </c>
      <c r="W50" s="2240" t="s">
        <v>18526</v>
      </c>
    </row>
    <row r="51" spans="2:23" ht="21" customHeight="1">
      <c r="B51" s="2530"/>
      <c r="C51" s="2532"/>
      <c r="D51" s="2525"/>
      <c r="E51" s="2525"/>
      <c r="F51" s="2534"/>
      <c r="G51" s="2536"/>
      <c r="H51" s="2523" t="str">
        <f t="shared" si="13"/>
        <v>0 TAHUN 0 BULAN</v>
      </c>
      <c r="I51" s="2525"/>
      <c r="J51" s="2248"/>
      <c r="K51" s="2523"/>
      <c r="L51" s="2523"/>
      <c r="M51" s="2528"/>
      <c r="N51" s="2528"/>
      <c r="O51" s="2552"/>
      <c r="P51" s="2554"/>
      <c r="Q51" s="2556"/>
      <c r="R51" s="2546"/>
      <c r="S51" s="2548"/>
      <c r="T51" s="2550"/>
      <c r="U51" s="2550"/>
      <c r="V51" s="2249" t="s">
        <v>18340</v>
      </c>
      <c r="W51" s="2250" t="s">
        <v>18527</v>
      </c>
    </row>
    <row r="52" spans="2:23" ht="21" customHeight="1">
      <c r="B52" s="2529">
        <v>16</v>
      </c>
      <c r="C52" s="2531" t="s">
        <v>18528</v>
      </c>
      <c r="D52" s="2524" t="s">
        <v>18529</v>
      </c>
      <c r="E52" s="2524" t="s">
        <v>18385</v>
      </c>
      <c r="F52" s="2533" t="s">
        <v>18322</v>
      </c>
      <c r="G52" s="2535">
        <v>29584</v>
      </c>
      <c r="H52" s="2522" t="str">
        <f>DATEDIF(G52,B3,"Y")&amp;" TAHUN "&amp;DATEDIF(G52,B3,"YM")&amp;" BULAN"</f>
        <v>41 TAHUN 9 BULAN</v>
      </c>
      <c r="I52" s="2524" t="s">
        <v>18530</v>
      </c>
      <c r="J52" s="2251" t="s">
        <v>18345</v>
      </c>
      <c r="K52" s="2522" t="s">
        <v>18531</v>
      </c>
      <c r="L52" s="2526" t="s">
        <v>18532</v>
      </c>
      <c r="M52" s="2527" t="s">
        <v>18533</v>
      </c>
      <c r="N52" s="2527" t="s">
        <v>18534</v>
      </c>
      <c r="O52" s="2551" t="s">
        <v>18535</v>
      </c>
      <c r="P52" s="2553">
        <v>17020746503</v>
      </c>
      <c r="Q52" s="2555" t="s">
        <v>18447</v>
      </c>
      <c r="R52" s="2545" t="s">
        <v>18536</v>
      </c>
      <c r="S52" s="2547">
        <v>44559</v>
      </c>
      <c r="T52" s="2549" t="s">
        <v>18333</v>
      </c>
      <c r="U52" s="2549" t="s">
        <v>18537</v>
      </c>
      <c r="V52" s="2245" t="s">
        <v>18335</v>
      </c>
      <c r="W52" s="2246" t="s">
        <v>18538</v>
      </c>
    </row>
    <row r="53" spans="2:23" ht="21" customHeight="1">
      <c r="B53" s="2512"/>
      <c r="C53" s="2514"/>
      <c r="D53" s="2499"/>
      <c r="E53" s="2499"/>
      <c r="F53" s="2516"/>
      <c r="G53" s="2518"/>
      <c r="H53" s="2501" t="str">
        <f t="shared" ref="H53:H54" si="14">DATEDIF(F53,G53,"Y")&amp;" TAHUN "&amp;DATEDIF(F53,G53,"YM")&amp;" BULAN"</f>
        <v>0 TAHUN 0 BULAN</v>
      </c>
      <c r="I53" s="2499"/>
      <c r="J53" s="2247"/>
      <c r="K53" s="2501"/>
      <c r="L53" s="2501"/>
      <c r="M53" s="2504"/>
      <c r="N53" s="2504"/>
      <c r="O53" s="2506"/>
      <c r="P53" s="2538"/>
      <c r="Q53" s="2540"/>
      <c r="R53" s="2542"/>
      <c r="S53" s="2544"/>
      <c r="T53" s="2497"/>
      <c r="U53" s="2497"/>
      <c r="V53" s="2239" t="s">
        <v>18338</v>
      </c>
      <c r="W53" s="2240" t="s">
        <v>18539</v>
      </c>
    </row>
    <row r="54" spans="2:23" ht="21" customHeight="1">
      <c r="B54" s="2530"/>
      <c r="C54" s="2532"/>
      <c r="D54" s="2525"/>
      <c r="E54" s="2525"/>
      <c r="F54" s="2534"/>
      <c r="G54" s="2536"/>
      <c r="H54" s="2523" t="str">
        <f t="shared" si="14"/>
        <v>0 TAHUN 0 BULAN</v>
      </c>
      <c r="I54" s="2525"/>
      <c r="J54" s="2248"/>
      <c r="K54" s="2523"/>
      <c r="L54" s="2523"/>
      <c r="M54" s="2528"/>
      <c r="N54" s="2528"/>
      <c r="O54" s="2552"/>
      <c r="P54" s="2554"/>
      <c r="Q54" s="2556"/>
      <c r="R54" s="2546"/>
      <c r="S54" s="2548"/>
      <c r="T54" s="2550"/>
      <c r="U54" s="2550"/>
      <c r="V54" s="2249" t="s">
        <v>18340</v>
      </c>
      <c r="W54" s="2250"/>
    </row>
    <row r="55" spans="2:23" ht="21" customHeight="1">
      <c r="B55" s="2529">
        <v>17</v>
      </c>
      <c r="C55" s="2531" t="s">
        <v>18540</v>
      </c>
      <c r="D55" s="2524" t="s">
        <v>18541</v>
      </c>
      <c r="E55" s="2524" t="s">
        <v>18385</v>
      </c>
      <c r="F55" s="2533" t="s">
        <v>18322</v>
      </c>
      <c r="G55" s="2535">
        <v>29483</v>
      </c>
      <c r="H55" s="2522" t="str">
        <f>DATEDIF(G55,B3,"Y")&amp;" TAHUN "&amp;DATEDIF(G55,B3,"YM")&amp;" BULAN"</f>
        <v>42 TAHUN 0 BULAN</v>
      </c>
      <c r="I55" s="2524" t="s">
        <v>18344</v>
      </c>
      <c r="J55" s="2251" t="s">
        <v>18400</v>
      </c>
      <c r="K55" s="2522" t="s">
        <v>18542</v>
      </c>
      <c r="L55" s="2522" t="s">
        <v>18543</v>
      </c>
      <c r="M55" s="2527" t="s">
        <v>18544</v>
      </c>
      <c r="N55" s="2527" t="s">
        <v>18545</v>
      </c>
      <c r="O55" s="2551" t="s">
        <v>18546</v>
      </c>
      <c r="P55" s="2553" t="s">
        <v>18547</v>
      </c>
      <c r="Q55" s="2555" t="s">
        <v>18331</v>
      </c>
      <c r="R55" s="2545" t="s">
        <v>18548</v>
      </c>
      <c r="S55" s="2547">
        <v>45546</v>
      </c>
      <c r="T55" s="2549" t="s">
        <v>18333</v>
      </c>
      <c r="U55" s="2549" t="s">
        <v>18549</v>
      </c>
      <c r="V55" s="2245" t="s">
        <v>18335</v>
      </c>
      <c r="W55" s="2246" t="s">
        <v>18550</v>
      </c>
    </row>
    <row r="56" spans="2:23" ht="21" customHeight="1">
      <c r="B56" s="2512"/>
      <c r="C56" s="2514"/>
      <c r="D56" s="2499"/>
      <c r="E56" s="2499"/>
      <c r="F56" s="2516"/>
      <c r="G56" s="2518"/>
      <c r="H56" s="2501" t="str">
        <f t="shared" ref="H56:H57" si="15">DATEDIF(F56,G56,"Y")&amp;" TAHUN "&amp;DATEDIF(F56,G56,"YM")&amp;" BULAN"</f>
        <v>0 TAHUN 0 BULAN</v>
      </c>
      <c r="I56" s="2499"/>
      <c r="J56" s="2252" t="s">
        <v>18337</v>
      </c>
      <c r="K56" s="2501"/>
      <c r="L56" s="2501"/>
      <c r="M56" s="2504"/>
      <c r="N56" s="2504"/>
      <c r="O56" s="2506"/>
      <c r="P56" s="2538"/>
      <c r="Q56" s="2540"/>
      <c r="R56" s="2542"/>
      <c r="S56" s="2544"/>
      <c r="T56" s="2497"/>
      <c r="U56" s="2497"/>
      <c r="V56" s="2239" t="s">
        <v>18338</v>
      </c>
      <c r="W56" s="2240" t="s">
        <v>18551</v>
      </c>
    </row>
    <row r="57" spans="2:23" ht="21" customHeight="1">
      <c r="B57" s="2530"/>
      <c r="C57" s="2532"/>
      <c r="D57" s="2525"/>
      <c r="E57" s="2525"/>
      <c r="F57" s="2534"/>
      <c r="G57" s="2536"/>
      <c r="H57" s="2523" t="str">
        <f t="shared" si="15"/>
        <v>0 TAHUN 0 BULAN</v>
      </c>
      <c r="I57" s="2525"/>
      <c r="J57" s="2248"/>
      <c r="K57" s="2523"/>
      <c r="L57" s="2523"/>
      <c r="M57" s="2528"/>
      <c r="N57" s="2528"/>
      <c r="O57" s="2552"/>
      <c r="P57" s="2554"/>
      <c r="Q57" s="2556"/>
      <c r="R57" s="2546"/>
      <c r="S57" s="2548"/>
      <c r="T57" s="2550"/>
      <c r="U57" s="2550"/>
      <c r="V57" s="2249" t="s">
        <v>18340</v>
      </c>
      <c r="W57" s="2250" t="s">
        <v>18552</v>
      </c>
    </row>
    <row r="58" spans="2:23" ht="21" customHeight="1">
      <c r="B58" s="2529">
        <v>18</v>
      </c>
      <c r="C58" s="2531" t="s">
        <v>18553</v>
      </c>
      <c r="D58" s="2524" t="s">
        <v>18554</v>
      </c>
      <c r="E58" s="2524" t="s">
        <v>18321</v>
      </c>
      <c r="F58" s="2533" t="s">
        <v>18322</v>
      </c>
      <c r="G58" s="2535">
        <v>24848</v>
      </c>
      <c r="H58" s="2522" t="str">
        <f>DATEDIF(G58,B3,"Y")&amp;" TAHUN "&amp;DATEDIF(G58,B3,"YM")&amp;" BULAN"</f>
        <v>54 TAHUN 8 BULAN</v>
      </c>
      <c r="I58" s="2524" t="s">
        <v>18323</v>
      </c>
      <c r="J58" s="2251" t="s">
        <v>18345</v>
      </c>
      <c r="K58" s="2522" t="s">
        <v>18555</v>
      </c>
      <c r="L58" s="2526" t="s">
        <v>18556</v>
      </c>
      <c r="M58" s="2527" t="s">
        <v>18557</v>
      </c>
      <c r="N58" s="2527" t="s">
        <v>18558</v>
      </c>
      <c r="O58" s="2551" t="s">
        <v>18559</v>
      </c>
      <c r="P58" s="2553" t="s">
        <v>18560</v>
      </c>
      <c r="Q58" s="2555" t="s">
        <v>18331</v>
      </c>
      <c r="R58" s="2545" t="s">
        <v>18561</v>
      </c>
      <c r="S58" s="2547">
        <v>44937</v>
      </c>
      <c r="T58" s="2549" t="s">
        <v>18333</v>
      </c>
      <c r="U58" s="2549" t="s">
        <v>18562</v>
      </c>
      <c r="V58" s="2245" t="s">
        <v>18335</v>
      </c>
      <c r="W58" s="2246" t="s">
        <v>18563</v>
      </c>
    </row>
    <row r="59" spans="2:23" ht="21" customHeight="1">
      <c r="B59" s="2512"/>
      <c r="C59" s="2514"/>
      <c r="D59" s="2499"/>
      <c r="E59" s="2499"/>
      <c r="F59" s="2516"/>
      <c r="G59" s="2518"/>
      <c r="H59" s="2501" t="str">
        <f t="shared" ref="H59:H60" si="16">DATEDIF(F59,G59,"Y")&amp;" TAHUN "&amp;DATEDIF(F59,G59,"YM")&amp;" BULAN"</f>
        <v>0 TAHUN 0 BULAN</v>
      </c>
      <c r="I59" s="2499"/>
      <c r="J59" s="2247"/>
      <c r="K59" s="2501"/>
      <c r="L59" s="2501"/>
      <c r="M59" s="2504"/>
      <c r="N59" s="2504"/>
      <c r="O59" s="2506"/>
      <c r="P59" s="2538"/>
      <c r="Q59" s="2540"/>
      <c r="R59" s="2542"/>
      <c r="S59" s="2544"/>
      <c r="T59" s="2497"/>
      <c r="U59" s="2497"/>
      <c r="V59" s="2239" t="s">
        <v>18338</v>
      </c>
      <c r="W59" s="2240" t="s">
        <v>18564</v>
      </c>
    </row>
    <row r="60" spans="2:23" ht="21" customHeight="1">
      <c r="B60" s="2530"/>
      <c r="C60" s="2532"/>
      <c r="D60" s="2525"/>
      <c r="E60" s="2525"/>
      <c r="F60" s="2534"/>
      <c r="G60" s="2536"/>
      <c r="H60" s="2523" t="str">
        <f t="shared" si="16"/>
        <v>0 TAHUN 0 BULAN</v>
      </c>
      <c r="I60" s="2525"/>
      <c r="J60" s="2248"/>
      <c r="K60" s="2523"/>
      <c r="L60" s="2523"/>
      <c r="M60" s="2528"/>
      <c r="N60" s="2528"/>
      <c r="O60" s="2552"/>
      <c r="P60" s="2554"/>
      <c r="Q60" s="2556"/>
      <c r="R60" s="2546"/>
      <c r="S60" s="2548"/>
      <c r="T60" s="2550"/>
      <c r="U60" s="2550"/>
      <c r="V60" s="2249" t="s">
        <v>18340</v>
      </c>
      <c r="W60" s="2250" t="s">
        <v>18565</v>
      </c>
    </row>
    <row r="61" spans="2:23" ht="21" customHeight="1">
      <c r="B61" s="2529">
        <v>19</v>
      </c>
      <c r="C61" s="2531" t="s">
        <v>18566</v>
      </c>
      <c r="D61" s="2524" t="s">
        <v>18567</v>
      </c>
      <c r="E61" s="2524" t="s">
        <v>18321</v>
      </c>
      <c r="F61" s="2533" t="s">
        <v>18399</v>
      </c>
      <c r="G61" s="2535">
        <v>27822</v>
      </c>
      <c r="H61" s="2522" t="str">
        <f>DATEDIF(G61,B3,"Y")&amp;" TAHUN "&amp;DATEDIF(G61,B3,"YM")&amp;" BULAN"</f>
        <v>46 TAHUN 6 BULAN</v>
      </c>
      <c r="I61" s="2522" t="s">
        <v>18344</v>
      </c>
      <c r="J61" s="2251" t="s">
        <v>18568</v>
      </c>
      <c r="K61" s="2522" t="s">
        <v>18569</v>
      </c>
      <c r="L61" s="2526" t="s">
        <v>18570</v>
      </c>
      <c r="M61" s="2527" t="s">
        <v>18571</v>
      </c>
      <c r="N61" s="2527" t="s">
        <v>18572</v>
      </c>
      <c r="O61" s="2551" t="s">
        <v>18573</v>
      </c>
      <c r="P61" s="2553">
        <v>17020746529</v>
      </c>
      <c r="Q61" s="2555" t="s">
        <v>18331</v>
      </c>
      <c r="R61" s="2545" t="s">
        <v>18574</v>
      </c>
      <c r="S61" s="2547">
        <v>45670</v>
      </c>
      <c r="T61" s="2549" t="s">
        <v>18333</v>
      </c>
      <c r="U61" s="2549" t="s">
        <v>18575</v>
      </c>
      <c r="V61" s="2245" t="s">
        <v>18335</v>
      </c>
      <c r="W61" s="2246" t="s">
        <v>18576</v>
      </c>
    </row>
    <row r="62" spans="2:23" ht="21" customHeight="1">
      <c r="B62" s="2512"/>
      <c r="C62" s="2514"/>
      <c r="D62" s="2499"/>
      <c r="E62" s="2499"/>
      <c r="F62" s="2516"/>
      <c r="G62" s="2518"/>
      <c r="H62" s="2501" t="str">
        <f t="shared" ref="H62:H63" si="17">DATEDIF(F62,G62,"Y")&amp;" TAHUN "&amp;DATEDIF(F62,G62,"YM")&amp;" BULAN"</f>
        <v>0 TAHUN 0 BULAN</v>
      </c>
      <c r="I62" s="2501"/>
      <c r="J62" s="2252" t="s">
        <v>18337</v>
      </c>
      <c r="K62" s="2501"/>
      <c r="L62" s="2501"/>
      <c r="M62" s="2504"/>
      <c r="N62" s="2504"/>
      <c r="O62" s="2506"/>
      <c r="P62" s="2538"/>
      <c r="Q62" s="2540"/>
      <c r="R62" s="2542"/>
      <c r="S62" s="2544"/>
      <c r="T62" s="2497"/>
      <c r="U62" s="2497"/>
      <c r="V62" s="2239" t="s">
        <v>18338</v>
      </c>
      <c r="W62" s="2240" t="s">
        <v>18577</v>
      </c>
    </row>
    <row r="63" spans="2:23" ht="21" customHeight="1">
      <c r="B63" s="2530"/>
      <c r="C63" s="2532"/>
      <c r="D63" s="2525"/>
      <c r="E63" s="2525"/>
      <c r="F63" s="2534"/>
      <c r="G63" s="2536"/>
      <c r="H63" s="2523" t="str">
        <f t="shared" si="17"/>
        <v>0 TAHUN 0 BULAN</v>
      </c>
      <c r="I63" s="2523"/>
      <c r="J63" s="2255"/>
      <c r="K63" s="2523"/>
      <c r="L63" s="2523"/>
      <c r="M63" s="2528"/>
      <c r="N63" s="2528"/>
      <c r="O63" s="2552"/>
      <c r="P63" s="2554"/>
      <c r="Q63" s="2556"/>
      <c r="R63" s="2546"/>
      <c r="S63" s="2548"/>
      <c r="T63" s="2550"/>
      <c r="U63" s="2550"/>
      <c r="V63" s="2249" t="s">
        <v>18340</v>
      </c>
      <c r="W63" s="2250"/>
    </row>
    <row r="64" spans="2:23" ht="21" customHeight="1">
      <c r="B64" s="2529">
        <v>20</v>
      </c>
      <c r="C64" s="2531" t="s">
        <v>18578</v>
      </c>
      <c r="D64" s="2524" t="s">
        <v>18579</v>
      </c>
      <c r="E64" s="2524" t="s">
        <v>18385</v>
      </c>
      <c r="F64" s="2533" t="s">
        <v>18322</v>
      </c>
      <c r="G64" s="2535">
        <v>27222</v>
      </c>
      <c r="H64" s="2522" t="str">
        <f>DATEDIF(G64,B3,"Y")&amp;" TAHUN "&amp;DATEDIF(G64,B3,"YM")&amp;" BULAN"</f>
        <v>48 TAHUN 2 BULAN</v>
      </c>
      <c r="I64" s="2522" t="s">
        <v>18580</v>
      </c>
      <c r="J64" s="2251" t="s">
        <v>18345</v>
      </c>
      <c r="K64" s="2522" t="s">
        <v>18581</v>
      </c>
      <c r="L64" s="2526" t="s">
        <v>18582</v>
      </c>
      <c r="M64" s="2527" t="s">
        <v>18583</v>
      </c>
      <c r="N64" s="2527" t="s">
        <v>18584</v>
      </c>
      <c r="O64" s="2551" t="s">
        <v>18585</v>
      </c>
      <c r="P64" s="2553">
        <v>11018205085</v>
      </c>
      <c r="Q64" s="2555" t="s">
        <v>18447</v>
      </c>
      <c r="R64" s="2545" t="s">
        <v>18586</v>
      </c>
      <c r="S64" s="2547">
        <v>44754</v>
      </c>
      <c r="T64" s="2549" t="s">
        <v>18333</v>
      </c>
      <c r="U64" s="2549" t="s">
        <v>18587</v>
      </c>
      <c r="V64" s="2245" t="s">
        <v>18335</v>
      </c>
      <c r="W64" s="2246" t="s">
        <v>18588</v>
      </c>
    </row>
    <row r="65" spans="2:23" ht="21" customHeight="1">
      <c r="B65" s="2512"/>
      <c r="C65" s="2514"/>
      <c r="D65" s="2499"/>
      <c r="E65" s="2499"/>
      <c r="F65" s="2516"/>
      <c r="G65" s="2518"/>
      <c r="H65" s="2501" t="str">
        <f t="shared" ref="H65:H66" si="18">DATEDIF(F65,G65,"Y")&amp;" TAHUN "&amp;DATEDIF(F65,G65,"YM")&amp;" BULAN"</f>
        <v>0 TAHUN 0 BULAN</v>
      </c>
      <c r="I65" s="2501"/>
      <c r="J65" s="2256"/>
      <c r="K65" s="2501"/>
      <c r="L65" s="2501"/>
      <c r="M65" s="2504"/>
      <c r="N65" s="2504"/>
      <c r="O65" s="2506"/>
      <c r="P65" s="2538"/>
      <c r="Q65" s="2540"/>
      <c r="R65" s="2542"/>
      <c r="S65" s="2544"/>
      <c r="T65" s="2497"/>
      <c r="U65" s="2497"/>
      <c r="V65" s="2239" t="s">
        <v>18338</v>
      </c>
      <c r="W65" s="2240" t="s">
        <v>18589</v>
      </c>
    </row>
    <row r="66" spans="2:23" ht="21" customHeight="1">
      <c r="B66" s="2530"/>
      <c r="C66" s="2532"/>
      <c r="D66" s="2525"/>
      <c r="E66" s="2525"/>
      <c r="F66" s="2534"/>
      <c r="G66" s="2536"/>
      <c r="H66" s="2523" t="str">
        <f t="shared" si="18"/>
        <v>0 TAHUN 0 BULAN</v>
      </c>
      <c r="I66" s="2523"/>
      <c r="J66" s="2255"/>
      <c r="K66" s="2523"/>
      <c r="L66" s="2523"/>
      <c r="M66" s="2528"/>
      <c r="N66" s="2528"/>
      <c r="O66" s="2552"/>
      <c r="P66" s="2554"/>
      <c r="Q66" s="2556"/>
      <c r="R66" s="2546"/>
      <c r="S66" s="2548"/>
      <c r="T66" s="2550"/>
      <c r="U66" s="2550"/>
      <c r="V66" s="2249" t="s">
        <v>18340</v>
      </c>
      <c r="W66" s="2250"/>
    </row>
    <row r="67" spans="2:23" ht="21" customHeight="1">
      <c r="B67" s="2529">
        <v>21</v>
      </c>
      <c r="C67" s="2531" t="s">
        <v>18590</v>
      </c>
      <c r="D67" s="2524" t="s">
        <v>18591</v>
      </c>
      <c r="E67" s="2524" t="s">
        <v>18385</v>
      </c>
      <c r="F67" s="2533" t="s">
        <v>18322</v>
      </c>
      <c r="G67" s="2535">
        <v>27169</v>
      </c>
      <c r="H67" s="2522" t="str">
        <f>DATEDIF(G67,B3,"Y")&amp;" TAHUN "&amp;DATEDIF(G67,B3,"YM")&amp;" BULAN"</f>
        <v>48 TAHUN 4 BULAN</v>
      </c>
      <c r="I67" s="2522" t="s">
        <v>18592</v>
      </c>
      <c r="J67" s="2251" t="s">
        <v>18358</v>
      </c>
      <c r="K67" s="2522" t="s">
        <v>18593</v>
      </c>
      <c r="L67" s="2526" t="s">
        <v>18594</v>
      </c>
      <c r="M67" s="2527" t="s">
        <v>18595</v>
      </c>
      <c r="N67" s="2527" t="s">
        <v>18596</v>
      </c>
      <c r="O67" s="2551" t="s">
        <v>18597</v>
      </c>
      <c r="P67" s="2553" t="s">
        <v>18598</v>
      </c>
      <c r="Q67" s="2555" t="s">
        <v>18447</v>
      </c>
      <c r="R67" s="2545" t="s">
        <v>18599</v>
      </c>
      <c r="S67" s="2547">
        <v>45524</v>
      </c>
      <c r="T67" s="2549" t="s">
        <v>18333</v>
      </c>
      <c r="U67" s="2549" t="s">
        <v>18600</v>
      </c>
      <c r="V67" s="2245" t="s">
        <v>18335</v>
      </c>
      <c r="W67" s="2246" t="s">
        <v>18601</v>
      </c>
    </row>
    <row r="68" spans="2:23" ht="21" customHeight="1">
      <c r="B68" s="2512"/>
      <c r="C68" s="2514"/>
      <c r="D68" s="2499"/>
      <c r="E68" s="2499"/>
      <c r="F68" s="2516"/>
      <c r="G68" s="2518"/>
      <c r="H68" s="2501" t="str">
        <f t="shared" ref="H68:H69" si="19">DATEDIF(F68,G68,"Y")&amp;" TAHUN "&amp;DATEDIF(F68,G68,"YM")&amp;" BULAN"</f>
        <v>0 TAHUN 0 BULAN</v>
      </c>
      <c r="I68" s="2501"/>
      <c r="J68" s="2252" t="s">
        <v>18337</v>
      </c>
      <c r="K68" s="2501"/>
      <c r="L68" s="2501"/>
      <c r="M68" s="2504"/>
      <c r="N68" s="2504"/>
      <c r="O68" s="2506"/>
      <c r="P68" s="2538"/>
      <c r="Q68" s="2540"/>
      <c r="R68" s="2542"/>
      <c r="S68" s="2544"/>
      <c r="T68" s="2497"/>
      <c r="U68" s="2497"/>
      <c r="V68" s="2239" t="s">
        <v>18338</v>
      </c>
      <c r="W68" s="2240" t="s">
        <v>18602</v>
      </c>
    </row>
    <row r="69" spans="2:23" ht="21" customHeight="1">
      <c r="B69" s="2530"/>
      <c r="C69" s="2532"/>
      <c r="D69" s="2525"/>
      <c r="E69" s="2525"/>
      <c r="F69" s="2534"/>
      <c r="G69" s="2536"/>
      <c r="H69" s="2523" t="str">
        <f t="shared" si="19"/>
        <v>0 TAHUN 0 BULAN</v>
      </c>
      <c r="I69" s="2523"/>
      <c r="J69" s="2248"/>
      <c r="K69" s="2523"/>
      <c r="L69" s="2523"/>
      <c r="M69" s="2528"/>
      <c r="N69" s="2528"/>
      <c r="O69" s="2552"/>
      <c r="P69" s="2554"/>
      <c r="Q69" s="2556"/>
      <c r="R69" s="2546"/>
      <c r="S69" s="2548"/>
      <c r="T69" s="2550"/>
      <c r="U69" s="2550"/>
      <c r="V69" s="2249" t="s">
        <v>18340</v>
      </c>
      <c r="W69" s="2250" t="s">
        <v>18603</v>
      </c>
    </row>
    <row r="70" spans="2:23" ht="21" customHeight="1">
      <c r="B70" s="2529">
        <v>22</v>
      </c>
      <c r="C70" s="2531" t="s">
        <v>18604</v>
      </c>
      <c r="D70" s="2524" t="s">
        <v>18605</v>
      </c>
      <c r="E70" s="2524" t="s">
        <v>18385</v>
      </c>
      <c r="F70" s="2533" t="s">
        <v>18322</v>
      </c>
      <c r="G70" s="2535">
        <v>31192</v>
      </c>
      <c r="H70" s="2522" t="str">
        <f>DATEDIF(G70,B3,"Y")&amp;" TAHUN "&amp;DATEDIF(G70,B3,"YM")&amp;" BULAN"</f>
        <v>37 TAHUN 4 BULAN</v>
      </c>
      <c r="I70" s="2522" t="s">
        <v>18606</v>
      </c>
      <c r="J70" s="2251" t="s">
        <v>18345</v>
      </c>
      <c r="K70" s="2522" t="s">
        <v>18607</v>
      </c>
      <c r="L70" s="2526" t="s">
        <v>18608</v>
      </c>
      <c r="M70" s="2527" t="s">
        <v>18609</v>
      </c>
      <c r="N70" s="2527" t="s">
        <v>18610</v>
      </c>
      <c r="O70" s="2551" t="s">
        <v>18611</v>
      </c>
      <c r="P70" s="2553">
        <v>11018205135</v>
      </c>
      <c r="Q70" s="2555" t="s">
        <v>18331</v>
      </c>
      <c r="R70" s="2545" t="s">
        <v>18612</v>
      </c>
      <c r="S70" s="2547">
        <v>45579</v>
      </c>
      <c r="T70" s="2549" t="s">
        <v>18333</v>
      </c>
      <c r="U70" s="2549" t="s">
        <v>18613</v>
      </c>
      <c r="V70" s="2245" t="s">
        <v>18335</v>
      </c>
      <c r="W70" s="2246" t="s">
        <v>18614</v>
      </c>
    </row>
    <row r="71" spans="2:23" ht="21" customHeight="1">
      <c r="B71" s="2512"/>
      <c r="C71" s="2514"/>
      <c r="D71" s="2499"/>
      <c r="E71" s="2499"/>
      <c r="F71" s="2516"/>
      <c r="G71" s="2518"/>
      <c r="H71" s="2501" t="str">
        <f t="shared" ref="H71:H72" si="20">DATEDIF(F71,G71,"Y")&amp;" TAHUN "&amp;DATEDIF(F71,G71,"YM")&amp;" BULAN"</f>
        <v>0 TAHUN 0 BULAN</v>
      </c>
      <c r="I71" s="2501"/>
      <c r="J71" s="2256"/>
      <c r="K71" s="2501"/>
      <c r="L71" s="2501"/>
      <c r="M71" s="2504"/>
      <c r="N71" s="2504"/>
      <c r="O71" s="2506"/>
      <c r="P71" s="2538"/>
      <c r="Q71" s="2540"/>
      <c r="R71" s="2542"/>
      <c r="S71" s="2544"/>
      <c r="T71" s="2497"/>
      <c r="U71" s="2497"/>
      <c r="V71" s="2239" t="s">
        <v>18338</v>
      </c>
      <c r="W71" s="2240" t="s">
        <v>18615</v>
      </c>
    </row>
    <row r="72" spans="2:23" ht="21" customHeight="1">
      <c r="B72" s="2530"/>
      <c r="C72" s="2532"/>
      <c r="D72" s="2525"/>
      <c r="E72" s="2525"/>
      <c r="F72" s="2534"/>
      <c r="G72" s="2536"/>
      <c r="H72" s="2523" t="str">
        <f t="shared" si="20"/>
        <v>0 TAHUN 0 BULAN</v>
      </c>
      <c r="I72" s="2523"/>
      <c r="J72" s="2255"/>
      <c r="K72" s="2523"/>
      <c r="L72" s="2523"/>
      <c r="M72" s="2528"/>
      <c r="N72" s="2528"/>
      <c r="O72" s="2552"/>
      <c r="P72" s="2554"/>
      <c r="Q72" s="2556"/>
      <c r="R72" s="2546"/>
      <c r="S72" s="2548"/>
      <c r="T72" s="2550"/>
      <c r="U72" s="2550"/>
      <c r="V72" s="2249" t="s">
        <v>18340</v>
      </c>
      <c r="W72" s="2250"/>
    </row>
    <row r="73" spans="2:23" ht="21" customHeight="1">
      <c r="B73" s="2529">
        <v>23</v>
      </c>
      <c r="C73" s="2531" t="s">
        <v>18616</v>
      </c>
      <c r="D73" s="2524" t="s">
        <v>18617</v>
      </c>
      <c r="E73" s="2524" t="s">
        <v>18321</v>
      </c>
      <c r="F73" s="2533" t="s">
        <v>18322</v>
      </c>
      <c r="G73" s="2535">
        <v>28995</v>
      </c>
      <c r="H73" s="2522" t="str">
        <f>DATEDIF(G73,B3,"Y")&amp;" TAHUN "&amp;DATEDIF(G73,B3,"YM")&amp;" BULAN"</f>
        <v>43 TAHUN 4 BULAN</v>
      </c>
      <c r="I73" s="2522" t="s">
        <v>18323</v>
      </c>
      <c r="J73" s="2251" t="s">
        <v>18466</v>
      </c>
      <c r="K73" s="2522" t="s">
        <v>18618</v>
      </c>
      <c r="L73" s="2526" t="s">
        <v>18619</v>
      </c>
      <c r="M73" s="2527" t="s">
        <v>18620</v>
      </c>
      <c r="N73" s="2527" t="s">
        <v>18621</v>
      </c>
      <c r="O73" s="2551" t="s">
        <v>18622</v>
      </c>
      <c r="P73" s="2553">
        <v>10037186730</v>
      </c>
      <c r="Q73" s="2555" t="s">
        <v>18331</v>
      </c>
      <c r="R73" s="2545" t="s">
        <v>18623</v>
      </c>
      <c r="S73" s="2547">
        <v>45432</v>
      </c>
      <c r="T73" s="2549" t="s">
        <v>18333</v>
      </c>
      <c r="U73" s="2549" t="s">
        <v>18624</v>
      </c>
      <c r="V73" s="2245" t="s">
        <v>18335</v>
      </c>
      <c r="W73" s="2246" t="s">
        <v>18625</v>
      </c>
    </row>
    <row r="74" spans="2:23" ht="21" customHeight="1">
      <c r="B74" s="2512"/>
      <c r="C74" s="2514"/>
      <c r="D74" s="2499"/>
      <c r="E74" s="2499"/>
      <c r="F74" s="2516"/>
      <c r="G74" s="2518"/>
      <c r="H74" s="2501" t="str">
        <f t="shared" ref="H74:H75" si="21">DATEDIF(F74,G74,"Y")&amp;" TAHUN "&amp;DATEDIF(F74,G74,"YM")&amp;" BULAN"</f>
        <v>0 TAHUN 0 BULAN</v>
      </c>
      <c r="I74" s="2501"/>
      <c r="J74" s="2252" t="s">
        <v>18410</v>
      </c>
      <c r="K74" s="2501"/>
      <c r="L74" s="2501"/>
      <c r="M74" s="2504"/>
      <c r="N74" s="2504"/>
      <c r="O74" s="2506"/>
      <c r="P74" s="2538"/>
      <c r="Q74" s="2540"/>
      <c r="R74" s="2542"/>
      <c r="S74" s="2544"/>
      <c r="T74" s="2497"/>
      <c r="U74" s="2497"/>
      <c r="V74" s="2239" t="s">
        <v>18338</v>
      </c>
      <c r="W74" s="2240" t="s">
        <v>18626</v>
      </c>
    </row>
    <row r="75" spans="2:23" ht="21" customHeight="1">
      <c r="B75" s="2530"/>
      <c r="C75" s="2532"/>
      <c r="D75" s="2525"/>
      <c r="E75" s="2525"/>
      <c r="F75" s="2534"/>
      <c r="G75" s="2536"/>
      <c r="H75" s="2523" t="str">
        <f t="shared" si="21"/>
        <v>0 TAHUN 0 BULAN</v>
      </c>
      <c r="I75" s="2523"/>
      <c r="J75" s="2253" t="s">
        <v>18412</v>
      </c>
      <c r="K75" s="2523"/>
      <c r="L75" s="2523"/>
      <c r="M75" s="2528"/>
      <c r="N75" s="2528"/>
      <c r="O75" s="2552"/>
      <c r="P75" s="2554"/>
      <c r="Q75" s="2556"/>
      <c r="R75" s="2546"/>
      <c r="S75" s="2548"/>
      <c r="T75" s="2550"/>
      <c r="U75" s="2550"/>
      <c r="V75" s="2249" t="s">
        <v>18340</v>
      </c>
      <c r="W75" s="2250" t="s">
        <v>18627</v>
      </c>
    </row>
    <row r="76" spans="2:23" ht="21" customHeight="1">
      <c r="B76" s="2529">
        <v>24</v>
      </c>
      <c r="C76" s="2531" t="s">
        <v>18628</v>
      </c>
      <c r="D76" s="2524" t="s">
        <v>18629</v>
      </c>
      <c r="E76" s="2524" t="s">
        <v>18321</v>
      </c>
      <c r="F76" s="2533" t="s">
        <v>18516</v>
      </c>
      <c r="G76" s="2535">
        <v>23291</v>
      </c>
      <c r="H76" s="2522" t="str">
        <f>DATEDIF(G76,B3,"Y")&amp;" TAHUN "&amp;DATEDIF(G76,B3,"YM")&amp;" BULAN"</f>
        <v>58 TAHUN 11 BULAN</v>
      </c>
      <c r="I76" s="2522" t="s">
        <v>18323</v>
      </c>
      <c r="J76" s="2238" t="s">
        <v>18630</v>
      </c>
      <c r="K76" s="2522" t="s">
        <v>18631</v>
      </c>
      <c r="L76" s="2526" t="s">
        <v>18632</v>
      </c>
      <c r="M76" s="2527" t="s">
        <v>18633</v>
      </c>
      <c r="N76" s="2527" t="s">
        <v>18634</v>
      </c>
      <c r="O76" s="2551" t="s">
        <v>18635</v>
      </c>
      <c r="P76" s="2553" t="s">
        <v>18636</v>
      </c>
      <c r="Q76" s="2555" t="s">
        <v>18331</v>
      </c>
      <c r="R76" s="2545" t="s">
        <v>18637</v>
      </c>
      <c r="S76" s="2547">
        <v>44476</v>
      </c>
      <c r="T76" s="2549" t="s">
        <v>18333</v>
      </c>
      <c r="U76" s="2549" t="s">
        <v>18638</v>
      </c>
      <c r="V76" s="2245" t="s">
        <v>18335</v>
      </c>
      <c r="W76" s="2246" t="s">
        <v>18639</v>
      </c>
    </row>
    <row r="77" spans="2:23" ht="21" customHeight="1">
      <c r="B77" s="2512"/>
      <c r="C77" s="2514"/>
      <c r="D77" s="2499"/>
      <c r="E77" s="2499"/>
      <c r="F77" s="2516"/>
      <c r="G77" s="2518"/>
      <c r="H77" s="2501" t="str">
        <f t="shared" ref="H77:H78" si="22">DATEDIF(F77,G77,"Y")&amp;" TAHUN "&amp;DATEDIF(F77,G77,"YM")&amp;" BULAN"</f>
        <v>0 TAHUN 0 BULAN</v>
      </c>
      <c r="I77" s="2501"/>
      <c r="J77" s="2241" t="s">
        <v>18337</v>
      </c>
      <c r="K77" s="2501"/>
      <c r="L77" s="2501"/>
      <c r="M77" s="2504"/>
      <c r="N77" s="2504"/>
      <c r="O77" s="2506"/>
      <c r="P77" s="2538"/>
      <c r="Q77" s="2540"/>
      <c r="R77" s="2542"/>
      <c r="S77" s="2544"/>
      <c r="T77" s="2497"/>
      <c r="U77" s="2497"/>
      <c r="V77" s="2239" t="s">
        <v>18338</v>
      </c>
      <c r="W77" s="2240" t="s">
        <v>18640</v>
      </c>
    </row>
    <row r="78" spans="2:23" ht="21" customHeight="1">
      <c r="B78" s="2530"/>
      <c r="C78" s="2532"/>
      <c r="D78" s="2525"/>
      <c r="E78" s="2525"/>
      <c r="F78" s="2534"/>
      <c r="G78" s="2536"/>
      <c r="H78" s="2523" t="str">
        <f t="shared" si="22"/>
        <v>0 TAHUN 0 BULAN</v>
      </c>
      <c r="I78" s="2523"/>
      <c r="J78" s="2255"/>
      <c r="K78" s="2523"/>
      <c r="L78" s="2523"/>
      <c r="M78" s="2528"/>
      <c r="N78" s="2528"/>
      <c r="O78" s="2552"/>
      <c r="P78" s="2554"/>
      <c r="Q78" s="2556"/>
      <c r="R78" s="2546"/>
      <c r="S78" s="2548"/>
      <c r="T78" s="2550"/>
      <c r="U78" s="2550"/>
      <c r="V78" s="2249" t="s">
        <v>18340</v>
      </c>
      <c r="W78" s="2250" t="s">
        <v>18641</v>
      </c>
    </row>
    <row r="79" spans="2:23" ht="21" customHeight="1">
      <c r="B79" s="2529">
        <v>25</v>
      </c>
      <c r="C79" s="2531" t="s">
        <v>18642</v>
      </c>
      <c r="D79" s="2524" t="s">
        <v>18643</v>
      </c>
      <c r="E79" s="2524" t="s">
        <v>18385</v>
      </c>
      <c r="F79" s="2533" t="s">
        <v>18322</v>
      </c>
      <c r="G79" s="2535">
        <v>24837</v>
      </c>
      <c r="H79" s="2522" t="str">
        <f>DATEDIF(G79,B3,"Y")&amp;" TAHUN "&amp;DATEDIF(G79,B3,"YM")&amp;" BULAN"</f>
        <v>54 TAHUN 9 BULAN</v>
      </c>
      <c r="I79" s="2522" t="s">
        <v>18323</v>
      </c>
      <c r="J79" s="2238" t="s">
        <v>18400</v>
      </c>
      <c r="K79" s="2522" t="s">
        <v>18644</v>
      </c>
      <c r="L79" s="2526" t="s">
        <v>18645</v>
      </c>
      <c r="M79" s="2527" t="s">
        <v>18646</v>
      </c>
      <c r="N79" s="2527" t="s">
        <v>18647</v>
      </c>
      <c r="O79" s="2551" t="s">
        <v>18648</v>
      </c>
      <c r="P79" s="2553">
        <v>11018205101</v>
      </c>
      <c r="Q79" s="2555" t="s">
        <v>18331</v>
      </c>
      <c r="R79" s="2545" t="s">
        <v>18649</v>
      </c>
      <c r="S79" s="2547">
        <v>45608</v>
      </c>
      <c r="T79" s="2549" t="s">
        <v>18333</v>
      </c>
      <c r="U79" s="2549" t="s">
        <v>18650</v>
      </c>
      <c r="V79" s="2245" t="s">
        <v>18335</v>
      </c>
      <c r="W79" s="2246"/>
    </row>
    <row r="80" spans="2:23" ht="21" customHeight="1">
      <c r="B80" s="2512"/>
      <c r="C80" s="2514"/>
      <c r="D80" s="2499"/>
      <c r="E80" s="2499"/>
      <c r="F80" s="2516"/>
      <c r="G80" s="2518"/>
      <c r="H80" s="2501" t="str">
        <f t="shared" ref="H80:H81" si="23">DATEDIF(F80,G80,"Y")&amp;" TAHUN "&amp;DATEDIF(F80,G80,"YM")&amp;" BULAN"</f>
        <v>0 TAHUN 0 BULAN</v>
      </c>
      <c r="I80" s="2501"/>
      <c r="J80" s="2241" t="s">
        <v>18337</v>
      </c>
      <c r="K80" s="2501"/>
      <c r="L80" s="2501"/>
      <c r="M80" s="2504"/>
      <c r="N80" s="2504"/>
      <c r="O80" s="2506"/>
      <c r="P80" s="2538"/>
      <c r="Q80" s="2540"/>
      <c r="R80" s="2542"/>
      <c r="S80" s="2544"/>
      <c r="T80" s="2497"/>
      <c r="U80" s="2497"/>
      <c r="V80" s="2239" t="s">
        <v>18338</v>
      </c>
      <c r="W80" s="2240"/>
    </row>
    <row r="81" spans="2:23" ht="21" customHeight="1">
      <c r="B81" s="2530"/>
      <c r="C81" s="2532"/>
      <c r="D81" s="2525"/>
      <c r="E81" s="2525"/>
      <c r="F81" s="2534"/>
      <c r="G81" s="2536"/>
      <c r="H81" s="2523" t="str">
        <f t="shared" si="23"/>
        <v>0 TAHUN 0 BULAN</v>
      </c>
      <c r="I81" s="2523"/>
      <c r="J81" s="2242"/>
      <c r="K81" s="2523"/>
      <c r="L81" s="2523"/>
      <c r="M81" s="2528"/>
      <c r="N81" s="2528"/>
      <c r="O81" s="2552"/>
      <c r="P81" s="2554"/>
      <c r="Q81" s="2556"/>
      <c r="R81" s="2546"/>
      <c r="S81" s="2548"/>
      <c r="T81" s="2550"/>
      <c r="U81" s="2550"/>
      <c r="V81" s="2249" t="s">
        <v>18340</v>
      </c>
      <c r="W81" s="2250"/>
    </row>
    <row r="82" spans="2:23" ht="21" customHeight="1">
      <c r="B82" s="2529">
        <v>26</v>
      </c>
      <c r="C82" s="2531" t="s">
        <v>18651</v>
      </c>
      <c r="D82" s="2524" t="s">
        <v>18652</v>
      </c>
      <c r="E82" s="2524" t="s">
        <v>18321</v>
      </c>
      <c r="F82" s="2533" t="s">
        <v>18322</v>
      </c>
      <c r="G82" s="2535">
        <v>24166</v>
      </c>
      <c r="H82" s="2522" t="str">
        <f>DATEDIF(G82,B3,"Y")&amp;" TAHUN "&amp;DATEDIF(G82,B3,"YM")&amp;" BULAN"</f>
        <v>56 TAHUN 7 BULAN</v>
      </c>
      <c r="I82" s="2522" t="s">
        <v>18344</v>
      </c>
      <c r="J82" s="2238" t="s">
        <v>18400</v>
      </c>
      <c r="K82" s="2522" t="s">
        <v>18653</v>
      </c>
      <c r="L82" s="2526" t="s">
        <v>18654</v>
      </c>
      <c r="M82" s="2527" t="s">
        <v>18655</v>
      </c>
      <c r="N82" s="2527" t="s">
        <v>18656</v>
      </c>
      <c r="O82" s="2551" t="s">
        <v>18657</v>
      </c>
      <c r="P82" s="2553" t="s">
        <v>18658</v>
      </c>
      <c r="Q82" s="2555" t="s">
        <v>18331</v>
      </c>
      <c r="R82" s="2545" t="s">
        <v>18659</v>
      </c>
      <c r="S82" s="2547">
        <v>45350</v>
      </c>
      <c r="T82" s="2549" t="s">
        <v>18333</v>
      </c>
      <c r="U82" s="2549" t="s">
        <v>18660</v>
      </c>
      <c r="V82" s="2245" t="s">
        <v>18335</v>
      </c>
      <c r="W82" s="2246" t="s">
        <v>18661</v>
      </c>
    </row>
    <row r="83" spans="2:23" ht="21" customHeight="1">
      <c r="B83" s="2512"/>
      <c r="C83" s="2514"/>
      <c r="D83" s="2499"/>
      <c r="E83" s="2499"/>
      <c r="F83" s="2516"/>
      <c r="G83" s="2518"/>
      <c r="H83" s="2501" t="str">
        <f t="shared" ref="H83:H84" si="24">DATEDIF(F83,G83,"Y")&amp;" TAHUN "&amp;DATEDIF(F83,G83,"YM")&amp;" BULAN"</f>
        <v>0 TAHUN 0 BULAN</v>
      </c>
      <c r="I83" s="2501"/>
      <c r="J83" s="2241" t="s">
        <v>18337</v>
      </c>
      <c r="K83" s="2501"/>
      <c r="L83" s="2501"/>
      <c r="M83" s="2504"/>
      <c r="N83" s="2504"/>
      <c r="O83" s="2506"/>
      <c r="P83" s="2538"/>
      <c r="Q83" s="2540"/>
      <c r="R83" s="2542"/>
      <c r="S83" s="2544"/>
      <c r="T83" s="2497"/>
      <c r="U83" s="2497"/>
      <c r="V83" s="2239" t="s">
        <v>18338</v>
      </c>
      <c r="W83" s="2240" t="s">
        <v>18662</v>
      </c>
    </row>
    <row r="84" spans="2:23" ht="21" customHeight="1">
      <c r="B84" s="2530"/>
      <c r="C84" s="2532"/>
      <c r="D84" s="2525"/>
      <c r="E84" s="2525"/>
      <c r="F84" s="2534"/>
      <c r="G84" s="2536"/>
      <c r="H84" s="2523" t="str">
        <f t="shared" si="24"/>
        <v>0 TAHUN 0 BULAN</v>
      </c>
      <c r="I84" s="2523"/>
      <c r="J84" s="2255"/>
      <c r="K84" s="2523"/>
      <c r="L84" s="2523"/>
      <c r="M84" s="2528"/>
      <c r="N84" s="2528"/>
      <c r="O84" s="2552"/>
      <c r="P84" s="2554"/>
      <c r="Q84" s="2557"/>
      <c r="R84" s="2546"/>
      <c r="S84" s="2548"/>
      <c r="T84" s="2550"/>
      <c r="U84" s="2550"/>
      <c r="V84" s="2249" t="s">
        <v>18340</v>
      </c>
      <c r="W84" s="2250" t="s">
        <v>18663</v>
      </c>
    </row>
    <row r="85" spans="2:23" ht="21" customHeight="1">
      <c r="B85" s="2529">
        <v>27</v>
      </c>
      <c r="C85" s="2531" t="s">
        <v>18664</v>
      </c>
      <c r="D85" s="2524" t="s">
        <v>18665</v>
      </c>
      <c r="E85" s="2524" t="s">
        <v>18321</v>
      </c>
      <c r="F85" s="2533" t="s">
        <v>18666</v>
      </c>
      <c r="G85" s="2535">
        <v>28439</v>
      </c>
      <c r="H85" s="2522" t="str">
        <f>DATEDIF(G85,B3,"Y")&amp;" TAHUN "&amp;DATEDIF(G85,B3,"YM")&amp;" BULAN"</f>
        <v>44 TAHUN 10 BULAN</v>
      </c>
      <c r="I85" s="2522" t="s">
        <v>18344</v>
      </c>
      <c r="J85" s="2251" t="s">
        <v>18345</v>
      </c>
      <c r="K85" s="2522" t="s">
        <v>18667</v>
      </c>
      <c r="L85" s="2526" t="s">
        <v>18668</v>
      </c>
      <c r="M85" s="2527" t="s">
        <v>18669</v>
      </c>
      <c r="N85" s="2527" t="s">
        <v>18670</v>
      </c>
      <c r="O85" s="2551" t="s">
        <v>18671</v>
      </c>
      <c r="P85" s="2553" t="s">
        <v>18672</v>
      </c>
      <c r="Q85" s="2555" t="s">
        <v>18331</v>
      </c>
      <c r="R85" s="2545" t="s">
        <v>18673</v>
      </c>
      <c r="S85" s="2547">
        <v>45602</v>
      </c>
      <c r="T85" s="2549" t="s">
        <v>18333</v>
      </c>
      <c r="U85" s="2549" t="s">
        <v>18674</v>
      </c>
      <c r="V85" s="2245" t="s">
        <v>18335</v>
      </c>
      <c r="W85" s="2246" t="s">
        <v>18675</v>
      </c>
    </row>
    <row r="86" spans="2:23" ht="21" customHeight="1">
      <c r="B86" s="2512"/>
      <c r="C86" s="2514"/>
      <c r="D86" s="2499"/>
      <c r="E86" s="2499"/>
      <c r="F86" s="2516"/>
      <c r="G86" s="2518"/>
      <c r="H86" s="2501" t="str">
        <f t="shared" ref="H86:H87" si="25">DATEDIF(F86,G86,"Y")&amp;" TAHUN "&amp;DATEDIF(F86,G86,"YM")&amp;" BULAN"</f>
        <v>0 TAHUN 0 BULAN</v>
      </c>
      <c r="I86" s="2501"/>
      <c r="J86" s="2256"/>
      <c r="K86" s="2501"/>
      <c r="L86" s="2501"/>
      <c r="M86" s="2504"/>
      <c r="N86" s="2504"/>
      <c r="O86" s="2506"/>
      <c r="P86" s="2538"/>
      <c r="Q86" s="2540"/>
      <c r="R86" s="2542"/>
      <c r="S86" s="2544"/>
      <c r="T86" s="2497"/>
      <c r="U86" s="2497"/>
      <c r="V86" s="2239" t="s">
        <v>18338</v>
      </c>
      <c r="W86" s="2240"/>
    </row>
    <row r="87" spans="2:23" ht="21" customHeight="1">
      <c r="B87" s="2530"/>
      <c r="C87" s="2532"/>
      <c r="D87" s="2525"/>
      <c r="E87" s="2525"/>
      <c r="F87" s="2534"/>
      <c r="G87" s="2536"/>
      <c r="H87" s="2523" t="str">
        <f t="shared" si="25"/>
        <v>0 TAHUN 0 BULAN</v>
      </c>
      <c r="I87" s="2523"/>
      <c r="J87" s="2255"/>
      <c r="K87" s="2523"/>
      <c r="L87" s="2523"/>
      <c r="M87" s="2528"/>
      <c r="N87" s="2528"/>
      <c r="O87" s="2552"/>
      <c r="P87" s="2554"/>
      <c r="Q87" s="2556"/>
      <c r="R87" s="2546"/>
      <c r="S87" s="2548"/>
      <c r="T87" s="2550"/>
      <c r="U87" s="2550"/>
      <c r="V87" s="2249" t="s">
        <v>18340</v>
      </c>
      <c r="W87" s="2250"/>
    </row>
    <row r="88" spans="2:23" ht="21" customHeight="1">
      <c r="B88" s="2529">
        <v>28</v>
      </c>
      <c r="C88" s="2531" t="s">
        <v>18676</v>
      </c>
      <c r="D88" s="2524" t="s">
        <v>18677</v>
      </c>
      <c r="E88" s="2524" t="s">
        <v>18678</v>
      </c>
      <c r="F88" s="2533" t="s">
        <v>18399</v>
      </c>
      <c r="G88" s="2535">
        <v>27681</v>
      </c>
      <c r="H88" s="2522" t="str">
        <f>DATEDIF(G88,B3,"Y")&amp;" TAHUN "&amp;DATEDIF(G88,B3,"YM")&amp;" BULAN"</f>
        <v>46 TAHUN 11 BULAN</v>
      </c>
      <c r="I88" s="2522" t="s">
        <v>18344</v>
      </c>
      <c r="J88" s="2251" t="s">
        <v>18345</v>
      </c>
      <c r="K88" s="2522" t="s">
        <v>18679</v>
      </c>
      <c r="L88" s="2526" t="s">
        <v>18680</v>
      </c>
      <c r="M88" s="2527" t="s">
        <v>18681</v>
      </c>
      <c r="N88" s="2527" t="s">
        <v>18682</v>
      </c>
      <c r="O88" s="2551" t="s">
        <v>18683</v>
      </c>
      <c r="P88" s="2553">
        <v>10012556527</v>
      </c>
      <c r="Q88" s="2558" t="s">
        <v>18447</v>
      </c>
      <c r="R88" s="2545" t="s">
        <v>18684</v>
      </c>
      <c r="S88" s="2559">
        <v>45902</v>
      </c>
      <c r="T88" s="2549" t="s">
        <v>18333</v>
      </c>
      <c r="U88" s="2549" t="s">
        <v>18685</v>
      </c>
      <c r="V88" s="2245" t="s">
        <v>18335</v>
      </c>
      <c r="W88" s="2246" t="s">
        <v>18686</v>
      </c>
    </row>
    <row r="89" spans="2:23" ht="21" customHeight="1">
      <c r="B89" s="2512"/>
      <c r="C89" s="2514"/>
      <c r="D89" s="2499"/>
      <c r="E89" s="2499"/>
      <c r="F89" s="2516"/>
      <c r="G89" s="2518"/>
      <c r="H89" s="2501" t="str">
        <f t="shared" ref="H89:H90" si="26">DATEDIF(F89,G89,"Y")&amp;" TAHUN "&amp;DATEDIF(F89,G89,"YM")&amp;" BULAN"</f>
        <v>0 TAHUN 0 BULAN</v>
      </c>
      <c r="I89" s="2501"/>
      <c r="J89" s="2256"/>
      <c r="K89" s="2501"/>
      <c r="L89" s="2501"/>
      <c r="M89" s="2504"/>
      <c r="N89" s="2504"/>
      <c r="O89" s="2506"/>
      <c r="P89" s="2538"/>
      <c r="Q89" s="2558"/>
      <c r="R89" s="2542"/>
      <c r="S89" s="2560"/>
      <c r="T89" s="2497"/>
      <c r="U89" s="2497"/>
      <c r="V89" s="2239" t="s">
        <v>18338</v>
      </c>
      <c r="W89" s="2240" t="s">
        <v>18687</v>
      </c>
    </row>
    <row r="90" spans="2:23" ht="21" customHeight="1">
      <c r="B90" s="2530"/>
      <c r="C90" s="2532"/>
      <c r="D90" s="2525"/>
      <c r="E90" s="2525"/>
      <c r="F90" s="2534"/>
      <c r="G90" s="2536"/>
      <c r="H90" s="2523" t="str">
        <f t="shared" si="26"/>
        <v>0 TAHUN 0 BULAN</v>
      </c>
      <c r="I90" s="2523"/>
      <c r="J90" s="2255"/>
      <c r="K90" s="2523"/>
      <c r="L90" s="2523"/>
      <c r="M90" s="2528"/>
      <c r="N90" s="2528"/>
      <c r="O90" s="2552"/>
      <c r="P90" s="2554"/>
      <c r="Q90" s="2558"/>
      <c r="R90" s="2546"/>
      <c r="S90" s="2561"/>
      <c r="T90" s="2550"/>
      <c r="U90" s="2550"/>
      <c r="V90" s="2249" t="s">
        <v>18340</v>
      </c>
      <c r="W90" s="2250"/>
    </row>
    <row r="91" spans="2:23" ht="21" customHeight="1">
      <c r="B91" s="2529">
        <v>29</v>
      </c>
      <c r="C91" s="2531" t="s">
        <v>18688</v>
      </c>
      <c r="D91" s="2524" t="s">
        <v>18689</v>
      </c>
      <c r="E91" s="2524" t="s">
        <v>18321</v>
      </c>
      <c r="F91" s="2533" t="s">
        <v>18322</v>
      </c>
      <c r="G91" s="2535">
        <v>26161</v>
      </c>
      <c r="H91" s="2522" t="str">
        <f>DATEDIF(G91,B3,"Y")&amp;" TAHUN "&amp;DATEDIF(G91,B3,"YM")&amp;" BULAN"</f>
        <v>51 TAHUN 1 BULAN</v>
      </c>
      <c r="I91" s="2522" t="s">
        <v>18323</v>
      </c>
      <c r="J91" s="2238" t="s">
        <v>18400</v>
      </c>
      <c r="K91" s="2522" t="s">
        <v>18690</v>
      </c>
      <c r="L91" s="2526" t="s">
        <v>18691</v>
      </c>
      <c r="M91" s="2527" t="s">
        <v>18692</v>
      </c>
      <c r="N91" s="2527" t="s">
        <v>18693</v>
      </c>
      <c r="O91" s="2551" t="s">
        <v>18694</v>
      </c>
      <c r="P91" s="2553" t="s">
        <v>18695</v>
      </c>
      <c r="Q91" s="2558" t="s">
        <v>18331</v>
      </c>
      <c r="R91" s="2545" t="s">
        <v>18696</v>
      </c>
      <c r="S91" s="2559">
        <v>45154</v>
      </c>
      <c r="T91" s="2549" t="s">
        <v>18333</v>
      </c>
      <c r="U91" s="2549" t="s">
        <v>18697</v>
      </c>
      <c r="V91" s="2245" t="s">
        <v>18335</v>
      </c>
      <c r="W91" s="2246" t="s">
        <v>18698</v>
      </c>
    </row>
    <row r="92" spans="2:23" ht="21" customHeight="1">
      <c r="B92" s="2512"/>
      <c r="C92" s="2514"/>
      <c r="D92" s="2499"/>
      <c r="E92" s="2499"/>
      <c r="F92" s="2516"/>
      <c r="G92" s="2518"/>
      <c r="H92" s="2501" t="str">
        <f t="shared" ref="H92:H93" si="27">DATEDIF(F92,G92,"Y")&amp;" TAHUN "&amp;DATEDIF(F92,G92,"YM")&amp;" BULAN"</f>
        <v>0 TAHUN 0 BULAN</v>
      </c>
      <c r="I92" s="2501"/>
      <c r="J92" s="2241" t="s">
        <v>18337</v>
      </c>
      <c r="K92" s="2501"/>
      <c r="L92" s="2501"/>
      <c r="M92" s="2504"/>
      <c r="N92" s="2504"/>
      <c r="O92" s="2506"/>
      <c r="P92" s="2538"/>
      <c r="Q92" s="2558"/>
      <c r="R92" s="2542"/>
      <c r="S92" s="2560"/>
      <c r="T92" s="2497"/>
      <c r="U92" s="2497"/>
      <c r="V92" s="2239" t="s">
        <v>18338</v>
      </c>
      <c r="W92" s="2240" t="s">
        <v>18699</v>
      </c>
    </row>
    <row r="93" spans="2:23" ht="21" customHeight="1">
      <c r="B93" s="2530"/>
      <c r="C93" s="2532"/>
      <c r="D93" s="2525"/>
      <c r="E93" s="2525"/>
      <c r="F93" s="2534"/>
      <c r="G93" s="2536"/>
      <c r="H93" s="2523" t="str">
        <f t="shared" si="27"/>
        <v>0 TAHUN 0 BULAN</v>
      </c>
      <c r="I93" s="2523"/>
      <c r="J93" s="2255"/>
      <c r="K93" s="2523"/>
      <c r="L93" s="2523"/>
      <c r="M93" s="2528"/>
      <c r="N93" s="2528"/>
      <c r="O93" s="2552"/>
      <c r="P93" s="2554"/>
      <c r="Q93" s="2558"/>
      <c r="R93" s="2546"/>
      <c r="S93" s="2561"/>
      <c r="T93" s="2550"/>
      <c r="U93" s="2550"/>
      <c r="V93" s="2249" t="s">
        <v>18340</v>
      </c>
      <c r="W93" s="2250" t="s">
        <v>18700</v>
      </c>
    </row>
    <row r="94" spans="2:23" ht="21" customHeight="1">
      <c r="B94" s="2529">
        <v>30</v>
      </c>
      <c r="C94" s="2531" t="s">
        <v>18701</v>
      </c>
      <c r="D94" s="2524" t="s">
        <v>18702</v>
      </c>
      <c r="E94" s="2524" t="s">
        <v>18321</v>
      </c>
      <c r="F94" s="2533" t="s">
        <v>18703</v>
      </c>
      <c r="G94" s="2535">
        <v>26402</v>
      </c>
      <c r="H94" s="2522" t="str">
        <f>DATEDIF(G94,B3,"Y")&amp;" TAHUN "&amp;DATEDIF(G94,B3,"YM")&amp;" BULAN"</f>
        <v>50 TAHUN 5 BULAN</v>
      </c>
      <c r="I94" s="2522" t="s">
        <v>18344</v>
      </c>
      <c r="J94" s="2251" t="s">
        <v>18345</v>
      </c>
      <c r="K94" s="2522" t="s">
        <v>18704</v>
      </c>
      <c r="L94" s="2526" t="s">
        <v>18705</v>
      </c>
      <c r="M94" s="2527" t="s">
        <v>18706</v>
      </c>
      <c r="N94" s="2527" t="s">
        <v>18707</v>
      </c>
      <c r="O94" s="2551" t="s">
        <v>18708</v>
      </c>
      <c r="P94" s="2553" t="s">
        <v>18709</v>
      </c>
      <c r="Q94" s="2558" t="s">
        <v>18331</v>
      </c>
      <c r="R94" s="2545" t="s">
        <v>18710</v>
      </c>
      <c r="S94" s="2559">
        <v>45760</v>
      </c>
      <c r="T94" s="2549" t="s">
        <v>18333</v>
      </c>
      <c r="U94" s="2549" t="s">
        <v>3454</v>
      </c>
      <c r="V94" s="2245" t="s">
        <v>18335</v>
      </c>
      <c r="W94" s="2246" t="s">
        <v>18711</v>
      </c>
    </row>
    <row r="95" spans="2:23" ht="21" customHeight="1">
      <c r="B95" s="2512"/>
      <c r="C95" s="2514"/>
      <c r="D95" s="2499"/>
      <c r="E95" s="2499"/>
      <c r="F95" s="2516"/>
      <c r="G95" s="2518"/>
      <c r="H95" s="2501" t="str">
        <f t="shared" ref="H95:H96" si="28">DATEDIF(F95,G95,"Y")&amp;" TAHUN "&amp;DATEDIF(F95,G95,"YM")&amp;" BULAN"</f>
        <v>0 TAHUN 0 BULAN</v>
      </c>
      <c r="I95" s="2501"/>
      <c r="J95" s="2256"/>
      <c r="K95" s="2501"/>
      <c r="L95" s="2501"/>
      <c r="M95" s="2504"/>
      <c r="N95" s="2504"/>
      <c r="O95" s="2506"/>
      <c r="P95" s="2538"/>
      <c r="Q95" s="2558"/>
      <c r="R95" s="2542"/>
      <c r="S95" s="2560"/>
      <c r="T95" s="2497"/>
      <c r="U95" s="2497"/>
      <c r="V95" s="2239" t="s">
        <v>18338</v>
      </c>
      <c r="W95" s="2240" t="s">
        <v>18712</v>
      </c>
    </row>
    <row r="96" spans="2:23" ht="21" customHeight="1">
      <c r="B96" s="2530"/>
      <c r="C96" s="2532"/>
      <c r="D96" s="2525"/>
      <c r="E96" s="2525"/>
      <c r="F96" s="2534"/>
      <c r="G96" s="2536"/>
      <c r="H96" s="2523" t="str">
        <f t="shared" si="28"/>
        <v>0 TAHUN 0 BULAN</v>
      </c>
      <c r="I96" s="2523"/>
      <c r="J96" s="2255"/>
      <c r="K96" s="2523"/>
      <c r="L96" s="2523"/>
      <c r="M96" s="2528"/>
      <c r="N96" s="2528"/>
      <c r="O96" s="2552"/>
      <c r="P96" s="2554"/>
      <c r="Q96" s="2558"/>
      <c r="R96" s="2546"/>
      <c r="S96" s="2561"/>
      <c r="T96" s="2550"/>
      <c r="U96" s="2550"/>
      <c r="V96" s="2249" t="s">
        <v>18340</v>
      </c>
      <c r="W96" s="2250" t="s">
        <v>18713</v>
      </c>
    </row>
    <row r="97" spans="2:23" ht="21" customHeight="1">
      <c r="B97" s="2529">
        <v>31</v>
      </c>
      <c r="C97" s="2531" t="s">
        <v>18714</v>
      </c>
      <c r="D97" s="2524" t="s">
        <v>18715</v>
      </c>
      <c r="E97" s="2524" t="s">
        <v>18321</v>
      </c>
      <c r="F97" s="2533" t="s">
        <v>18322</v>
      </c>
      <c r="G97" s="2535">
        <v>26005</v>
      </c>
      <c r="H97" s="2522" t="str">
        <f>DATEDIF(G97,B3,"Y")&amp;" TAHUN "&amp;DATEDIF(G97,B3,"YM")&amp;" BULAN"</f>
        <v>51 TAHUN 6 BULAN</v>
      </c>
      <c r="I97" s="2522" t="s">
        <v>18530</v>
      </c>
      <c r="J97" s="2251" t="s">
        <v>18345</v>
      </c>
      <c r="K97" s="2522" t="s">
        <v>18716</v>
      </c>
      <c r="L97" s="2526" t="s">
        <v>18717</v>
      </c>
      <c r="M97" s="2527" t="s">
        <v>18718</v>
      </c>
      <c r="N97" s="2527" t="s">
        <v>18719</v>
      </c>
      <c r="O97" s="2551" t="s">
        <v>18720</v>
      </c>
      <c r="P97" s="2553">
        <v>10037186748</v>
      </c>
      <c r="Q97" s="2558" t="s">
        <v>18331</v>
      </c>
      <c r="R97" s="2545" t="s">
        <v>18721</v>
      </c>
      <c r="S97" s="2559">
        <v>45364</v>
      </c>
      <c r="T97" s="2549" t="s">
        <v>18333</v>
      </c>
      <c r="U97" s="2549" t="s">
        <v>18722</v>
      </c>
      <c r="V97" s="2245" t="s">
        <v>18335</v>
      </c>
      <c r="W97" s="2246" t="s">
        <v>18723</v>
      </c>
    </row>
    <row r="98" spans="2:23" ht="21" customHeight="1">
      <c r="B98" s="2512"/>
      <c r="C98" s="2514"/>
      <c r="D98" s="2499"/>
      <c r="E98" s="2499"/>
      <c r="F98" s="2516"/>
      <c r="G98" s="2518"/>
      <c r="H98" s="2501" t="str">
        <f t="shared" ref="H98:H99" si="29">DATEDIF(F98,G98,"Y")&amp;" TAHUN "&amp;DATEDIF(F98,G98,"YM")&amp;" BULAN"</f>
        <v>0 TAHUN 0 BULAN</v>
      </c>
      <c r="I98" s="2501"/>
      <c r="J98" s="2256"/>
      <c r="K98" s="2501"/>
      <c r="L98" s="2501"/>
      <c r="M98" s="2504"/>
      <c r="N98" s="2504"/>
      <c r="O98" s="2506"/>
      <c r="P98" s="2538"/>
      <c r="Q98" s="2558"/>
      <c r="R98" s="2542"/>
      <c r="S98" s="2560"/>
      <c r="T98" s="2497"/>
      <c r="U98" s="2497"/>
      <c r="V98" s="2239" t="s">
        <v>18338</v>
      </c>
      <c r="W98" s="2240" t="s">
        <v>18724</v>
      </c>
    </row>
    <row r="99" spans="2:23" ht="21" customHeight="1">
      <c r="B99" s="2530"/>
      <c r="C99" s="2532"/>
      <c r="D99" s="2525"/>
      <c r="E99" s="2525"/>
      <c r="F99" s="2534"/>
      <c r="G99" s="2536"/>
      <c r="H99" s="2523" t="str">
        <f t="shared" si="29"/>
        <v>0 TAHUN 0 BULAN</v>
      </c>
      <c r="I99" s="2523"/>
      <c r="J99" s="2255"/>
      <c r="K99" s="2523"/>
      <c r="L99" s="2523"/>
      <c r="M99" s="2528"/>
      <c r="N99" s="2528"/>
      <c r="O99" s="2552"/>
      <c r="P99" s="2554"/>
      <c r="Q99" s="2558"/>
      <c r="R99" s="2546"/>
      <c r="S99" s="2561"/>
      <c r="T99" s="2550"/>
      <c r="U99" s="2550"/>
      <c r="V99" s="2249" t="s">
        <v>18340</v>
      </c>
      <c r="W99" s="2250" t="s">
        <v>18725</v>
      </c>
    </row>
    <row r="100" spans="2:23" ht="21" customHeight="1">
      <c r="B100" s="2529">
        <v>32</v>
      </c>
      <c r="C100" s="2531" t="s">
        <v>18726</v>
      </c>
      <c r="D100" s="2524" t="s">
        <v>18727</v>
      </c>
      <c r="E100" s="2524" t="s">
        <v>18321</v>
      </c>
      <c r="F100" s="2533" t="s">
        <v>18399</v>
      </c>
      <c r="G100" s="2535">
        <v>26390</v>
      </c>
      <c r="H100" s="2522" t="str">
        <f>DATEDIF(G100,B3,"Y")&amp;" TAHUN "&amp;DATEDIF(G100,B3,"YM")&amp;" BULAN"</f>
        <v>50 TAHUN 6 BULAN</v>
      </c>
      <c r="I100" s="2522" t="s">
        <v>18344</v>
      </c>
      <c r="J100" s="2251" t="s">
        <v>18345</v>
      </c>
      <c r="K100" s="2522" t="s">
        <v>18728</v>
      </c>
      <c r="L100" s="2526" t="s">
        <v>18729</v>
      </c>
      <c r="M100" s="2527" t="s">
        <v>18730</v>
      </c>
      <c r="N100" s="2527" t="s">
        <v>18731</v>
      </c>
      <c r="O100" s="2551" t="s">
        <v>18732</v>
      </c>
      <c r="P100" s="2553" t="s">
        <v>18733</v>
      </c>
      <c r="Q100" s="2558" t="s">
        <v>18331</v>
      </c>
      <c r="R100" s="2545" t="s">
        <v>18734</v>
      </c>
      <c r="S100" s="2559">
        <v>45017</v>
      </c>
      <c r="T100" s="2549" t="s">
        <v>18333</v>
      </c>
      <c r="U100" s="2549" t="s">
        <v>18735</v>
      </c>
      <c r="V100" s="2245" t="s">
        <v>18335</v>
      </c>
      <c r="W100" s="2246" t="s">
        <v>18736</v>
      </c>
    </row>
    <row r="101" spans="2:23" ht="21" customHeight="1">
      <c r="B101" s="2512"/>
      <c r="C101" s="2514"/>
      <c r="D101" s="2499"/>
      <c r="E101" s="2499"/>
      <c r="F101" s="2516"/>
      <c r="G101" s="2518"/>
      <c r="H101" s="2501" t="str">
        <f t="shared" ref="H101:H102" si="30">DATEDIF(F101,G101,"Y")&amp;" TAHUN "&amp;DATEDIF(F101,G101,"YM")&amp;" BULAN"</f>
        <v>0 TAHUN 0 BULAN</v>
      </c>
      <c r="I101" s="2501"/>
      <c r="J101" s="2256"/>
      <c r="K101" s="2501"/>
      <c r="L101" s="2501"/>
      <c r="M101" s="2504"/>
      <c r="N101" s="2504"/>
      <c r="O101" s="2506"/>
      <c r="P101" s="2538"/>
      <c r="Q101" s="2558"/>
      <c r="R101" s="2542"/>
      <c r="S101" s="2560"/>
      <c r="T101" s="2497"/>
      <c r="U101" s="2497"/>
      <c r="V101" s="2239" t="s">
        <v>18338</v>
      </c>
      <c r="W101" s="2240" t="s">
        <v>18737</v>
      </c>
    </row>
    <row r="102" spans="2:23" ht="21" customHeight="1">
      <c r="B102" s="2530"/>
      <c r="C102" s="2532"/>
      <c r="D102" s="2525"/>
      <c r="E102" s="2525"/>
      <c r="F102" s="2534"/>
      <c r="G102" s="2536"/>
      <c r="H102" s="2523" t="str">
        <f t="shared" si="30"/>
        <v>0 TAHUN 0 BULAN</v>
      </c>
      <c r="I102" s="2523"/>
      <c r="J102" s="2255"/>
      <c r="K102" s="2523"/>
      <c r="L102" s="2523"/>
      <c r="M102" s="2528"/>
      <c r="N102" s="2528"/>
      <c r="O102" s="2552"/>
      <c r="P102" s="2554"/>
      <c r="Q102" s="2558"/>
      <c r="R102" s="2546"/>
      <c r="S102" s="2561"/>
      <c r="T102" s="2550"/>
      <c r="U102" s="2550"/>
      <c r="V102" s="2249" t="s">
        <v>18340</v>
      </c>
      <c r="W102" s="2250"/>
    </row>
    <row r="103" spans="2:23" ht="21" customHeight="1">
      <c r="B103" s="2529">
        <v>33</v>
      </c>
      <c r="C103" s="2531" t="s">
        <v>18738</v>
      </c>
      <c r="D103" s="2524" t="s">
        <v>15216</v>
      </c>
      <c r="E103" s="2524" t="s">
        <v>18321</v>
      </c>
      <c r="F103" s="2533" t="s">
        <v>18399</v>
      </c>
      <c r="G103" s="2535">
        <v>29012</v>
      </c>
      <c r="H103" s="2522" t="str">
        <f>DATEDIF(G103,B3,"Y")&amp;" TAHUN "&amp;DATEDIF(G103,B3,"YM")&amp;" BULAN"</f>
        <v>43 TAHUN 3 BULAN</v>
      </c>
      <c r="I103" s="2522" t="s">
        <v>18344</v>
      </c>
      <c r="J103" s="2251" t="s">
        <v>18739</v>
      </c>
      <c r="K103" s="2522" t="s">
        <v>18740</v>
      </c>
      <c r="L103" s="2526" t="s">
        <v>18741</v>
      </c>
      <c r="M103" s="2527" t="s">
        <v>18742</v>
      </c>
      <c r="N103" s="2527" t="s">
        <v>18743</v>
      </c>
      <c r="O103" s="2551" t="s">
        <v>18744</v>
      </c>
      <c r="P103" s="2553">
        <v>17020746784</v>
      </c>
      <c r="Q103" s="2558" t="s">
        <v>18331</v>
      </c>
      <c r="R103" s="2545" t="s">
        <v>18745</v>
      </c>
      <c r="S103" s="2559">
        <v>45083</v>
      </c>
      <c r="T103" s="2549" t="s">
        <v>18333</v>
      </c>
      <c r="U103" s="2549" t="s">
        <v>18746</v>
      </c>
      <c r="V103" s="2245" t="s">
        <v>18335</v>
      </c>
      <c r="W103" s="2246" t="s">
        <v>18747</v>
      </c>
    </row>
    <row r="104" spans="2:23" ht="21" customHeight="1">
      <c r="B104" s="2512"/>
      <c r="C104" s="2514"/>
      <c r="D104" s="2499"/>
      <c r="E104" s="2499"/>
      <c r="F104" s="2516"/>
      <c r="G104" s="2518"/>
      <c r="H104" s="2501" t="str">
        <f t="shared" ref="H104:H105" si="31">DATEDIF(F104,G104,"Y")&amp;" TAHUN "&amp;DATEDIF(F104,G104,"YM")&amp;" BULAN"</f>
        <v>0 TAHUN 0 BULAN</v>
      </c>
      <c r="I104" s="2501"/>
      <c r="J104" s="2252" t="s">
        <v>18748</v>
      </c>
      <c r="K104" s="2501"/>
      <c r="L104" s="2501"/>
      <c r="M104" s="2504"/>
      <c r="N104" s="2504"/>
      <c r="O104" s="2506"/>
      <c r="P104" s="2538"/>
      <c r="Q104" s="2558"/>
      <c r="R104" s="2542"/>
      <c r="S104" s="2560"/>
      <c r="T104" s="2497"/>
      <c r="U104" s="2497"/>
      <c r="V104" s="2239" t="s">
        <v>18338</v>
      </c>
      <c r="W104" s="2240" t="s">
        <v>18749</v>
      </c>
    </row>
    <row r="105" spans="2:23" ht="21" customHeight="1">
      <c r="B105" s="2530"/>
      <c r="C105" s="2532"/>
      <c r="D105" s="2525"/>
      <c r="E105" s="2525"/>
      <c r="F105" s="2534"/>
      <c r="G105" s="2536"/>
      <c r="H105" s="2523" t="str">
        <f t="shared" si="31"/>
        <v>0 TAHUN 0 BULAN</v>
      </c>
      <c r="I105" s="2523"/>
      <c r="J105" s="2253" t="s">
        <v>18412</v>
      </c>
      <c r="K105" s="2523"/>
      <c r="L105" s="2523"/>
      <c r="M105" s="2528"/>
      <c r="N105" s="2528"/>
      <c r="O105" s="2552"/>
      <c r="P105" s="2554"/>
      <c r="Q105" s="2558"/>
      <c r="R105" s="2546"/>
      <c r="S105" s="2561"/>
      <c r="T105" s="2550"/>
      <c r="U105" s="2550"/>
      <c r="V105" s="2249" t="s">
        <v>18340</v>
      </c>
      <c r="W105" s="2250" t="s">
        <v>18750</v>
      </c>
    </row>
    <row r="106" spans="2:23" ht="21" customHeight="1">
      <c r="B106" s="2529">
        <v>34</v>
      </c>
      <c r="C106" s="2531" t="s">
        <v>18751</v>
      </c>
      <c r="D106" s="2524" t="s">
        <v>18752</v>
      </c>
      <c r="E106" s="2524" t="s">
        <v>18385</v>
      </c>
      <c r="F106" s="2533" t="s">
        <v>18370</v>
      </c>
      <c r="G106" s="2535">
        <v>28934</v>
      </c>
      <c r="H106" s="2522" t="str">
        <f>DATEDIF(G106,B3,"Y")&amp;" TAHUN "&amp;DATEDIF(G106,B3,"YM")&amp;" BULAN"</f>
        <v>43 TAHUN 6 BULAN</v>
      </c>
      <c r="I106" s="2522" t="s">
        <v>18753</v>
      </c>
      <c r="J106" s="2238" t="s">
        <v>18754</v>
      </c>
      <c r="K106" s="2522" t="s">
        <v>18755</v>
      </c>
      <c r="L106" s="2526" t="s">
        <v>18756</v>
      </c>
      <c r="M106" s="2527" t="s">
        <v>18757</v>
      </c>
      <c r="N106" s="2527" t="s">
        <v>18758</v>
      </c>
      <c r="O106" s="2551" t="s">
        <v>18759</v>
      </c>
      <c r="P106" s="2553" t="s">
        <v>18760</v>
      </c>
      <c r="Q106" s="2558" t="s">
        <v>18331</v>
      </c>
      <c r="R106" s="2545" t="s">
        <v>18761</v>
      </c>
      <c r="S106" s="2559">
        <v>45736</v>
      </c>
      <c r="T106" s="2549" t="s">
        <v>18333</v>
      </c>
      <c r="U106" s="2563" t="s">
        <v>43</v>
      </c>
      <c r="V106" s="2245" t="s">
        <v>18335</v>
      </c>
      <c r="W106" s="2246" t="s">
        <v>18762</v>
      </c>
    </row>
    <row r="107" spans="2:23" ht="21" customHeight="1">
      <c r="B107" s="2512"/>
      <c r="C107" s="2514"/>
      <c r="D107" s="2499"/>
      <c r="E107" s="2499"/>
      <c r="F107" s="2516"/>
      <c r="G107" s="2518"/>
      <c r="H107" s="2501" t="str">
        <f t="shared" ref="H107:H108" si="32">DATEDIF(F107,G107,"Y")&amp;" TAHUN "&amp;DATEDIF(F107,G107,"YM")&amp;" BULAN"</f>
        <v>0 TAHUN 0 BULAN</v>
      </c>
      <c r="I107" s="2501"/>
      <c r="J107" s="2241" t="s">
        <v>18337</v>
      </c>
      <c r="K107" s="2501"/>
      <c r="L107" s="2501"/>
      <c r="M107" s="2504"/>
      <c r="N107" s="2504"/>
      <c r="O107" s="2506"/>
      <c r="P107" s="2538"/>
      <c r="Q107" s="2558"/>
      <c r="R107" s="2542"/>
      <c r="S107" s="2560"/>
      <c r="T107" s="2497"/>
      <c r="U107" s="2506"/>
      <c r="V107" s="2239" t="s">
        <v>18338</v>
      </c>
      <c r="W107" s="2240"/>
    </row>
    <row r="108" spans="2:23" ht="21" customHeight="1">
      <c r="B108" s="2530"/>
      <c r="C108" s="2532"/>
      <c r="D108" s="2525"/>
      <c r="E108" s="2525"/>
      <c r="F108" s="2534"/>
      <c r="G108" s="2536"/>
      <c r="H108" s="2523" t="str">
        <f t="shared" si="32"/>
        <v>0 TAHUN 0 BULAN</v>
      </c>
      <c r="I108" s="2523"/>
      <c r="J108" s="2255"/>
      <c r="K108" s="2523"/>
      <c r="L108" s="2523"/>
      <c r="M108" s="2528"/>
      <c r="N108" s="2528"/>
      <c r="O108" s="2552"/>
      <c r="P108" s="2554"/>
      <c r="Q108" s="2558"/>
      <c r="R108" s="2546"/>
      <c r="S108" s="2561"/>
      <c r="T108" s="2550"/>
      <c r="U108" s="2552"/>
      <c r="V108" s="2249" t="s">
        <v>18340</v>
      </c>
      <c r="W108" s="2250"/>
    </row>
    <row r="109" spans="2:23" ht="21" customHeight="1">
      <c r="B109" s="2529">
        <v>35</v>
      </c>
      <c r="C109" s="2531" t="s">
        <v>18763</v>
      </c>
      <c r="D109" s="2524" t="s">
        <v>13363</v>
      </c>
      <c r="E109" s="2524" t="s">
        <v>18321</v>
      </c>
      <c r="F109" s="2533" t="s">
        <v>18764</v>
      </c>
      <c r="G109" s="2535">
        <v>24392</v>
      </c>
      <c r="H109" s="2522" t="str">
        <f>DATEDIF(G109,B3,"Y")&amp;" TAHUN "&amp;DATEDIF(G109,B3,"YM")&amp;" BULAN"</f>
        <v>55 TAHUN 11 BULAN</v>
      </c>
      <c r="I109" s="2522" t="s">
        <v>18344</v>
      </c>
      <c r="J109" s="2251" t="s">
        <v>18345</v>
      </c>
      <c r="K109" s="2522" t="s">
        <v>18765</v>
      </c>
      <c r="L109" s="2526" t="s">
        <v>18766</v>
      </c>
      <c r="M109" s="2527" t="s">
        <v>18767</v>
      </c>
      <c r="N109" s="2527" t="s">
        <v>18768</v>
      </c>
      <c r="O109" s="2551" t="s">
        <v>18769</v>
      </c>
      <c r="P109" s="2553" t="s">
        <v>18770</v>
      </c>
      <c r="Q109" s="2558" t="s">
        <v>18331</v>
      </c>
      <c r="R109" s="2545" t="s">
        <v>18771</v>
      </c>
      <c r="S109" s="2559">
        <v>45923</v>
      </c>
      <c r="T109" s="2549" t="s">
        <v>18333</v>
      </c>
      <c r="U109" s="2562" t="s">
        <v>18772</v>
      </c>
      <c r="V109" s="2245" t="s">
        <v>18335</v>
      </c>
      <c r="W109" s="2246" t="s">
        <v>18773</v>
      </c>
    </row>
    <row r="110" spans="2:23" ht="21" customHeight="1">
      <c r="B110" s="2512"/>
      <c r="C110" s="2514"/>
      <c r="D110" s="2499"/>
      <c r="E110" s="2499"/>
      <c r="F110" s="2516"/>
      <c r="G110" s="2518"/>
      <c r="H110" s="2501" t="str">
        <f t="shared" ref="H110:H111" si="33">DATEDIF(F110,G110,"Y")&amp;" TAHUN "&amp;DATEDIF(F110,G110,"YM")&amp;" BULAN"</f>
        <v>0 TAHUN 0 BULAN</v>
      </c>
      <c r="I110" s="2501"/>
      <c r="J110" s="2256"/>
      <c r="K110" s="2501"/>
      <c r="L110" s="2501"/>
      <c r="M110" s="2504"/>
      <c r="N110" s="2504"/>
      <c r="O110" s="2506"/>
      <c r="P110" s="2538"/>
      <c r="Q110" s="2558"/>
      <c r="R110" s="2542"/>
      <c r="S110" s="2560"/>
      <c r="T110" s="2497"/>
      <c r="U110" s="2497"/>
      <c r="V110" s="2239" t="s">
        <v>18338</v>
      </c>
      <c r="W110" s="2240" t="s">
        <v>18774</v>
      </c>
    </row>
    <row r="111" spans="2:23" ht="21" customHeight="1">
      <c r="B111" s="2530"/>
      <c r="C111" s="2532"/>
      <c r="D111" s="2525"/>
      <c r="E111" s="2525"/>
      <c r="F111" s="2534"/>
      <c r="G111" s="2536"/>
      <c r="H111" s="2523" t="str">
        <f t="shared" si="33"/>
        <v>0 TAHUN 0 BULAN</v>
      </c>
      <c r="I111" s="2523"/>
      <c r="J111" s="2255"/>
      <c r="K111" s="2523"/>
      <c r="L111" s="2523"/>
      <c r="M111" s="2528"/>
      <c r="N111" s="2528"/>
      <c r="O111" s="2552"/>
      <c r="P111" s="2554"/>
      <c r="Q111" s="2558"/>
      <c r="R111" s="2546"/>
      <c r="S111" s="2561"/>
      <c r="T111" s="2550"/>
      <c r="U111" s="2550"/>
      <c r="V111" s="2249" t="s">
        <v>18340</v>
      </c>
      <c r="W111" s="2250"/>
    </row>
    <row r="112" spans="2:23" ht="21" customHeight="1">
      <c r="B112" s="2529">
        <v>36</v>
      </c>
      <c r="C112" s="2531" t="s">
        <v>18775</v>
      </c>
      <c r="D112" s="2524" t="s">
        <v>18776</v>
      </c>
      <c r="E112" s="2524" t="s">
        <v>18321</v>
      </c>
      <c r="F112" s="2533" t="s">
        <v>18399</v>
      </c>
      <c r="G112" s="2535">
        <v>27926</v>
      </c>
      <c r="H112" s="2522" t="str">
        <f>DATEDIF(G112,B3,"Y")&amp;" TAHUN "&amp;DATEDIF(G112,B3,"YM")&amp;" BULAN"</f>
        <v>46 TAHUN 3 BULAN</v>
      </c>
      <c r="I112" s="2522" t="s">
        <v>18777</v>
      </c>
      <c r="J112" s="2251" t="s">
        <v>18345</v>
      </c>
      <c r="K112" s="2522" t="s">
        <v>18704</v>
      </c>
      <c r="L112" s="2526" t="s">
        <v>18778</v>
      </c>
      <c r="M112" s="2527" t="s">
        <v>18779</v>
      </c>
      <c r="N112" s="2527" t="s">
        <v>18780</v>
      </c>
      <c r="O112" s="2551" t="s">
        <v>18781</v>
      </c>
      <c r="P112" s="2553">
        <v>11018205127</v>
      </c>
      <c r="Q112" s="2558" t="s">
        <v>18331</v>
      </c>
      <c r="R112" s="2545" t="s">
        <v>18782</v>
      </c>
      <c r="S112" s="2559">
        <v>44362</v>
      </c>
      <c r="T112" s="2549" t="s">
        <v>18333</v>
      </c>
      <c r="U112" s="2562" t="s">
        <v>1239</v>
      </c>
      <c r="V112" s="2245" t="s">
        <v>18335</v>
      </c>
      <c r="W112" s="2246" t="s">
        <v>18783</v>
      </c>
    </row>
    <row r="113" spans="2:23" ht="21" customHeight="1">
      <c r="B113" s="2512"/>
      <c r="C113" s="2514"/>
      <c r="D113" s="2499"/>
      <c r="E113" s="2499"/>
      <c r="F113" s="2516"/>
      <c r="G113" s="2518"/>
      <c r="H113" s="2501" t="str">
        <f t="shared" ref="H113:H114" si="34">DATEDIF(F113,G113,"Y")&amp;" TAHUN "&amp;DATEDIF(F113,G113,"YM")&amp;" BULAN"</f>
        <v>0 TAHUN 0 BULAN</v>
      </c>
      <c r="I113" s="2501"/>
      <c r="J113" s="2256"/>
      <c r="K113" s="2501"/>
      <c r="L113" s="2501"/>
      <c r="M113" s="2504"/>
      <c r="N113" s="2504"/>
      <c r="O113" s="2506"/>
      <c r="P113" s="2538"/>
      <c r="Q113" s="2558"/>
      <c r="R113" s="2542"/>
      <c r="S113" s="2560"/>
      <c r="T113" s="2497"/>
      <c r="U113" s="2497"/>
      <c r="V113" s="2239" t="s">
        <v>18338</v>
      </c>
      <c r="W113" s="2240" t="s">
        <v>18784</v>
      </c>
    </row>
    <row r="114" spans="2:23" ht="21" customHeight="1">
      <c r="B114" s="2530"/>
      <c r="C114" s="2532"/>
      <c r="D114" s="2525"/>
      <c r="E114" s="2525"/>
      <c r="F114" s="2534"/>
      <c r="G114" s="2536"/>
      <c r="H114" s="2523" t="str">
        <f t="shared" si="34"/>
        <v>0 TAHUN 0 BULAN</v>
      </c>
      <c r="I114" s="2523"/>
      <c r="J114" s="2255"/>
      <c r="K114" s="2523"/>
      <c r="L114" s="2523"/>
      <c r="M114" s="2528"/>
      <c r="N114" s="2528"/>
      <c r="O114" s="2552"/>
      <c r="P114" s="2554"/>
      <c r="Q114" s="2558"/>
      <c r="R114" s="2546"/>
      <c r="S114" s="2561"/>
      <c r="T114" s="2550"/>
      <c r="U114" s="2550"/>
      <c r="V114" s="2249" t="s">
        <v>18340</v>
      </c>
      <c r="W114" s="2250" t="s">
        <v>18785</v>
      </c>
    </row>
    <row r="115" spans="2:23" ht="21" customHeight="1">
      <c r="B115" s="2529">
        <v>37</v>
      </c>
      <c r="C115" s="2531" t="s">
        <v>18786</v>
      </c>
      <c r="D115" s="2524" t="s">
        <v>9207</v>
      </c>
      <c r="E115" s="2524" t="s">
        <v>18321</v>
      </c>
      <c r="F115" s="2533" t="s">
        <v>18322</v>
      </c>
      <c r="G115" s="2535">
        <v>23473</v>
      </c>
      <c r="H115" s="2522" t="str">
        <f>DATEDIF(G115,B3,"Y")&amp;" TAHUN "&amp;DATEDIF(G115,B3,"YM")&amp;" BULAN"</f>
        <v>58 TAHUN 5 BULAN</v>
      </c>
      <c r="I115" s="2522" t="s">
        <v>18344</v>
      </c>
      <c r="J115" s="2251" t="s">
        <v>18787</v>
      </c>
      <c r="K115" s="2522" t="s">
        <v>18788</v>
      </c>
      <c r="L115" s="2526" t="s">
        <v>18789</v>
      </c>
      <c r="M115" s="2527" t="s">
        <v>18790</v>
      </c>
      <c r="N115" s="2527" t="s">
        <v>18790</v>
      </c>
      <c r="O115" s="2551" t="s">
        <v>18791</v>
      </c>
      <c r="P115" s="2553" t="s">
        <v>18792</v>
      </c>
      <c r="Q115" s="2558" t="s">
        <v>18331</v>
      </c>
      <c r="R115" s="2545" t="s">
        <v>18793</v>
      </c>
      <c r="S115" s="2559">
        <v>45388</v>
      </c>
      <c r="T115" s="2549" t="s">
        <v>18333</v>
      </c>
      <c r="U115" s="2562" t="s">
        <v>18794</v>
      </c>
      <c r="V115" s="2245" t="s">
        <v>18335</v>
      </c>
      <c r="W115" s="2246" t="s">
        <v>18795</v>
      </c>
    </row>
    <row r="116" spans="2:23" ht="21" customHeight="1">
      <c r="B116" s="2512"/>
      <c r="C116" s="2514"/>
      <c r="D116" s="2499"/>
      <c r="E116" s="2499"/>
      <c r="F116" s="2516"/>
      <c r="G116" s="2518"/>
      <c r="H116" s="2501" t="str">
        <f t="shared" ref="H116:H117" si="35">DATEDIF(F116,G116,"Y")&amp;" TAHUN "&amp;DATEDIF(F116,G116,"YM")&amp;" BULAN"</f>
        <v>0 TAHUN 0 BULAN</v>
      </c>
      <c r="I116" s="2501"/>
      <c r="J116" s="2252" t="s">
        <v>18796</v>
      </c>
      <c r="K116" s="2501"/>
      <c r="L116" s="2501"/>
      <c r="M116" s="2504"/>
      <c r="N116" s="2504"/>
      <c r="O116" s="2506"/>
      <c r="P116" s="2538"/>
      <c r="Q116" s="2558"/>
      <c r="R116" s="2542"/>
      <c r="S116" s="2560"/>
      <c r="T116" s="2497"/>
      <c r="U116" s="2497"/>
      <c r="V116" s="2239" t="s">
        <v>18338</v>
      </c>
      <c r="W116" s="2240" t="s">
        <v>18797</v>
      </c>
    </row>
    <row r="117" spans="2:23" ht="21" customHeight="1">
      <c r="B117" s="2530"/>
      <c r="C117" s="2532"/>
      <c r="D117" s="2525"/>
      <c r="E117" s="2525"/>
      <c r="F117" s="2534"/>
      <c r="G117" s="2536"/>
      <c r="H117" s="2523" t="str">
        <f t="shared" si="35"/>
        <v>0 TAHUN 0 BULAN</v>
      </c>
      <c r="I117" s="2523"/>
      <c r="J117" s="2253" t="s">
        <v>18412</v>
      </c>
      <c r="K117" s="2523"/>
      <c r="L117" s="2523"/>
      <c r="M117" s="2528"/>
      <c r="N117" s="2528"/>
      <c r="O117" s="2552"/>
      <c r="P117" s="2554"/>
      <c r="Q117" s="2558"/>
      <c r="R117" s="2546"/>
      <c r="S117" s="2561"/>
      <c r="T117" s="2550"/>
      <c r="U117" s="2550"/>
      <c r="V117" s="2249" t="s">
        <v>18340</v>
      </c>
      <c r="W117" s="2250" t="s">
        <v>18798</v>
      </c>
    </row>
    <row r="118" spans="2:23" ht="21" customHeight="1">
      <c r="B118" s="2529">
        <v>38</v>
      </c>
      <c r="C118" s="2531" t="s">
        <v>18799</v>
      </c>
      <c r="D118" s="2524" t="s">
        <v>18800</v>
      </c>
      <c r="E118" s="2524" t="s">
        <v>18385</v>
      </c>
      <c r="F118" s="2533" t="s">
        <v>18666</v>
      </c>
      <c r="G118" s="2535">
        <v>24110</v>
      </c>
      <c r="H118" s="2522" t="str">
        <f>DATEDIF(G118,B3,"Y")&amp;" TAHUN "&amp;DATEDIF(G118,B3,"YM")&amp;" BULAN"</f>
        <v>56 TAHUN 8 BULAN</v>
      </c>
      <c r="I118" s="2522" t="s">
        <v>18344</v>
      </c>
      <c r="J118" s="2251" t="s">
        <v>18345</v>
      </c>
      <c r="K118" s="2522" t="s">
        <v>18801</v>
      </c>
      <c r="L118" s="2526" t="s">
        <v>18802</v>
      </c>
      <c r="M118" s="2527" t="s">
        <v>18803</v>
      </c>
      <c r="N118" s="2527" t="s">
        <v>18804</v>
      </c>
      <c r="O118" s="2551" t="s">
        <v>18805</v>
      </c>
      <c r="P118" s="2553" t="s">
        <v>18806</v>
      </c>
      <c r="Q118" s="2558" t="s">
        <v>18447</v>
      </c>
      <c r="R118" s="2545" t="s">
        <v>18807</v>
      </c>
      <c r="S118" s="2559">
        <v>44929</v>
      </c>
      <c r="T118" s="2549" t="s">
        <v>18333</v>
      </c>
      <c r="U118" s="2562" t="s">
        <v>18808</v>
      </c>
      <c r="V118" s="2245" t="s">
        <v>18335</v>
      </c>
      <c r="W118" s="2246" t="s">
        <v>18809</v>
      </c>
    </row>
    <row r="119" spans="2:23" ht="21" customHeight="1">
      <c r="B119" s="2512"/>
      <c r="C119" s="2514"/>
      <c r="D119" s="2499"/>
      <c r="E119" s="2499"/>
      <c r="F119" s="2516"/>
      <c r="G119" s="2518"/>
      <c r="H119" s="2501" t="str">
        <f t="shared" ref="H119:H120" si="36">DATEDIF(F119,G119,"Y")&amp;" TAHUN "&amp;DATEDIF(F119,G119,"YM")&amp;" BULAN"</f>
        <v>0 TAHUN 0 BULAN</v>
      </c>
      <c r="I119" s="2501"/>
      <c r="J119" s="2256"/>
      <c r="K119" s="2501"/>
      <c r="L119" s="2501"/>
      <c r="M119" s="2504"/>
      <c r="N119" s="2504"/>
      <c r="O119" s="2506"/>
      <c r="P119" s="2538"/>
      <c r="Q119" s="2558"/>
      <c r="R119" s="2542"/>
      <c r="S119" s="2560"/>
      <c r="T119" s="2497"/>
      <c r="U119" s="2497"/>
      <c r="V119" s="2239" t="s">
        <v>18338</v>
      </c>
      <c r="W119" s="2240" t="s">
        <v>18810</v>
      </c>
    </row>
    <row r="120" spans="2:23" ht="21" customHeight="1">
      <c r="B120" s="2530"/>
      <c r="C120" s="2532"/>
      <c r="D120" s="2525"/>
      <c r="E120" s="2525"/>
      <c r="F120" s="2534"/>
      <c r="G120" s="2536"/>
      <c r="H120" s="2523" t="str">
        <f t="shared" si="36"/>
        <v>0 TAHUN 0 BULAN</v>
      </c>
      <c r="I120" s="2523"/>
      <c r="J120" s="2255"/>
      <c r="K120" s="2523"/>
      <c r="L120" s="2523"/>
      <c r="M120" s="2528"/>
      <c r="N120" s="2528"/>
      <c r="O120" s="2552"/>
      <c r="P120" s="2554"/>
      <c r="Q120" s="2558"/>
      <c r="R120" s="2546"/>
      <c r="S120" s="2561"/>
      <c r="T120" s="2550"/>
      <c r="U120" s="2550"/>
      <c r="V120" s="2249" t="s">
        <v>18340</v>
      </c>
      <c r="W120" s="2250"/>
    </row>
    <row r="121" spans="2:23" ht="21" customHeight="1">
      <c r="B121" s="2529">
        <v>39</v>
      </c>
      <c r="C121" s="2531" t="s">
        <v>18811</v>
      </c>
      <c r="D121" s="2524" t="s">
        <v>1154</v>
      </c>
      <c r="E121" s="2524" t="s">
        <v>18321</v>
      </c>
      <c r="F121" s="2533" t="s">
        <v>18399</v>
      </c>
      <c r="G121" s="2535">
        <v>25774</v>
      </c>
      <c r="H121" s="2522" t="str">
        <f>DATEDIF(G121,B3,"Y")&amp;" TAHUN "&amp;DATEDIF(G121,B3,"YM")&amp;" BULAN"</f>
        <v>52 TAHUN 2 BULAN</v>
      </c>
      <c r="I121" s="2522" t="s">
        <v>18344</v>
      </c>
      <c r="J121" s="2251" t="s">
        <v>18345</v>
      </c>
      <c r="K121" s="2522" t="s">
        <v>18812</v>
      </c>
      <c r="L121" s="2526" t="s">
        <v>18813</v>
      </c>
      <c r="M121" s="2527" t="s">
        <v>18814</v>
      </c>
      <c r="N121" s="2527" t="s">
        <v>18815</v>
      </c>
      <c r="O121" s="2551" t="s">
        <v>18816</v>
      </c>
      <c r="P121" s="2553">
        <v>17020746875</v>
      </c>
      <c r="Q121" s="2558" t="s">
        <v>18331</v>
      </c>
      <c r="R121" s="2545" t="s">
        <v>18817</v>
      </c>
      <c r="S121" s="2559">
        <v>44402</v>
      </c>
      <c r="T121" s="2549" t="s">
        <v>18333</v>
      </c>
      <c r="U121" s="2562" t="s">
        <v>3678</v>
      </c>
      <c r="V121" s="2245" t="s">
        <v>18335</v>
      </c>
      <c r="W121" s="2246" t="s">
        <v>18818</v>
      </c>
    </row>
    <row r="122" spans="2:23" ht="21" customHeight="1">
      <c r="B122" s="2512"/>
      <c r="C122" s="2514"/>
      <c r="D122" s="2499"/>
      <c r="E122" s="2499"/>
      <c r="F122" s="2516"/>
      <c r="G122" s="2518"/>
      <c r="H122" s="2501" t="str">
        <f t="shared" ref="H122:H123" si="37">DATEDIF(F122,G122,"Y")&amp;" TAHUN "&amp;DATEDIF(F122,G122,"YM")&amp;" BULAN"</f>
        <v>0 TAHUN 0 BULAN</v>
      </c>
      <c r="I122" s="2501"/>
      <c r="J122" s="2256"/>
      <c r="K122" s="2501"/>
      <c r="L122" s="2501"/>
      <c r="M122" s="2504"/>
      <c r="N122" s="2504"/>
      <c r="O122" s="2506"/>
      <c r="P122" s="2538"/>
      <c r="Q122" s="2558"/>
      <c r="R122" s="2542"/>
      <c r="S122" s="2560"/>
      <c r="T122" s="2497"/>
      <c r="U122" s="2497"/>
      <c r="V122" s="2239" t="s">
        <v>18338</v>
      </c>
      <c r="W122" s="2240" t="s">
        <v>18819</v>
      </c>
    </row>
    <row r="123" spans="2:23" ht="21" customHeight="1">
      <c r="B123" s="2530"/>
      <c r="C123" s="2532"/>
      <c r="D123" s="2525"/>
      <c r="E123" s="2525"/>
      <c r="F123" s="2534"/>
      <c r="G123" s="2536"/>
      <c r="H123" s="2523" t="str">
        <f t="shared" si="37"/>
        <v>0 TAHUN 0 BULAN</v>
      </c>
      <c r="I123" s="2523"/>
      <c r="J123" s="2255"/>
      <c r="K123" s="2523"/>
      <c r="L123" s="2523"/>
      <c r="M123" s="2528"/>
      <c r="N123" s="2528"/>
      <c r="O123" s="2552"/>
      <c r="P123" s="2554"/>
      <c r="Q123" s="2558"/>
      <c r="R123" s="2546"/>
      <c r="S123" s="2561"/>
      <c r="T123" s="2550"/>
      <c r="U123" s="2550"/>
      <c r="V123" s="2249" t="s">
        <v>18340</v>
      </c>
      <c r="W123" s="2250"/>
    </row>
    <row r="124" spans="2:23" ht="21" customHeight="1">
      <c r="B124" s="2529">
        <v>40</v>
      </c>
      <c r="C124" s="2531" t="s">
        <v>18820</v>
      </c>
      <c r="D124" s="2524" t="s">
        <v>18821</v>
      </c>
      <c r="E124" s="2524" t="s">
        <v>18385</v>
      </c>
      <c r="F124" s="2533" t="s">
        <v>18322</v>
      </c>
      <c r="G124" s="2535">
        <v>24789</v>
      </c>
      <c r="H124" s="2522" t="str">
        <f>DATEDIF(G124,B3,"Y")&amp;" TAHUN "&amp;DATEDIF(G124,B3,"YM")&amp;" BULAN"</f>
        <v>54 TAHUN 10 BULAN</v>
      </c>
      <c r="I124" s="2522" t="s">
        <v>18777</v>
      </c>
      <c r="J124" s="2251" t="s">
        <v>18822</v>
      </c>
      <c r="K124" s="2522" t="s">
        <v>18823</v>
      </c>
      <c r="L124" s="2526" t="s">
        <v>18824</v>
      </c>
      <c r="M124" s="2527" t="s">
        <v>18825</v>
      </c>
      <c r="N124" s="2527" t="s">
        <v>18826</v>
      </c>
      <c r="O124" s="2551" t="s">
        <v>18827</v>
      </c>
      <c r="P124" s="2553" t="s">
        <v>18828</v>
      </c>
      <c r="Q124" s="2558" t="s">
        <v>18331</v>
      </c>
      <c r="R124" s="2545" t="s">
        <v>18829</v>
      </c>
      <c r="S124" s="2547">
        <v>44878</v>
      </c>
      <c r="T124" s="2549" t="s">
        <v>18333</v>
      </c>
      <c r="U124" s="2562" t="s">
        <v>18830</v>
      </c>
      <c r="V124" s="2245" t="s">
        <v>18335</v>
      </c>
      <c r="W124" s="2246"/>
    </row>
    <row r="125" spans="2:23" ht="21" customHeight="1">
      <c r="B125" s="2512"/>
      <c r="C125" s="2514"/>
      <c r="D125" s="2499"/>
      <c r="E125" s="2499"/>
      <c r="F125" s="2516"/>
      <c r="G125" s="2518"/>
      <c r="H125" s="2501" t="str">
        <f t="shared" ref="H125:H126" si="38">DATEDIF(F125,G125,"Y")&amp;" TAHUN "&amp;DATEDIF(F125,G125,"YM")&amp;" BULAN"</f>
        <v>0 TAHUN 0 BULAN</v>
      </c>
      <c r="I125" s="2501"/>
      <c r="J125" s="2252" t="s">
        <v>18337</v>
      </c>
      <c r="K125" s="2501"/>
      <c r="L125" s="2501"/>
      <c r="M125" s="2504"/>
      <c r="N125" s="2504"/>
      <c r="O125" s="2506"/>
      <c r="P125" s="2538"/>
      <c r="Q125" s="2558"/>
      <c r="R125" s="2542"/>
      <c r="S125" s="2544"/>
      <c r="T125" s="2497"/>
      <c r="U125" s="2564"/>
      <c r="V125" s="2239" t="s">
        <v>18338</v>
      </c>
      <c r="W125" s="2240"/>
    </row>
    <row r="126" spans="2:23" ht="21" customHeight="1">
      <c r="B126" s="2530"/>
      <c r="C126" s="2532"/>
      <c r="D126" s="2525"/>
      <c r="E126" s="2525"/>
      <c r="F126" s="2534"/>
      <c r="G126" s="2536"/>
      <c r="H126" s="2523" t="str">
        <f t="shared" si="38"/>
        <v>0 TAHUN 0 BULAN</v>
      </c>
      <c r="I126" s="2523"/>
      <c r="J126" s="2255"/>
      <c r="K126" s="2523"/>
      <c r="L126" s="2523"/>
      <c r="M126" s="2528"/>
      <c r="N126" s="2528"/>
      <c r="O126" s="2552"/>
      <c r="P126" s="2554"/>
      <c r="Q126" s="2558"/>
      <c r="R126" s="2546"/>
      <c r="S126" s="2548"/>
      <c r="T126" s="2550"/>
      <c r="U126" s="2565"/>
      <c r="V126" s="2249" t="s">
        <v>18340</v>
      </c>
      <c r="W126" s="2250"/>
    </row>
    <row r="127" spans="2:23" ht="21" customHeight="1">
      <c r="B127" s="2529">
        <v>41</v>
      </c>
      <c r="C127" s="2531" t="s">
        <v>18831</v>
      </c>
      <c r="D127" s="2524" t="s">
        <v>18832</v>
      </c>
      <c r="E127" s="2524" t="s">
        <v>18833</v>
      </c>
      <c r="F127" s="2533" t="s">
        <v>18322</v>
      </c>
      <c r="G127" s="2535">
        <v>27148</v>
      </c>
      <c r="H127" s="2522" t="str">
        <f>DATEDIF(G127,B3,"Y")&amp;" TAHUN "&amp;DATEDIF(G127,B3,"YM")&amp;" BULAN"</f>
        <v>48 TAHUN 5 BULAN</v>
      </c>
      <c r="I127" s="2522" t="s">
        <v>18344</v>
      </c>
      <c r="J127" s="2251" t="s">
        <v>18834</v>
      </c>
      <c r="K127" s="2522" t="s">
        <v>18835</v>
      </c>
      <c r="L127" s="2526" t="s">
        <v>18836</v>
      </c>
      <c r="M127" s="2527" t="s">
        <v>18837</v>
      </c>
      <c r="N127" s="2527" t="s">
        <v>18838</v>
      </c>
      <c r="O127" s="2551" t="s">
        <v>18839</v>
      </c>
      <c r="P127" s="2553" t="s">
        <v>18840</v>
      </c>
      <c r="Q127" s="2558" t="s">
        <v>18331</v>
      </c>
      <c r="R127" s="2545" t="s">
        <v>18841</v>
      </c>
      <c r="S127" s="2547">
        <v>45534</v>
      </c>
      <c r="T127" s="2549" t="s">
        <v>18333</v>
      </c>
      <c r="U127" s="2562" t="s">
        <v>18842</v>
      </c>
      <c r="V127" s="2245" t="s">
        <v>18335</v>
      </c>
      <c r="W127" s="2246" t="s">
        <v>18843</v>
      </c>
    </row>
    <row r="128" spans="2:23" ht="21" customHeight="1">
      <c r="B128" s="2512"/>
      <c r="C128" s="2514"/>
      <c r="D128" s="2499"/>
      <c r="E128" s="2499"/>
      <c r="F128" s="2516"/>
      <c r="G128" s="2518"/>
      <c r="H128" s="2501" t="str">
        <f t="shared" ref="H128:H129" si="39">DATEDIF(F128,G128,"Y")&amp;" TAHUN "&amp;DATEDIF(F128,G128,"YM")&amp;" BULAN"</f>
        <v>0 TAHUN 0 BULAN</v>
      </c>
      <c r="I128" s="2501"/>
      <c r="J128" s="2252" t="s">
        <v>18337</v>
      </c>
      <c r="K128" s="2501"/>
      <c r="L128" s="2501"/>
      <c r="M128" s="2504"/>
      <c r="N128" s="2504"/>
      <c r="O128" s="2506"/>
      <c r="P128" s="2538"/>
      <c r="Q128" s="2558"/>
      <c r="R128" s="2542"/>
      <c r="S128" s="2544"/>
      <c r="T128" s="2497"/>
      <c r="U128" s="2564"/>
      <c r="V128" s="2239" t="s">
        <v>18338</v>
      </c>
      <c r="W128" s="2240" t="s">
        <v>18844</v>
      </c>
    </row>
    <row r="129" spans="2:23" ht="21" customHeight="1">
      <c r="B129" s="2530"/>
      <c r="C129" s="2532"/>
      <c r="D129" s="2525"/>
      <c r="E129" s="2525"/>
      <c r="F129" s="2534"/>
      <c r="G129" s="2536"/>
      <c r="H129" s="2523" t="str">
        <f t="shared" si="39"/>
        <v>0 TAHUN 0 BULAN</v>
      </c>
      <c r="I129" s="2523"/>
      <c r="J129" s="2255"/>
      <c r="K129" s="2523"/>
      <c r="L129" s="2523"/>
      <c r="M129" s="2528"/>
      <c r="N129" s="2528"/>
      <c r="O129" s="2552"/>
      <c r="P129" s="2554"/>
      <c r="Q129" s="2558"/>
      <c r="R129" s="2546"/>
      <c r="S129" s="2548"/>
      <c r="T129" s="2550"/>
      <c r="U129" s="2565"/>
      <c r="V129" s="2249" t="s">
        <v>18340</v>
      </c>
      <c r="W129" s="2250"/>
    </row>
    <row r="130" spans="2:23" ht="21" customHeight="1">
      <c r="B130" s="2529">
        <v>42</v>
      </c>
      <c r="C130" s="2531" t="s">
        <v>18845</v>
      </c>
      <c r="D130" s="2524" t="s">
        <v>18846</v>
      </c>
      <c r="E130" s="2524" t="s">
        <v>18321</v>
      </c>
      <c r="F130" s="2533" t="s">
        <v>18399</v>
      </c>
      <c r="G130" s="2535">
        <v>31039</v>
      </c>
      <c r="H130" s="2522" t="str">
        <f>DATEDIF(G130,B3,"Y")&amp;" TAHUN "&amp;DATEDIF(G130,B3,"YM")&amp;" BULAN"</f>
        <v>37 TAHUN 9 BULAN</v>
      </c>
      <c r="I130" s="2522" t="s">
        <v>18777</v>
      </c>
      <c r="J130" s="2251" t="s">
        <v>18345</v>
      </c>
      <c r="K130" s="2522" t="s">
        <v>18847</v>
      </c>
      <c r="L130" s="2526" t="s">
        <v>18848</v>
      </c>
      <c r="M130" s="2527" t="s">
        <v>18849</v>
      </c>
      <c r="N130" s="2526" t="s">
        <v>18850</v>
      </c>
      <c r="O130" s="2574" t="s">
        <v>18851</v>
      </c>
      <c r="P130" s="2553" t="s">
        <v>18852</v>
      </c>
      <c r="Q130" s="2555" t="s">
        <v>18331</v>
      </c>
      <c r="R130" s="2568" t="s">
        <v>18853</v>
      </c>
      <c r="S130" s="2571">
        <v>44918</v>
      </c>
      <c r="T130" s="2549" t="s">
        <v>18333</v>
      </c>
      <c r="U130" s="2562" t="s">
        <v>18854</v>
      </c>
      <c r="V130" s="2245" t="s">
        <v>18335</v>
      </c>
      <c r="W130" s="2246" t="s">
        <v>18855</v>
      </c>
    </row>
    <row r="131" spans="2:23" ht="21" customHeight="1">
      <c r="B131" s="2512"/>
      <c r="C131" s="2514"/>
      <c r="D131" s="2499"/>
      <c r="E131" s="2499"/>
      <c r="F131" s="2516"/>
      <c r="G131" s="2518"/>
      <c r="H131" s="2501" t="str">
        <f t="shared" ref="H131:H132" si="40">DATEDIF(F131,G131,"Y")&amp;" TAHUN "&amp;DATEDIF(F131,G131,"YM")&amp;" BULAN"</f>
        <v>0 TAHUN 0 BULAN</v>
      </c>
      <c r="I131" s="2501"/>
      <c r="J131" s="2256"/>
      <c r="K131" s="2501"/>
      <c r="L131" s="2501"/>
      <c r="M131" s="2504"/>
      <c r="N131" s="2566"/>
      <c r="O131" s="2575"/>
      <c r="P131" s="2538"/>
      <c r="Q131" s="2540"/>
      <c r="R131" s="2569"/>
      <c r="S131" s="2572"/>
      <c r="T131" s="2497"/>
      <c r="U131" s="2564"/>
      <c r="V131" s="2239" t="s">
        <v>18338</v>
      </c>
      <c r="W131" s="2240" t="s">
        <v>18856</v>
      </c>
    </row>
    <row r="132" spans="2:23" ht="21" customHeight="1">
      <c r="B132" s="2530"/>
      <c r="C132" s="2532"/>
      <c r="D132" s="2525"/>
      <c r="E132" s="2525"/>
      <c r="F132" s="2534"/>
      <c r="G132" s="2536"/>
      <c r="H132" s="2523" t="str">
        <f t="shared" si="40"/>
        <v>0 TAHUN 0 BULAN</v>
      </c>
      <c r="I132" s="2523"/>
      <c r="J132" s="2255"/>
      <c r="K132" s="2523"/>
      <c r="L132" s="2523"/>
      <c r="M132" s="2528"/>
      <c r="N132" s="2567"/>
      <c r="O132" s="2576"/>
      <c r="P132" s="2554"/>
      <c r="Q132" s="2556"/>
      <c r="R132" s="2570"/>
      <c r="S132" s="2573"/>
      <c r="T132" s="2550"/>
      <c r="U132" s="2565"/>
      <c r="V132" s="2249" t="s">
        <v>18340</v>
      </c>
      <c r="W132" s="2250"/>
    </row>
    <row r="133" spans="2:23" ht="21" customHeight="1">
      <c r="B133" s="2529">
        <v>43</v>
      </c>
      <c r="C133" s="2531" t="s">
        <v>18857</v>
      </c>
      <c r="D133" s="2524" t="s">
        <v>18858</v>
      </c>
      <c r="E133" s="2524" t="s">
        <v>18385</v>
      </c>
      <c r="F133" s="2533" t="s">
        <v>18322</v>
      </c>
      <c r="G133" s="2535">
        <v>33385</v>
      </c>
      <c r="H133" s="2522" t="str">
        <f>DATEDIF(G133,B3,"Y")&amp;" TAHUN "&amp;DATEDIF(G133,B3,"YM")&amp;" BULAN"</f>
        <v>31 TAHUN 4 BULAN</v>
      </c>
      <c r="I133" s="2524" t="s">
        <v>18415</v>
      </c>
      <c r="J133" s="2251" t="s">
        <v>18345</v>
      </c>
      <c r="K133" s="2522" t="s">
        <v>18859</v>
      </c>
      <c r="L133" s="2526" t="s">
        <v>18860</v>
      </c>
      <c r="M133" s="2527" t="s">
        <v>18861</v>
      </c>
      <c r="N133" s="2526" t="s">
        <v>18862</v>
      </c>
      <c r="O133" s="2574" t="s">
        <v>18863</v>
      </c>
      <c r="P133" s="2577" t="s">
        <v>18864</v>
      </c>
      <c r="Q133" s="2555" t="s">
        <v>18331</v>
      </c>
      <c r="R133" s="2568" t="s">
        <v>18865</v>
      </c>
      <c r="S133" s="2571">
        <v>46118</v>
      </c>
      <c r="T133" s="2549" t="s">
        <v>18333</v>
      </c>
      <c r="U133" s="2562" t="s">
        <v>18866</v>
      </c>
      <c r="V133" s="2245" t="s">
        <v>18335</v>
      </c>
      <c r="W133" s="2246" t="s">
        <v>18867</v>
      </c>
    </row>
    <row r="134" spans="2:23" ht="21" customHeight="1">
      <c r="B134" s="2512"/>
      <c r="C134" s="2514"/>
      <c r="D134" s="2499"/>
      <c r="E134" s="2499"/>
      <c r="F134" s="2516"/>
      <c r="G134" s="2518"/>
      <c r="H134" s="2501" t="str">
        <f t="shared" ref="H134:H135" si="41">DATEDIF(F134,G134,"Y")&amp;" TAHUN "&amp;DATEDIF(F134,G134,"YM")&amp;" BULAN"</f>
        <v>0 TAHUN 0 BULAN</v>
      </c>
      <c r="I134" s="2499"/>
      <c r="J134" s="2247"/>
      <c r="K134" s="2501"/>
      <c r="L134" s="2501"/>
      <c r="M134" s="2504"/>
      <c r="N134" s="2566"/>
      <c r="O134" s="2575"/>
      <c r="P134" s="2578"/>
      <c r="Q134" s="2540"/>
      <c r="R134" s="2569"/>
      <c r="S134" s="2572"/>
      <c r="T134" s="2497"/>
      <c r="U134" s="2564"/>
      <c r="V134" s="2239" t="s">
        <v>18338</v>
      </c>
      <c r="W134" s="2240" t="s">
        <v>18868</v>
      </c>
    </row>
    <row r="135" spans="2:23" ht="21" customHeight="1">
      <c r="B135" s="2530"/>
      <c r="C135" s="2532"/>
      <c r="D135" s="2525"/>
      <c r="E135" s="2525"/>
      <c r="F135" s="2534"/>
      <c r="G135" s="2536"/>
      <c r="H135" s="2523" t="str">
        <f t="shared" si="41"/>
        <v>0 TAHUN 0 BULAN</v>
      </c>
      <c r="I135" s="2525"/>
      <c r="J135" s="2248"/>
      <c r="K135" s="2523"/>
      <c r="L135" s="2523"/>
      <c r="M135" s="2528"/>
      <c r="N135" s="2567"/>
      <c r="O135" s="2576"/>
      <c r="P135" s="2579"/>
      <c r="Q135" s="2556"/>
      <c r="R135" s="2570"/>
      <c r="S135" s="2573"/>
      <c r="T135" s="2550"/>
      <c r="U135" s="2565"/>
      <c r="V135" s="2249" t="s">
        <v>18340</v>
      </c>
      <c r="W135" s="2250"/>
    </row>
    <row r="136" spans="2:23" ht="21" customHeight="1">
      <c r="B136" s="2529">
        <v>44</v>
      </c>
      <c r="C136" s="2531" t="s">
        <v>18869</v>
      </c>
      <c r="D136" s="2524" t="s">
        <v>18870</v>
      </c>
      <c r="E136" s="2524" t="s">
        <v>18385</v>
      </c>
      <c r="F136" s="2533" t="s">
        <v>18399</v>
      </c>
      <c r="G136" s="2535">
        <v>29826</v>
      </c>
      <c r="H136" s="2522" t="str">
        <f>DATEDIF(G136,B3,"Y")&amp;" TAHUN "&amp;DATEDIF(G136,B3,"YM")&amp;" BULAN"</f>
        <v>41 TAHUN 1 BULAN</v>
      </c>
      <c r="I136" s="2524" t="s">
        <v>18344</v>
      </c>
      <c r="J136" s="2251" t="s">
        <v>18345</v>
      </c>
      <c r="K136" s="2522" t="s">
        <v>18871</v>
      </c>
      <c r="L136" s="2526" t="s">
        <v>18872</v>
      </c>
      <c r="M136" s="2527" t="s">
        <v>18873</v>
      </c>
      <c r="N136" s="2526" t="s">
        <v>18874</v>
      </c>
      <c r="O136" s="2580" t="s">
        <v>18875</v>
      </c>
      <c r="P136" s="2577" t="s">
        <v>18876</v>
      </c>
      <c r="Q136" s="2555" t="s">
        <v>18447</v>
      </c>
      <c r="R136" s="2568" t="s">
        <v>18877</v>
      </c>
      <c r="S136" s="2571">
        <v>44436</v>
      </c>
      <c r="T136" s="2549" t="s">
        <v>18333</v>
      </c>
      <c r="U136" s="2562" t="s">
        <v>18878</v>
      </c>
      <c r="V136" s="2245" t="s">
        <v>18335</v>
      </c>
      <c r="W136" s="2246" t="s">
        <v>18879</v>
      </c>
    </row>
    <row r="137" spans="2:23" ht="21" customHeight="1">
      <c r="B137" s="2512"/>
      <c r="C137" s="2514"/>
      <c r="D137" s="2499"/>
      <c r="E137" s="2499"/>
      <c r="F137" s="2516"/>
      <c r="G137" s="2518"/>
      <c r="H137" s="2501" t="str">
        <f t="shared" ref="H137:H138" si="42">DATEDIF(F137,G137,"Y")&amp;" TAHUN "&amp;DATEDIF(F137,G137,"YM")&amp;" BULAN"</f>
        <v>0 TAHUN 0 BULAN</v>
      </c>
      <c r="I137" s="2499"/>
      <c r="J137" s="2247"/>
      <c r="K137" s="2501"/>
      <c r="L137" s="2501"/>
      <c r="M137" s="2504"/>
      <c r="N137" s="2566"/>
      <c r="O137" s="2581"/>
      <c r="P137" s="2578"/>
      <c r="Q137" s="2540"/>
      <c r="R137" s="2569"/>
      <c r="S137" s="2572"/>
      <c r="T137" s="2497"/>
      <c r="U137" s="2564"/>
      <c r="V137" s="2239" t="s">
        <v>18338</v>
      </c>
      <c r="W137" s="2240" t="s">
        <v>18880</v>
      </c>
    </row>
    <row r="138" spans="2:23" ht="21" customHeight="1">
      <c r="B138" s="2530"/>
      <c r="C138" s="2532"/>
      <c r="D138" s="2525"/>
      <c r="E138" s="2525"/>
      <c r="F138" s="2534"/>
      <c r="G138" s="2536"/>
      <c r="H138" s="2523" t="str">
        <f t="shared" si="42"/>
        <v>0 TAHUN 0 BULAN</v>
      </c>
      <c r="I138" s="2525"/>
      <c r="J138" s="2248"/>
      <c r="K138" s="2523"/>
      <c r="L138" s="2523"/>
      <c r="M138" s="2528"/>
      <c r="N138" s="2567"/>
      <c r="O138" s="2582"/>
      <c r="P138" s="2579"/>
      <c r="Q138" s="2556"/>
      <c r="R138" s="2570"/>
      <c r="S138" s="2573"/>
      <c r="T138" s="2550"/>
      <c r="U138" s="2565"/>
      <c r="V138" s="2249" t="s">
        <v>18340</v>
      </c>
      <c r="W138" s="2250"/>
    </row>
    <row r="139" spans="2:23" ht="21" customHeight="1">
      <c r="B139" s="2529">
        <v>45</v>
      </c>
      <c r="C139" s="2531" t="s">
        <v>18881</v>
      </c>
      <c r="D139" s="2524" t="s">
        <v>18882</v>
      </c>
      <c r="E139" s="2524" t="s">
        <v>18321</v>
      </c>
      <c r="F139" s="2533" t="s">
        <v>18322</v>
      </c>
      <c r="G139" s="2535">
        <v>31527</v>
      </c>
      <c r="H139" s="2522" t="str">
        <f>DATEDIF(G139,B3,"Y")&amp;" TAHUN "&amp;DATEDIF(G139,B3,"YM")&amp;" BULAN"</f>
        <v>36 TAHUN 5 BULAN</v>
      </c>
      <c r="I139" s="2524" t="s">
        <v>18344</v>
      </c>
      <c r="J139" s="2251" t="s">
        <v>18345</v>
      </c>
      <c r="K139" s="2522" t="s">
        <v>18883</v>
      </c>
      <c r="L139" s="2526" t="s">
        <v>18884</v>
      </c>
      <c r="M139" s="2527" t="s">
        <v>18885</v>
      </c>
      <c r="N139" s="2526" t="s">
        <v>18886</v>
      </c>
      <c r="O139" s="2580" t="s">
        <v>18887</v>
      </c>
      <c r="P139" s="2577" t="s">
        <v>18888</v>
      </c>
      <c r="Q139" s="2555" t="s">
        <v>18331</v>
      </c>
      <c r="R139" s="2568" t="s">
        <v>18889</v>
      </c>
      <c r="S139" s="2571">
        <v>45407</v>
      </c>
      <c r="T139" s="2549" t="s">
        <v>18333</v>
      </c>
      <c r="U139" s="2562" t="s">
        <v>18890</v>
      </c>
      <c r="V139" s="2245" t="s">
        <v>18335</v>
      </c>
      <c r="W139" s="2246" t="s">
        <v>18891</v>
      </c>
    </row>
    <row r="140" spans="2:23" ht="21" customHeight="1">
      <c r="B140" s="2512"/>
      <c r="C140" s="2514"/>
      <c r="D140" s="2499"/>
      <c r="E140" s="2499"/>
      <c r="F140" s="2516"/>
      <c r="G140" s="2518"/>
      <c r="H140" s="2501" t="str">
        <f t="shared" ref="H140:H141" si="43">DATEDIF(F140,G140,"Y")&amp;" TAHUN "&amp;DATEDIF(F140,G140,"YM")&amp;" BULAN"</f>
        <v>0 TAHUN 0 BULAN</v>
      </c>
      <c r="I140" s="2499"/>
      <c r="J140" s="2247"/>
      <c r="K140" s="2501"/>
      <c r="L140" s="2501"/>
      <c r="M140" s="2504"/>
      <c r="N140" s="2566"/>
      <c r="O140" s="2581"/>
      <c r="P140" s="2578"/>
      <c r="Q140" s="2540"/>
      <c r="R140" s="2569"/>
      <c r="S140" s="2572"/>
      <c r="T140" s="2497"/>
      <c r="U140" s="2564"/>
      <c r="V140" s="2239" t="s">
        <v>18338</v>
      </c>
      <c r="W140" s="2240" t="s">
        <v>18892</v>
      </c>
    </row>
    <row r="141" spans="2:23" ht="21" customHeight="1">
      <c r="B141" s="2530"/>
      <c r="C141" s="2532"/>
      <c r="D141" s="2525"/>
      <c r="E141" s="2525"/>
      <c r="F141" s="2534"/>
      <c r="G141" s="2536"/>
      <c r="H141" s="2523" t="str">
        <f t="shared" si="43"/>
        <v>0 TAHUN 0 BULAN</v>
      </c>
      <c r="I141" s="2525"/>
      <c r="J141" s="2248"/>
      <c r="K141" s="2523"/>
      <c r="L141" s="2523"/>
      <c r="M141" s="2528"/>
      <c r="N141" s="2567"/>
      <c r="O141" s="2582"/>
      <c r="P141" s="2579"/>
      <c r="Q141" s="2556"/>
      <c r="R141" s="2570"/>
      <c r="S141" s="2573"/>
      <c r="T141" s="2550"/>
      <c r="U141" s="2565"/>
      <c r="V141" s="2249" t="s">
        <v>18340</v>
      </c>
      <c r="W141" s="2250"/>
    </row>
    <row r="142" spans="2:23" ht="21" customHeight="1">
      <c r="B142" s="2529">
        <v>46</v>
      </c>
      <c r="C142" s="2531" t="s">
        <v>18893</v>
      </c>
      <c r="D142" s="2524" t="s">
        <v>18894</v>
      </c>
      <c r="E142" s="2524" t="s">
        <v>18321</v>
      </c>
      <c r="F142" s="2533" t="s">
        <v>18399</v>
      </c>
      <c r="G142" s="2535">
        <v>28265</v>
      </c>
      <c r="H142" s="2522" t="str">
        <f>DATEDIF(G142,B3,"Y")&amp;" TAHUN "&amp;DATEDIF(G142,B3,"YM")&amp;" BULAN"</f>
        <v>45 TAHUN 4 BULAN</v>
      </c>
      <c r="I142" s="2524" t="s">
        <v>18344</v>
      </c>
      <c r="J142" s="2251" t="s">
        <v>18345</v>
      </c>
      <c r="K142" s="2522" t="s">
        <v>18812</v>
      </c>
      <c r="L142" s="2526" t="s">
        <v>18895</v>
      </c>
      <c r="M142" s="2527" t="s">
        <v>18896</v>
      </c>
      <c r="N142" s="2526" t="s">
        <v>18897</v>
      </c>
      <c r="O142" s="2580" t="s">
        <v>18898</v>
      </c>
      <c r="P142" s="2586" t="s">
        <v>18899</v>
      </c>
      <c r="Q142" s="2555" t="s">
        <v>18331</v>
      </c>
      <c r="R142" s="2568" t="s">
        <v>18900</v>
      </c>
      <c r="S142" s="2571">
        <v>44701</v>
      </c>
      <c r="T142" s="2549" t="s">
        <v>18333</v>
      </c>
      <c r="U142" s="2562" t="s">
        <v>18901</v>
      </c>
      <c r="V142" s="2245" t="s">
        <v>18335</v>
      </c>
      <c r="W142" s="2246" t="s">
        <v>18902</v>
      </c>
    </row>
    <row r="143" spans="2:23" ht="21" customHeight="1">
      <c r="B143" s="2512"/>
      <c r="C143" s="2514"/>
      <c r="D143" s="2499"/>
      <c r="E143" s="2499"/>
      <c r="F143" s="2516"/>
      <c r="G143" s="2518"/>
      <c r="H143" s="2501" t="str">
        <f t="shared" ref="H143:H144" si="44">DATEDIF(F143,G143,"Y")&amp;" TAHUN "&amp;DATEDIF(F143,G143,"YM")&amp;" BULAN"</f>
        <v>0 TAHUN 0 BULAN</v>
      </c>
      <c r="I143" s="2499"/>
      <c r="J143" s="2247"/>
      <c r="K143" s="2501"/>
      <c r="L143" s="2501"/>
      <c r="M143" s="2504"/>
      <c r="N143" s="2566"/>
      <c r="O143" s="2581"/>
      <c r="P143" s="2587"/>
      <c r="Q143" s="2540"/>
      <c r="R143" s="2569"/>
      <c r="S143" s="2572"/>
      <c r="T143" s="2497"/>
      <c r="U143" s="2564"/>
      <c r="V143" s="2239" t="s">
        <v>18338</v>
      </c>
      <c r="W143" s="2240" t="s">
        <v>18903</v>
      </c>
    </row>
    <row r="144" spans="2:23" ht="21" customHeight="1">
      <c r="B144" s="2530"/>
      <c r="C144" s="2532"/>
      <c r="D144" s="2525"/>
      <c r="E144" s="2525"/>
      <c r="F144" s="2534"/>
      <c r="G144" s="2536"/>
      <c r="H144" s="2523" t="str">
        <f t="shared" si="44"/>
        <v>0 TAHUN 0 BULAN</v>
      </c>
      <c r="I144" s="2525"/>
      <c r="J144" s="2248"/>
      <c r="K144" s="2523"/>
      <c r="L144" s="2523"/>
      <c r="M144" s="2528"/>
      <c r="N144" s="2567"/>
      <c r="O144" s="2582"/>
      <c r="P144" s="2588"/>
      <c r="Q144" s="2556"/>
      <c r="R144" s="2570"/>
      <c r="S144" s="2573"/>
      <c r="T144" s="2550"/>
      <c r="U144" s="2565"/>
      <c r="V144" s="2249" t="s">
        <v>18340</v>
      </c>
      <c r="W144" s="2250"/>
    </row>
    <row r="145" spans="2:23" ht="21" customHeight="1">
      <c r="B145" s="2529">
        <v>47</v>
      </c>
      <c r="C145" s="2531" t="s">
        <v>18904</v>
      </c>
      <c r="D145" s="2524" t="s">
        <v>18905</v>
      </c>
      <c r="E145" s="2524" t="s">
        <v>18321</v>
      </c>
      <c r="F145" s="2533" t="s">
        <v>18322</v>
      </c>
      <c r="G145" s="2535">
        <v>29404</v>
      </c>
      <c r="H145" s="2522" t="str">
        <f>DATEDIF(G145,B3,"Y")&amp;" TAHUN "&amp;DATEDIF(G145,B3,"YM")&amp;" BULAN"</f>
        <v>42 TAHUN 2 BULAN</v>
      </c>
      <c r="I145" s="2524" t="s">
        <v>18344</v>
      </c>
      <c r="J145" s="2251" t="s">
        <v>18906</v>
      </c>
      <c r="K145" s="2522" t="s">
        <v>18907</v>
      </c>
      <c r="L145" s="2526" t="s">
        <v>18908</v>
      </c>
      <c r="M145" s="2583" t="s">
        <v>18909</v>
      </c>
      <c r="N145" s="2526" t="s">
        <v>18910</v>
      </c>
      <c r="O145" s="2580" t="s">
        <v>18911</v>
      </c>
      <c r="P145" s="2577" t="s">
        <v>18912</v>
      </c>
      <c r="Q145" s="2555" t="s">
        <v>18331</v>
      </c>
      <c r="R145" s="2568" t="s">
        <v>18913</v>
      </c>
      <c r="S145" s="2571">
        <v>45933</v>
      </c>
      <c r="T145" s="2549" t="s">
        <v>18333</v>
      </c>
      <c r="U145" s="2562" t="s">
        <v>9958</v>
      </c>
      <c r="V145" s="2245" t="s">
        <v>18335</v>
      </c>
      <c r="W145" s="2246" t="s">
        <v>18914</v>
      </c>
    </row>
    <row r="146" spans="2:23" ht="21" customHeight="1">
      <c r="B146" s="2512"/>
      <c r="C146" s="2514"/>
      <c r="D146" s="2499"/>
      <c r="E146" s="2499"/>
      <c r="F146" s="2516"/>
      <c r="G146" s="2518"/>
      <c r="H146" s="2501" t="str">
        <f t="shared" ref="H146:H147" si="45">DATEDIF(F146,G146,"Y")&amp;" TAHUN "&amp;DATEDIF(F146,G146,"YM")&amp;" BULAN"</f>
        <v>0 TAHUN 0 BULAN</v>
      </c>
      <c r="I146" s="2499"/>
      <c r="J146" s="2252" t="s">
        <v>18337</v>
      </c>
      <c r="K146" s="2501"/>
      <c r="L146" s="2501"/>
      <c r="M146" s="2584"/>
      <c r="N146" s="2566"/>
      <c r="O146" s="2581"/>
      <c r="P146" s="2578"/>
      <c r="Q146" s="2540"/>
      <c r="R146" s="2569"/>
      <c r="S146" s="2572"/>
      <c r="T146" s="2497"/>
      <c r="U146" s="2564"/>
      <c r="V146" s="2239" t="s">
        <v>18338</v>
      </c>
      <c r="W146" s="2240" t="s">
        <v>18915</v>
      </c>
    </row>
    <row r="147" spans="2:23" ht="21" customHeight="1">
      <c r="B147" s="2530"/>
      <c r="C147" s="2532"/>
      <c r="D147" s="2525"/>
      <c r="E147" s="2525"/>
      <c r="F147" s="2534"/>
      <c r="G147" s="2536"/>
      <c r="H147" s="2523" t="str">
        <f t="shared" si="45"/>
        <v>0 TAHUN 0 BULAN</v>
      </c>
      <c r="I147" s="2525"/>
      <c r="J147" s="2248"/>
      <c r="K147" s="2523"/>
      <c r="L147" s="2523"/>
      <c r="M147" s="2585"/>
      <c r="N147" s="2567"/>
      <c r="O147" s="2582"/>
      <c r="P147" s="2579"/>
      <c r="Q147" s="2556"/>
      <c r="R147" s="2570"/>
      <c r="S147" s="2573"/>
      <c r="T147" s="2550"/>
      <c r="U147" s="2565"/>
      <c r="V147" s="2249" t="s">
        <v>18340</v>
      </c>
      <c r="W147" s="2250"/>
    </row>
    <row r="148" spans="2:23" ht="21" customHeight="1">
      <c r="B148" s="2529">
        <v>48</v>
      </c>
      <c r="C148" s="2531" t="s">
        <v>18916</v>
      </c>
      <c r="D148" s="2524" t="s">
        <v>18917</v>
      </c>
      <c r="E148" s="2524" t="s">
        <v>18385</v>
      </c>
      <c r="F148" s="2533" t="s">
        <v>18322</v>
      </c>
      <c r="G148" s="2535">
        <v>29723</v>
      </c>
      <c r="H148" s="2522" t="str">
        <f>DATEDIF(G148,B3,"Y")&amp;" TAHUN "&amp;DATEDIF(G148,B3,"YM")&amp;" BULAN"</f>
        <v>41 TAHUN 4 BULAN</v>
      </c>
      <c r="I148" s="2524" t="s">
        <v>18415</v>
      </c>
      <c r="J148" s="2251" t="s">
        <v>18918</v>
      </c>
      <c r="K148" s="2522" t="s">
        <v>18919</v>
      </c>
      <c r="L148" s="2526" t="s">
        <v>18920</v>
      </c>
      <c r="M148" s="2583" t="s">
        <v>18921</v>
      </c>
      <c r="N148" s="2526" t="s">
        <v>18922</v>
      </c>
      <c r="O148" s="2580" t="s">
        <v>18923</v>
      </c>
      <c r="P148" s="2577" t="s">
        <v>18924</v>
      </c>
      <c r="Q148" s="2555" t="s">
        <v>18331</v>
      </c>
      <c r="R148" s="2568" t="s">
        <v>18925</v>
      </c>
      <c r="S148" s="2571">
        <v>45781</v>
      </c>
      <c r="T148" s="2549" t="s">
        <v>18333</v>
      </c>
      <c r="U148" s="2562" t="s">
        <v>18926</v>
      </c>
      <c r="V148" s="2245" t="s">
        <v>18335</v>
      </c>
      <c r="W148" s="2246" t="s">
        <v>18927</v>
      </c>
    </row>
    <row r="149" spans="2:23" ht="21" customHeight="1">
      <c r="B149" s="2512"/>
      <c r="C149" s="2514"/>
      <c r="D149" s="2499"/>
      <c r="E149" s="2499"/>
      <c r="F149" s="2516"/>
      <c r="G149" s="2518"/>
      <c r="H149" s="2501" t="str">
        <f t="shared" ref="H149:H150" si="46">DATEDIF(F149,G149,"Y")&amp;" TAHUN "&amp;DATEDIF(F149,G149,"YM")&amp;" BULAN"</f>
        <v>0 TAHUN 0 BULAN</v>
      </c>
      <c r="I149" s="2499"/>
      <c r="J149" s="2252" t="s">
        <v>18337</v>
      </c>
      <c r="K149" s="2501"/>
      <c r="L149" s="2501"/>
      <c r="M149" s="2584"/>
      <c r="N149" s="2566"/>
      <c r="O149" s="2581"/>
      <c r="P149" s="2578"/>
      <c r="Q149" s="2540"/>
      <c r="R149" s="2569"/>
      <c r="S149" s="2572"/>
      <c r="T149" s="2497"/>
      <c r="U149" s="2564"/>
      <c r="V149" s="2239" t="s">
        <v>18338</v>
      </c>
      <c r="W149" s="2240"/>
    </row>
    <row r="150" spans="2:23" ht="21" customHeight="1">
      <c r="B150" s="2530"/>
      <c r="C150" s="2532"/>
      <c r="D150" s="2525"/>
      <c r="E150" s="2525"/>
      <c r="F150" s="2534"/>
      <c r="G150" s="2536"/>
      <c r="H150" s="2523" t="str">
        <f t="shared" si="46"/>
        <v>0 TAHUN 0 BULAN</v>
      </c>
      <c r="I150" s="2525"/>
      <c r="J150" s="2248"/>
      <c r="K150" s="2523"/>
      <c r="L150" s="2523"/>
      <c r="M150" s="2585"/>
      <c r="N150" s="2567"/>
      <c r="O150" s="2582"/>
      <c r="P150" s="2579"/>
      <c r="Q150" s="2556"/>
      <c r="R150" s="2570"/>
      <c r="S150" s="2573"/>
      <c r="T150" s="2550"/>
      <c r="U150" s="2565"/>
      <c r="V150" s="2249" t="s">
        <v>18340</v>
      </c>
      <c r="W150" s="2250"/>
    </row>
    <row r="151" spans="2:23" ht="21" customHeight="1">
      <c r="B151" s="2529">
        <v>49</v>
      </c>
      <c r="C151" s="2531" t="s">
        <v>18928</v>
      </c>
      <c r="D151" s="2524" t="s">
        <v>18723</v>
      </c>
      <c r="E151" s="2524" t="s">
        <v>18385</v>
      </c>
      <c r="F151" s="2533" t="s">
        <v>18322</v>
      </c>
      <c r="G151" s="2535">
        <v>33890</v>
      </c>
      <c r="H151" s="2522" t="str">
        <f>DATEDIF(G151,B3,"Y")&amp;" TAHUN "&amp;DATEDIF(G151,B3,"YM")&amp;" BULAN"</f>
        <v>29 TAHUN 11 BULAN</v>
      </c>
      <c r="I151" s="2524" t="s">
        <v>18530</v>
      </c>
      <c r="J151" s="2251" t="s">
        <v>18345</v>
      </c>
      <c r="K151" s="2501" t="s">
        <v>18929</v>
      </c>
      <c r="L151" s="2526" t="s">
        <v>18930</v>
      </c>
      <c r="M151" s="2527" t="s">
        <v>18931</v>
      </c>
      <c r="N151" s="2526" t="s">
        <v>18932</v>
      </c>
      <c r="O151" s="2580" t="s">
        <v>18933</v>
      </c>
      <c r="P151" s="2590">
        <v>16010316178</v>
      </c>
      <c r="Q151" s="2555" t="s">
        <v>18331</v>
      </c>
      <c r="R151" s="2568" t="s">
        <v>18934</v>
      </c>
      <c r="S151" s="2571">
        <v>45903</v>
      </c>
      <c r="T151" s="2549" t="s">
        <v>18333</v>
      </c>
      <c r="U151" s="2562" t="s">
        <v>18935</v>
      </c>
      <c r="V151" s="2245" t="s">
        <v>18335</v>
      </c>
      <c r="W151" s="2246" t="s">
        <v>18936</v>
      </c>
    </row>
    <row r="152" spans="2:23" ht="21" customHeight="1">
      <c r="B152" s="2512"/>
      <c r="C152" s="2514"/>
      <c r="D152" s="2499"/>
      <c r="E152" s="2499"/>
      <c r="F152" s="2516"/>
      <c r="G152" s="2518"/>
      <c r="H152" s="2501" t="str">
        <f t="shared" ref="H152:H153" si="47">DATEDIF(F152,G152,"Y")&amp;" TAHUN "&amp;DATEDIF(F152,G152,"YM")&amp;" BULAN"</f>
        <v>0 TAHUN 0 BULAN</v>
      </c>
      <c r="I152" s="2499"/>
      <c r="J152" s="2247"/>
      <c r="K152" s="2501"/>
      <c r="L152" s="2501"/>
      <c r="M152" s="2504"/>
      <c r="N152" s="2566"/>
      <c r="O152" s="2581"/>
      <c r="P152" s="2591"/>
      <c r="Q152" s="2540"/>
      <c r="R152" s="2569"/>
      <c r="S152" s="2572"/>
      <c r="T152" s="2497"/>
      <c r="U152" s="2564"/>
      <c r="V152" s="2239" t="s">
        <v>18338</v>
      </c>
      <c r="W152" s="2240"/>
    </row>
    <row r="153" spans="2:23" ht="21" customHeight="1">
      <c r="B153" s="2530"/>
      <c r="C153" s="2532"/>
      <c r="D153" s="2525"/>
      <c r="E153" s="2525"/>
      <c r="F153" s="2534"/>
      <c r="G153" s="2536"/>
      <c r="H153" s="2523" t="str">
        <f t="shared" si="47"/>
        <v>0 TAHUN 0 BULAN</v>
      </c>
      <c r="I153" s="2525"/>
      <c r="J153" s="2248"/>
      <c r="K153" s="2523"/>
      <c r="L153" s="2523"/>
      <c r="M153" s="2528"/>
      <c r="N153" s="2567"/>
      <c r="O153" s="2582"/>
      <c r="P153" s="2592"/>
      <c r="Q153" s="2556"/>
      <c r="R153" s="2570"/>
      <c r="S153" s="2573"/>
      <c r="T153" s="2550"/>
      <c r="U153" s="2565"/>
      <c r="V153" s="2249" t="s">
        <v>18340</v>
      </c>
      <c r="W153" s="2250"/>
    </row>
    <row r="154" spans="2:23" ht="21" customHeight="1">
      <c r="B154" s="2529">
        <v>50</v>
      </c>
      <c r="C154" s="2531" t="s">
        <v>18937</v>
      </c>
      <c r="D154" s="2524" t="s">
        <v>2849</v>
      </c>
      <c r="E154" s="2524" t="s">
        <v>18385</v>
      </c>
      <c r="F154" s="2533" t="s">
        <v>18399</v>
      </c>
      <c r="G154" s="2535">
        <v>31169</v>
      </c>
      <c r="H154" s="2522" t="str">
        <f>DATEDIF(G154,B3,"Y")&amp;" TAHUN "&amp;DATEDIF(G154,B3,"YM")&amp;" BULAN"</f>
        <v>37 TAHUN 4 BULAN</v>
      </c>
      <c r="I154" s="2524" t="s">
        <v>18344</v>
      </c>
      <c r="J154" s="2251" t="s">
        <v>18345</v>
      </c>
      <c r="K154" s="2522" t="s">
        <v>18938</v>
      </c>
      <c r="L154" s="2526" t="s">
        <v>18939</v>
      </c>
      <c r="M154" s="2526" t="s">
        <v>18940</v>
      </c>
      <c r="N154" s="2527" t="s">
        <v>18941</v>
      </c>
      <c r="O154" s="2580" t="s">
        <v>18942</v>
      </c>
      <c r="P154" s="2593">
        <v>16010316194</v>
      </c>
      <c r="Q154" s="2555" t="s">
        <v>18331</v>
      </c>
      <c r="R154" s="2568" t="s">
        <v>18943</v>
      </c>
      <c r="S154" s="2571">
        <v>45048</v>
      </c>
      <c r="T154" s="2549" t="s">
        <v>18333</v>
      </c>
      <c r="U154" s="2562" t="s">
        <v>18944</v>
      </c>
      <c r="V154" s="2245" t="s">
        <v>18335</v>
      </c>
      <c r="W154" s="2246"/>
    </row>
    <row r="155" spans="2:23" ht="21" customHeight="1">
      <c r="B155" s="2512"/>
      <c r="C155" s="2514"/>
      <c r="D155" s="2499"/>
      <c r="E155" s="2499"/>
      <c r="F155" s="2516"/>
      <c r="G155" s="2518"/>
      <c r="H155" s="2501" t="str">
        <f t="shared" ref="H155:H156" si="48">DATEDIF(F155,G155,"Y")&amp;" TAHUN "&amp;DATEDIF(F155,G155,"YM")&amp;" BULAN"</f>
        <v>0 TAHUN 0 BULAN</v>
      </c>
      <c r="I155" s="2499"/>
      <c r="J155" s="2247"/>
      <c r="K155" s="2501"/>
      <c r="L155" s="2501"/>
      <c r="M155" s="2566"/>
      <c r="N155" s="2504"/>
      <c r="O155" s="2581"/>
      <c r="P155" s="2594"/>
      <c r="Q155" s="2540"/>
      <c r="R155" s="2569"/>
      <c r="S155" s="2572"/>
      <c r="T155" s="2497"/>
      <c r="U155" s="2564"/>
      <c r="V155" s="2239" t="s">
        <v>18338</v>
      </c>
      <c r="W155" s="2240"/>
    </row>
    <row r="156" spans="2:23" ht="21" customHeight="1">
      <c r="B156" s="2530"/>
      <c r="C156" s="2532"/>
      <c r="D156" s="2525"/>
      <c r="E156" s="2525"/>
      <c r="F156" s="2534"/>
      <c r="G156" s="2536"/>
      <c r="H156" s="2523" t="str">
        <f t="shared" si="48"/>
        <v>0 TAHUN 0 BULAN</v>
      </c>
      <c r="I156" s="2525"/>
      <c r="J156" s="2248"/>
      <c r="K156" s="2589"/>
      <c r="L156" s="2523"/>
      <c r="M156" s="2567"/>
      <c r="N156" s="2528"/>
      <c r="O156" s="2582"/>
      <c r="P156" s="2595"/>
      <c r="Q156" s="2556"/>
      <c r="R156" s="2570"/>
      <c r="S156" s="2573"/>
      <c r="T156" s="2550"/>
      <c r="U156" s="2565"/>
      <c r="V156" s="2249" t="s">
        <v>18340</v>
      </c>
      <c r="W156" s="2250"/>
    </row>
    <row r="157" spans="2:23" ht="21" customHeight="1">
      <c r="B157" s="2529">
        <v>51</v>
      </c>
      <c r="C157" s="2531" t="s">
        <v>18945</v>
      </c>
      <c r="D157" s="2524" t="s">
        <v>18946</v>
      </c>
      <c r="E157" s="2524" t="s">
        <v>18385</v>
      </c>
      <c r="F157" s="2533" t="s">
        <v>18947</v>
      </c>
      <c r="G157" s="2535">
        <v>30353</v>
      </c>
      <c r="H157" s="2522" t="str">
        <f>DATEDIF(G157,B3,"Y")&amp;" TAHUN "&amp;DATEDIF(G157,B3,"YM")&amp;" BULAN"</f>
        <v>39 TAHUN 7 BULAN</v>
      </c>
      <c r="I157" s="2524" t="s">
        <v>18323</v>
      </c>
      <c r="J157" s="2251" t="s">
        <v>18948</v>
      </c>
      <c r="K157" s="2522" t="s">
        <v>18949</v>
      </c>
      <c r="L157" s="2526" t="s">
        <v>18950</v>
      </c>
      <c r="M157" s="2527" t="s">
        <v>18951</v>
      </c>
      <c r="N157" s="2526" t="s">
        <v>18952</v>
      </c>
      <c r="O157" s="2574" t="s">
        <v>18953</v>
      </c>
      <c r="P157" s="2553" t="s">
        <v>18954</v>
      </c>
      <c r="Q157" s="2555" t="s">
        <v>18447</v>
      </c>
      <c r="R157" s="2568" t="s">
        <v>18955</v>
      </c>
      <c r="S157" s="2571">
        <v>44963</v>
      </c>
      <c r="T157" s="2549" t="s">
        <v>18333</v>
      </c>
      <c r="U157" s="2562" t="s">
        <v>3824</v>
      </c>
      <c r="V157" s="2245" t="s">
        <v>18335</v>
      </c>
      <c r="W157" s="2246" t="s">
        <v>18956</v>
      </c>
    </row>
    <row r="158" spans="2:23" ht="21" customHeight="1">
      <c r="B158" s="2512"/>
      <c r="C158" s="2514"/>
      <c r="D158" s="2499"/>
      <c r="E158" s="2499"/>
      <c r="F158" s="2516"/>
      <c r="G158" s="2518"/>
      <c r="H158" s="2501" t="str">
        <f t="shared" ref="H158:H159" si="49">DATEDIF(F158,G158,"Y")&amp;" TAHUN "&amp;DATEDIF(F158,G158,"YM")&amp;" BULAN"</f>
        <v>0 TAHUN 0 BULAN</v>
      </c>
      <c r="I158" s="2499"/>
      <c r="J158" s="2252" t="s">
        <v>18337</v>
      </c>
      <c r="K158" s="2501"/>
      <c r="L158" s="2501"/>
      <c r="M158" s="2504"/>
      <c r="N158" s="2566"/>
      <c r="O158" s="2575"/>
      <c r="P158" s="2538"/>
      <c r="Q158" s="2540"/>
      <c r="R158" s="2569"/>
      <c r="S158" s="2572"/>
      <c r="T158" s="2497"/>
      <c r="U158" s="2564"/>
      <c r="V158" s="2239" t="s">
        <v>18338</v>
      </c>
      <c r="W158" s="2240" t="s">
        <v>18957</v>
      </c>
    </row>
    <row r="159" spans="2:23" ht="21" customHeight="1">
      <c r="B159" s="2530"/>
      <c r="C159" s="2532"/>
      <c r="D159" s="2525"/>
      <c r="E159" s="2525"/>
      <c r="F159" s="2534"/>
      <c r="G159" s="2536"/>
      <c r="H159" s="2523" t="str">
        <f t="shared" si="49"/>
        <v>0 TAHUN 0 BULAN</v>
      </c>
      <c r="I159" s="2525"/>
      <c r="J159" s="2248"/>
      <c r="K159" s="2523"/>
      <c r="L159" s="2523"/>
      <c r="M159" s="2528"/>
      <c r="N159" s="2567"/>
      <c r="O159" s="2576"/>
      <c r="P159" s="2554"/>
      <c r="Q159" s="2556"/>
      <c r="R159" s="2570"/>
      <c r="S159" s="2573"/>
      <c r="T159" s="2550"/>
      <c r="U159" s="2565"/>
      <c r="V159" s="2249" t="s">
        <v>18340</v>
      </c>
      <c r="W159" s="2250"/>
    </row>
    <row r="160" spans="2:23" ht="21" customHeight="1">
      <c r="B160" s="2529">
        <v>52</v>
      </c>
      <c r="C160" s="2531" t="s">
        <v>18958</v>
      </c>
      <c r="D160" s="2524" t="s">
        <v>18959</v>
      </c>
      <c r="E160" s="2524" t="s">
        <v>18385</v>
      </c>
      <c r="F160" s="2533" t="s">
        <v>18399</v>
      </c>
      <c r="G160" s="2535">
        <v>30897</v>
      </c>
      <c r="H160" s="2522" t="str">
        <f>DATEDIF(G160,B3,"Y")&amp;" TAHUN "&amp;DATEDIF(G160,B3,"YM")&amp;" BULAN"</f>
        <v>38 TAHUN 1 BULAN</v>
      </c>
      <c r="I160" s="2524" t="s">
        <v>18344</v>
      </c>
      <c r="J160" s="2251" t="s">
        <v>18345</v>
      </c>
      <c r="K160" s="2522" t="s">
        <v>18960</v>
      </c>
      <c r="L160" s="2526" t="s">
        <v>18961</v>
      </c>
      <c r="M160" s="2527" t="s">
        <v>18962</v>
      </c>
      <c r="N160" s="2527" t="s">
        <v>18963</v>
      </c>
      <c r="O160" s="2574" t="s">
        <v>18964</v>
      </c>
      <c r="P160" s="2553" t="s">
        <v>18965</v>
      </c>
      <c r="Q160" s="2555" t="s">
        <v>18447</v>
      </c>
      <c r="R160" s="2568" t="s">
        <v>18966</v>
      </c>
      <c r="S160" s="2547">
        <v>45141</v>
      </c>
      <c r="T160" s="2549" t="s">
        <v>18333</v>
      </c>
      <c r="U160" s="2562" t="s">
        <v>18967</v>
      </c>
      <c r="V160" s="2245" t="s">
        <v>18335</v>
      </c>
      <c r="W160" s="2246" t="s">
        <v>18968</v>
      </c>
    </row>
    <row r="161" spans="2:23" ht="21" customHeight="1">
      <c r="B161" s="2512"/>
      <c r="C161" s="2514"/>
      <c r="D161" s="2499"/>
      <c r="E161" s="2499"/>
      <c r="F161" s="2516"/>
      <c r="G161" s="2518"/>
      <c r="H161" s="2501" t="str">
        <f t="shared" ref="H161:H162" si="50">DATEDIF(F161,G161,"Y")&amp;" TAHUN "&amp;DATEDIF(F161,G161,"YM")&amp;" BULAN"</f>
        <v>0 TAHUN 0 BULAN</v>
      </c>
      <c r="I161" s="2499"/>
      <c r="J161" s="2247"/>
      <c r="K161" s="2501"/>
      <c r="L161" s="2501"/>
      <c r="M161" s="2504"/>
      <c r="N161" s="2504"/>
      <c r="O161" s="2575"/>
      <c r="P161" s="2538"/>
      <c r="Q161" s="2540"/>
      <c r="R161" s="2569"/>
      <c r="S161" s="2544"/>
      <c r="T161" s="2497"/>
      <c r="U161" s="2564"/>
      <c r="V161" s="2239" t="s">
        <v>18338</v>
      </c>
      <c r="W161" s="2240"/>
    </row>
    <row r="162" spans="2:23" ht="21" customHeight="1">
      <c r="B162" s="2530"/>
      <c r="C162" s="2532"/>
      <c r="D162" s="2525"/>
      <c r="E162" s="2525"/>
      <c r="F162" s="2534"/>
      <c r="G162" s="2536"/>
      <c r="H162" s="2523" t="str">
        <f t="shared" si="50"/>
        <v>0 TAHUN 0 BULAN</v>
      </c>
      <c r="I162" s="2525"/>
      <c r="J162" s="2248"/>
      <c r="K162" s="2523"/>
      <c r="L162" s="2523"/>
      <c r="M162" s="2528"/>
      <c r="N162" s="2528"/>
      <c r="O162" s="2576"/>
      <c r="P162" s="2554"/>
      <c r="Q162" s="2556"/>
      <c r="R162" s="2570"/>
      <c r="S162" s="2548"/>
      <c r="T162" s="2550"/>
      <c r="U162" s="2565"/>
      <c r="V162" s="2249" t="s">
        <v>18340</v>
      </c>
      <c r="W162" s="2250"/>
    </row>
    <row r="163" spans="2:23" ht="21" customHeight="1">
      <c r="B163" s="2529">
        <v>53</v>
      </c>
      <c r="C163" s="2531" t="s">
        <v>18969</v>
      </c>
      <c r="D163" s="2524" t="s">
        <v>18970</v>
      </c>
      <c r="E163" s="2524" t="s">
        <v>18321</v>
      </c>
      <c r="F163" s="2533" t="s">
        <v>18399</v>
      </c>
      <c r="G163" s="2535">
        <v>32433</v>
      </c>
      <c r="H163" s="2522" t="str">
        <f>DATEDIF(G163,B3,"Y")&amp;" TAHUN "&amp;DATEDIF(G163,B3,"YM")&amp;" BULAN"</f>
        <v>33 TAHUN 11 BULAN</v>
      </c>
      <c r="I163" s="2524" t="s">
        <v>18971</v>
      </c>
      <c r="J163" s="2251" t="s">
        <v>18972</v>
      </c>
      <c r="K163" s="2522" t="s">
        <v>18973</v>
      </c>
      <c r="L163" s="2596" t="s">
        <v>18974</v>
      </c>
      <c r="M163" s="2527" t="s">
        <v>18975</v>
      </c>
      <c r="N163" s="2599" t="s">
        <v>18976</v>
      </c>
      <c r="O163" s="2574" t="s">
        <v>18977</v>
      </c>
      <c r="P163" s="2553" t="s">
        <v>18978</v>
      </c>
      <c r="Q163" s="2555" t="s">
        <v>18331</v>
      </c>
      <c r="R163" s="2545" t="s">
        <v>18979</v>
      </c>
      <c r="S163" s="2547">
        <v>45216</v>
      </c>
      <c r="T163" s="2549" t="s">
        <v>18333</v>
      </c>
      <c r="U163" s="2562" t="s">
        <v>18980</v>
      </c>
      <c r="V163" s="2245" t="s">
        <v>18335</v>
      </c>
      <c r="W163" s="2246" t="s">
        <v>18981</v>
      </c>
    </row>
    <row r="164" spans="2:23" ht="21" customHeight="1">
      <c r="B164" s="2512"/>
      <c r="C164" s="2514"/>
      <c r="D164" s="2499"/>
      <c r="E164" s="2499"/>
      <c r="F164" s="2516"/>
      <c r="G164" s="2518"/>
      <c r="H164" s="2501" t="str">
        <f t="shared" ref="H164:H165" si="51">DATEDIF(F164,G164,"Y")&amp;" TAHUN "&amp;DATEDIF(F164,G164,"YM")&amp;" BULAN"</f>
        <v>0 TAHUN 0 BULAN</v>
      </c>
      <c r="I164" s="2499"/>
      <c r="J164" s="2252" t="s">
        <v>18337</v>
      </c>
      <c r="K164" s="2501"/>
      <c r="L164" s="2597"/>
      <c r="M164" s="2504"/>
      <c r="N164" s="2600"/>
      <c r="O164" s="2575"/>
      <c r="P164" s="2538"/>
      <c r="Q164" s="2540"/>
      <c r="R164" s="2542"/>
      <c r="S164" s="2544"/>
      <c r="T164" s="2497"/>
      <c r="U164" s="2564"/>
      <c r="V164" s="2239" t="s">
        <v>18338</v>
      </c>
      <c r="W164" s="2240"/>
    </row>
    <row r="165" spans="2:23" ht="21" customHeight="1">
      <c r="B165" s="2530"/>
      <c r="C165" s="2532"/>
      <c r="D165" s="2525"/>
      <c r="E165" s="2525"/>
      <c r="F165" s="2534"/>
      <c r="G165" s="2536"/>
      <c r="H165" s="2523" t="str">
        <f t="shared" si="51"/>
        <v>0 TAHUN 0 BULAN</v>
      </c>
      <c r="I165" s="2525"/>
      <c r="J165" s="2248"/>
      <c r="K165" s="2523"/>
      <c r="L165" s="2598"/>
      <c r="M165" s="2528"/>
      <c r="N165" s="2601"/>
      <c r="O165" s="2576"/>
      <c r="P165" s="2554"/>
      <c r="Q165" s="2556"/>
      <c r="R165" s="2546"/>
      <c r="S165" s="2548"/>
      <c r="T165" s="2550"/>
      <c r="U165" s="2565"/>
      <c r="V165" s="2249" t="s">
        <v>18340</v>
      </c>
      <c r="W165" s="2250"/>
    </row>
    <row r="166" spans="2:23" ht="21" customHeight="1">
      <c r="B166" s="2529">
        <v>54</v>
      </c>
      <c r="C166" s="2531" t="s">
        <v>18982</v>
      </c>
      <c r="D166" s="2524" t="s">
        <v>18983</v>
      </c>
      <c r="E166" s="2524" t="s">
        <v>18321</v>
      </c>
      <c r="F166" s="2533" t="s">
        <v>18399</v>
      </c>
      <c r="G166" s="2535">
        <v>33633</v>
      </c>
      <c r="H166" s="2522" t="str">
        <f>DATEDIF(G166,B3,"Y")&amp;" TAHUN "&amp;DATEDIF(G166,B3,"YM")&amp;" BULAN"</f>
        <v>30 TAHUN 8 BULAN</v>
      </c>
      <c r="I166" s="2524" t="s">
        <v>18344</v>
      </c>
      <c r="J166" s="2251" t="s">
        <v>18345</v>
      </c>
      <c r="K166" s="2522" t="s">
        <v>18984</v>
      </c>
      <c r="L166" s="2526" t="s">
        <v>18985</v>
      </c>
      <c r="M166" s="2527" t="s">
        <v>18986</v>
      </c>
      <c r="N166" s="2527" t="s">
        <v>18941</v>
      </c>
      <c r="O166" s="2574" t="s">
        <v>18987</v>
      </c>
      <c r="P166" s="2553" t="s">
        <v>18988</v>
      </c>
      <c r="Q166" s="2555" t="s">
        <v>18447</v>
      </c>
      <c r="R166" s="2568" t="s">
        <v>18989</v>
      </c>
      <c r="S166" s="2547">
        <v>44956</v>
      </c>
      <c r="T166" s="2257"/>
      <c r="U166" s="2258"/>
      <c r="V166" s="2243"/>
      <c r="W166" s="2244"/>
    </row>
    <row r="167" spans="2:23" ht="21" customHeight="1">
      <c r="B167" s="2512"/>
      <c r="C167" s="2514"/>
      <c r="D167" s="2499"/>
      <c r="E167" s="2499"/>
      <c r="F167" s="2516"/>
      <c r="G167" s="2518"/>
      <c r="H167" s="2501" t="str">
        <f t="shared" ref="H167:H168" si="52">DATEDIF(F167,G167,"Y")&amp;" TAHUN "&amp;DATEDIF(F167,G167,"YM")&amp;" BULAN"</f>
        <v>0 TAHUN 0 BULAN</v>
      </c>
      <c r="I167" s="2499"/>
      <c r="J167" s="2247"/>
      <c r="K167" s="2501"/>
      <c r="L167" s="2501"/>
      <c r="M167" s="2504"/>
      <c r="N167" s="2504"/>
      <c r="O167" s="2575"/>
      <c r="P167" s="2538"/>
      <c r="Q167" s="2540"/>
      <c r="R167" s="2569"/>
      <c r="S167" s="2544"/>
      <c r="T167" s="2257"/>
      <c r="U167" s="2258"/>
      <c r="V167" s="2243"/>
      <c r="W167" s="2244"/>
    </row>
    <row r="168" spans="2:23" ht="21" customHeight="1">
      <c r="B168" s="2530"/>
      <c r="C168" s="2532"/>
      <c r="D168" s="2525"/>
      <c r="E168" s="2525"/>
      <c r="F168" s="2534"/>
      <c r="G168" s="2536"/>
      <c r="H168" s="2523" t="str">
        <f t="shared" si="52"/>
        <v>0 TAHUN 0 BULAN</v>
      </c>
      <c r="I168" s="2525"/>
      <c r="J168" s="2248"/>
      <c r="K168" s="2523"/>
      <c r="L168" s="2523"/>
      <c r="M168" s="2528"/>
      <c r="N168" s="2528"/>
      <c r="O168" s="2576"/>
      <c r="P168" s="2554"/>
      <c r="Q168" s="2556"/>
      <c r="R168" s="2570"/>
      <c r="S168" s="2548"/>
      <c r="T168" s="2257"/>
      <c r="U168" s="2258"/>
      <c r="V168" s="2243"/>
      <c r="W168" s="2244"/>
    </row>
    <row r="169" spans="2:23" ht="21" customHeight="1">
      <c r="B169" s="2529">
        <v>55</v>
      </c>
      <c r="C169" s="2531" t="s">
        <v>18990</v>
      </c>
      <c r="D169" s="2524" t="s">
        <v>18991</v>
      </c>
      <c r="E169" s="2524" t="s">
        <v>18321</v>
      </c>
      <c r="F169" s="2533" t="s">
        <v>18322</v>
      </c>
      <c r="G169" s="2535">
        <v>30875</v>
      </c>
      <c r="H169" s="2522" t="str">
        <f>DATEDIF(G169,B3,"Y")&amp;" TAHUN "&amp;DATEDIF(G169,B3,"YM")&amp;" BULAN"</f>
        <v>38 TAHUN 2 BULAN</v>
      </c>
      <c r="I169" s="2524" t="s">
        <v>18971</v>
      </c>
      <c r="J169" s="2251" t="s">
        <v>18345</v>
      </c>
      <c r="K169" s="2522" t="s">
        <v>18992</v>
      </c>
      <c r="L169" s="2526"/>
      <c r="M169" s="2527" t="s">
        <v>18993</v>
      </c>
      <c r="N169" s="2527" t="s">
        <v>18994</v>
      </c>
      <c r="O169" s="2574"/>
      <c r="P169" s="2553"/>
      <c r="Q169" s="2555" t="s">
        <v>18331</v>
      </c>
      <c r="R169" s="2568" t="s">
        <v>18995</v>
      </c>
      <c r="S169" s="2547">
        <v>45584</v>
      </c>
      <c r="T169" s="2257"/>
      <c r="U169" s="2258"/>
      <c r="V169" s="2243"/>
      <c r="W169" s="2244"/>
    </row>
    <row r="170" spans="2:23" ht="21" customHeight="1">
      <c r="B170" s="2512"/>
      <c r="C170" s="2514"/>
      <c r="D170" s="2499"/>
      <c r="E170" s="2499"/>
      <c r="F170" s="2516"/>
      <c r="G170" s="2518"/>
      <c r="H170" s="2501"/>
      <c r="I170" s="2499"/>
      <c r="J170" s="2247"/>
      <c r="K170" s="2501"/>
      <c r="L170" s="2501"/>
      <c r="M170" s="2504"/>
      <c r="N170" s="2504"/>
      <c r="O170" s="2575"/>
      <c r="P170" s="2538"/>
      <c r="Q170" s="2540"/>
      <c r="R170" s="2569"/>
      <c r="S170" s="2544"/>
      <c r="T170" s="2257"/>
      <c r="U170" s="2258"/>
      <c r="V170" s="2243"/>
      <c r="W170" s="2244"/>
    </row>
    <row r="171" spans="2:23" ht="21" customHeight="1">
      <c r="B171" s="2530"/>
      <c r="C171" s="2532"/>
      <c r="D171" s="2525"/>
      <c r="E171" s="2525"/>
      <c r="F171" s="2534"/>
      <c r="G171" s="2536"/>
      <c r="H171" s="2523"/>
      <c r="I171" s="2525"/>
      <c r="J171" s="2248"/>
      <c r="K171" s="2523"/>
      <c r="L171" s="2523"/>
      <c r="M171" s="2528"/>
      <c r="N171" s="2528"/>
      <c r="O171" s="2576"/>
      <c r="P171" s="2554"/>
      <c r="Q171" s="2556"/>
      <c r="R171" s="2570"/>
      <c r="S171" s="2548"/>
      <c r="T171" s="2257"/>
      <c r="U171" s="2258"/>
      <c r="V171" s="2243"/>
      <c r="W171" s="2244"/>
    </row>
    <row r="172" spans="2:23" ht="21" customHeight="1">
      <c r="B172" s="2529">
        <v>56</v>
      </c>
      <c r="C172" s="2531" t="s">
        <v>18996</v>
      </c>
      <c r="D172" s="2524" t="s">
        <v>18894</v>
      </c>
      <c r="E172" s="2524" t="s">
        <v>18321</v>
      </c>
      <c r="F172" s="2533" t="s">
        <v>18322</v>
      </c>
      <c r="G172" s="2535">
        <v>31538</v>
      </c>
      <c r="H172" s="2522" t="str">
        <f>DATEDIF(G172,B3,"Y")&amp;" TAHUN "&amp;DATEDIF(G172,B3,"YM")&amp;" BULAN"</f>
        <v>36 TAHUN 4 BULAN</v>
      </c>
      <c r="I172" s="2524" t="s">
        <v>18344</v>
      </c>
      <c r="J172" s="2251" t="s">
        <v>18345</v>
      </c>
      <c r="K172" s="2522" t="s">
        <v>18997</v>
      </c>
      <c r="L172" s="2526"/>
      <c r="M172" s="2527" t="s">
        <v>18998</v>
      </c>
      <c r="N172" s="2527"/>
      <c r="O172" s="2574"/>
      <c r="P172" s="2553"/>
      <c r="Q172" s="2555" t="s">
        <v>18331</v>
      </c>
      <c r="R172" s="2568" t="s">
        <v>18999</v>
      </c>
      <c r="S172" s="2547">
        <v>46120</v>
      </c>
      <c r="T172" s="2257"/>
      <c r="U172" s="2258"/>
      <c r="V172" s="2243"/>
      <c r="W172" s="2244"/>
    </row>
    <row r="173" spans="2:23" ht="21" customHeight="1">
      <c r="B173" s="2512"/>
      <c r="C173" s="2514"/>
      <c r="D173" s="2499"/>
      <c r="E173" s="2499"/>
      <c r="F173" s="2516"/>
      <c r="G173" s="2518"/>
      <c r="H173" s="2501"/>
      <c r="I173" s="2499"/>
      <c r="J173" s="2247"/>
      <c r="K173" s="2501"/>
      <c r="L173" s="2501"/>
      <c r="M173" s="2504"/>
      <c r="N173" s="2504"/>
      <c r="O173" s="2575"/>
      <c r="P173" s="2538"/>
      <c r="Q173" s="2540"/>
      <c r="R173" s="2569"/>
      <c r="S173" s="2544"/>
      <c r="T173" s="2257"/>
      <c r="U173" s="2258"/>
      <c r="V173" s="2243"/>
      <c r="W173" s="2244"/>
    </row>
    <row r="174" spans="2:23" ht="21" customHeight="1">
      <c r="B174" s="2530"/>
      <c r="C174" s="2532"/>
      <c r="D174" s="2525"/>
      <c r="E174" s="2525"/>
      <c r="F174" s="2534"/>
      <c r="G174" s="2536"/>
      <c r="H174" s="2523"/>
      <c r="I174" s="2525"/>
      <c r="J174" s="2248"/>
      <c r="K174" s="2523"/>
      <c r="L174" s="2523"/>
      <c r="M174" s="2528"/>
      <c r="N174" s="2528"/>
      <c r="O174" s="2576"/>
      <c r="P174" s="2554"/>
      <c r="Q174" s="2556"/>
      <c r="R174" s="2570"/>
      <c r="S174" s="2548"/>
      <c r="T174" s="2257"/>
      <c r="U174" s="2258"/>
      <c r="V174" s="2243"/>
      <c r="W174" s="2244"/>
    </row>
    <row r="175" spans="2:23" ht="21" customHeight="1">
      <c r="B175" s="2529">
        <v>57</v>
      </c>
      <c r="C175" s="2531" t="s">
        <v>19000</v>
      </c>
      <c r="D175" s="2524" t="s">
        <v>19001</v>
      </c>
      <c r="E175" s="2524" t="s">
        <v>18385</v>
      </c>
      <c r="F175" s="2533" t="s">
        <v>18322</v>
      </c>
      <c r="G175" s="2535">
        <v>33729</v>
      </c>
      <c r="H175" s="2522" t="str">
        <f>DATEDIF(G175,B3,"Y")&amp;" TAHUN "&amp;DATEDIF(G175,B3,"YM")&amp;" BULAN"</f>
        <v>30 TAHUN 4 BULAN</v>
      </c>
      <c r="I175" s="2524" t="s">
        <v>18344</v>
      </c>
      <c r="J175" s="2251" t="s">
        <v>18345</v>
      </c>
      <c r="K175" s="2522" t="s">
        <v>19002</v>
      </c>
      <c r="L175" s="2526"/>
      <c r="M175" s="2527" t="s">
        <v>19003</v>
      </c>
      <c r="N175" s="2527" t="s">
        <v>19004</v>
      </c>
      <c r="O175" s="2574"/>
      <c r="P175" s="2553"/>
      <c r="Q175" s="2555" t="s">
        <v>18331</v>
      </c>
      <c r="R175" s="2568" t="s">
        <v>19005</v>
      </c>
      <c r="S175" s="2547">
        <v>46138</v>
      </c>
      <c r="T175" s="2257"/>
      <c r="U175" s="2258"/>
      <c r="V175" s="2243"/>
      <c r="W175" s="2244"/>
    </row>
    <row r="176" spans="2:23" ht="21" customHeight="1">
      <c r="B176" s="2512"/>
      <c r="C176" s="2514"/>
      <c r="D176" s="2499"/>
      <c r="E176" s="2499"/>
      <c r="F176" s="2516"/>
      <c r="G176" s="2518"/>
      <c r="H176" s="2501"/>
      <c r="I176" s="2499"/>
      <c r="J176" s="2247"/>
      <c r="K176" s="2501"/>
      <c r="L176" s="2501"/>
      <c r="M176" s="2504"/>
      <c r="N176" s="2504"/>
      <c r="O176" s="2575"/>
      <c r="P176" s="2538"/>
      <c r="Q176" s="2540"/>
      <c r="R176" s="2569"/>
      <c r="S176" s="2544"/>
      <c r="T176" s="2257"/>
      <c r="U176" s="2258"/>
      <c r="V176" s="2243"/>
      <c r="W176" s="2244"/>
    </row>
    <row r="177" spans="2:23" ht="21" customHeight="1">
      <c r="B177" s="2530"/>
      <c r="C177" s="2532"/>
      <c r="D177" s="2525"/>
      <c r="E177" s="2525"/>
      <c r="F177" s="2534"/>
      <c r="G177" s="2536"/>
      <c r="H177" s="2523"/>
      <c r="I177" s="2525"/>
      <c r="J177" s="2248"/>
      <c r="K177" s="2523"/>
      <c r="L177" s="2523"/>
      <c r="M177" s="2528"/>
      <c r="N177" s="2528"/>
      <c r="O177" s="2576"/>
      <c r="P177" s="2554"/>
      <c r="Q177" s="2556"/>
      <c r="R177" s="2570"/>
      <c r="S177" s="2548"/>
      <c r="T177" s="2257"/>
      <c r="U177" s="2258"/>
      <c r="V177" s="2243"/>
      <c r="W177" s="2244"/>
    </row>
    <row r="178" spans="2:23" ht="21" customHeight="1">
      <c r="B178" s="2529">
        <v>58</v>
      </c>
      <c r="C178" s="2531" t="s">
        <v>19006</v>
      </c>
      <c r="D178" s="2524" t="s">
        <v>19007</v>
      </c>
      <c r="E178" s="2524" t="s">
        <v>18385</v>
      </c>
      <c r="F178" s="2533" t="s">
        <v>18322</v>
      </c>
      <c r="G178" s="2535">
        <v>33161</v>
      </c>
      <c r="H178" s="2522" t="str">
        <f>DATEDIF(G178,B3,"Y")&amp;" TAHUN "&amp;DATEDIF(G178,B3,"YM")&amp;" BULAN"</f>
        <v>31 TAHUN 11 BULAN</v>
      </c>
      <c r="I178" s="2524" t="s">
        <v>18344</v>
      </c>
      <c r="J178" s="2251" t="s">
        <v>18345</v>
      </c>
      <c r="K178" s="2522" t="s">
        <v>19008</v>
      </c>
      <c r="L178" s="2526"/>
      <c r="M178" s="2527" t="s">
        <v>19009</v>
      </c>
      <c r="N178" s="2527"/>
      <c r="O178" s="2574"/>
      <c r="P178" s="2553"/>
      <c r="Q178" s="2555" t="s">
        <v>18331</v>
      </c>
      <c r="R178" s="2568" t="s">
        <v>19010</v>
      </c>
      <c r="S178" s="2547">
        <v>46257</v>
      </c>
      <c r="T178" s="2257"/>
      <c r="U178" s="2258"/>
      <c r="V178" s="2243"/>
      <c r="W178" s="2244"/>
    </row>
    <row r="179" spans="2:23" ht="21" customHeight="1">
      <c r="B179" s="2512"/>
      <c r="C179" s="2514"/>
      <c r="D179" s="2499"/>
      <c r="E179" s="2499"/>
      <c r="F179" s="2516"/>
      <c r="G179" s="2518"/>
      <c r="H179" s="2501"/>
      <c r="I179" s="2499"/>
      <c r="J179" s="2247"/>
      <c r="K179" s="2501"/>
      <c r="L179" s="2501"/>
      <c r="M179" s="2504"/>
      <c r="N179" s="2504"/>
      <c r="O179" s="2575"/>
      <c r="P179" s="2538"/>
      <c r="Q179" s="2540"/>
      <c r="R179" s="2569"/>
      <c r="S179" s="2544"/>
      <c r="T179" s="2257"/>
      <c r="U179" s="2258"/>
      <c r="V179" s="2243"/>
      <c r="W179" s="2244"/>
    </row>
    <row r="180" spans="2:23" ht="21" customHeight="1">
      <c r="B180" s="2530"/>
      <c r="C180" s="2532"/>
      <c r="D180" s="2525"/>
      <c r="E180" s="2525"/>
      <c r="F180" s="2534"/>
      <c r="G180" s="2536"/>
      <c r="H180" s="2523"/>
      <c r="I180" s="2525"/>
      <c r="J180" s="2248"/>
      <c r="K180" s="2523"/>
      <c r="L180" s="2523"/>
      <c r="M180" s="2528"/>
      <c r="N180" s="2528"/>
      <c r="O180" s="2576"/>
      <c r="P180" s="2554"/>
      <c r="Q180" s="2556"/>
      <c r="R180" s="2570"/>
      <c r="S180" s="2548"/>
      <c r="T180" s="2257"/>
      <c r="U180" s="2258"/>
      <c r="V180" s="2243"/>
      <c r="W180" s="2244"/>
    </row>
    <row r="181" spans="2:23" ht="21" customHeight="1">
      <c r="B181" s="2529">
        <v>59</v>
      </c>
      <c r="C181" s="2531" t="s">
        <v>19011</v>
      </c>
      <c r="D181" s="2524" t="s">
        <v>19012</v>
      </c>
      <c r="E181" s="2524" t="s">
        <v>18385</v>
      </c>
      <c r="F181" s="2533" t="s">
        <v>18516</v>
      </c>
      <c r="G181" s="2535">
        <v>33615</v>
      </c>
      <c r="H181" s="2522" t="str">
        <f>DATEDIF(G181,B3,"Y")&amp;" TAHUN "&amp;DATEDIF(G181,B3,"YM")&amp;" BULAN"</f>
        <v>30 TAHUN 8 BULAN</v>
      </c>
      <c r="I181" s="2524" t="s">
        <v>18344</v>
      </c>
      <c r="J181" s="2251" t="s">
        <v>18345</v>
      </c>
      <c r="K181" s="2522" t="s">
        <v>19013</v>
      </c>
      <c r="L181" s="2526"/>
      <c r="M181" s="2527" t="s">
        <v>19014</v>
      </c>
      <c r="N181" s="2527" t="s">
        <v>19015</v>
      </c>
      <c r="O181" s="2574"/>
      <c r="P181" s="2553"/>
      <c r="Q181" s="2555" t="s">
        <v>18447</v>
      </c>
      <c r="R181" s="2568" t="s">
        <v>19016</v>
      </c>
      <c r="S181" s="2547">
        <v>46034</v>
      </c>
      <c r="T181" s="2257"/>
      <c r="U181" s="2258"/>
      <c r="V181" s="2243"/>
      <c r="W181" s="2244"/>
    </row>
    <row r="182" spans="2:23" ht="21" customHeight="1">
      <c r="B182" s="2512"/>
      <c r="C182" s="2514"/>
      <c r="D182" s="2499"/>
      <c r="E182" s="2499"/>
      <c r="F182" s="2516"/>
      <c r="G182" s="2518"/>
      <c r="H182" s="2501"/>
      <c r="I182" s="2499"/>
      <c r="J182" s="2247"/>
      <c r="K182" s="2501"/>
      <c r="L182" s="2501"/>
      <c r="M182" s="2504"/>
      <c r="N182" s="2504"/>
      <c r="O182" s="2575"/>
      <c r="P182" s="2538"/>
      <c r="Q182" s="2540"/>
      <c r="R182" s="2569"/>
      <c r="S182" s="2544"/>
      <c r="T182" s="2257"/>
      <c r="U182" s="2258"/>
      <c r="V182" s="2243"/>
      <c r="W182" s="2244"/>
    </row>
    <row r="183" spans="2:23" ht="21" customHeight="1">
      <c r="B183" s="2530"/>
      <c r="C183" s="2532"/>
      <c r="D183" s="2525"/>
      <c r="E183" s="2525"/>
      <c r="F183" s="2534"/>
      <c r="G183" s="2536"/>
      <c r="H183" s="2523"/>
      <c r="I183" s="2525"/>
      <c r="J183" s="2248"/>
      <c r="K183" s="2523"/>
      <c r="L183" s="2523"/>
      <c r="M183" s="2528"/>
      <c r="N183" s="2528"/>
      <c r="O183" s="2576"/>
      <c r="P183" s="2554"/>
      <c r="Q183" s="2556"/>
      <c r="R183" s="2570"/>
      <c r="S183" s="2548"/>
      <c r="T183" s="2257"/>
      <c r="U183" s="2258"/>
      <c r="V183" s="2243"/>
      <c r="W183" s="2244"/>
    </row>
    <row r="184" spans="2:23" ht="21" customHeight="1">
      <c r="B184" s="2529">
        <v>60</v>
      </c>
      <c r="C184" s="2531" t="s">
        <v>19017</v>
      </c>
      <c r="D184" s="2524" t="s">
        <v>19018</v>
      </c>
      <c r="E184" s="2524" t="s">
        <v>18385</v>
      </c>
      <c r="F184" s="2533" t="s">
        <v>18322</v>
      </c>
      <c r="G184" s="2535">
        <v>33797</v>
      </c>
      <c r="H184" s="2522" t="str">
        <f>DATEDIF(G184,B3,"Y")&amp;" TAHUN "&amp;DATEDIF(G184,B3,"YM")&amp;" BULAN"</f>
        <v>30 TAHUN 2 BULAN</v>
      </c>
      <c r="I184" s="2524" t="s">
        <v>18344</v>
      </c>
      <c r="J184" s="2251" t="s">
        <v>18345</v>
      </c>
      <c r="K184" s="2522" t="s">
        <v>18997</v>
      </c>
      <c r="L184" s="2526"/>
      <c r="M184" s="2527" t="s">
        <v>19019</v>
      </c>
      <c r="N184" s="2527"/>
      <c r="O184" s="2574"/>
      <c r="P184" s="2553"/>
      <c r="Q184" s="2555" t="s">
        <v>18447</v>
      </c>
      <c r="R184" s="2568" t="s">
        <v>19020</v>
      </c>
      <c r="S184" s="2547">
        <v>46182</v>
      </c>
      <c r="T184" s="2549" t="s">
        <v>18333</v>
      </c>
      <c r="U184" s="2562" t="s">
        <v>43</v>
      </c>
      <c r="V184" s="2245" t="s">
        <v>18335</v>
      </c>
      <c r="W184" s="2246"/>
    </row>
    <row r="185" spans="2:23" ht="21" customHeight="1">
      <c r="B185" s="2512"/>
      <c r="C185" s="2514"/>
      <c r="D185" s="2499"/>
      <c r="E185" s="2499"/>
      <c r="F185" s="2516"/>
      <c r="G185" s="2518"/>
      <c r="H185" s="2501"/>
      <c r="I185" s="2499"/>
      <c r="J185" s="2247"/>
      <c r="K185" s="2501"/>
      <c r="L185" s="2501"/>
      <c r="M185" s="2504"/>
      <c r="N185" s="2504"/>
      <c r="O185" s="2575"/>
      <c r="P185" s="2538"/>
      <c r="Q185" s="2540"/>
      <c r="R185" s="2569"/>
      <c r="S185" s="2544"/>
      <c r="T185" s="2497"/>
      <c r="U185" s="2564"/>
      <c r="V185" s="2239" t="s">
        <v>18338</v>
      </c>
      <c r="W185" s="2240"/>
    </row>
    <row r="186" spans="2:23" ht="21" customHeight="1">
      <c r="B186" s="2530"/>
      <c r="C186" s="2532"/>
      <c r="D186" s="2525"/>
      <c r="E186" s="2525"/>
      <c r="F186" s="2534"/>
      <c r="G186" s="2536"/>
      <c r="H186" s="2523"/>
      <c r="I186" s="2525"/>
      <c r="J186" s="2248"/>
      <c r="K186" s="2523"/>
      <c r="L186" s="2523"/>
      <c r="M186" s="2528"/>
      <c r="N186" s="2528"/>
      <c r="O186" s="2576"/>
      <c r="P186" s="2554"/>
      <c r="Q186" s="2556"/>
      <c r="R186" s="2570"/>
      <c r="S186" s="2548"/>
      <c r="T186" s="2550"/>
      <c r="U186" s="2565"/>
      <c r="V186" s="2249" t="s">
        <v>18340</v>
      </c>
      <c r="W186" s="2250"/>
    </row>
    <row r="187" spans="2:23" ht="18" customHeight="1">
      <c r="B187" s="2602">
        <v>44441</v>
      </c>
      <c r="C187" s="2602"/>
      <c r="D187" s="2602"/>
    </row>
    <row r="188" spans="2:23">
      <c r="F188" s="2259"/>
      <c r="G188" s="679" t="s">
        <v>19021</v>
      </c>
      <c r="H188" s="2260"/>
      <c r="I188" s="2260"/>
      <c r="J188" s="2260"/>
      <c r="K188" s="2260"/>
      <c r="L188" s="2260"/>
      <c r="M188" s="2260"/>
      <c r="N188" s="2260"/>
      <c r="O188" s="2260"/>
      <c r="P188" s="2260"/>
      <c r="Q188" s="2259"/>
      <c r="R188" s="2260"/>
    </row>
    <row r="189" spans="2:23">
      <c r="C189" s="2260" t="s">
        <v>19022</v>
      </c>
      <c r="F189" s="2259"/>
      <c r="G189" s="2261" t="s">
        <v>19023</v>
      </c>
      <c r="H189" s="2260"/>
      <c r="I189" s="2260"/>
      <c r="J189" s="2260"/>
      <c r="K189" s="2260"/>
      <c r="L189" s="2260"/>
      <c r="M189" s="2260"/>
      <c r="N189" s="2260"/>
      <c r="O189" s="2260"/>
      <c r="P189" s="2260"/>
      <c r="Q189" s="2259"/>
      <c r="R189" s="2260"/>
    </row>
    <row r="190" spans="2:23">
      <c r="C190" s="2260" t="s">
        <v>19024</v>
      </c>
      <c r="F190" s="2260"/>
      <c r="G190" s="2260" t="s">
        <v>19024</v>
      </c>
      <c r="H190" s="2260"/>
      <c r="I190" s="2260"/>
      <c r="J190" s="2260"/>
      <c r="K190" s="2260"/>
      <c r="L190" s="2260"/>
      <c r="M190" s="2260"/>
      <c r="N190" s="2260"/>
      <c r="O190" s="2260"/>
      <c r="P190" s="2260"/>
      <c r="Q190" s="2260"/>
      <c r="R190" s="2260"/>
    </row>
    <row r="191" spans="2:23" hidden="1">
      <c r="C191" s="2260"/>
      <c r="F191" s="2260"/>
      <c r="G191" s="2262"/>
      <c r="H191" s="2260"/>
      <c r="I191" s="2260"/>
      <c r="J191" s="2260"/>
      <c r="K191" s="2260"/>
      <c r="L191" s="2260"/>
      <c r="M191" s="2260"/>
      <c r="N191" s="2260"/>
      <c r="O191" s="2260"/>
      <c r="P191" s="2260"/>
      <c r="Q191" s="2260"/>
      <c r="R191" s="2260"/>
    </row>
    <row r="192" spans="2:23" hidden="1">
      <c r="C192" s="2260"/>
      <c r="F192" s="2260"/>
      <c r="G192" s="303"/>
      <c r="H192" s="2260"/>
      <c r="I192" s="2260"/>
      <c r="J192" s="2260"/>
      <c r="K192" s="2260"/>
      <c r="L192" s="2260"/>
      <c r="M192" s="2260"/>
      <c r="N192" s="2260"/>
      <c r="O192" s="2260"/>
      <c r="P192" s="2260"/>
      <c r="Q192" s="2260"/>
      <c r="R192" s="2260"/>
    </row>
    <row r="193" spans="3:29" hidden="1">
      <c r="C193" s="2260"/>
      <c r="F193" s="2260"/>
      <c r="G193" s="303"/>
      <c r="H193" s="2260"/>
      <c r="I193" s="2260"/>
      <c r="J193" s="2260"/>
      <c r="K193" s="2260"/>
      <c r="L193" s="2260"/>
      <c r="M193" s="2260"/>
      <c r="N193" s="2260"/>
      <c r="O193" s="2260"/>
      <c r="P193" s="2260"/>
      <c r="Q193" s="2260"/>
      <c r="R193" s="2260"/>
    </row>
    <row r="194" spans="3:29" hidden="1">
      <c r="C194" s="2260"/>
      <c r="F194" s="2260"/>
      <c r="G194" s="2263"/>
      <c r="H194" s="2260"/>
      <c r="I194" s="2260"/>
      <c r="J194" s="2260"/>
      <c r="K194" s="2260"/>
      <c r="L194" s="2260"/>
      <c r="M194" s="2260"/>
      <c r="N194" s="2260"/>
      <c r="O194" s="2260"/>
      <c r="P194" s="2260"/>
      <c r="Q194" s="2260"/>
      <c r="R194" s="2260"/>
      <c r="X194" s="2260"/>
      <c r="Y194" s="2260"/>
      <c r="Z194" s="2260"/>
      <c r="AA194" s="2260"/>
      <c r="AB194" s="2264"/>
      <c r="AC194" s="2264"/>
    </row>
    <row r="195" spans="3:29" hidden="1">
      <c r="C195" s="2260"/>
      <c r="F195" s="2260"/>
      <c r="G195" s="303"/>
      <c r="H195" s="2260"/>
      <c r="I195" s="2260"/>
      <c r="J195" s="2260"/>
      <c r="K195" s="2260"/>
      <c r="L195" s="2260"/>
      <c r="M195" s="2260"/>
      <c r="N195" s="2260"/>
      <c r="O195" s="2260"/>
      <c r="P195" s="2260"/>
      <c r="Q195" s="2260"/>
      <c r="R195" s="2260"/>
      <c r="X195" s="2260"/>
      <c r="Y195" s="2260"/>
      <c r="Z195" s="2260"/>
      <c r="AA195" s="2260"/>
      <c r="AB195" s="2265"/>
      <c r="AC195" s="2264"/>
    </row>
    <row r="196" spans="3:29" hidden="1">
      <c r="C196" s="2260" t="s">
        <v>19025</v>
      </c>
      <c r="F196" s="2260"/>
      <c r="G196" s="303" t="s">
        <v>19026</v>
      </c>
      <c r="H196" s="2260"/>
      <c r="I196" s="2260"/>
      <c r="J196" s="2260"/>
      <c r="K196" s="2260"/>
      <c r="L196" s="2260"/>
      <c r="M196" s="2260"/>
      <c r="N196" s="2260"/>
      <c r="O196" s="2260"/>
      <c r="P196" s="2260"/>
      <c r="Q196" s="2260"/>
      <c r="R196" s="2260"/>
      <c r="X196" s="2260"/>
      <c r="Y196" s="2260"/>
      <c r="Z196" s="2260"/>
      <c r="AA196" s="2260"/>
      <c r="AB196" s="2266"/>
      <c r="AC196" s="2267"/>
    </row>
    <row r="197" spans="3:29" hidden="1">
      <c r="C197" s="2260"/>
      <c r="D197" s="2268"/>
      <c r="F197" s="2260"/>
      <c r="G197" s="2260"/>
      <c r="H197" s="2260"/>
      <c r="I197" s="2260"/>
      <c r="J197" s="2260"/>
      <c r="K197" s="2260"/>
      <c r="M197" s="2260"/>
      <c r="N197" s="2260"/>
      <c r="O197" s="2260"/>
      <c r="P197" s="2260"/>
      <c r="Q197" s="2260"/>
      <c r="R197" s="2260"/>
      <c r="S197" s="2260"/>
      <c r="W197" s="303"/>
      <c r="X197" s="2260"/>
      <c r="Y197" s="2260"/>
      <c r="Z197" s="2260"/>
      <c r="AA197" s="2260"/>
      <c r="AB197" s="2266"/>
      <c r="AC197" s="2267"/>
    </row>
    <row r="198" spans="3:29">
      <c r="C198" s="2269"/>
      <c r="D198" s="2268"/>
      <c r="X198" s="2260"/>
      <c r="Y198" s="2260"/>
      <c r="Z198" s="2260"/>
      <c r="AA198" s="2260"/>
      <c r="AB198" s="2264"/>
      <c r="AC198" s="2264"/>
    </row>
    <row r="199" spans="3:29">
      <c r="C199" s="2269"/>
      <c r="D199" s="2268"/>
      <c r="X199" s="2260"/>
      <c r="Y199" s="2260"/>
      <c r="Z199" s="2260"/>
      <c r="AA199" s="2260"/>
      <c r="AB199" s="2264"/>
      <c r="AC199" s="2264"/>
    </row>
    <row r="200" spans="3:29">
      <c r="C200" s="2269"/>
      <c r="D200" s="2270"/>
      <c r="X200" s="2260"/>
      <c r="Y200" s="2260"/>
      <c r="Z200" s="2260"/>
      <c r="AA200" s="2260"/>
      <c r="AB200" s="2271"/>
      <c r="AC200" s="2271"/>
    </row>
    <row r="201" spans="3:29">
      <c r="C201" s="2269"/>
      <c r="D201" s="2272"/>
      <c r="I201" t="s">
        <v>19027</v>
      </c>
      <c r="X201" s="2260"/>
      <c r="Y201" s="2260"/>
      <c r="Z201" s="2260"/>
      <c r="AA201" s="2260"/>
      <c r="AB201" s="2271"/>
      <c r="AC201" s="2271"/>
    </row>
    <row r="202" spans="3:29">
      <c r="C202" s="2269"/>
      <c r="D202" s="2272"/>
      <c r="X202" s="2260"/>
      <c r="Y202" s="2260"/>
      <c r="Z202" s="2260"/>
      <c r="AA202" s="2260"/>
      <c r="AB202" s="2271"/>
      <c r="AC202" s="2271"/>
    </row>
    <row r="203" spans="3:29">
      <c r="C203" s="2269"/>
      <c r="D203" s="2272"/>
      <c r="X203" s="2260"/>
      <c r="Y203" s="2260"/>
      <c r="Z203" s="2260"/>
      <c r="AA203" s="2260"/>
      <c r="AB203" s="2271"/>
      <c r="AC203" s="2271"/>
    </row>
    <row r="204" spans="3:29">
      <c r="X204" s="2260"/>
      <c r="Y204" s="2260"/>
      <c r="Z204" s="2260"/>
      <c r="AA204" s="2260"/>
      <c r="AB204" s="2271"/>
      <c r="AC204" s="2271"/>
    </row>
  </sheetData>
  <autoFilter ref="B6:AC190">
    <filterColumn colId="4" showButton="0"/>
    <filterColumn colId="15" showButton="0"/>
    <filterColumn colId="20" showButton="0"/>
  </autoFilter>
  <mergeCells count="1148">
    <mergeCell ref="B187:D187"/>
    <mergeCell ref="O184:O186"/>
    <mergeCell ref="P184:P186"/>
    <mergeCell ref="Q184:Q186"/>
    <mergeCell ref="R184:R186"/>
    <mergeCell ref="S184:S186"/>
    <mergeCell ref="T184:T186"/>
    <mergeCell ref="H184:H186"/>
    <mergeCell ref="I184:I186"/>
    <mergeCell ref="K184:K186"/>
    <mergeCell ref="L184:L186"/>
    <mergeCell ref="M184:M186"/>
    <mergeCell ref="N184:N186"/>
    <mergeCell ref="B184:B186"/>
    <mergeCell ref="C184:C186"/>
    <mergeCell ref="D184:D186"/>
    <mergeCell ref="E184:E186"/>
    <mergeCell ref="F184:F186"/>
    <mergeCell ref="G184:G186"/>
    <mergeCell ref="O181:O183"/>
    <mergeCell ref="P181:P183"/>
    <mergeCell ref="Q181:Q183"/>
    <mergeCell ref="R181:R183"/>
    <mergeCell ref="S181:S183"/>
    <mergeCell ref="G181:G183"/>
    <mergeCell ref="H181:H183"/>
    <mergeCell ref="I181:I183"/>
    <mergeCell ref="K181:K183"/>
    <mergeCell ref="L181:L183"/>
    <mergeCell ref="M181:M183"/>
    <mergeCell ref="O178:O180"/>
    <mergeCell ref="P178:P180"/>
    <mergeCell ref="Q178:Q180"/>
    <mergeCell ref="R178:R180"/>
    <mergeCell ref="S178:S180"/>
    <mergeCell ref="U184:U186"/>
    <mergeCell ref="Q175:Q177"/>
    <mergeCell ref="R175:R177"/>
    <mergeCell ref="S175:S177"/>
    <mergeCell ref="G175:G177"/>
    <mergeCell ref="H175:H177"/>
    <mergeCell ref="I175:I177"/>
    <mergeCell ref="K175:K177"/>
    <mergeCell ref="L175:L177"/>
    <mergeCell ref="M175:M177"/>
    <mergeCell ref="O172:O174"/>
    <mergeCell ref="P172:P174"/>
    <mergeCell ref="Q172:Q174"/>
    <mergeCell ref="R172:R174"/>
    <mergeCell ref="S172:S174"/>
    <mergeCell ref="B181:B183"/>
    <mergeCell ref="C181:C183"/>
    <mergeCell ref="D181:D183"/>
    <mergeCell ref="E181:E183"/>
    <mergeCell ref="F181:F183"/>
    <mergeCell ref="H178:H180"/>
    <mergeCell ref="I178:I180"/>
    <mergeCell ref="K178:K180"/>
    <mergeCell ref="L178:L180"/>
    <mergeCell ref="M178:M180"/>
    <mergeCell ref="N178:N180"/>
    <mergeCell ref="B178:B180"/>
    <mergeCell ref="C178:C180"/>
    <mergeCell ref="D178:D180"/>
    <mergeCell ref="E178:E180"/>
    <mergeCell ref="F178:F180"/>
    <mergeCell ref="G178:G180"/>
    <mergeCell ref="N181:N183"/>
    <mergeCell ref="S169:S171"/>
    <mergeCell ref="G169:G171"/>
    <mergeCell ref="H169:H171"/>
    <mergeCell ref="I169:I171"/>
    <mergeCell ref="K169:K171"/>
    <mergeCell ref="L169:L171"/>
    <mergeCell ref="M169:M171"/>
    <mergeCell ref="O166:O168"/>
    <mergeCell ref="P166:P168"/>
    <mergeCell ref="Q166:Q168"/>
    <mergeCell ref="R166:R168"/>
    <mergeCell ref="S166:S168"/>
    <mergeCell ref="B175:B177"/>
    <mergeCell ref="C175:C177"/>
    <mergeCell ref="D175:D177"/>
    <mergeCell ref="E175:E177"/>
    <mergeCell ref="F175:F177"/>
    <mergeCell ref="H172:H174"/>
    <mergeCell ref="I172:I174"/>
    <mergeCell ref="K172:K174"/>
    <mergeCell ref="L172:L174"/>
    <mergeCell ref="M172:M174"/>
    <mergeCell ref="N172:N174"/>
    <mergeCell ref="B172:B174"/>
    <mergeCell ref="C172:C174"/>
    <mergeCell ref="D172:D174"/>
    <mergeCell ref="E172:E174"/>
    <mergeCell ref="F172:F174"/>
    <mergeCell ref="G172:G174"/>
    <mergeCell ref="N175:N177"/>
    <mergeCell ref="O175:O177"/>
    <mergeCell ref="P175:P177"/>
    <mergeCell ref="B169:B171"/>
    <mergeCell ref="C169:C171"/>
    <mergeCell ref="D169:D171"/>
    <mergeCell ref="E169:E171"/>
    <mergeCell ref="F169:F171"/>
    <mergeCell ref="H166:H168"/>
    <mergeCell ref="I166:I168"/>
    <mergeCell ref="K166:K168"/>
    <mergeCell ref="L166:L168"/>
    <mergeCell ref="M166:M168"/>
    <mergeCell ref="N166:N168"/>
    <mergeCell ref="R163:R165"/>
    <mergeCell ref="S163:S165"/>
    <mergeCell ref="T163:T165"/>
    <mergeCell ref="U163:U165"/>
    <mergeCell ref="B166:B168"/>
    <mergeCell ref="C166:C168"/>
    <mergeCell ref="D166:D168"/>
    <mergeCell ref="E166:E168"/>
    <mergeCell ref="F166:F168"/>
    <mergeCell ref="G166:G168"/>
    <mergeCell ref="L163:L165"/>
    <mergeCell ref="M163:M165"/>
    <mergeCell ref="N163:N165"/>
    <mergeCell ref="O163:O165"/>
    <mergeCell ref="P163:P165"/>
    <mergeCell ref="Q163:Q165"/>
    <mergeCell ref="N169:N171"/>
    <mergeCell ref="O169:O171"/>
    <mergeCell ref="P169:P171"/>
    <mergeCell ref="Q169:Q171"/>
    <mergeCell ref="R169:R171"/>
    <mergeCell ref="U160:U162"/>
    <mergeCell ref="B163:B165"/>
    <mergeCell ref="C163:C165"/>
    <mergeCell ref="D163:D165"/>
    <mergeCell ref="E163:E165"/>
    <mergeCell ref="F163:F165"/>
    <mergeCell ref="G163:G165"/>
    <mergeCell ref="H163:H165"/>
    <mergeCell ref="I163:I165"/>
    <mergeCell ref="K163:K165"/>
    <mergeCell ref="O160:O162"/>
    <mergeCell ref="P160:P162"/>
    <mergeCell ref="Q160:Q162"/>
    <mergeCell ref="R160:R162"/>
    <mergeCell ref="S160:S162"/>
    <mergeCell ref="T160:T162"/>
    <mergeCell ref="H160:H162"/>
    <mergeCell ref="I160:I162"/>
    <mergeCell ref="K160:K162"/>
    <mergeCell ref="L160:L162"/>
    <mergeCell ref="M160:M162"/>
    <mergeCell ref="N160:N162"/>
    <mergeCell ref="R157:R159"/>
    <mergeCell ref="S157:S159"/>
    <mergeCell ref="T157:T159"/>
    <mergeCell ref="U157:U159"/>
    <mergeCell ref="B160:B162"/>
    <mergeCell ref="C160:C162"/>
    <mergeCell ref="D160:D162"/>
    <mergeCell ref="E160:E162"/>
    <mergeCell ref="F160:F162"/>
    <mergeCell ref="G160:G162"/>
    <mergeCell ref="L157:L159"/>
    <mergeCell ref="M157:M159"/>
    <mergeCell ref="N157:N159"/>
    <mergeCell ref="O157:O159"/>
    <mergeCell ref="P157:P159"/>
    <mergeCell ref="Q157:Q159"/>
    <mergeCell ref="U154:U156"/>
    <mergeCell ref="B157:B159"/>
    <mergeCell ref="C157:C159"/>
    <mergeCell ref="D157:D159"/>
    <mergeCell ref="E157:E159"/>
    <mergeCell ref="F157:F159"/>
    <mergeCell ref="G157:G159"/>
    <mergeCell ref="H157:H159"/>
    <mergeCell ref="I157:I159"/>
    <mergeCell ref="K157:K159"/>
    <mergeCell ref="O154:O156"/>
    <mergeCell ref="P154:P156"/>
    <mergeCell ref="Q154:Q156"/>
    <mergeCell ref="R154:R156"/>
    <mergeCell ref="S154:S156"/>
    <mergeCell ref="T154:T156"/>
    <mergeCell ref="H154:H156"/>
    <mergeCell ref="I154:I156"/>
    <mergeCell ref="K154:K156"/>
    <mergeCell ref="L154:L156"/>
    <mergeCell ref="M154:M156"/>
    <mergeCell ref="N154:N156"/>
    <mergeCell ref="R151:R153"/>
    <mergeCell ref="S151:S153"/>
    <mergeCell ref="T151:T153"/>
    <mergeCell ref="U151:U153"/>
    <mergeCell ref="B154:B156"/>
    <mergeCell ref="C154:C156"/>
    <mergeCell ref="D154:D156"/>
    <mergeCell ref="E154:E156"/>
    <mergeCell ref="F154:F156"/>
    <mergeCell ref="G154:G156"/>
    <mergeCell ref="L151:L153"/>
    <mergeCell ref="M151:M153"/>
    <mergeCell ref="N151:N153"/>
    <mergeCell ref="O151:O153"/>
    <mergeCell ref="P151:P153"/>
    <mergeCell ref="Q151:Q153"/>
    <mergeCell ref="U148:U150"/>
    <mergeCell ref="B151:B153"/>
    <mergeCell ref="C151:C153"/>
    <mergeCell ref="D151:D153"/>
    <mergeCell ref="E151:E153"/>
    <mergeCell ref="F151:F153"/>
    <mergeCell ref="G151:G153"/>
    <mergeCell ref="H151:H153"/>
    <mergeCell ref="I151:I153"/>
    <mergeCell ref="K151:K153"/>
    <mergeCell ref="O148:O150"/>
    <mergeCell ref="P148:P150"/>
    <mergeCell ref="Q148:Q150"/>
    <mergeCell ref="R148:R150"/>
    <mergeCell ref="S148:S150"/>
    <mergeCell ref="T148:T150"/>
    <mergeCell ref="H148:H150"/>
    <mergeCell ref="I148:I150"/>
    <mergeCell ref="K148:K150"/>
    <mergeCell ref="L148:L150"/>
    <mergeCell ref="M148:M150"/>
    <mergeCell ref="N148:N150"/>
    <mergeCell ref="R145:R147"/>
    <mergeCell ref="S145:S147"/>
    <mergeCell ref="T145:T147"/>
    <mergeCell ref="U145:U147"/>
    <mergeCell ref="B148:B150"/>
    <mergeCell ref="C148:C150"/>
    <mergeCell ref="D148:D150"/>
    <mergeCell ref="E148:E150"/>
    <mergeCell ref="F148:F150"/>
    <mergeCell ref="G148:G150"/>
    <mergeCell ref="L145:L147"/>
    <mergeCell ref="M145:M147"/>
    <mergeCell ref="N145:N147"/>
    <mergeCell ref="O145:O147"/>
    <mergeCell ref="P145:P147"/>
    <mergeCell ref="Q145:Q147"/>
    <mergeCell ref="U142:U144"/>
    <mergeCell ref="B145:B147"/>
    <mergeCell ref="C145:C147"/>
    <mergeCell ref="D145:D147"/>
    <mergeCell ref="E145:E147"/>
    <mergeCell ref="F145:F147"/>
    <mergeCell ref="G145:G147"/>
    <mergeCell ref="H145:H147"/>
    <mergeCell ref="I145:I147"/>
    <mergeCell ref="K145:K147"/>
    <mergeCell ref="O142:O144"/>
    <mergeCell ref="P142:P144"/>
    <mergeCell ref="Q142:Q144"/>
    <mergeCell ref="R142:R144"/>
    <mergeCell ref="S142:S144"/>
    <mergeCell ref="T142:T144"/>
    <mergeCell ref="H142:H144"/>
    <mergeCell ref="I142:I144"/>
    <mergeCell ref="K142:K144"/>
    <mergeCell ref="L142:L144"/>
    <mergeCell ref="M142:M144"/>
    <mergeCell ref="N142:N144"/>
    <mergeCell ref="R139:R141"/>
    <mergeCell ref="S139:S141"/>
    <mergeCell ref="T139:T141"/>
    <mergeCell ref="U139:U141"/>
    <mergeCell ref="B142:B144"/>
    <mergeCell ref="C142:C144"/>
    <mergeCell ref="D142:D144"/>
    <mergeCell ref="E142:E144"/>
    <mergeCell ref="F142:F144"/>
    <mergeCell ref="G142:G144"/>
    <mergeCell ref="L139:L141"/>
    <mergeCell ref="M139:M141"/>
    <mergeCell ref="N139:N141"/>
    <mergeCell ref="O139:O141"/>
    <mergeCell ref="P139:P141"/>
    <mergeCell ref="Q139:Q141"/>
    <mergeCell ref="U136:U138"/>
    <mergeCell ref="B139:B141"/>
    <mergeCell ref="C139:C141"/>
    <mergeCell ref="D139:D141"/>
    <mergeCell ref="E139:E141"/>
    <mergeCell ref="F139:F141"/>
    <mergeCell ref="G139:G141"/>
    <mergeCell ref="H139:H141"/>
    <mergeCell ref="I139:I141"/>
    <mergeCell ref="K139:K141"/>
    <mergeCell ref="O136:O138"/>
    <mergeCell ref="P136:P138"/>
    <mergeCell ref="Q136:Q138"/>
    <mergeCell ref="R136:R138"/>
    <mergeCell ref="S136:S138"/>
    <mergeCell ref="T136:T138"/>
    <mergeCell ref="H136:H138"/>
    <mergeCell ref="I136:I138"/>
    <mergeCell ref="K136:K138"/>
    <mergeCell ref="L136:L138"/>
    <mergeCell ref="M136:M138"/>
    <mergeCell ref="N136:N138"/>
    <mergeCell ref="R133:R135"/>
    <mergeCell ref="S133:S135"/>
    <mergeCell ref="T133:T135"/>
    <mergeCell ref="U133:U135"/>
    <mergeCell ref="B136:B138"/>
    <mergeCell ref="C136:C138"/>
    <mergeCell ref="D136:D138"/>
    <mergeCell ref="E136:E138"/>
    <mergeCell ref="F136:F138"/>
    <mergeCell ref="G136:G138"/>
    <mergeCell ref="L133:L135"/>
    <mergeCell ref="M133:M135"/>
    <mergeCell ref="N133:N135"/>
    <mergeCell ref="O133:O135"/>
    <mergeCell ref="P133:P135"/>
    <mergeCell ref="Q133:Q135"/>
    <mergeCell ref="U130:U132"/>
    <mergeCell ref="B133:B135"/>
    <mergeCell ref="C133:C135"/>
    <mergeCell ref="D133:D135"/>
    <mergeCell ref="E133:E135"/>
    <mergeCell ref="F133:F135"/>
    <mergeCell ref="G133:G135"/>
    <mergeCell ref="H133:H135"/>
    <mergeCell ref="I133:I135"/>
    <mergeCell ref="K133:K135"/>
    <mergeCell ref="O130:O132"/>
    <mergeCell ref="P130:P132"/>
    <mergeCell ref="Q130:Q132"/>
    <mergeCell ref="R130:R132"/>
    <mergeCell ref="S130:S132"/>
    <mergeCell ref="T130:T132"/>
    <mergeCell ref="H130:H132"/>
    <mergeCell ref="I130:I132"/>
    <mergeCell ref="K130:K132"/>
    <mergeCell ref="L130:L132"/>
    <mergeCell ref="M130:M132"/>
    <mergeCell ref="N130:N132"/>
    <mergeCell ref="R127:R129"/>
    <mergeCell ref="S127:S129"/>
    <mergeCell ref="T127:T129"/>
    <mergeCell ref="U127:U129"/>
    <mergeCell ref="B130:B132"/>
    <mergeCell ref="C130:C132"/>
    <mergeCell ref="D130:D132"/>
    <mergeCell ref="E130:E132"/>
    <mergeCell ref="F130:F132"/>
    <mergeCell ref="G130:G132"/>
    <mergeCell ref="L127:L129"/>
    <mergeCell ref="M127:M129"/>
    <mergeCell ref="N127:N129"/>
    <mergeCell ref="O127:O129"/>
    <mergeCell ref="P127:P129"/>
    <mergeCell ref="Q127:Q129"/>
    <mergeCell ref="U124:U126"/>
    <mergeCell ref="B127:B129"/>
    <mergeCell ref="C127:C129"/>
    <mergeCell ref="D127:D129"/>
    <mergeCell ref="E127:E129"/>
    <mergeCell ref="F127:F129"/>
    <mergeCell ref="G127:G129"/>
    <mergeCell ref="H127:H129"/>
    <mergeCell ref="I127:I129"/>
    <mergeCell ref="K127:K129"/>
    <mergeCell ref="O124:O126"/>
    <mergeCell ref="P124:P126"/>
    <mergeCell ref="Q124:Q126"/>
    <mergeCell ref="R124:R126"/>
    <mergeCell ref="S124:S126"/>
    <mergeCell ref="T124:T126"/>
    <mergeCell ref="H124:H126"/>
    <mergeCell ref="I124:I126"/>
    <mergeCell ref="K124:K126"/>
    <mergeCell ref="L124:L126"/>
    <mergeCell ref="M124:M126"/>
    <mergeCell ref="N124:N126"/>
    <mergeCell ref="R121:R123"/>
    <mergeCell ref="S121:S123"/>
    <mergeCell ref="T121:T123"/>
    <mergeCell ref="U121:U123"/>
    <mergeCell ref="B124:B126"/>
    <mergeCell ref="C124:C126"/>
    <mergeCell ref="D124:D126"/>
    <mergeCell ref="E124:E126"/>
    <mergeCell ref="F124:F126"/>
    <mergeCell ref="G124:G126"/>
    <mergeCell ref="L121:L123"/>
    <mergeCell ref="M121:M123"/>
    <mergeCell ref="N121:N123"/>
    <mergeCell ref="O121:O123"/>
    <mergeCell ref="P121:P123"/>
    <mergeCell ref="Q121:Q123"/>
    <mergeCell ref="U118:U120"/>
    <mergeCell ref="B121:B123"/>
    <mergeCell ref="C121:C123"/>
    <mergeCell ref="D121:D123"/>
    <mergeCell ref="E121:E123"/>
    <mergeCell ref="F121:F123"/>
    <mergeCell ref="G121:G123"/>
    <mergeCell ref="H121:H123"/>
    <mergeCell ref="I121:I123"/>
    <mergeCell ref="K121:K123"/>
    <mergeCell ref="O118:O120"/>
    <mergeCell ref="P118:P120"/>
    <mergeCell ref="Q118:Q120"/>
    <mergeCell ref="R118:R120"/>
    <mergeCell ref="S118:S120"/>
    <mergeCell ref="T118:T120"/>
    <mergeCell ref="H118:H120"/>
    <mergeCell ref="I118:I120"/>
    <mergeCell ref="K118:K120"/>
    <mergeCell ref="L118:L120"/>
    <mergeCell ref="M118:M120"/>
    <mergeCell ref="N118:N120"/>
    <mergeCell ref="R115:R117"/>
    <mergeCell ref="S115:S117"/>
    <mergeCell ref="T115:T117"/>
    <mergeCell ref="U115:U117"/>
    <mergeCell ref="B118:B120"/>
    <mergeCell ref="C118:C120"/>
    <mergeCell ref="D118:D120"/>
    <mergeCell ref="E118:E120"/>
    <mergeCell ref="F118:F120"/>
    <mergeCell ref="G118:G120"/>
    <mergeCell ref="L115:L117"/>
    <mergeCell ref="M115:M117"/>
    <mergeCell ref="N115:N117"/>
    <mergeCell ref="O115:O117"/>
    <mergeCell ref="P115:P117"/>
    <mergeCell ref="Q115:Q117"/>
    <mergeCell ref="U112:U114"/>
    <mergeCell ref="B115:B117"/>
    <mergeCell ref="C115:C117"/>
    <mergeCell ref="D115:D117"/>
    <mergeCell ref="E115:E117"/>
    <mergeCell ref="F115:F117"/>
    <mergeCell ref="G115:G117"/>
    <mergeCell ref="H115:H117"/>
    <mergeCell ref="I115:I117"/>
    <mergeCell ref="K115:K117"/>
    <mergeCell ref="O112:O114"/>
    <mergeCell ref="P112:P114"/>
    <mergeCell ref="Q112:Q114"/>
    <mergeCell ref="R112:R114"/>
    <mergeCell ref="S112:S114"/>
    <mergeCell ref="T112:T114"/>
    <mergeCell ref="H112:H114"/>
    <mergeCell ref="I112:I114"/>
    <mergeCell ref="K112:K114"/>
    <mergeCell ref="L112:L114"/>
    <mergeCell ref="M112:M114"/>
    <mergeCell ref="N112:N114"/>
    <mergeCell ref="R109:R111"/>
    <mergeCell ref="S109:S111"/>
    <mergeCell ref="T109:T111"/>
    <mergeCell ref="U109:U111"/>
    <mergeCell ref="B112:B114"/>
    <mergeCell ref="C112:C114"/>
    <mergeCell ref="D112:D114"/>
    <mergeCell ref="E112:E114"/>
    <mergeCell ref="F112:F114"/>
    <mergeCell ref="G112:G114"/>
    <mergeCell ref="L109:L111"/>
    <mergeCell ref="M109:M111"/>
    <mergeCell ref="N109:N111"/>
    <mergeCell ref="O109:O111"/>
    <mergeCell ref="P109:P111"/>
    <mergeCell ref="Q109:Q111"/>
    <mergeCell ref="U106:U108"/>
    <mergeCell ref="B109:B111"/>
    <mergeCell ref="C109:C111"/>
    <mergeCell ref="D109:D111"/>
    <mergeCell ref="E109:E111"/>
    <mergeCell ref="F109:F111"/>
    <mergeCell ref="G109:G111"/>
    <mergeCell ref="H109:H111"/>
    <mergeCell ref="I109:I111"/>
    <mergeCell ref="K109:K111"/>
    <mergeCell ref="O106:O108"/>
    <mergeCell ref="P106:P108"/>
    <mergeCell ref="Q106:Q108"/>
    <mergeCell ref="R106:R108"/>
    <mergeCell ref="S106:S108"/>
    <mergeCell ref="T106:T108"/>
    <mergeCell ref="H106:H108"/>
    <mergeCell ref="I106:I108"/>
    <mergeCell ref="K106:K108"/>
    <mergeCell ref="L106:L108"/>
    <mergeCell ref="M106:M108"/>
    <mergeCell ref="N106:N108"/>
    <mergeCell ref="R103:R105"/>
    <mergeCell ref="S103:S105"/>
    <mergeCell ref="T103:T105"/>
    <mergeCell ref="U103:U105"/>
    <mergeCell ref="B106:B108"/>
    <mergeCell ref="C106:C108"/>
    <mergeCell ref="D106:D108"/>
    <mergeCell ref="E106:E108"/>
    <mergeCell ref="F106:F108"/>
    <mergeCell ref="G106:G108"/>
    <mergeCell ref="L103:L105"/>
    <mergeCell ref="M103:M105"/>
    <mergeCell ref="N103:N105"/>
    <mergeCell ref="O103:O105"/>
    <mergeCell ref="P103:P105"/>
    <mergeCell ref="Q103:Q105"/>
    <mergeCell ref="U100:U102"/>
    <mergeCell ref="B103:B105"/>
    <mergeCell ref="C103:C105"/>
    <mergeCell ref="D103:D105"/>
    <mergeCell ref="E103:E105"/>
    <mergeCell ref="F103:F105"/>
    <mergeCell ref="G103:G105"/>
    <mergeCell ref="H103:H105"/>
    <mergeCell ref="I103:I105"/>
    <mergeCell ref="K103:K105"/>
    <mergeCell ref="O100:O102"/>
    <mergeCell ref="P100:P102"/>
    <mergeCell ref="Q100:Q102"/>
    <mergeCell ref="R100:R102"/>
    <mergeCell ref="S100:S102"/>
    <mergeCell ref="T100:T102"/>
    <mergeCell ref="H100:H102"/>
    <mergeCell ref="I100:I102"/>
    <mergeCell ref="K100:K102"/>
    <mergeCell ref="L100:L102"/>
    <mergeCell ref="M100:M102"/>
    <mergeCell ref="N100:N102"/>
    <mergeCell ref="R97:R99"/>
    <mergeCell ref="S97:S99"/>
    <mergeCell ref="T97:T99"/>
    <mergeCell ref="U97:U99"/>
    <mergeCell ref="B100:B102"/>
    <mergeCell ref="C100:C102"/>
    <mergeCell ref="D100:D102"/>
    <mergeCell ref="E100:E102"/>
    <mergeCell ref="F100:F102"/>
    <mergeCell ref="G100:G102"/>
    <mergeCell ref="L97:L99"/>
    <mergeCell ref="M97:M99"/>
    <mergeCell ref="N97:N99"/>
    <mergeCell ref="O97:O99"/>
    <mergeCell ref="P97:P99"/>
    <mergeCell ref="Q97:Q99"/>
    <mergeCell ref="U94:U96"/>
    <mergeCell ref="B97:B99"/>
    <mergeCell ref="C97:C99"/>
    <mergeCell ref="D97:D99"/>
    <mergeCell ref="E97:E99"/>
    <mergeCell ref="F97:F99"/>
    <mergeCell ref="G97:G99"/>
    <mergeCell ref="H97:H99"/>
    <mergeCell ref="I97:I99"/>
    <mergeCell ref="K97:K99"/>
    <mergeCell ref="O94:O96"/>
    <mergeCell ref="P94:P96"/>
    <mergeCell ref="Q94:Q96"/>
    <mergeCell ref="R94:R96"/>
    <mergeCell ref="S94:S96"/>
    <mergeCell ref="T94:T96"/>
    <mergeCell ref="H94:H96"/>
    <mergeCell ref="I94:I96"/>
    <mergeCell ref="K94:K96"/>
    <mergeCell ref="L94:L96"/>
    <mergeCell ref="M94:M96"/>
    <mergeCell ref="N94:N96"/>
    <mergeCell ref="R91:R93"/>
    <mergeCell ref="S91:S93"/>
    <mergeCell ref="T91:T93"/>
    <mergeCell ref="U91:U93"/>
    <mergeCell ref="B94:B96"/>
    <mergeCell ref="C94:C96"/>
    <mergeCell ref="D94:D96"/>
    <mergeCell ref="E94:E96"/>
    <mergeCell ref="F94:F96"/>
    <mergeCell ref="G94:G96"/>
    <mergeCell ref="L91:L93"/>
    <mergeCell ref="M91:M93"/>
    <mergeCell ref="N91:N93"/>
    <mergeCell ref="O91:O93"/>
    <mergeCell ref="P91:P93"/>
    <mergeCell ref="Q91:Q93"/>
    <mergeCell ref="U88:U90"/>
    <mergeCell ref="B91:B93"/>
    <mergeCell ref="C91:C93"/>
    <mergeCell ref="D91:D93"/>
    <mergeCell ref="E91:E93"/>
    <mergeCell ref="F91:F93"/>
    <mergeCell ref="G91:G93"/>
    <mergeCell ref="H91:H93"/>
    <mergeCell ref="I91:I93"/>
    <mergeCell ref="K91:K93"/>
    <mergeCell ref="O88:O90"/>
    <mergeCell ref="P88:P90"/>
    <mergeCell ref="Q88:Q90"/>
    <mergeCell ref="R88:R90"/>
    <mergeCell ref="S88:S90"/>
    <mergeCell ref="T88:T90"/>
    <mergeCell ref="H88:H90"/>
    <mergeCell ref="I88:I90"/>
    <mergeCell ref="K88:K90"/>
    <mergeCell ref="L88:L90"/>
    <mergeCell ref="M88:M90"/>
    <mergeCell ref="N88:N90"/>
    <mergeCell ref="R85:R87"/>
    <mergeCell ref="S85:S87"/>
    <mergeCell ref="T85:T87"/>
    <mergeCell ref="U85:U87"/>
    <mergeCell ref="B88:B90"/>
    <mergeCell ref="C88:C90"/>
    <mergeCell ref="D88:D90"/>
    <mergeCell ref="E88:E90"/>
    <mergeCell ref="F88:F90"/>
    <mergeCell ref="G88:G90"/>
    <mergeCell ref="L85:L87"/>
    <mergeCell ref="M85:M87"/>
    <mergeCell ref="N85:N87"/>
    <mergeCell ref="O85:O87"/>
    <mergeCell ref="P85:P87"/>
    <mergeCell ref="Q85:Q87"/>
    <mergeCell ref="U82:U84"/>
    <mergeCell ref="B85:B87"/>
    <mergeCell ref="C85:C87"/>
    <mergeCell ref="D85:D87"/>
    <mergeCell ref="E85:E87"/>
    <mergeCell ref="F85:F87"/>
    <mergeCell ref="G85:G87"/>
    <mergeCell ref="H85:H87"/>
    <mergeCell ref="I85:I87"/>
    <mergeCell ref="K85:K87"/>
    <mergeCell ref="O82:O84"/>
    <mergeCell ref="P82:P84"/>
    <mergeCell ref="Q82:Q84"/>
    <mergeCell ref="R82:R84"/>
    <mergeCell ref="S82:S84"/>
    <mergeCell ref="T82:T84"/>
    <mergeCell ref="H82:H84"/>
    <mergeCell ref="I82:I84"/>
    <mergeCell ref="K82:K84"/>
    <mergeCell ref="L82:L84"/>
    <mergeCell ref="M82:M84"/>
    <mergeCell ref="N82:N84"/>
    <mergeCell ref="R79:R81"/>
    <mergeCell ref="S79:S81"/>
    <mergeCell ref="T79:T81"/>
    <mergeCell ref="U79:U81"/>
    <mergeCell ref="B82:B84"/>
    <mergeCell ref="C82:C84"/>
    <mergeCell ref="D82:D84"/>
    <mergeCell ref="E82:E84"/>
    <mergeCell ref="F82:F84"/>
    <mergeCell ref="G82:G84"/>
    <mergeCell ref="L79:L81"/>
    <mergeCell ref="M79:M81"/>
    <mergeCell ref="N79:N81"/>
    <mergeCell ref="O79:O81"/>
    <mergeCell ref="P79:P81"/>
    <mergeCell ref="Q79:Q81"/>
    <mergeCell ref="U76:U78"/>
    <mergeCell ref="B79:B81"/>
    <mergeCell ref="C79:C81"/>
    <mergeCell ref="D79:D81"/>
    <mergeCell ref="E79:E81"/>
    <mergeCell ref="F79:F81"/>
    <mergeCell ref="G79:G81"/>
    <mergeCell ref="H79:H81"/>
    <mergeCell ref="I79:I81"/>
    <mergeCell ref="K79:K81"/>
    <mergeCell ref="O76:O78"/>
    <mergeCell ref="P76:P78"/>
    <mergeCell ref="Q76:Q78"/>
    <mergeCell ref="R76:R78"/>
    <mergeCell ref="S76:S78"/>
    <mergeCell ref="T76:T78"/>
    <mergeCell ref="H76:H78"/>
    <mergeCell ref="I76:I78"/>
    <mergeCell ref="K76:K78"/>
    <mergeCell ref="L76:L78"/>
    <mergeCell ref="M76:M78"/>
    <mergeCell ref="N76:N78"/>
    <mergeCell ref="R73:R75"/>
    <mergeCell ref="S73:S75"/>
    <mergeCell ref="T73:T75"/>
    <mergeCell ref="U73:U75"/>
    <mergeCell ref="B76:B78"/>
    <mergeCell ref="C76:C78"/>
    <mergeCell ref="D76:D78"/>
    <mergeCell ref="E76:E78"/>
    <mergeCell ref="F76:F78"/>
    <mergeCell ref="G76:G78"/>
    <mergeCell ref="L73:L75"/>
    <mergeCell ref="M73:M75"/>
    <mergeCell ref="N73:N75"/>
    <mergeCell ref="O73:O75"/>
    <mergeCell ref="P73:P75"/>
    <mergeCell ref="Q73:Q75"/>
    <mergeCell ref="U70:U72"/>
    <mergeCell ref="B73:B75"/>
    <mergeCell ref="C73:C75"/>
    <mergeCell ref="D73:D75"/>
    <mergeCell ref="E73:E75"/>
    <mergeCell ref="F73:F75"/>
    <mergeCell ref="G73:G75"/>
    <mergeCell ref="H73:H75"/>
    <mergeCell ref="I73:I75"/>
    <mergeCell ref="K73:K75"/>
    <mergeCell ref="O70:O72"/>
    <mergeCell ref="P70:P72"/>
    <mergeCell ref="Q70:Q72"/>
    <mergeCell ref="R70:R72"/>
    <mergeCell ref="S70:S72"/>
    <mergeCell ref="T70:T72"/>
    <mergeCell ref="H70:H72"/>
    <mergeCell ref="I70:I72"/>
    <mergeCell ref="K70:K72"/>
    <mergeCell ref="L70:L72"/>
    <mergeCell ref="M70:M72"/>
    <mergeCell ref="N70:N72"/>
    <mergeCell ref="R67:R69"/>
    <mergeCell ref="S67:S69"/>
    <mergeCell ref="T67:T69"/>
    <mergeCell ref="U67:U69"/>
    <mergeCell ref="B70:B72"/>
    <mergeCell ref="C70:C72"/>
    <mergeCell ref="D70:D72"/>
    <mergeCell ref="E70:E72"/>
    <mergeCell ref="F70:F72"/>
    <mergeCell ref="G70:G72"/>
    <mergeCell ref="L67:L69"/>
    <mergeCell ref="M67:M69"/>
    <mergeCell ref="N67:N69"/>
    <mergeCell ref="O67:O69"/>
    <mergeCell ref="P67:P69"/>
    <mergeCell ref="Q67:Q69"/>
    <mergeCell ref="U64:U66"/>
    <mergeCell ref="B67:B69"/>
    <mergeCell ref="C67:C69"/>
    <mergeCell ref="D67:D69"/>
    <mergeCell ref="E67:E69"/>
    <mergeCell ref="F67:F69"/>
    <mergeCell ref="G67:G69"/>
    <mergeCell ref="H67:H69"/>
    <mergeCell ref="I67:I69"/>
    <mergeCell ref="K67:K69"/>
    <mergeCell ref="O64:O66"/>
    <mergeCell ref="P64:P66"/>
    <mergeCell ref="Q64:Q66"/>
    <mergeCell ref="R64:R66"/>
    <mergeCell ref="S64:S66"/>
    <mergeCell ref="T64:T66"/>
    <mergeCell ref="H64:H66"/>
    <mergeCell ref="I64:I66"/>
    <mergeCell ref="K64:K66"/>
    <mergeCell ref="L64:L66"/>
    <mergeCell ref="M64:M66"/>
    <mergeCell ref="N64:N66"/>
    <mergeCell ref="R61:R63"/>
    <mergeCell ref="S61:S63"/>
    <mergeCell ref="T61:T63"/>
    <mergeCell ref="U61:U63"/>
    <mergeCell ref="B64:B66"/>
    <mergeCell ref="C64:C66"/>
    <mergeCell ref="D64:D66"/>
    <mergeCell ref="E64:E66"/>
    <mergeCell ref="F64:F66"/>
    <mergeCell ref="G64:G66"/>
    <mergeCell ref="L61:L63"/>
    <mergeCell ref="M61:M63"/>
    <mergeCell ref="N61:N63"/>
    <mergeCell ref="O61:O63"/>
    <mergeCell ref="P61:P63"/>
    <mergeCell ref="Q61:Q63"/>
    <mergeCell ref="U58:U60"/>
    <mergeCell ref="B61:B63"/>
    <mergeCell ref="C61:C63"/>
    <mergeCell ref="D61:D63"/>
    <mergeCell ref="E61:E63"/>
    <mergeCell ref="F61:F63"/>
    <mergeCell ref="G61:G63"/>
    <mergeCell ref="H61:H63"/>
    <mergeCell ref="I61:I63"/>
    <mergeCell ref="K61:K63"/>
    <mergeCell ref="O58:O60"/>
    <mergeCell ref="P58:P60"/>
    <mergeCell ref="Q58:Q60"/>
    <mergeCell ref="R58:R60"/>
    <mergeCell ref="S58:S60"/>
    <mergeCell ref="T58:T60"/>
    <mergeCell ref="H58:H60"/>
    <mergeCell ref="I58:I60"/>
    <mergeCell ref="K58:K60"/>
    <mergeCell ref="L58:L60"/>
    <mergeCell ref="M58:M60"/>
    <mergeCell ref="N58:N60"/>
    <mergeCell ref="R55:R57"/>
    <mergeCell ref="S55:S57"/>
    <mergeCell ref="T55:T57"/>
    <mergeCell ref="U55:U57"/>
    <mergeCell ref="B58:B60"/>
    <mergeCell ref="C58:C60"/>
    <mergeCell ref="D58:D60"/>
    <mergeCell ref="E58:E60"/>
    <mergeCell ref="F58:F60"/>
    <mergeCell ref="G58:G60"/>
    <mergeCell ref="L55:L57"/>
    <mergeCell ref="M55:M57"/>
    <mergeCell ref="N55:N57"/>
    <mergeCell ref="O55:O57"/>
    <mergeCell ref="P55:P57"/>
    <mergeCell ref="Q55:Q57"/>
    <mergeCell ref="U52:U54"/>
    <mergeCell ref="B55:B57"/>
    <mergeCell ref="C55:C57"/>
    <mergeCell ref="D55:D57"/>
    <mergeCell ref="E55:E57"/>
    <mergeCell ref="F55:F57"/>
    <mergeCell ref="G55:G57"/>
    <mergeCell ref="H55:H57"/>
    <mergeCell ref="I55:I57"/>
    <mergeCell ref="K55:K57"/>
    <mergeCell ref="O52:O54"/>
    <mergeCell ref="P52:P54"/>
    <mergeCell ref="Q52:Q54"/>
    <mergeCell ref="R52:R54"/>
    <mergeCell ref="S52:S54"/>
    <mergeCell ref="T52:T54"/>
    <mergeCell ref="H52:H54"/>
    <mergeCell ref="I52:I54"/>
    <mergeCell ref="K52:K54"/>
    <mergeCell ref="L52:L54"/>
    <mergeCell ref="M52:M54"/>
    <mergeCell ref="N52:N54"/>
    <mergeCell ref="R49:R51"/>
    <mergeCell ref="S49:S51"/>
    <mergeCell ref="T49:T51"/>
    <mergeCell ref="U49:U51"/>
    <mergeCell ref="B52:B54"/>
    <mergeCell ref="C52:C54"/>
    <mergeCell ref="D52:D54"/>
    <mergeCell ref="E52:E54"/>
    <mergeCell ref="F52:F54"/>
    <mergeCell ref="G52:G54"/>
    <mergeCell ref="L49:L51"/>
    <mergeCell ref="M49:M51"/>
    <mergeCell ref="N49:N51"/>
    <mergeCell ref="O49:O51"/>
    <mergeCell ref="P49:P51"/>
    <mergeCell ref="Q49:Q51"/>
    <mergeCell ref="U46:U48"/>
    <mergeCell ref="B49:B51"/>
    <mergeCell ref="C49:C51"/>
    <mergeCell ref="D49:D51"/>
    <mergeCell ref="E49:E51"/>
    <mergeCell ref="F49:F51"/>
    <mergeCell ref="G49:G51"/>
    <mergeCell ref="H49:H51"/>
    <mergeCell ref="I49:I51"/>
    <mergeCell ref="K49:K51"/>
    <mergeCell ref="O46:O48"/>
    <mergeCell ref="P46:P48"/>
    <mergeCell ref="Q46:Q48"/>
    <mergeCell ref="R46:R48"/>
    <mergeCell ref="S46:S48"/>
    <mergeCell ref="T46:T48"/>
    <mergeCell ref="H46:H48"/>
    <mergeCell ref="I46:I48"/>
    <mergeCell ref="K46:K48"/>
    <mergeCell ref="L46:L48"/>
    <mergeCell ref="M46:M48"/>
    <mergeCell ref="N46:N48"/>
    <mergeCell ref="R43:R45"/>
    <mergeCell ref="S43:S45"/>
    <mergeCell ref="T43:T45"/>
    <mergeCell ref="U43:U45"/>
    <mergeCell ref="B46:B48"/>
    <mergeCell ref="C46:C48"/>
    <mergeCell ref="D46:D48"/>
    <mergeCell ref="E46:E48"/>
    <mergeCell ref="F46:F48"/>
    <mergeCell ref="G46:G48"/>
    <mergeCell ref="L43:L45"/>
    <mergeCell ref="M43:M45"/>
    <mergeCell ref="N43:N45"/>
    <mergeCell ref="O43:O45"/>
    <mergeCell ref="P43:P45"/>
    <mergeCell ref="Q43:Q45"/>
    <mergeCell ref="U40:U42"/>
    <mergeCell ref="B43:B45"/>
    <mergeCell ref="C43:C45"/>
    <mergeCell ref="D43:D45"/>
    <mergeCell ref="E43:E45"/>
    <mergeCell ref="F43:F45"/>
    <mergeCell ref="G43:G45"/>
    <mergeCell ref="H43:H45"/>
    <mergeCell ref="I43:I45"/>
    <mergeCell ref="K43:K45"/>
    <mergeCell ref="O40:O42"/>
    <mergeCell ref="P40:P42"/>
    <mergeCell ref="Q40:Q42"/>
    <mergeCell ref="R40:R42"/>
    <mergeCell ref="S40:S42"/>
    <mergeCell ref="T40:T42"/>
    <mergeCell ref="H40:H42"/>
    <mergeCell ref="I40:I42"/>
    <mergeCell ref="K40:K42"/>
    <mergeCell ref="L40:L42"/>
    <mergeCell ref="M40:M42"/>
    <mergeCell ref="N40:N42"/>
    <mergeCell ref="R37:R39"/>
    <mergeCell ref="S37:S39"/>
    <mergeCell ref="T37:T39"/>
    <mergeCell ref="U37:U39"/>
    <mergeCell ref="B40:B42"/>
    <mergeCell ref="C40:C42"/>
    <mergeCell ref="D40:D42"/>
    <mergeCell ref="E40:E42"/>
    <mergeCell ref="F40:F42"/>
    <mergeCell ref="G40:G42"/>
    <mergeCell ref="L37:L39"/>
    <mergeCell ref="M37:M39"/>
    <mergeCell ref="N37:N39"/>
    <mergeCell ref="O37:O39"/>
    <mergeCell ref="P37:P39"/>
    <mergeCell ref="Q37:Q39"/>
    <mergeCell ref="U34:U36"/>
    <mergeCell ref="B37:B39"/>
    <mergeCell ref="C37:C39"/>
    <mergeCell ref="D37:D39"/>
    <mergeCell ref="E37:E39"/>
    <mergeCell ref="F37:F39"/>
    <mergeCell ref="G37:G39"/>
    <mergeCell ref="H37:H39"/>
    <mergeCell ref="I37:I39"/>
    <mergeCell ref="K37:K39"/>
    <mergeCell ref="O34:O36"/>
    <mergeCell ref="P34:P36"/>
    <mergeCell ref="Q34:Q36"/>
    <mergeCell ref="R34:R36"/>
    <mergeCell ref="S34:S36"/>
    <mergeCell ref="T34:T36"/>
    <mergeCell ref="H34:H36"/>
    <mergeCell ref="I34:I36"/>
    <mergeCell ref="K34:K36"/>
    <mergeCell ref="L34:L36"/>
    <mergeCell ref="M34:M36"/>
    <mergeCell ref="N34:N36"/>
    <mergeCell ref="R31:R33"/>
    <mergeCell ref="S31:S33"/>
    <mergeCell ref="T31:T33"/>
    <mergeCell ref="U31:U33"/>
    <mergeCell ref="B34:B36"/>
    <mergeCell ref="C34:C36"/>
    <mergeCell ref="D34:D36"/>
    <mergeCell ref="E34:E36"/>
    <mergeCell ref="F34:F36"/>
    <mergeCell ref="G34:G36"/>
    <mergeCell ref="L31:L33"/>
    <mergeCell ref="M31:M33"/>
    <mergeCell ref="N31:N33"/>
    <mergeCell ref="O31:O33"/>
    <mergeCell ref="P31:P33"/>
    <mergeCell ref="Q31:Q33"/>
    <mergeCell ref="U28:U30"/>
    <mergeCell ref="B31:B33"/>
    <mergeCell ref="C31:C33"/>
    <mergeCell ref="D31:D33"/>
    <mergeCell ref="E31:E33"/>
    <mergeCell ref="F31:F33"/>
    <mergeCell ref="G31:G33"/>
    <mergeCell ref="H31:H33"/>
    <mergeCell ref="I31:I33"/>
    <mergeCell ref="K31:K33"/>
    <mergeCell ref="O28:O30"/>
    <mergeCell ref="P28:P30"/>
    <mergeCell ref="Q28:Q30"/>
    <mergeCell ref="R28:R30"/>
    <mergeCell ref="S28:S30"/>
    <mergeCell ref="T28:T30"/>
    <mergeCell ref="H28:H30"/>
    <mergeCell ref="I28:I30"/>
    <mergeCell ref="K28:K30"/>
    <mergeCell ref="L28:L30"/>
    <mergeCell ref="M28:M30"/>
    <mergeCell ref="N28:N30"/>
    <mergeCell ref="R25:R27"/>
    <mergeCell ref="S25:S27"/>
    <mergeCell ref="T25:T27"/>
    <mergeCell ref="U25:U27"/>
    <mergeCell ref="B28:B30"/>
    <mergeCell ref="C28:C30"/>
    <mergeCell ref="D28:D30"/>
    <mergeCell ref="E28:E30"/>
    <mergeCell ref="F28:F30"/>
    <mergeCell ref="G28:G30"/>
    <mergeCell ref="L25:L27"/>
    <mergeCell ref="M25:M27"/>
    <mergeCell ref="N25:N27"/>
    <mergeCell ref="O25:O27"/>
    <mergeCell ref="P25:P27"/>
    <mergeCell ref="Q25:Q27"/>
    <mergeCell ref="U22:U24"/>
    <mergeCell ref="B25:B27"/>
    <mergeCell ref="C25:C27"/>
    <mergeCell ref="D25:D27"/>
    <mergeCell ref="E25:E27"/>
    <mergeCell ref="F25:F27"/>
    <mergeCell ref="G25:G27"/>
    <mergeCell ref="H25:H27"/>
    <mergeCell ref="I25:I27"/>
    <mergeCell ref="K25:K27"/>
    <mergeCell ref="O22:O24"/>
    <mergeCell ref="P22:P24"/>
    <mergeCell ref="Q22:Q24"/>
    <mergeCell ref="R22:R24"/>
    <mergeCell ref="S22:S24"/>
    <mergeCell ref="T22:T24"/>
    <mergeCell ref="H22:H24"/>
    <mergeCell ref="I22:I24"/>
    <mergeCell ref="K22:K24"/>
    <mergeCell ref="L22:L24"/>
    <mergeCell ref="M22:M24"/>
    <mergeCell ref="N22:N24"/>
    <mergeCell ref="R19:R21"/>
    <mergeCell ref="S19:S21"/>
    <mergeCell ref="T19:T21"/>
    <mergeCell ref="U19:U21"/>
    <mergeCell ref="B22:B24"/>
    <mergeCell ref="C22:C24"/>
    <mergeCell ref="D22:D24"/>
    <mergeCell ref="E22:E24"/>
    <mergeCell ref="F22:F24"/>
    <mergeCell ref="G22:G24"/>
    <mergeCell ref="L19:L21"/>
    <mergeCell ref="M19:M21"/>
    <mergeCell ref="N19:N21"/>
    <mergeCell ref="O19:O21"/>
    <mergeCell ref="P19:P21"/>
    <mergeCell ref="Q19:Q21"/>
    <mergeCell ref="U16:U18"/>
    <mergeCell ref="B19:B21"/>
    <mergeCell ref="C19:C21"/>
    <mergeCell ref="D19:D21"/>
    <mergeCell ref="E19:E21"/>
    <mergeCell ref="F19:F21"/>
    <mergeCell ref="G19:G21"/>
    <mergeCell ref="H19:H21"/>
    <mergeCell ref="I19:I21"/>
    <mergeCell ref="K19:K21"/>
    <mergeCell ref="O16:O18"/>
    <mergeCell ref="P16:P18"/>
    <mergeCell ref="Q16:Q18"/>
    <mergeCell ref="R16:R18"/>
    <mergeCell ref="S16:S18"/>
    <mergeCell ref="T16:T18"/>
    <mergeCell ref="H16:H18"/>
    <mergeCell ref="I16:I18"/>
    <mergeCell ref="K16:K18"/>
    <mergeCell ref="L16:L18"/>
    <mergeCell ref="M16:M18"/>
    <mergeCell ref="N16:N18"/>
    <mergeCell ref="R13:R15"/>
    <mergeCell ref="S13:S15"/>
    <mergeCell ref="T13:T15"/>
    <mergeCell ref="U13:U15"/>
    <mergeCell ref="B16:B18"/>
    <mergeCell ref="C16:C18"/>
    <mergeCell ref="D16:D18"/>
    <mergeCell ref="E16:E18"/>
    <mergeCell ref="F16:F18"/>
    <mergeCell ref="G16:G18"/>
    <mergeCell ref="L13:L15"/>
    <mergeCell ref="M13:M15"/>
    <mergeCell ref="N13:N15"/>
    <mergeCell ref="O13:O15"/>
    <mergeCell ref="P13:P15"/>
    <mergeCell ref="Q13:Q15"/>
    <mergeCell ref="U10:U12"/>
    <mergeCell ref="B13:B15"/>
    <mergeCell ref="C13:C15"/>
    <mergeCell ref="D13:D15"/>
    <mergeCell ref="E13:E15"/>
    <mergeCell ref="F13:F15"/>
    <mergeCell ref="G13:G15"/>
    <mergeCell ref="H13:H15"/>
    <mergeCell ref="I13:I15"/>
    <mergeCell ref="K13:K15"/>
    <mergeCell ref="O10:O12"/>
    <mergeCell ref="P10:P12"/>
    <mergeCell ref="Q10:Q12"/>
    <mergeCell ref="R10:R12"/>
    <mergeCell ref="S10:S12"/>
    <mergeCell ref="T10:T12"/>
    <mergeCell ref="V5:W5"/>
    <mergeCell ref="H10:H12"/>
    <mergeCell ref="I10:I12"/>
    <mergeCell ref="K10:K12"/>
    <mergeCell ref="L10:L12"/>
    <mergeCell ref="M10:M12"/>
    <mergeCell ref="N10:N12"/>
    <mergeCell ref="B10:B12"/>
    <mergeCell ref="C10:C12"/>
    <mergeCell ref="D10:D12"/>
    <mergeCell ref="E10:E12"/>
    <mergeCell ref="F10:F12"/>
    <mergeCell ref="G10:G12"/>
    <mergeCell ref="P7:P9"/>
    <mergeCell ref="Q7:Q9"/>
    <mergeCell ref="R7:R9"/>
    <mergeCell ref="S7:S9"/>
    <mergeCell ref="T7:T9"/>
    <mergeCell ref="B2:W2"/>
    <mergeCell ref="B3:D3"/>
    <mergeCell ref="F4:H4"/>
    <mergeCell ref="Q4:S4"/>
    <mergeCell ref="V4:W4"/>
    <mergeCell ref="B5:B6"/>
    <mergeCell ref="C5:C6"/>
    <mergeCell ref="D5:D6"/>
    <mergeCell ref="E5:E6"/>
    <mergeCell ref="F5:G5"/>
    <mergeCell ref="U7:U9"/>
    <mergeCell ref="I7:I9"/>
    <mergeCell ref="K7:K9"/>
    <mergeCell ref="L7:L9"/>
    <mergeCell ref="M7:M9"/>
    <mergeCell ref="N7:N9"/>
    <mergeCell ref="O7:O9"/>
    <mergeCell ref="F6:G6"/>
    <mergeCell ref="Q6:R6"/>
    <mergeCell ref="V6:W6"/>
    <mergeCell ref="B7:B9"/>
    <mergeCell ref="C7:C9"/>
    <mergeCell ref="D7:D9"/>
    <mergeCell ref="E7:E9"/>
    <mergeCell ref="F7:F9"/>
    <mergeCell ref="G7:G9"/>
    <mergeCell ref="H7:H9"/>
    <mergeCell ref="H5:H6"/>
    <mergeCell ref="I5:I6"/>
    <mergeCell ref="J5:J6"/>
    <mergeCell ref="L5:L6"/>
    <mergeCell ref="Q5:S5"/>
  </mergeCells>
  <pageMargins left="0.39370078740157483" right="3.937007874015748E-2" top="0.39370078740157483" bottom="0.74803149606299213" header="0.31496062992125984" footer="0.31496062992125984"/>
  <pageSetup paperSize="9" scale="41" fitToWidth="0" fitToHeight="0" orientation="landscape" horizontalDpi="4294967293" verticalDpi="0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G41"/>
  <sheetViews>
    <sheetView zoomScale="90" zoomScaleNormal="90" workbookViewId="0">
      <pane xSplit="1" topLeftCell="B1" activePane="topRight" state="frozen"/>
      <selection pane="topRight" activeCell="E3" sqref="E3:E12"/>
    </sheetView>
  </sheetViews>
  <sheetFormatPr defaultRowHeight="15"/>
  <cols>
    <col min="1" max="1" width="4.7109375" bestFit="1" customWidth="1"/>
    <col min="2" max="2" width="36.5703125" bestFit="1" customWidth="1"/>
    <col min="3" max="3" width="36.5703125" customWidth="1"/>
    <col min="4" max="5" width="26.140625" style="2301" customWidth="1"/>
    <col min="6" max="6" width="26.5703125" style="2302" customWidth="1"/>
    <col min="7" max="7" width="15.42578125" style="2303" customWidth="1"/>
    <col min="8" max="8" width="14.42578125" style="2294" customWidth="1"/>
    <col min="9" max="9" width="82.140625" bestFit="1" customWidth="1"/>
    <col min="10" max="10" width="14.28515625" customWidth="1"/>
    <col min="11" max="11" width="20.5703125" customWidth="1"/>
    <col min="12" max="12" width="29.85546875" customWidth="1"/>
    <col min="13" max="13" width="29.7109375" bestFit="1" customWidth="1"/>
    <col min="14" max="14" width="18.5703125" style="2304" bestFit="1" customWidth="1"/>
    <col min="15" max="449" width="9.140625" style="2294"/>
  </cols>
  <sheetData>
    <row r="1" spans="1:449" s="679" customFormat="1">
      <c r="A1" s="2603" t="s">
        <v>2</v>
      </c>
      <c r="B1" s="2604" t="s">
        <v>18312</v>
      </c>
      <c r="C1" s="2605"/>
      <c r="D1" s="2605"/>
      <c r="E1" s="2605"/>
      <c r="F1" s="2605"/>
      <c r="G1" s="2605"/>
      <c r="H1" s="2605"/>
      <c r="I1" s="2605"/>
      <c r="J1" s="2605"/>
      <c r="K1" s="2606"/>
      <c r="L1" s="2603" t="s">
        <v>19028</v>
      </c>
      <c r="M1" s="2603"/>
      <c r="N1" s="2603"/>
      <c r="O1" s="2279"/>
      <c r="P1" s="2279"/>
      <c r="Q1" s="2279"/>
      <c r="R1" s="2279"/>
      <c r="S1" s="2279"/>
      <c r="T1" s="2279"/>
      <c r="U1" s="2279"/>
      <c r="V1" s="2279"/>
      <c r="W1" s="2279"/>
      <c r="X1" s="2279"/>
      <c r="Y1" s="2279"/>
      <c r="Z1" s="2279"/>
      <c r="AA1" s="2279"/>
      <c r="AB1" s="2279"/>
      <c r="AC1" s="2279"/>
      <c r="AD1" s="2279"/>
      <c r="AE1" s="2279"/>
      <c r="AF1" s="2279"/>
      <c r="AG1" s="2279"/>
      <c r="AH1" s="2279"/>
      <c r="AI1" s="2279"/>
      <c r="AJ1" s="2279"/>
      <c r="AK1" s="2279"/>
      <c r="AL1" s="2279"/>
      <c r="AM1" s="2279"/>
      <c r="AN1" s="2279"/>
      <c r="AO1" s="2279"/>
      <c r="AP1" s="2279"/>
      <c r="AQ1" s="2279"/>
      <c r="AR1" s="2279"/>
      <c r="AS1" s="2279"/>
      <c r="AT1" s="2279"/>
      <c r="AU1" s="2279"/>
      <c r="AV1" s="2279"/>
      <c r="AW1" s="2279"/>
      <c r="AX1" s="2279"/>
      <c r="AY1" s="2279"/>
      <c r="AZ1" s="2279"/>
      <c r="BA1" s="2279"/>
      <c r="BB1" s="2279"/>
      <c r="BC1" s="2279"/>
      <c r="BD1" s="2279"/>
      <c r="BE1" s="2279"/>
      <c r="BF1" s="2279"/>
      <c r="BG1" s="2279"/>
      <c r="BH1" s="2279"/>
      <c r="BI1" s="2279"/>
      <c r="BJ1" s="2279"/>
      <c r="BK1" s="2279"/>
      <c r="BL1" s="2279"/>
      <c r="BM1" s="2279"/>
      <c r="BN1" s="2279"/>
      <c r="BO1" s="2279"/>
      <c r="BP1" s="2279"/>
      <c r="BQ1" s="2279"/>
      <c r="BR1" s="2279"/>
      <c r="BS1" s="2279"/>
      <c r="BT1" s="2279"/>
      <c r="BU1" s="2279"/>
      <c r="BV1" s="2279"/>
      <c r="BW1" s="2279"/>
      <c r="BX1" s="2279"/>
      <c r="BY1" s="2279"/>
      <c r="BZ1" s="2279"/>
      <c r="CA1" s="2279"/>
      <c r="CB1" s="2279"/>
      <c r="CC1" s="2279"/>
      <c r="CD1" s="2279"/>
      <c r="CE1" s="2279"/>
      <c r="CF1" s="2279"/>
      <c r="CG1" s="2279"/>
      <c r="CH1" s="2279"/>
      <c r="CI1" s="2279"/>
      <c r="CJ1" s="2279"/>
      <c r="CK1" s="2279"/>
      <c r="CL1" s="2279"/>
      <c r="CM1" s="2279"/>
      <c r="CN1" s="2279"/>
      <c r="CO1" s="2279"/>
      <c r="CP1" s="2279"/>
      <c r="CQ1" s="2279"/>
      <c r="CR1" s="2279"/>
      <c r="CS1" s="2279"/>
      <c r="CT1" s="2279"/>
      <c r="CU1" s="2279"/>
      <c r="CV1" s="2279"/>
      <c r="CW1" s="2279"/>
      <c r="CX1" s="2279"/>
      <c r="CY1" s="2279"/>
      <c r="CZ1" s="2279"/>
      <c r="DA1" s="2279"/>
      <c r="DB1" s="2279"/>
      <c r="DC1" s="2279"/>
      <c r="DD1" s="2279"/>
      <c r="DE1" s="2279"/>
      <c r="DF1" s="2279"/>
      <c r="DG1" s="2279"/>
      <c r="DH1" s="2279"/>
      <c r="DI1" s="2279"/>
      <c r="DJ1" s="2279"/>
      <c r="DK1" s="2279"/>
      <c r="DL1" s="2279"/>
      <c r="DM1" s="2279"/>
      <c r="DN1" s="2279"/>
      <c r="DO1" s="2279"/>
      <c r="DP1" s="2279"/>
      <c r="DQ1" s="2279"/>
      <c r="DR1" s="2279"/>
      <c r="DS1" s="2279"/>
      <c r="DT1" s="2279"/>
      <c r="DU1" s="2279"/>
      <c r="DV1" s="2279"/>
      <c r="DW1" s="2279"/>
      <c r="DX1" s="2279"/>
      <c r="DY1" s="2279"/>
      <c r="DZ1" s="2279"/>
      <c r="EA1" s="2279"/>
      <c r="EB1" s="2279"/>
      <c r="EC1" s="2279"/>
      <c r="ED1" s="2279"/>
      <c r="EE1" s="2279"/>
      <c r="EF1" s="2279"/>
      <c r="EG1" s="2279"/>
      <c r="EH1" s="2279"/>
      <c r="EI1" s="2279"/>
      <c r="EJ1" s="2279"/>
      <c r="EK1" s="2279"/>
      <c r="EL1" s="2279"/>
      <c r="EM1" s="2279"/>
      <c r="EN1" s="2279"/>
      <c r="EO1" s="2279"/>
      <c r="EP1" s="2279"/>
      <c r="EQ1" s="2279"/>
      <c r="ER1" s="2279"/>
      <c r="ES1" s="2279"/>
      <c r="ET1" s="2279"/>
      <c r="EU1" s="2279"/>
      <c r="EV1" s="2279"/>
      <c r="EW1" s="2279"/>
      <c r="EX1" s="2279"/>
      <c r="EY1" s="2279"/>
      <c r="EZ1" s="2279"/>
      <c r="FA1" s="2279"/>
      <c r="FB1" s="2279"/>
      <c r="FC1" s="2279"/>
      <c r="FD1" s="2279"/>
      <c r="FE1" s="2279"/>
      <c r="FF1" s="2279"/>
      <c r="FG1" s="2279"/>
      <c r="FH1" s="2279"/>
      <c r="FI1" s="2279"/>
      <c r="FJ1" s="2279"/>
      <c r="FK1" s="2279"/>
      <c r="FL1" s="2279"/>
      <c r="FM1" s="2279"/>
      <c r="FN1" s="2279"/>
      <c r="FO1" s="2279"/>
      <c r="FP1" s="2279"/>
      <c r="FQ1" s="2279"/>
      <c r="FR1" s="2279"/>
      <c r="FS1" s="2279"/>
      <c r="FT1" s="2279"/>
      <c r="FU1" s="2279"/>
      <c r="FV1" s="2279"/>
      <c r="FW1" s="2279"/>
      <c r="FX1" s="2279"/>
      <c r="FY1" s="2279"/>
      <c r="FZ1" s="2279"/>
      <c r="GA1" s="2279"/>
      <c r="GB1" s="2279"/>
      <c r="GC1" s="2279"/>
      <c r="GD1" s="2279"/>
      <c r="GE1" s="2279"/>
      <c r="GF1" s="2279"/>
      <c r="GG1" s="2279"/>
      <c r="GH1" s="2279"/>
      <c r="GI1" s="2279"/>
      <c r="GJ1" s="2279"/>
      <c r="GK1" s="2279"/>
      <c r="GL1" s="2279"/>
      <c r="GM1" s="2279"/>
      <c r="GN1" s="2279"/>
      <c r="GO1" s="2279"/>
      <c r="GP1" s="2279"/>
      <c r="GQ1" s="2279"/>
      <c r="GR1" s="2279"/>
      <c r="GS1" s="2279"/>
      <c r="GT1" s="2279"/>
      <c r="GU1" s="2279"/>
      <c r="GV1" s="2279"/>
      <c r="GW1" s="2279"/>
      <c r="GX1" s="2279"/>
      <c r="GY1" s="2279"/>
      <c r="GZ1" s="2279"/>
      <c r="HA1" s="2279"/>
      <c r="HB1" s="2279"/>
      <c r="HC1" s="2279"/>
      <c r="HD1" s="2279"/>
      <c r="HE1" s="2279"/>
      <c r="HF1" s="2279"/>
      <c r="HG1" s="2279"/>
      <c r="HH1" s="2279"/>
      <c r="HI1" s="2279"/>
      <c r="HJ1" s="2279"/>
      <c r="HK1" s="2279"/>
      <c r="HL1" s="2279"/>
      <c r="HM1" s="2279"/>
      <c r="HN1" s="2279"/>
      <c r="HO1" s="2279"/>
      <c r="HP1" s="2279"/>
      <c r="HQ1" s="2279"/>
      <c r="HR1" s="2279"/>
      <c r="HS1" s="2279"/>
      <c r="HT1" s="2279"/>
      <c r="HU1" s="2279"/>
      <c r="HV1" s="2279"/>
      <c r="HW1" s="2279"/>
      <c r="HX1" s="2279"/>
      <c r="HY1" s="2279"/>
      <c r="HZ1" s="2279"/>
      <c r="IA1" s="2279"/>
      <c r="IB1" s="2279"/>
      <c r="IC1" s="2279"/>
      <c r="ID1" s="2279"/>
      <c r="IE1" s="2279"/>
      <c r="IF1" s="2279"/>
      <c r="IG1" s="2279"/>
      <c r="IH1" s="2279"/>
      <c r="II1" s="2279"/>
      <c r="IJ1" s="2279"/>
      <c r="IK1" s="2279"/>
      <c r="IL1" s="2279"/>
      <c r="IM1" s="2279"/>
      <c r="IN1" s="2279"/>
      <c r="IO1" s="2279"/>
      <c r="IP1" s="2279"/>
      <c r="IQ1" s="2279"/>
      <c r="IR1" s="2279"/>
      <c r="IS1" s="2279"/>
      <c r="IT1" s="2279"/>
      <c r="IU1" s="2279"/>
      <c r="IV1" s="2279"/>
      <c r="IW1" s="2279"/>
      <c r="IX1" s="2279"/>
      <c r="IY1" s="2279"/>
      <c r="IZ1" s="2279"/>
      <c r="JA1" s="2279"/>
      <c r="JB1" s="2279"/>
      <c r="JC1" s="2279"/>
      <c r="JD1" s="2279"/>
      <c r="JE1" s="2279"/>
      <c r="JF1" s="2279"/>
      <c r="JG1" s="2279"/>
      <c r="JH1" s="2279"/>
      <c r="JI1" s="2279"/>
      <c r="JJ1" s="2279"/>
      <c r="JK1" s="2279"/>
      <c r="JL1" s="2279"/>
      <c r="JM1" s="2279"/>
      <c r="JN1" s="2279"/>
      <c r="JO1" s="2279"/>
      <c r="JP1" s="2279"/>
      <c r="JQ1" s="2279"/>
      <c r="JR1" s="2279"/>
      <c r="JS1" s="2279"/>
      <c r="JT1" s="2279"/>
      <c r="JU1" s="2279"/>
      <c r="JV1" s="2279"/>
      <c r="JW1" s="2279"/>
      <c r="JX1" s="2279"/>
      <c r="JY1" s="2279"/>
      <c r="JZ1" s="2279"/>
      <c r="KA1" s="2279"/>
      <c r="KB1" s="2279"/>
      <c r="KC1" s="2279"/>
      <c r="KD1" s="2279"/>
      <c r="KE1" s="2279"/>
      <c r="KF1" s="2279"/>
      <c r="KG1" s="2279"/>
      <c r="KH1" s="2279"/>
      <c r="KI1" s="2279"/>
      <c r="KJ1" s="2279"/>
      <c r="KK1" s="2279"/>
      <c r="KL1" s="2279"/>
      <c r="KM1" s="2279"/>
      <c r="KN1" s="2279"/>
      <c r="KO1" s="2279"/>
      <c r="KP1" s="2279"/>
      <c r="KQ1" s="2279"/>
      <c r="KR1" s="2279"/>
      <c r="KS1" s="2279"/>
      <c r="KT1" s="2279"/>
      <c r="KU1" s="2279"/>
      <c r="KV1" s="2279"/>
      <c r="KW1" s="2279"/>
      <c r="KX1" s="2279"/>
      <c r="KY1" s="2279"/>
      <c r="KZ1" s="2279"/>
      <c r="LA1" s="2279"/>
      <c r="LB1" s="2279"/>
      <c r="LC1" s="2279"/>
      <c r="LD1" s="2279"/>
      <c r="LE1" s="2279"/>
      <c r="LF1" s="2279"/>
      <c r="LG1" s="2279"/>
      <c r="LH1" s="2279"/>
      <c r="LI1" s="2279"/>
      <c r="LJ1" s="2279"/>
      <c r="LK1" s="2279"/>
      <c r="LL1" s="2279"/>
      <c r="LM1" s="2279"/>
      <c r="LN1" s="2279"/>
      <c r="LO1" s="2279"/>
      <c r="LP1" s="2279"/>
      <c r="LQ1" s="2279"/>
      <c r="LR1" s="2279"/>
      <c r="LS1" s="2279"/>
      <c r="LT1" s="2279"/>
      <c r="LU1" s="2279"/>
      <c r="LV1" s="2279"/>
      <c r="LW1" s="2279"/>
      <c r="LX1" s="2279"/>
      <c r="LY1" s="2279"/>
      <c r="LZ1" s="2279"/>
      <c r="MA1" s="2279"/>
      <c r="MB1" s="2279"/>
      <c r="MC1" s="2279"/>
      <c r="MD1" s="2279"/>
      <c r="ME1" s="2279"/>
      <c r="MF1" s="2279"/>
      <c r="MG1" s="2279"/>
      <c r="MH1" s="2279"/>
      <c r="MI1" s="2279"/>
      <c r="MJ1" s="2279"/>
      <c r="MK1" s="2279"/>
      <c r="ML1" s="2279"/>
      <c r="MM1" s="2279"/>
      <c r="MN1" s="2279"/>
      <c r="MO1" s="2279"/>
      <c r="MP1" s="2279"/>
      <c r="MQ1" s="2279"/>
      <c r="MR1" s="2279"/>
      <c r="MS1" s="2279"/>
      <c r="MT1" s="2279"/>
      <c r="MU1" s="2279"/>
      <c r="MV1" s="2279"/>
      <c r="MW1" s="2279"/>
      <c r="MX1" s="2279"/>
      <c r="MY1" s="2279"/>
      <c r="MZ1" s="2279"/>
      <c r="NA1" s="2279"/>
      <c r="NB1" s="2279"/>
      <c r="NC1" s="2279"/>
      <c r="ND1" s="2279"/>
      <c r="NE1" s="2279"/>
      <c r="NF1" s="2279"/>
      <c r="NG1" s="2279"/>
      <c r="NH1" s="2279"/>
      <c r="NI1" s="2279"/>
      <c r="NJ1" s="2279"/>
      <c r="NK1" s="2279"/>
      <c r="NL1" s="2279"/>
      <c r="NM1" s="2279"/>
      <c r="NN1" s="2279"/>
      <c r="NO1" s="2279"/>
      <c r="NP1" s="2279"/>
      <c r="NQ1" s="2279"/>
      <c r="NR1" s="2279"/>
      <c r="NS1" s="2279"/>
      <c r="NT1" s="2279"/>
      <c r="NU1" s="2279"/>
      <c r="NV1" s="2279"/>
      <c r="NW1" s="2279"/>
      <c r="NX1" s="2279"/>
      <c r="NY1" s="2279"/>
      <c r="NZ1" s="2279"/>
      <c r="OA1" s="2279"/>
      <c r="OB1" s="2279"/>
      <c r="OC1" s="2279"/>
      <c r="OD1" s="2279"/>
      <c r="OE1" s="2279"/>
      <c r="OF1" s="2279"/>
      <c r="OG1" s="2279"/>
      <c r="OH1" s="2279"/>
      <c r="OI1" s="2279"/>
      <c r="OJ1" s="2279"/>
      <c r="OK1" s="2279"/>
      <c r="OL1" s="2279"/>
      <c r="OM1" s="2279"/>
      <c r="ON1" s="2279"/>
      <c r="OO1" s="2279"/>
      <c r="OP1" s="2279"/>
      <c r="OQ1" s="2279"/>
      <c r="OR1" s="2279"/>
      <c r="OS1" s="2279"/>
      <c r="OT1" s="2279"/>
      <c r="OU1" s="2279"/>
      <c r="OV1" s="2279"/>
      <c r="OW1" s="2279"/>
      <c r="OX1" s="2279"/>
      <c r="OY1" s="2279"/>
      <c r="OZ1" s="2279"/>
      <c r="PA1" s="2279"/>
      <c r="PB1" s="2279"/>
      <c r="PC1" s="2279"/>
      <c r="PD1" s="2279"/>
      <c r="PE1" s="2279"/>
      <c r="PF1" s="2279"/>
      <c r="PG1" s="2279"/>
      <c r="PH1" s="2279"/>
      <c r="PI1" s="2279"/>
      <c r="PJ1" s="2279"/>
      <c r="PK1" s="2279"/>
      <c r="PL1" s="2279"/>
      <c r="PM1" s="2279"/>
      <c r="PN1" s="2279"/>
      <c r="PO1" s="2279"/>
      <c r="PP1" s="2279"/>
      <c r="PQ1" s="2279"/>
      <c r="PR1" s="2279"/>
      <c r="PS1" s="2279"/>
      <c r="PT1" s="2279"/>
      <c r="PU1" s="2279"/>
      <c r="PV1" s="2279"/>
      <c r="PW1" s="2279"/>
      <c r="PX1" s="2279"/>
      <c r="PY1" s="2279"/>
      <c r="PZ1" s="2279"/>
      <c r="QA1" s="2279"/>
      <c r="QB1" s="2279"/>
      <c r="QC1" s="2279"/>
      <c r="QD1" s="2279"/>
      <c r="QE1" s="2279"/>
      <c r="QF1" s="2279"/>
      <c r="QG1" s="2279"/>
    </row>
    <row r="2" spans="1:449" s="679" customFormat="1">
      <c r="A2" s="2603"/>
      <c r="B2" s="2280" t="s">
        <v>4</v>
      </c>
      <c r="C2" s="2280" t="s">
        <v>12</v>
      </c>
      <c r="D2" s="2281" t="s">
        <v>3</v>
      </c>
      <c r="E2" s="2281"/>
      <c r="F2" s="2281" t="s">
        <v>19029</v>
      </c>
      <c r="G2" s="2282" t="s">
        <v>19030</v>
      </c>
      <c r="H2" s="2281" t="s">
        <v>19031</v>
      </c>
      <c r="I2" s="2280" t="s">
        <v>19</v>
      </c>
      <c r="J2" s="2280" t="s">
        <v>19032</v>
      </c>
      <c r="K2" s="2280" t="s">
        <v>19033</v>
      </c>
      <c r="L2" s="2281" t="s">
        <v>19034</v>
      </c>
      <c r="M2" s="2281" t="s">
        <v>19035</v>
      </c>
      <c r="N2" s="2283" t="s">
        <v>19036</v>
      </c>
      <c r="O2" s="2279"/>
      <c r="P2" s="2279"/>
      <c r="Q2" s="2279"/>
      <c r="R2" s="2279"/>
      <c r="S2" s="2279"/>
      <c r="T2" s="2279"/>
      <c r="U2" s="2279"/>
      <c r="V2" s="2279"/>
      <c r="W2" s="2279"/>
      <c r="X2" s="2279"/>
      <c r="Y2" s="2279"/>
      <c r="Z2" s="2279"/>
      <c r="AA2" s="2279"/>
      <c r="AB2" s="2279"/>
      <c r="AC2" s="2279"/>
      <c r="AD2" s="2279"/>
      <c r="AE2" s="2279"/>
      <c r="AF2" s="2279"/>
      <c r="AG2" s="2279"/>
      <c r="AH2" s="2279"/>
      <c r="AI2" s="2279"/>
      <c r="AJ2" s="2279"/>
      <c r="AK2" s="2279"/>
      <c r="AL2" s="2279"/>
      <c r="AM2" s="2279"/>
      <c r="AN2" s="2279"/>
      <c r="AO2" s="2279"/>
      <c r="AP2" s="2279"/>
      <c r="AQ2" s="2279"/>
      <c r="AR2" s="2279"/>
      <c r="AS2" s="2279"/>
      <c r="AT2" s="2279"/>
      <c r="AU2" s="2279"/>
      <c r="AV2" s="2279"/>
      <c r="AW2" s="2279"/>
      <c r="AX2" s="2279"/>
      <c r="AY2" s="2279"/>
      <c r="AZ2" s="2279"/>
      <c r="BA2" s="2279"/>
      <c r="BB2" s="2279"/>
      <c r="BC2" s="2279"/>
      <c r="BD2" s="2279"/>
      <c r="BE2" s="2279"/>
      <c r="BF2" s="2279"/>
      <c r="BG2" s="2279"/>
      <c r="BH2" s="2279"/>
      <c r="BI2" s="2279"/>
      <c r="BJ2" s="2279"/>
      <c r="BK2" s="2279"/>
      <c r="BL2" s="2279"/>
      <c r="BM2" s="2279"/>
      <c r="BN2" s="2279"/>
      <c r="BO2" s="2279"/>
      <c r="BP2" s="2279"/>
      <c r="BQ2" s="2279"/>
      <c r="BR2" s="2279"/>
      <c r="BS2" s="2279"/>
      <c r="BT2" s="2279"/>
      <c r="BU2" s="2279"/>
      <c r="BV2" s="2279"/>
      <c r="BW2" s="2279"/>
      <c r="BX2" s="2279"/>
      <c r="BY2" s="2279"/>
      <c r="BZ2" s="2279"/>
      <c r="CA2" s="2279"/>
      <c r="CB2" s="2279"/>
      <c r="CC2" s="2279"/>
      <c r="CD2" s="2279"/>
      <c r="CE2" s="2279"/>
      <c r="CF2" s="2279"/>
      <c r="CG2" s="2279"/>
      <c r="CH2" s="2279"/>
      <c r="CI2" s="2279"/>
      <c r="CJ2" s="2279"/>
      <c r="CK2" s="2279"/>
      <c r="CL2" s="2279"/>
      <c r="CM2" s="2279"/>
      <c r="CN2" s="2279"/>
      <c r="CO2" s="2279"/>
      <c r="CP2" s="2279"/>
      <c r="CQ2" s="2279"/>
      <c r="CR2" s="2279"/>
      <c r="CS2" s="2279"/>
      <c r="CT2" s="2279"/>
      <c r="CU2" s="2279"/>
      <c r="CV2" s="2279"/>
      <c r="CW2" s="2279"/>
      <c r="CX2" s="2279"/>
      <c r="CY2" s="2279"/>
      <c r="CZ2" s="2279"/>
      <c r="DA2" s="2279"/>
      <c r="DB2" s="2279"/>
      <c r="DC2" s="2279"/>
      <c r="DD2" s="2279"/>
      <c r="DE2" s="2279"/>
      <c r="DF2" s="2279"/>
      <c r="DG2" s="2279"/>
      <c r="DH2" s="2279"/>
      <c r="DI2" s="2279"/>
      <c r="DJ2" s="2279"/>
      <c r="DK2" s="2279"/>
      <c r="DL2" s="2279"/>
      <c r="DM2" s="2279"/>
      <c r="DN2" s="2279"/>
      <c r="DO2" s="2279"/>
      <c r="DP2" s="2279"/>
      <c r="DQ2" s="2279"/>
      <c r="DR2" s="2279"/>
      <c r="DS2" s="2279"/>
      <c r="DT2" s="2279"/>
      <c r="DU2" s="2279"/>
      <c r="DV2" s="2279"/>
      <c r="DW2" s="2279"/>
      <c r="DX2" s="2279"/>
      <c r="DY2" s="2279"/>
      <c r="DZ2" s="2279"/>
      <c r="EA2" s="2279"/>
      <c r="EB2" s="2279"/>
      <c r="EC2" s="2279"/>
      <c r="ED2" s="2279"/>
      <c r="EE2" s="2279"/>
      <c r="EF2" s="2279"/>
      <c r="EG2" s="2279"/>
      <c r="EH2" s="2279"/>
      <c r="EI2" s="2279"/>
      <c r="EJ2" s="2279"/>
      <c r="EK2" s="2279"/>
      <c r="EL2" s="2279"/>
      <c r="EM2" s="2279"/>
      <c r="EN2" s="2279"/>
      <c r="EO2" s="2279"/>
      <c r="EP2" s="2279"/>
      <c r="EQ2" s="2279"/>
      <c r="ER2" s="2279"/>
      <c r="ES2" s="2279"/>
      <c r="ET2" s="2279"/>
      <c r="EU2" s="2279"/>
      <c r="EV2" s="2279"/>
      <c r="EW2" s="2279"/>
      <c r="EX2" s="2279"/>
      <c r="EY2" s="2279"/>
      <c r="EZ2" s="2279"/>
      <c r="FA2" s="2279"/>
      <c r="FB2" s="2279"/>
      <c r="FC2" s="2279"/>
      <c r="FD2" s="2279"/>
      <c r="FE2" s="2279"/>
      <c r="FF2" s="2279"/>
      <c r="FG2" s="2279"/>
      <c r="FH2" s="2279"/>
      <c r="FI2" s="2279"/>
      <c r="FJ2" s="2279"/>
      <c r="FK2" s="2279"/>
      <c r="FL2" s="2279"/>
      <c r="FM2" s="2279"/>
      <c r="FN2" s="2279"/>
      <c r="FO2" s="2279"/>
      <c r="FP2" s="2279"/>
      <c r="FQ2" s="2279"/>
      <c r="FR2" s="2279"/>
      <c r="FS2" s="2279"/>
      <c r="FT2" s="2279"/>
      <c r="FU2" s="2279"/>
      <c r="FV2" s="2279"/>
      <c r="FW2" s="2279"/>
      <c r="FX2" s="2279"/>
      <c r="FY2" s="2279"/>
      <c r="FZ2" s="2279"/>
      <c r="GA2" s="2279"/>
      <c r="GB2" s="2279"/>
      <c r="GC2" s="2279"/>
      <c r="GD2" s="2279"/>
      <c r="GE2" s="2279"/>
      <c r="GF2" s="2279"/>
      <c r="GG2" s="2279"/>
      <c r="GH2" s="2279"/>
      <c r="GI2" s="2279"/>
      <c r="GJ2" s="2279"/>
      <c r="GK2" s="2279"/>
      <c r="GL2" s="2279"/>
      <c r="GM2" s="2279"/>
      <c r="GN2" s="2279"/>
      <c r="GO2" s="2279"/>
      <c r="GP2" s="2279"/>
      <c r="GQ2" s="2279"/>
      <c r="GR2" s="2279"/>
      <c r="GS2" s="2279"/>
      <c r="GT2" s="2279"/>
      <c r="GU2" s="2279"/>
      <c r="GV2" s="2279"/>
      <c r="GW2" s="2279"/>
      <c r="GX2" s="2279"/>
      <c r="GY2" s="2279"/>
      <c r="GZ2" s="2279"/>
      <c r="HA2" s="2279"/>
      <c r="HB2" s="2279"/>
      <c r="HC2" s="2279"/>
      <c r="HD2" s="2279"/>
      <c r="HE2" s="2279"/>
      <c r="HF2" s="2279"/>
      <c r="HG2" s="2279"/>
      <c r="HH2" s="2279"/>
      <c r="HI2" s="2279"/>
      <c r="HJ2" s="2279"/>
      <c r="HK2" s="2279"/>
      <c r="HL2" s="2279"/>
      <c r="HM2" s="2279"/>
      <c r="HN2" s="2279"/>
      <c r="HO2" s="2279"/>
      <c r="HP2" s="2279"/>
      <c r="HQ2" s="2279"/>
      <c r="HR2" s="2279"/>
      <c r="HS2" s="2279"/>
      <c r="HT2" s="2279"/>
      <c r="HU2" s="2279"/>
      <c r="HV2" s="2279"/>
      <c r="HW2" s="2279"/>
      <c r="HX2" s="2279"/>
      <c r="HY2" s="2279"/>
      <c r="HZ2" s="2279"/>
      <c r="IA2" s="2279"/>
      <c r="IB2" s="2279"/>
      <c r="IC2" s="2279"/>
      <c r="ID2" s="2279"/>
      <c r="IE2" s="2279"/>
      <c r="IF2" s="2279"/>
      <c r="IG2" s="2279"/>
      <c r="IH2" s="2279"/>
      <c r="II2" s="2279"/>
      <c r="IJ2" s="2279"/>
      <c r="IK2" s="2279"/>
      <c r="IL2" s="2279"/>
      <c r="IM2" s="2279"/>
      <c r="IN2" s="2279"/>
      <c r="IO2" s="2279"/>
      <c r="IP2" s="2279"/>
      <c r="IQ2" s="2279"/>
      <c r="IR2" s="2279"/>
      <c r="IS2" s="2279"/>
      <c r="IT2" s="2279"/>
      <c r="IU2" s="2279"/>
      <c r="IV2" s="2279"/>
      <c r="IW2" s="2279"/>
      <c r="IX2" s="2279"/>
      <c r="IY2" s="2279"/>
      <c r="IZ2" s="2279"/>
      <c r="JA2" s="2279"/>
      <c r="JB2" s="2279"/>
      <c r="JC2" s="2279"/>
      <c r="JD2" s="2279"/>
      <c r="JE2" s="2279"/>
      <c r="JF2" s="2279"/>
      <c r="JG2" s="2279"/>
      <c r="JH2" s="2279"/>
      <c r="JI2" s="2279"/>
      <c r="JJ2" s="2279"/>
      <c r="JK2" s="2279"/>
      <c r="JL2" s="2279"/>
      <c r="JM2" s="2279"/>
      <c r="JN2" s="2279"/>
      <c r="JO2" s="2279"/>
      <c r="JP2" s="2279"/>
      <c r="JQ2" s="2279"/>
      <c r="JR2" s="2279"/>
      <c r="JS2" s="2279"/>
      <c r="JT2" s="2279"/>
      <c r="JU2" s="2279"/>
      <c r="JV2" s="2279"/>
      <c r="JW2" s="2279"/>
      <c r="JX2" s="2279"/>
      <c r="JY2" s="2279"/>
      <c r="JZ2" s="2279"/>
      <c r="KA2" s="2279"/>
      <c r="KB2" s="2279"/>
      <c r="KC2" s="2279"/>
      <c r="KD2" s="2279"/>
      <c r="KE2" s="2279"/>
      <c r="KF2" s="2279"/>
      <c r="KG2" s="2279"/>
      <c r="KH2" s="2279"/>
      <c r="KI2" s="2279"/>
      <c r="KJ2" s="2279"/>
      <c r="KK2" s="2279"/>
      <c r="KL2" s="2279"/>
      <c r="KM2" s="2279"/>
      <c r="KN2" s="2279"/>
      <c r="KO2" s="2279"/>
      <c r="KP2" s="2279"/>
      <c r="KQ2" s="2279"/>
      <c r="KR2" s="2279"/>
      <c r="KS2" s="2279"/>
      <c r="KT2" s="2279"/>
      <c r="KU2" s="2279"/>
      <c r="KV2" s="2279"/>
      <c r="KW2" s="2279"/>
      <c r="KX2" s="2279"/>
      <c r="KY2" s="2279"/>
      <c r="KZ2" s="2279"/>
      <c r="LA2" s="2279"/>
      <c r="LB2" s="2279"/>
      <c r="LC2" s="2279"/>
      <c r="LD2" s="2279"/>
      <c r="LE2" s="2279"/>
      <c r="LF2" s="2279"/>
      <c r="LG2" s="2279"/>
      <c r="LH2" s="2279"/>
      <c r="LI2" s="2279"/>
      <c r="LJ2" s="2279"/>
      <c r="LK2" s="2279"/>
      <c r="LL2" s="2279"/>
      <c r="LM2" s="2279"/>
      <c r="LN2" s="2279"/>
      <c r="LO2" s="2279"/>
      <c r="LP2" s="2279"/>
      <c r="LQ2" s="2279"/>
      <c r="LR2" s="2279"/>
      <c r="LS2" s="2279"/>
      <c r="LT2" s="2279"/>
      <c r="LU2" s="2279"/>
      <c r="LV2" s="2279"/>
      <c r="LW2" s="2279"/>
      <c r="LX2" s="2279"/>
      <c r="LY2" s="2279"/>
      <c r="LZ2" s="2279"/>
      <c r="MA2" s="2279"/>
      <c r="MB2" s="2279"/>
      <c r="MC2" s="2279"/>
      <c r="MD2" s="2279"/>
      <c r="ME2" s="2279"/>
      <c r="MF2" s="2279"/>
      <c r="MG2" s="2279"/>
      <c r="MH2" s="2279"/>
      <c r="MI2" s="2279"/>
      <c r="MJ2" s="2279"/>
      <c r="MK2" s="2279"/>
      <c r="ML2" s="2279"/>
      <c r="MM2" s="2279"/>
      <c r="MN2" s="2279"/>
      <c r="MO2" s="2279"/>
      <c r="MP2" s="2279"/>
      <c r="MQ2" s="2279"/>
      <c r="MR2" s="2279"/>
      <c r="MS2" s="2279"/>
      <c r="MT2" s="2279"/>
      <c r="MU2" s="2279"/>
      <c r="MV2" s="2279"/>
      <c r="MW2" s="2279"/>
      <c r="MX2" s="2279"/>
      <c r="MY2" s="2279"/>
      <c r="MZ2" s="2279"/>
      <c r="NA2" s="2279"/>
      <c r="NB2" s="2279"/>
      <c r="NC2" s="2279"/>
      <c r="ND2" s="2279"/>
      <c r="NE2" s="2279"/>
      <c r="NF2" s="2279"/>
      <c r="NG2" s="2279"/>
      <c r="NH2" s="2279"/>
      <c r="NI2" s="2279"/>
      <c r="NJ2" s="2279"/>
      <c r="NK2" s="2279"/>
      <c r="NL2" s="2279"/>
      <c r="NM2" s="2279"/>
      <c r="NN2" s="2279"/>
      <c r="NO2" s="2279"/>
      <c r="NP2" s="2279"/>
      <c r="NQ2" s="2279"/>
      <c r="NR2" s="2279"/>
      <c r="NS2" s="2279"/>
      <c r="NT2" s="2279"/>
      <c r="NU2" s="2279"/>
      <c r="NV2" s="2279"/>
      <c r="NW2" s="2279"/>
      <c r="NX2" s="2279"/>
      <c r="NY2" s="2279"/>
      <c r="NZ2" s="2279"/>
      <c r="OA2" s="2279"/>
      <c r="OB2" s="2279"/>
      <c r="OC2" s="2279"/>
      <c r="OD2" s="2279"/>
      <c r="OE2" s="2279"/>
      <c r="OF2" s="2279"/>
      <c r="OG2" s="2279"/>
      <c r="OH2" s="2279"/>
      <c r="OI2" s="2279"/>
      <c r="OJ2" s="2279"/>
      <c r="OK2" s="2279"/>
      <c r="OL2" s="2279"/>
      <c r="OM2" s="2279"/>
      <c r="ON2" s="2279"/>
      <c r="OO2" s="2279"/>
      <c r="OP2" s="2279"/>
      <c r="OQ2" s="2279"/>
      <c r="OR2" s="2279"/>
      <c r="OS2" s="2279"/>
      <c r="OT2" s="2279"/>
      <c r="OU2" s="2279"/>
      <c r="OV2" s="2279"/>
      <c r="OW2" s="2279"/>
      <c r="OX2" s="2279"/>
      <c r="OY2" s="2279"/>
      <c r="OZ2" s="2279"/>
      <c r="PA2" s="2279"/>
      <c r="PB2" s="2279"/>
      <c r="PC2" s="2279"/>
      <c r="PD2" s="2279"/>
      <c r="PE2" s="2279"/>
      <c r="PF2" s="2279"/>
      <c r="PG2" s="2279"/>
      <c r="PH2" s="2279"/>
      <c r="PI2" s="2279"/>
      <c r="PJ2" s="2279"/>
      <c r="PK2" s="2279"/>
      <c r="PL2" s="2279"/>
      <c r="PM2" s="2279"/>
      <c r="PN2" s="2279"/>
      <c r="PO2" s="2279"/>
      <c r="PP2" s="2279"/>
      <c r="PQ2" s="2279"/>
      <c r="PR2" s="2279"/>
      <c r="PS2" s="2279"/>
      <c r="PT2" s="2279"/>
      <c r="PU2" s="2279"/>
      <c r="PV2" s="2279"/>
      <c r="PW2" s="2279"/>
      <c r="PX2" s="2279"/>
      <c r="PY2" s="2279"/>
      <c r="PZ2" s="2279"/>
      <c r="QA2" s="2279"/>
      <c r="QB2" s="2279"/>
      <c r="QC2" s="2279"/>
      <c r="QD2" s="2279"/>
      <c r="QE2" s="2279"/>
      <c r="QF2" s="2279"/>
      <c r="QG2" s="2279"/>
    </row>
    <row r="3" spans="1:449" ht="15.75">
      <c r="A3" s="2284">
        <v>1</v>
      </c>
      <c r="B3" s="2285" t="s">
        <v>19037</v>
      </c>
      <c r="C3" s="2285" t="s">
        <v>17472</v>
      </c>
      <c r="D3" s="2286" t="s">
        <v>19038</v>
      </c>
      <c r="E3" s="2287">
        <v>60011642752</v>
      </c>
      <c r="F3" s="2288" t="s">
        <v>15241</v>
      </c>
      <c r="G3" s="2289">
        <v>31231</v>
      </c>
      <c r="H3" s="2288" t="s">
        <v>19039</v>
      </c>
      <c r="I3" s="2288" t="s">
        <v>19040</v>
      </c>
      <c r="J3" s="2288" t="s">
        <v>84</v>
      </c>
      <c r="K3" s="2288" t="s">
        <v>19041</v>
      </c>
      <c r="L3" s="2290" t="s">
        <v>19042</v>
      </c>
      <c r="M3" s="2288" t="s">
        <v>19043</v>
      </c>
      <c r="N3" s="2291" t="s">
        <v>19044</v>
      </c>
      <c r="O3" s="2292"/>
      <c r="P3" s="2293"/>
      <c r="Q3" s="2293"/>
      <c r="R3" s="2293"/>
      <c r="S3" s="2293"/>
      <c r="T3" s="2293"/>
      <c r="U3" s="2293"/>
      <c r="V3" s="2293"/>
      <c r="W3" s="2293"/>
      <c r="X3" s="2293"/>
    </row>
    <row r="4" spans="1:449" ht="15.75">
      <c r="A4" s="2284">
        <v>2</v>
      </c>
      <c r="B4" s="2285" t="s">
        <v>19045</v>
      </c>
      <c r="C4" s="2285" t="s">
        <v>17472</v>
      </c>
      <c r="D4" s="2286" t="s">
        <v>19046</v>
      </c>
      <c r="E4" s="2287">
        <v>60011642760</v>
      </c>
      <c r="F4" s="2288" t="s">
        <v>17656</v>
      </c>
      <c r="G4" s="2289">
        <v>34662</v>
      </c>
      <c r="H4" s="2288" t="s">
        <v>19047</v>
      </c>
      <c r="I4" s="2288" t="s">
        <v>19048</v>
      </c>
      <c r="J4" s="2288" t="s">
        <v>84</v>
      </c>
      <c r="K4" s="2288" t="s">
        <v>19049</v>
      </c>
      <c r="L4" s="2290" t="s">
        <v>19050</v>
      </c>
      <c r="M4" s="2288" t="s">
        <v>19051</v>
      </c>
      <c r="N4" s="2291" t="s">
        <v>19052</v>
      </c>
      <c r="O4" s="2292"/>
      <c r="P4" s="2293"/>
      <c r="Q4" s="2293"/>
      <c r="R4" s="2293"/>
      <c r="S4" s="2293"/>
      <c r="T4" s="2293"/>
      <c r="U4" s="2293"/>
      <c r="V4" s="2293"/>
      <c r="W4" s="2293"/>
      <c r="X4" s="2293"/>
    </row>
    <row r="5" spans="1:449" ht="15.75">
      <c r="A5" s="2284">
        <v>3</v>
      </c>
      <c r="B5" s="2285" t="s">
        <v>15216</v>
      </c>
      <c r="C5" s="2285" t="s">
        <v>2861</v>
      </c>
      <c r="D5" s="2295" t="s">
        <v>7174</v>
      </c>
      <c r="E5" s="2287">
        <v>60011642778</v>
      </c>
      <c r="F5" s="2288" t="s">
        <v>15288</v>
      </c>
      <c r="G5" s="2289">
        <v>29666</v>
      </c>
      <c r="H5" s="2288" t="s">
        <v>19039</v>
      </c>
      <c r="I5" s="2288" t="s">
        <v>19053</v>
      </c>
      <c r="J5" s="2288" t="s">
        <v>84</v>
      </c>
      <c r="K5" s="2288" t="s">
        <v>19049</v>
      </c>
      <c r="L5" s="2295" t="s">
        <v>19054</v>
      </c>
      <c r="M5" s="2288" t="s">
        <v>126</v>
      </c>
      <c r="N5" s="2291" t="s">
        <v>19055</v>
      </c>
      <c r="O5" s="2292"/>
      <c r="P5" s="2293"/>
      <c r="Q5" s="2293"/>
      <c r="R5" s="2293"/>
      <c r="S5" s="2293"/>
      <c r="T5" s="2293"/>
      <c r="U5" s="2293"/>
      <c r="V5" s="2293"/>
      <c r="W5" s="2293"/>
      <c r="X5" s="2293"/>
    </row>
    <row r="6" spans="1:449" ht="15.75">
      <c r="A6" s="2284">
        <v>4</v>
      </c>
      <c r="B6" s="2285" t="s">
        <v>19056</v>
      </c>
      <c r="C6" s="2285" t="s">
        <v>2861</v>
      </c>
      <c r="D6" s="2286" t="s">
        <v>19057</v>
      </c>
      <c r="E6" s="2287">
        <v>60011642786</v>
      </c>
      <c r="F6" s="2288" t="s">
        <v>18005</v>
      </c>
      <c r="G6" s="2289">
        <v>34252</v>
      </c>
      <c r="H6" s="2288" t="s">
        <v>19039</v>
      </c>
      <c r="I6" s="2288" t="s">
        <v>19058</v>
      </c>
      <c r="J6" s="2288" t="s">
        <v>84</v>
      </c>
      <c r="K6" s="2288" t="s">
        <v>19049</v>
      </c>
      <c r="L6" s="2295" t="s">
        <v>19059</v>
      </c>
      <c r="M6" s="2288" t="s">
        <v>49</v>
      </c>
      <c r="N6" s="2291" t="s">
        <v>19060</v>
      </c>
      <c r="O6" s="2292"/>
      <c r="P6" s="2293"/>
      <c r="Q6" s="2293"/>
      <c r="R6" s="2293"/>
      <c r="S6" s="2293"/>
      <c r="T6" s="2293"/>
      <c r="U6" s="2293"/>
      <c r="V6" s="2293"/>
      <c r="W6" s="2293"/>
      <c r="X6" s="2293"/>
    </row>
    <row r="7" spans="1:449" ht="15.75">
      <c r="A7" s="2284">
        <v>5</v>
      </c>
      <c r="B7" s="2285" t="s">
        <v>19061</v>
      </c>
      <c r="C7" s="2285" t="s">
        <v>2861</v>
      </c>
      <c r="D7" s="2295" t="s">
        <v>19062</v>
      </c>
      <c r="E7" s="2287">
        <v>60011642794</v>
      </c>
      <c r="F7" s="2288" t="s">
        <v>180</v>
      </c>
      <c r="G7" s="2289">
        <v>34773</v>
      </c>
      <c r="H7" s="2288" t="s">
        <v>19039</v>
      </c>
      <c r="I7" s="2288" t="s">
        <v>19063</v>
      </c>
      <c r="J7" s="2288" t="s">
        <v>84</v>
      </c>
      <c r="K7" s="2288" t="s">
        <v>19049</v>
      </c>
      <c r="L7" s="2295" t="s">
        <v>19064</v>
      </c>
      <c r="M7" s="2288" t="s">
        <v>126</v>
      </c>
      <c r="N7" s="2296">
        <v>44083</v>
      </c>
      <c r="O7" s="2292"/>
      <c r="P7" s="2293"/>
      <c r="Q7" s="2293"/>
      <c r="R7" s="2293"/>
      <c r="S7" s="2293"/>
      <c r="T7" s="2293"/>
      <c r="U7" s="2293"/>
      <c r="V7" s="2293"/>
      <c r="W7" s="2293"/>
      <c r="X7" s="2293"/>
    </row>
    <row r="8" spans="1:449" ht="15.75">
      <c r="A8" s="2284">
        <v>6</v>
      </c>
      <c r="B8" s="2285" t="s">
        <v>19065</v>
      </c>
      <c r="C8" s="2285" t="s">
        <v>2861</v>
      </c>
      <c r="D8" s="2295" t="s">
        <v>19066</v>
      </c>
      <c r="E8" s="2287">
        <v>60011642802</v>
      </c>
      <c r="F8" s="2288" t="s">
        <v>180</v>
      </c>
      <c r="G8" s="2289">
        <v>35622</v>
      </c>
      <c r="H8" s="2288" t="s">
        <v>19039</v>
      </c>
      <c r="I8" s="2288" t="s">
        <v>19067</v>
      </c>
      <c r="J8" s="2288" t="s">
        <v>84</v>
      </c>
      <c r="K8" s="2288" t="s">
        <v>19041</v>
      </c>
      <c r="L8" s="2295" t="s">
        <v>19068</v>
      </c>
      <c r="M8" s="2288" t="s">
        <v>19069</v>
      </c>
      <c r="N8" s="2291">
        <v>44303</v>
      </c>
      <c r="O8" s="2292"/>
      <c r="P8" s="2293"/>
      <c r="Q8" s="2293"/>
      <c r="R8" s="2293"/>
      <c r="S8" s="2293"/>
      <c r="T8" s="2293"/>
      <c r="U8" s="2293"/>
      <c r="V8" s="2293"/>
      <c r="W8" s="2293"/>
      <c r="X8" s="2293"/>
    </row>
    <row r="9" spans="1:449" ht="15.75">
      <c r="A9" s="2284">
        <v>7</v>
      </c>
      <c r="B9" s="2297" t="s">
        <v>19070</v>
      </c>
      <c r="C9" s="2297" t="s">
        <v>2861</v>
      </c>
      <c r="D9" s="2295" t="s">
        <v>19071</v>
      </c>
      <c r="E9" s="2287">
        <v>60011642810</v>
      </c>
      <c r="F9" s="2288" t="s">
        <v>19072</v>
      </c>
      <c r="G9" s="2289">
        <v>34979</v>
      </c>
      <c r="H9" s="2288" t="s">
        <v>19039</v>
      </c>
      <c r="I9" s="2288" t="s">
        <v>19073</v>
      </c>
      <c r="J9" s="2288" t="s">
        <v>84</v>
      </c>
      <c r="K9" s="2288" t="s">
        <v>19041</v>
      </c>
      <c r="L9" s="2295" t="s">
        <v>19074</v>
      </c>
      <c r="M9" s="2288" t="s">
        <v>49</v>
      </c>
      <c r="N9" s="2291" t="s">
        <v>19075</v>
      </c>
      <c r="O9" s="2292"/>
      <c r="P9" s="2293"/>
      <c r="Q9" s="2293"/>
      <c r="R9" s="2293"/>
      <c r="S9" s="2293"/>
      <c r="T9" s="2293"/>
      <c r="U9" s="2293"/>
      <c r="V9" s="2293"/>
      <c r="W9" s="2293"/>
      <c r="X9" s="2293"/>
    </row>
    <row r="10" spans="1:449" s="2294" customFormat="1" ht="15.75">
      <c r="A10" s="2284">
        <v>8</v>
      </c>
      <c r="B10" s="2285" t="s">
        <v>19076</v>
      </c>
      <c r="C10" s="2285" t="s">
        <v>2861</v>
      </c>
      <c r="D10" s="2298" t="s">
        <v>19077</v>
      </c>
      <c r="E10" s="2287">
        <v>60011642828</v>
      </c>
      <c r="F10" s="2288" t="s">
        <v>9033</v>
      </c>
      <c r="G10" s="2289">
        <v>32018</v>
      </c>
      <c r="H10" s="2288" t="s">
        <v>19039</v>
      </c>
      <c r="I10" s="2288" t="s">
        <v>19078</v>
      </c>
      <c r="J10" s="2288" t="s">
        <v>84</v>
      </c>
      <c r="K10" s="2288" t="s">
        <v>19049</v>
      </c>
      <c r="L10" s="2295" t="s">
        <v>19079</v>
      </c>
      <c r="M10" s="2288" t="s">
        <v>49</v>
      </c>
      <c r="N10" s="2291" t="s">
        <v>19080</v>
      </c>
      <c r="O10" s="2292"/>
      <c r="P10" s="2293"/>
      <c r="Q10" s="2293"/>
      <c r="R10" s="2293"/>
      <c r="S10" s="2293"/>
      <c r="T10" s="2293"/>
      <c r="U10" s="2293"/>
      <c r="V10" s="2293"/>
      <c r="W10" s="2293"/>
      <c r="X10" s="2293"/>
    </row>
    <row r="11" spans="1:449" ht="15.75">
      <c r="A11" s="2284">
        <v>9</v>
      </c>
      <c r="B11" s="2297" t="s">
        <v>19081</v>
      </c>
      <c r="C11" s="2297" t="s">
        <v>2861</v>
      </c>
      <c r="D11" s="2299" t="s">
        <v>19082</v>
      </c>
      <c r="E11" s="2287">
        <v>60011642836</v>
      </c>
      <c r="F11" s="2288" t="s">
        <v>19083</v>
      </c>
      <c r="G11" s="2289">
        <v>35803</v>
      </c>
      <c r="H11" s="2288" t="s">
        <v>19039</v>
      </c>
      <c r="I11" s="2288" t="s">
        <v>19084</v>
      </c>
      <c r="J11" s="2288" t="s">
        <v>84</v>
      </c>
      <c r="K11" s="2288" t="s">
        <v>19049</v>
      </c>
      <c r="L11" s="2295" t="s">
        <v>19085</v>
      </c>
      <c r="M11" s="2288" t="s">
        <v>49</v>
      </c>
      <c r="N11" s="2291" t="s">
        <v>19086</v>
      </c>
      <c r="O11" s="2292"/>
      <c r="P11" s="2293"/>
      <c r="Q11" s="2293"/>
      <c r="R11" s="2293"/>
      <c r="S11" s="2293"/>
      <c r="T11" s="2293"/>
      <c r="U11" s="2293"/>
      <c r="V11" s="2293"/>
      <c r="W11" s="2293"/>
      <c r="X11" s="2293"/>
    </row>
    <row r="12" spans="1:449" ht="15.75">
      <c r="A12" s="2284">
        <v>10</v>
      </c>
      <c r="B12" s="2285" t="s">
        <v>19087</v>
      </c>
      <c r="C12" s="2285" t="s">
        <v>2861</v>
      </c>
      <c r="D12" s="2295" t="s">
        <v>19088</v>
      </c>
      <c r="E12" s="2287">
        <v>60011642844</v>
      </c>
      <c r="F12" s="2288" t="s">
        <v>180</v>
      </c>
      <c r="G12" s="2289">
        <v>35054</v>
      </c>
      <c r="H12" s="2288" t="s">
        <v>19039</v>
      </c>
      <c r="I12" s="2288" t="s">
        <v>19089</v>
      </c>
      <c r="J12" s="2288" t="s">
        <v>84</v>
      </c>
      <c r="K12" s="2288" t="s">
        <v>19041</v>
      </c>
      <c r="L12" s="2295" t="s">
        <v>19090</v>
      </c>
      <c r="M12" s="2288" t="s">
        <v>49</v>
      </c>
      <c r="N12" s="2291" t="s">
        <v>19091</v>
      </c>
      <c r="O12" s="2292"/>
      <c r="P12" s="2293"/>
      <c r="Q12" s="2293"/>
      <c r="R12" s="2293"/>
      <c r="S12" s="2293"/>
      <c r="T12" s="2293"/>
      <c r="U12" s="2293"/>
      <c r="V12" s="2293"/>
      <c r="W12" s="2293"/>
      <c r="X12" s="2293"/>
    </row>
    <row r="13" spans="1:449" s="2294" customFormat="1" ht="15.75">
      <c r="A13" s="2284">
        <v>11</v>
      </c>
      <c r="B13" s="2285"/>
      <c r="C13" s="2285"/>
      <c r="D13" s="2300"/>
      <c r="E13" s="2300"/>
      <c r="F13" s="2288"/>
      <c r="G13" s="2289"/>
      <c r="H13" s="2288"/>
      <c r="I13" s="2288"/>
      <c r="J13" s="2288"/>
      <c r="K13" s="2288"/>
      <c r="L13" s="2288"/>
      <c r="M13" s="2288"/>
      <c r="N13" s="2291"/>
      <c r="O13" s="2292"/>
      <c r="P13" s="2293"/>
      <c r="Q13" s="2293"/>
      <c r="R13" s="2293"/>
      <c r="S13" s="2293"/>
      <c r="T13" s="2293"/>
      <c r="U13" s="2293"/>
      <c r="V13" s="2293"/>
      <c r="W13" s="2293"/>
      <c r="X13" s="2293"/>
    </row>
    <row r="39" spans="1:449" s="2303" customFormat="1">
      <c r="A39"/>
      <c r="B39"/>
      <c r="C39"/>
      <c r="D39" s="2301"/>
      <c r="E39" s="2301"/>
      <c r="F39" s="2302" t="e">
        <f>UPPER(#REF!)</f>
        <v>#REF!</v>
      </c>
      <c r="H39" s="2294"/>
      <c r="I39"/>
      <c r="J39"/>
      <c r="K39"/>
      <c r="L39"/>
      <c r="M39"/>
      <c r="N39" s="2304"/>
      <c r="O39" s="2294"/>
      <c r="P39" s="2294"/>
      <c r="Q39" s="2294"/>
      <c r="R39" s="2294"/>
      <c r="S39" s="2294"/>
      <c r="T39" s="2294"/>
      <c r="U39" s="2294"/>
      <c r="V39" s="2294"/>
      <c r="W39" s="2294"/>
      <c r="X39" s="2294"/>
      <c r="Y39" s="2294"/>
      <c r="Z39" s="2294"/>
      <c r="AA39" s="2294"/>
      <c r="AB39" s="2294"/>
      <c r="AC39" s="2294"/>
      <c r="AD39" s="2294"/>
      <c r="AE39" s="2294"/>
      <c r="AF39" s="2294"/>
      <c r="AG39" s="2294"/>
      <c r="AH39" s="2294"/>
      <c r="AI39" s="2294"/>
      <c r="AJ39" s="2294"/>
      <c r="AK39" s="2294"/>
      <c r="AL39" s="2294"/>
      <c r="AM39" s="2294"/>
      <c r="AN39" s="2294"/>
      <c r="AO39" s="2294"/>
      <c r="AP39" s="2294"/>
      <c r="AQ39" s="2294"/>
      <c r="AR39" s="2294"/>
      <c r="AS39" s="2294"/>
      <c r="AT39" s="2294"/>
      <c r="AU39" s="2294"/>
      <c r="AV39" s="2294"/>
      <c r="AW39" s="2294"/>
      <c r="AX39" s="2294"/>
      <c r="AY39" s="2294"/>
      <c r="AZ39" s="2294"/>
      <c r="BA39" s="2294"/>
      <c r="BB39" s="2294"/>
      <c r="BC39" s="2294"/>
      <c r="BD39" s="2294"/>
      <c r="BE39" s="2294"/>
      <c r="BF39" s="2294"/>
      <c r="BG39" s="2294"/>
      <c r="BH39" s="2294"/>
      <c r="BI39" s="2294"/>
      <c r="BJ39" s="2294"/>
      <c r="BK39" s="2294"/>
      <c r="BL39" s="2294"/>
      <c r="BM39" s="2294"/>
      <c r="BN39" s="2294"/>
      <c r="BO39" s="2294"/>
      <c r="BP39" s="2294"/>
      <c r="BQ39" s="2294"/>
      <c r="BR39" s="2294"/>
      <c r="BS39" s="2294"/>
      <c r="BT39" s="2294"/>
      <c r="BU39" s="2294"/>
      <c r="BV39" s="2294"/>
      <c r="BW39" s="2294"/>
      <c r="BX39" s="2294"/>
      <c r="BY39" s="2294"/>
      <c r="BZ39" s="2294"/>
      <c r="CA39" s="2294"/>
      <c r="CB39" s="2294"/>
      <c r="CC39" s="2294"/>
      <c r="CD39" s="2294"/>
      <c r="CE39" s="2294"/>
      <c r="CF39" s="2294"/>
      <c r="CG39" s="2294"/>
      <c r="CH39" s="2294"/>
      <c r="CI39" s="2294"/>
      <c r="CJ39" s="2294"/>
      <c r="CK39" s="2294"/>
      <c r="CL39" s="2294"/>
      <c r="CM39" s="2294"/>
      <c r="CN39" s="2294"/>
      <c r="CO39" s="2294"/>
      <c r="CP39" s="2294"/>
      <c r="CQ39" s="2294"/>
      <c r="CR39" s="2294"/>
      <c r="CS39" s="2294"/>
      <c r="CT39" s="2294"/>
      <c r="CU39" s="2294"/>
      <c r="CV39" s="2294"/>
      <c r="CW39" s="2294"/>
      <c r="CX39" s="2294"/>
      <c r="CY39" s="2294"/>
      <c r="CZ39" s="2294"/>
      <c r="DA39" s="2294"/>
      <c r="DB39" s="2294"/>
      <c r="DC39" s="2294"/>
      <c r="DD39" s="2294"/>
      <c r="DE39" s="2294"/>
      <c r="DF39" s="2294"/>
      <c r="DG39" s="2294"/>
      <c r="DH39" s="2294"/>
      <c r="DI39" s="2294"/>
      <c r="DJ39" s="2294"/>
      <c r="DK39" s="2294"/>
      <c r="DL39" s="2294"/>
      <c r="DM39" s="2294"/>
      <c r="DN39" s="2294"/>
      <c r="DO39" s="2294"/>
      <c r="DP39" s="2294"/>
      <c r="DQ39" s="2294"/>
      <c r="DR39" s="2294"/>
      <c r="DS39" s="2294"/>
      <c r="DT39" s="2294"/>
      <c r="DU39" s="2294"/>
      <c r="DV39" s="2294"/>
      <c r="DW39" s="2294"/>
      <c r="DX39" s="2294"/>
      <c r="DY39" s="2294"/>
      <c r="DZ39" s="2294"/>
      <c r="EA39" s="2294"/>
      <c r="EB39" s="2294"/>
      <c r="EC39" s="2294"/>
      <c r="ED39" s="2294"/>
      <c r="EE39" s="2294"/>
      <c r="EF39" s="2294"/>
      <c r="EG39" s="2294"/>
      <c r="EH39" s="2294"/>
      <c r="EI39" s="2294"/>
      <c r="EJ39" s="2294"/>
      <c r="EK39" s="2294"/>
      <c r="EL39" s="2294"/>
      <c r="EM39" s="2294"/>
      <c r="EN39" s="2294"/>
      <c r="EO39" s="2294"/>
      <c r="EP39" s="2294"/>
      <c r="EQ39" s="2294"/>
      <c r="ER39" s="2294"/>
      <c r="ES39" s="2294"/>
      <c r="ET39" s="2294"/>
      <c r="EU39" s="2294"/>
      <c r="EV39" s="2294"/>
      <c r="EW39" s="2294"/>
      <c r="EX39" s="2294"/>
      <c r="EY39" s="2294"/>
      <c r="EZ39" s="2294"/>
      <c r="FA39" s="2294"/>
      <c r="FB39" s="2294"/>
      <c r="FC39" s="2294"/>
      <c r="FD39" s="2294"/>
      <c r="FE39" s="2294"/>
      <c r="FF39" s="2294"/>
      <c r="FG39" s="2294"/>
      <c r="FH39" s="2294"/>
      <c r="FI39" s="2294"/>
      <c r="FJ39" s="2294"/>
      <c r="FK39" s="2294"/>
      <c r="FL39" s="2294"/>
      <c r="FM39" s="2294"/>
      <c r="FN39" s="2294"/>
      <c r="FO39" s="2294"/>
      <c r="FP39" s="2294"/>
      <c r="FQ39" s="2294"/>
      <c r="FR39" s="2294"/>
      <c r="FS39" s="2294"/>
      <c r="FT39" s="2294"/>
      <c r="FU39" s="2294"/>
      <c r="FV39" s="2294"/>
      <c r="FW39" s="2294"/>
      <c r="FX39" s="2294"/>
      <c r="FY39" s="2294"/>
      <c r="FZ39" s="2294"/>
      <c r="GA39" s="2294"/>
      <c r="GB39" s="2294"/>
      <c r="GC39" s="2294"/>
      <c r="GD39" s="2294"/>
      <c r="GE39" s="2294"/>
      <c r="GF39" s="2294"/>
      <c r="GG39" s="2294"/>
      <c r="GH39" s="2294"/>
      <c r="GI39" s="2294"/>
      <c r="GJ39" s="2294"/>
      <c r="GK39" s="2294"/>
      <c r="GL39" s="2294"/>
      <c r="GM39" s="2294"/>
      <c r="GN39" s="2294"/>
      <c r="GO39" s="2294"/>
      <c r="GP39" s="2294"/>
      <c r="GQ39" s="2294"/>
      <c r="GR39" s="2294"/>
      <c r="GS39" s="2294"/>
      <c r="GT39" s="2294"/>
      <c r="GU39" s="2294"/>
      <c r="GV39" s="2294"/>
      <c r="GW39" s="2294"/>
      <c r="GX39" s="2294"/>
      <c r="GY39" s="2294"/>
      <c r="GZ39" s="2294"/>
      <c r="HA39" s="2294"/>
      <c r="HB39" s="2294"/>
      <c r="HC39" s="2294"/>
      <c r="HD39" s="2294"/>
      <c r="HE39" s="2294"/>
      <c r="HF39" s="2294"/>
      <c r="HG39" s="2294"/>
      <c r="HH39" s="2294"/>
      <c r="HI39" s="2294"/>
      <c r="HJ39" s="2294"/>
      <c r="HK39" s="2294"/>
      <c r="HL39" s="2294"/>
      <c r="HM39" s="2294"/>
      <c r="HN39" s="2294"/>
      <c r="HO39" s="2294"/>
      <c r="HP39" s="2294"/>
      <c r="HQ39" s="2294"/>
      <c r="HR39" s="2294"/>
      <c r="HS39" s="2294"/>
      <c r="HT39" s="2294"/>
      <c r="HU39" s="2294"/>
      <c r="HV39" s="2294"/>
      <c r="HW39" s="2294"/>
      <c r="HX39" s="2294"/>
      <c r="HY39" s="2294"/>
      <c r="HZ39" s="2294"/>
      <c r="IA39" s="2294"/>
      <c r="IB39" s="2294"/>
      <c r="IC39" s="2294"/>
      <c r="ID39" s="2294"/>
      <c r="IE39" s="2294"/>
      <c r="IF39" s="2294"/>
      <c r="IG39" s="2294"/>
      <c r="IH39" s="2294"/>
      <c r="II39" s="2294"/>
      <c r="IJ39" s="2294"/>
      <c r="IK39" s="2294"/>
      <c r="IL39" s="2294"/>
      <c r="IM39" s="2294"/>
      <c r="IN39" s="2294"/>
      <c r="IO39" s="2294"/>
      <c r="IP39" s="2294"/>
      <c r="IQ39" s="2294"/>
      <c r="IR39" s="2294"/>
      <c r="IS39" s="2294"/>
      <c r="IT39" s="2294"/>
      <c r="IU39" s="2294"/>
      <c r="IV39" s="2294"/>
      <c r="IW39" s="2294"/>
      <c r="IX39" s="2294"/>
      <c r="IY39" s="2294"/>
      <c r="IZ39" s="2294"/>
      <c r="JA39" s="2294"/>
      <c r="JB39" s="2294"/>
      <c r="JC39" s="2294"/>
      <c r="JD39" s="2294"/>
      <c r="JE39" s="2294"/>
      <c r="JF39" s="2294"/>
      <c r="JG39" s="2294"/>
      <c r="JH39" s="2294"/>
      <c r="JI39" s="2294"/>
      <c r="JJ39" s="2294"/>
      <c r="JK39" s="2294"/>
      <c r="JL39" s="2294"/>
      <c r="JM39" s="2294"/>
      <c r="JN39" s="2294"/>
      <c r="JO39" s="2294"/>
      <c r="JP39" s="2294"/>
      <c r="JQ39" s="2294"/>
      <c r="JR39" s="2294"/>
      <c r="JS39" s="2294"/>
      <c r="JT39" s="2294"/>
      <c r="JU39" s="2294"/>
      <c r="JV39" s="2294"/>
      <c r="JW39" s="2294"/>
      <c r="JX39" s="2294"/>
      <c r="JY39" s="2294"/>
      <c r="JZ39" s="2294"/>
      <c r="KA39" s="2294"/>
      <c r="KB39" s="2294"/>
      <c r="KC39" s="2294"/>
      <c r="KD39" s="2294"/>
      <c r="KE39" s="2294"/>
      <c r="KF39" s="2294"/>
      <c r="KG39" s="2294"/>
      <c r="KH39" s="2294"/>
      <c r="KI39" s="2294"/>
      <c r="KJ39" s="2294"/>
      <c r="KK39" s="2294"/>
      <c r="KL39" s="2294"/>
      <c r="KM39" s="2294"/>
      <c r="KN39" s="2294"/>
      <c r="KO39" s="2294"/>
      <c r="KP39" s="2294"/>
      <c r="KQ39" s="2294"/>
      <c r="KR39" s="2294"/>
      <c r="KS39" s="2294"/>
      <c r="KT39" s="2294"/>
      <c r="KU39" s="2294"/>
      <c r="KV39" s="2294"/>
      <c r="KW39" s="2294"/>
      <c r="KX39" s="2294"/>
      <c r="KY39" s="2294"/>
      <c r="KZ39" s="2294"/>
      <c r="LA39" s="2294"/>
      <c r="LB39" s="2294"/>
      <c r="LC39" s="2294"/>
      <c r="LD39" s="2294"/>
      <c r="LE39" s="2294"/>
      <c r="LF39" s="2294"/>
      <c r="LG39" s="2294"/>
      <c r="LH39" s="2294"/>
      <c r="LI39" s="2294"/>
      <c r="LJ39" s="2294"/>
      <c r="LK39" s="2294"/>
      <c r="LL39" s="2294"/>
      <c r="LM39" s="2294"/>
      <c r="LN39" s="2294"/>
      <c r="LO39" s="2294"/>
      <c r="LP39" s="2294"/>
      <c r="LQ39" s="2294"/>
      <c r="LR39" s="2294"/>
      <c r="LS39" s="2294"/>
      <c r="LT39" s="2294"/>
      <c r="LU39" s="2294"/>
      <c r="LV39" s="2294"/>
      <c r="LW39" s="2294"/>
      <c r="LX39" s="2294"/>
      <c r="LY39" s="2294"/>
      <c r="LZ39" s="2294"/>
      <c r="MA39" s="2294"/>
      <c r="MB39" s="2294"/>
      <c r="MC39" s="2294"/>
      <c r="MD39" s="2294"/>
      <c r="ME39" s="2294"/>
      <c r="MF39" s="2294"/>
      <c r="MG39" s="2294"/>
      <c r="MH39" s="2294"/>
      <c r="MI39" s="2294"/>
      <c r="MJ39" s="2294"/>
      <c r="MK39" s="2294"/>
      <c r="ML39" s="2294"/>
      <c r="MM39" s="2294"/>
      <c r="MN39" s="2294"/>
      <c r="MO39" s="2294"/>
      <c r="MP39" s="2294"/>
      <c r="MQ39" s="2294"/>
      <c r="MR39" s="2294"/>
      <c r="MS39" s="2294"/>
      <c r="MT39" s="2294"/>
      <c r="MU39" s="2294"/>
      <c r="MV39" s="2294"/>
      <c r="MW39" s="2294"/>
      <c r="MX39" s="2294"/>
      <c r="MY39" s="2294"/>
      <c r="MZ39" s="2294"/>
      <c r="NA39" s="2294"/>
      <c r="NB39" s="2294"/>
      <c r="NC39" s="2294"/>
      <c r="ND39" s="2294"/>
      <c r="NE39" s="2294"/>
      <c r="NF39" s="2294"/>
      <c r="NG39" s="2294"/>
      <c r="NH39" s="2294"/>
      <c r="NI39" s="2294"/>
      <c r="NJ39" s="2294"/>
      <c r="NK39" s="2294"/>
      <c r="NL39" s="2294"/>
      <c r="NM39" s="2294"/>
      <c r="NN39" s="2294"/>
      <c r="NO39" s="2294"/>
      <c r="NP39" s="2294"/>
      <c r="NQ39" s="2294"/>
      <c r="NR39" s="2294"/>
      <c r="NS39" s="2294"/>
      <c r="NT39" s="2294"/>
      <c r="NU39" s="2294"/>
      <c r="NV39" s="2294"/>
      <c r="NW39" s="2294"/>
      <c r="NX39" s="2294"/>
      <c r="NY39" s="2294"/>
      <c r="NZ39" s="2294"/>
      <c r="OA39" s="2294"/>
      <c r="OB39" s="2294"/>
      <c r="OC39" s="2294"/>
      <c r="OD39" s="2294"/>
      <c r="OE39" s="2294"/>
      <c r="OF39" s="2294"/>
      <c r="OG39" s="2294"/>
      <c r="OH39" s="2294"/>
      <c r="OI39" s="2294"/>
      <c r="OJ39" s="2294"/>
      <c r="OK39" s="2294"/>
      <c r="OL39" s="2294"/>
      <c r="OM39" s="2294"/>
      <c r="ON39" s="2294"/>
      <c r="OO39" s="2294"/>
      <c r="OP39" s="2294"/>
      <c r="OQ39" s="2294"/>
      <c r="OR39" s="2294"/>
      <c r="OS39" s="2294"/>
      <c r="OT39" s="2294"/>
      <c r="OU39" s="2294"/>
      <c r="OV39" s="2294"/>
      <c r="OW39" s="2294"/>
      <c r="OX39" s="2294"/>
      <c r="OY39" s="2294"/>
      <c r="OZ39" s="2294"/>
      <c r="PA39" s="2294"/>
      <c r="PB39" s="2294"/>
      <c r="PC39" s="2294"/>
      <c r="PD39" s="2294"/>
      <c r="PE39" s="2294"/>
      <c r="PF39" s="2294"/>
      <c r="PG39" s="2294"/>
      <c r="PH39" s="2294"/>
      <c r="PI39" s="2294"/>
      <c r="PJ39" s="2294"/>
      <c r="PK39" s="2294"/>
      <c r="PL39" s="2294"/>
      <c r="PM39" s="2294"/>
      <c r="PN39" s="2294"/>
      <c r="PO39" s="2294"/>
      <c r="PP39" s="2294"/>
      <c r="PQ39" s="2294"/>
      <c r="PR39" s="2294"/>
      <c r="PS39" s="2294"/>
      <c r="PT39" s="2294"/>
      <c r="PU39" s="2294"/>
      <c r="PV39" s="2294"/>
      <c r="PW39" s="2294"/>
      <c r="PX39" s="2294"/>
      <c r="PY39" s="2294"/>
      <c r="PZ39" s="2294"/>
      <c r="QA39" s="2294"/>
      <c r="QB39" s="2294"/>
      <c r="QC39" s="2294"/>
      <c r="QD39" s="2294"/>
      <c r="QE39" s="2294"/>
      <c r="QF39" s="2294"/>
      <c r="QG39" s="2294"/>
    </row>
    <row r="40" spans="1:449" s="2303" customFormat="1">
      <c r="A40"/>
      <c r="B40"/>
      <c r="C40"/>
      <c r="D40" s="2301"/>
      <c r="E40" s="2301"/>
      <c r="F40" s="2302" t="str">
        <f t="shared" ref="F40:F41" si="0">UPPER(F14)</f>
        <v/>
      </c>
      <c r="H40" s="2294"/>
      <c r="I40"/>
      <c r="J40"/>
      <c r="K40"/>
      <c r="L40"/>
      <c r="M40"/>
      <c r="N40" s="2304"/>
      <c r="O40" s="2294"/>
      <c r="P40" s="2294"/>
      <c r="Q40" s="2294"/>
      <c r="R40" s="2294"/>
      <c r="S40" s="2294"/>
      <c r="T40" s="2294"/>
      <c r="U40" s="2294"/>
      <c r="V40" s="2294"/>
      <c r="W40" s="2294"/>
      <c r="X40" s="2294"/>
      <c r="Y40" s="2294"/>
      <c r="Z40" s="2294"/>
      <c r="AA40" s="2294"/>
      <c r="AB40" s="2294"/>
      <c r="AC40" s="2294"/>
      <c r="AD40" s="2294"/>
      <c r="AE40" s="2294"/>
      <c r="AF40" s="2294"/>
      <c r="AG40" s="2294"/>
      <c r="AH40" s="2294"/>
      <c r="AI40" s="2294"/>
      <c r="AJ40" s="2294"/>
      <c r="AK40" s="2294"/>
      <c r="AL40" s="2294"/>
      <c r="AM40" s="2294"/>
      <c r="AN40" s="2294"/>
      <c r="AO40" s="2294"/>
      <c r="AP40" s="2294"/>
      <c r="AQ40" s="2294"/>
      <c r="AR40" s="2294"/>
      <c r="AS40" s="2294"/>
      <c r="AT40" s="2294"/>
      <c r="AU40" s="2294"/>
      <c r="AV40" s="2294"/>
      <c r="AW40" s="2294"/>
      <c r="AX40" s="2294"/>
      <c r="AY40" s="2294"/>
      <c r="AZ40" s="2294"/>
      <c r="BA40" s="2294"/>
      <c r="BB40" s="2294"/>
      <c r="BC40" s="2294"/>
      <c r="BD40" s="2294"/>
      <c r="BE40" s="2294"/>
      <c r="BF40" s="2294"/>
      <c r="BG40" s="2294"/>
      <c r="BH40" s="2294"/>
      <c r="BI40" s="2294"/>
      <c r="BJ40" s="2294"/>
      <c r="BK40" s="2294"/>
      <c r="BL40" s="2294"/>
      <c r="BM40" s="2294"/>
      <c r="BN40" s="2294"/>
      <c r="BO40" s="2294"/>
      <c r="BP40" s="2294"/>
      <c r="BQ40" s="2294"/>
      <c r="BR40" s="2294"/>
      <c r="BS40" s="2294"/>
      <c r="BT40" s="2294"/>
      <c r="BU40" s="2294"/>
      <c r="BV40" s="2294"/>
      <c r="BW40" s="2294"/>
      <c r="BX40" s="2294"/>
      <c r="BY40" s="2294"/>
      <c r="BZ40" s="2294"/>
      <c r="CA40" s="2294"/>
      <c r="CB40" s="2294"/>
      <c r="CC40" s="2294"/>
      <c r="CD40" s="2294"/>
      <c r="CE40" s="2294"/>
      <c r="CF40" s="2294"/>
      <c r="CG40" s="2294"/>
      <c r="CH40" s="2294"/>
      <c r="CI40" s="2294"/>
      <c r="CJ40" s="2294"/>
      <c r="CK40" s="2294"/>
      <c r="CL40" s="2294"/>
      <c r="CM40" s="2294"/>
      <c r="CN40" s="2294"/>
      <c r="CO40" s="2294"/>
      <c r="CP40" s="2294"/>
      <c r="CQ40" s="2294"/>
      <c r="CR40" s="2294"/>
      <c r="CS40" s="2294"/>
      <c r="CT40" s="2294"/>
      <c r="CU40" s="2294"/>
      <c r="CV40" s="2294"/>
      <c r="CW40" s="2294"/>
      <c r="CX40" s="2294"/>
      <c r="CY40" s="2294"/>
      <c r="CZ40" s="2294"/>
      <c r="DA40" s="2294"/>
      <c r="DB40" s="2294"/>
      <c r="DC40" s="2294"/>
      <c r="DD40" s="2294"/>
      <c r="DE40" s="2294"/>
      <c r="DF40" s="2294"/>
      <c r="DG40" s="2294"/>
      <c r="DH40" s="2294"/>
      <c r="DI40" s="2294"/>
      <c r="DJ40" s="2294"/>
      <c r="DK40" s="2294"/>
      <c r="DL40" s="2294"/>
      <c r="DM40" s="2294"/>
      <c r="DN40" s="2294"/>
      <c r="DO40" s="2294"/>
      <c r="DP40" s="2294"/>
      <c r="DQ40" s="2294"/>
      <c r="DR40" s="2294"/>
      <c r="DS40" s="2294"/>
      <c r="DT40" s="2294"/>
      <c r="DU40" s="2294"/>
      <c r="DV40" s="2294"/>
      <c r="DW40" s="2294"/>
      <c r="DX40" s="2294"/>
      <c r="DY40" s="2294"/>
      <c r="DZ40" s="2294"/>
      <c r="EA40" s="2294"/>
      <c r="EB40" s="2294"/>
      <c r="EC40" s="2294"/>
      <c r="ED40" s="2294"/>
      <c r="EE40" s="2294"/>
      <c r="EF40" s="2294"/>
      <c r="EG40" s="2294"/>
      <c r="EH40" s="2294"/>
      <c r="EI40" s="2294"/>
      <c r="EJ40" s="2294"/>
      <c r="EK40" s="2294"/>
      <c r="EL40" s="2294"/>
      <c r="EM40" s="2294"/>
      <c r="EN40" s="2294"/>
      <c r="EO40" s="2294"/>
      <c r="EP40" s="2294"/>
      <c r="EQ40" s="2294"/>
      <c r="ER40" s="2294"/>
      <c r="ES40" s="2294"/>
      <c r="ET40" s="2294"/>
      <c r="EU40" s="2294"/>
      <c r="EV40" s="2294"/>
      <c r="EW40" s="2294"/>
      <c r="EX40" s="2294"/>
      <c r="EY40" s="2294"/>
      <c r="EZ40" s="2294"/>
      <c r="FA40" s="2294"/>
      <c r="FB40" s="2294"/>
      <c r="FC40" s="2294"/>
      <c r="FD40" s="2294"/>
      <c r="FE40" s="2294"/>
      <c r="FF40" s="2294"/>
      <c r="FG40" s="2294"/>
      <c r="FH40" s="2294"/>
      <c r="FI40" s="2294"/>
      <c r="FJ40" s="2294"/>
      <c r="FK40" s="2294"/>
      <c r="FL40" s="2294"/>
      <c r="FM40" s="2294"/>
      <c r="FN40" s="2294"/>
      <c r="FO40" s="2294"/>
      <c r="FP40" s="2294"/>
      <c r="FQ40" s="2294"/>
      <c r="FR40" s="2294"/>
      <c r="FS40" s="2294"/>
      <c r="FT40" s="2294"/>
      <c r="FU40" s="2294"/>
      <c r="FV40" s="2294"/>
      <c r="FW40" s="2294"/>
      <c r="FX40" s="2294"/>
      <c r="FY40" s="2294"/>
      <c r="FZ40" s="2294"/>
      <c r="GA40" s="2294"/>
      <c r="GB40" s="2294"/>
      <c r="GC40" s="2294"/>
      <c r="GD40" s="2294"/>
      <c r="GE40" s="2294"/>
      <c r="GF40" s="2294"/>
      <c r="GG40" s="2294"/>
      <c r="GH40" s="2294"/>
      <c r="GI40" s="2294"/>
      <c r="GJ40" s="2294"/>
      <c r="GK40" s="2294"/>
      <c r="GL40" s="2294"/>
      <c r="GM40" s="2294"/>
      <c r="GN40" s="2294"/>
      <c r="GO40" s="2294"/>
      <c r="GP40" s="2294"/>
      <c r="GQ40" s="2294"/>
      <c r="GR40" s="2294"/>
      <c r="GS40" s="2294"/>
      <c r="GT40" s="2294"/>
      <c r="GU40" s="2294"/>
      <c r="GV40" s="2294"/>
      <c r="GW40" s="2294"/>
      <c r="GX40" s="2294"/>
      <c r="GY40" s="2294"/>
      <c r="GZ40" s="2294"/>
      <c r="HA40" s="2294"/>
      <c r="HB40" s="2294"/>
      <c r="HC40" s="2294"/>
      <c r="HD40" s="2294"/>
      <c r="HE40" s="2294"/>
      <c r="HF40" s="2294"/>
      <c r="HG40" s="2294"/>
      <c r="HH40" s="2294"/>
      <c r="HI40" s="2294"/>
      <c r="HJ40" s="2294"/>
      <c r="HK40" s="2294"/>
      <c r="HL40" s="2294"/>
      <c r="HM40" s="2294"/>
      <c r="HN40" s="2294"/>
      <c r="HO40" s="2294"/>
      <c r="HP40" s="2294"/>
      <c r="HQ40" s="2294"/>
      <c r="HR40" s="2294"/>
      <c r="HS40" s="2294"/>
      <c r="HT40" s="2294"/>
      <c r="HU40" s="2294"/>
      <c r="HV40" s="2294"/>
      <c r="HW40" s="2294"/>
      <c r="HX40" s="2294"/>
      <c r="HY40" s="2294"/>
      <c r="HZ40" s="2294"/>
      <c r="IA40" s="2294"/>
      <c r="IB40" s="2294"/>
      <c r="IC40" s="2294"/>
      <c r="ID40" s="2294"/>
      <c r="IE40" s="2294"/>
      <c r="IF40" s="2294"/>
      <c r="IG40" s="2294"/>
      <c r="IH40" s="2294"/>
      <c r="II40" s="2294"/>
      <c r="IJ40" s="2294"/>
      <c r="IK40" s="2294"/>
      <c r="IL40" s="2294"/>
      <c r="IM40" s="2294"/>
      <c r="IN40" s="2294"/>
      <c r="IO40" s="2294"/>
      <c r="IP40" s="2294"/>
      <c r="IQ40" s="2294"/>
      <c r="IR40" s="2294"/>
      <c r="IS40" s="2294"/>
      <c r="IT40" s="2294"/>
      <c r="IU40" s="2294"/>
      <c r="IV40" s="2294"/>
      <c r="IW40" s="2294"/>
      <c r="IX40" s="2294"/>
      <c r="IY40" s="2294"/>
      <c r="IZ40" s="2294"/>
      <c r="JA40" s="2294"/>
      <c r="JB40" s="2294"/>
      <c r="JC40" s="2294"/>
      <c r="JD40" s="2294"/>
      <c r="JE40" s="2294"/>
      <c r="JF40" s="2294"/>
      <c r="JG40" s="2294"/>
      <c r="JH40" s="2294"/>
      <c r="JI40" s="2294"/>
      <c r="JJ40" s="2294"/>
      <c r="JK40" s="2294"/>
      <c r="JL40" s="2294"/>
      <c r="JM40" s="2294"/>
      <c r="JN40" s="2294"/>
      <c r="JO40" s="2294"/>
      <c r="JP40" s="2294"/>
      <c r="JQ40" s="2294"/>
      <c r="JR40" s="2294"/>
      <c r="JS40" s="2294"/>
      <c r="JT40" s="2294"/>
      <c r="JU40" s="2294"/>
      <c r="JV40" s="2294"/>
      <c r="JW40" s="2294"/>
      <c r="JX40" s="2294"/>
      <c r="JY40" s="2294"/>
      <c r="JZ40" s="2294"/>
      <c r="KA40" s="2294"/>
      <c r="KB40" s="2294"/>
      <c r="KC40" s="2294"/>
      <c r="KD40" s="2294"/>
      <c r="KE40" s="2294"/>
      <c r="KF40" s="2294"/>
      <c r="KG40" s="2294"/>
      <c r="KH40" s="2294"/>
      <c r="KI40" s="2294"/>
      <c r="KJ40" s="2294"/>
      <c r="KK40" s="2294"/>
      <c r="KL40" s="2294"/>
      <c r="KM40" s="2294"/>
      <c r="KN40" s="2294"/>
      <c r="KO40" s="2294"/>
      <c r="KP40" s="2294"/>
      <c r="KQ40" s="2294"/>
      <c r="KR40" s="2294"/>
      <c r="KS40" s="2294"/>
      <c r="KT40" s="2294"/>
      <c r="KU40" s="2294"/>
      <c r="KV40" s="2294"/>
      <c r="KW40" s="2294"/>
      <c r="KX40" s="2294"/>
      <c r="KY40" s="2294"/>
      <c r="KZ40" s="2294"/>
      <c r="LA40" s="2294"/>
      <c r="LB40" s="2294"/>
      <c r="LC40" s="2294"/>
      <c r="LD40" s="2294"/>
      <c r="LE40" s="2294"/>
      <c r="LF40" s="2294"/>
      <c r="LG40" s="2294"/>
      <c r="LH40" s="2294"/>
      <c r="LI40" s="2294"/>
      <c r="LJ40" s="2294"/>
      <c r="LK40" s="2294"/>
      <c r="LL40" s="2294"/>
      <c r="LM40" s="2294"/>
      <c r="LN40" s="2294"/>
      <c r="LO40" s="2294"/>
      <c r="LP40" s="2294"/>
      <c r="LQ40" s="2294"/>
      <c r="LR40" s="2294"/>
      <c r="LS40" s="2294"/>
      <c r="LT40" s="2294"/>
      <c r="LU40" s="2294"/>
      <c r="LV40" s="2294"/>
      <c r="LW40" s="2294"/>
      <c r="LX40" s="2294"/>
      <c r="LY40" s="2294"/>
      <c r="LZ40" s="2294"/>
      <c r="MA40" s="2294"/>
      <c r="MB40" s="2294"/>
      <c r="MC40" s="2294"/>
      <c r="MD40" s="2294"/>
      <c r="ME40" s="2294"/>
      <c r="MF40" s="2294"/>
      <c r="MG40" s="2294"/>
      <c r="MH40" s="2294"/>
      <c r="MI40" s="2294"/>
      <c r="MJ40" s="2294"/>
      <c r="MK40" s="2294"/>
      <c r="ML40" s="2294"/>
      <c r="MM40" s="2294"/>
      <c r="MN40" s="2294"/>
      <c r="MO40" s="2294"/>
      <c r="MP40" s="2294"/>
      <c r="MQ40" s="2294"/>
      <c r="MR40" s="2294"/>
      <c r="MS40" s="2294"/>
      <c r="MT40" s="2294"/>
      <c r="MU40" s="2294"/>
      <c r="MV40" s="2294"/>
      <c r="MW40" s="2294"/>
      <c r="MX40" s="2294"/>
      <c r="MY40" s="2294"/>
      <c r="MZ40" s="2294"/>
      <c r="NA40" s="2294"/>
      <c r="NB40" s="2294"/>
      <c r="NC40" s="2294"/>
      <c r="ND40" s="2294"/>
      <c r="NE40" s="2294"/>
      <c r="NF40" s="2294"/>
      <c r="NG40" s="2294"/>
      <c r="NH40" s="2294"/>
      <c r="NI40" s="2294"/>
      <c r="NJ40" s="2294"/>
      <c r="NK40" s="2294"/>
      <c r="NL40" s="2294"/>
      <c r="NM40" s="2294"/>
      <c r="NN40" s="2294"/>
      <c r="NO40" s="2294"/>
      <c r="NP40" s="2294"/>
      <c r="NQ40" s="2294"/>
      <c r="NR40" s="2294"/>
      <c r="NS40" s="2294"/>
      <c r="NT40" s="2294"/>
      <c r="NU40" s="2294"/>
      <c r="NV40" s="2294"/>
      <c r="NW40" s="2294"/>
      <c r="NX40" s="2294"/>
      <c r="NY40" s="2294"/>
      <c r="NZ40" s="2294"/>
      <c r="OA40" s="2294"/>
      <c r="OB40" s="2294"/>
      <c r="OC40" s="2294"/>
      <c r="OD40" s="2294"/>
      <c r="OE40" s="2294"/>
      <c r="OF40" s="2294"/>
      <c r="OG40" s="2294"/>
      <c r="OH40" s="2294"/>
      <c r="OI40" s="2294"/>
      <c r="OJ40" s="2294"/>
      <c r="OK40" s="2294"/>
      <c r="OL40" s="2294"/>
      <c r="OM40" s="2294"/>
      <c r="ON40" s="2294"/>
      <c r="OO40" s="2294"/>
      <c r="OP40" s="2294"/>
      <c r="OQ40" s="2294"/>
      <c r="OR40" s="2294"/>
      <c r="OS40" s="2294"/>
      <c r="OT40" s="2294"/>
      <c r="OU40" s="2294"/>
      <c r="OV40" s="2294"/>
      <c r="OW40" s="2294"/>
      <c r="OX40" s="2294"/>
      <c r="OY40" s="2294"/>
      <c r="OZ40" s="2294"/>
      <c r="PA40" s="2294"/>
      <c r="PB40" s="2294"/>
      <c r="PC40" s="2294"/>
      <c r="PD40" s="2294"/>
      <c r="PE40" s="2294"/>
      <c r="PF40" s="2294"/>
      <c r="PG40" s="2294"/>
      <c r="PH40" s="2294"/>
      <c r="PI40" s="2294"/>
      <c r="PJ40" s="2294"/>
      <c r="PK40" s="2294"/>
      <c r="PL40" s="2294"/>
      <c r="PM40" s="2294"/>
      <c r="PN40" s="2294"/>
      <c r="PO40" s="2294"/>
      <c r="PP40" s="2294"/>
      <c r="PQ40" s="2294"/>
      <c r="PR40" s="2294"/>
      <c r="PS40" s="2294"/>
      <c r="PT40" s="2294"/>
      <c r="PU40" s="2294"/>
      <c r="PV40" s="2294"/>
      <c r="PW40" s="2294"/>
      <c r="PX40" s="2294"/>
      <c r="PY40" s="2294"/>
      <c r="PZ40" s="2294"/>
      <c r="QA40" s="2294"/>
      <c r="QB40" s="2294"/>
      <c r="QC40" s="2294"/>
      <c r="QD40" s="2294"/>
      <c r="QE40" s="2294"/>
      <c r="QF40" s="2294"/>
      <c r="QG40" s="2294"/>
    </row>
    <row r="41" spans="1:449" s="2303" customFormat="1">
      <c r="A41"/>
      <c r="B41"/>
      <c r="C41"/>
      <c r="D41" s="2301"/>
      <c r="E41" s="2301"/>
      <c r="F41" s="2302" t="str">
        <f t="shared" si="0"/>
        <v/>
      </c>
      <c r="H41" s="2294"/>
      <c r="I41"/>
      <c r="J41"/>
      <c r="K41"/>
      <c r="L41"/>
      <c r="M41"/>
      <c r="N41" s="2304"/>
      <c r="O41" s="2294"/>
      <c r="P41" s="2294"/>
      <c r="Q41" s="2294"/>
      <c r="R41" s="2294"/>
      <c r="S41" s="2294"/>
      <c r="T41" s="2294"/>
      <c r="U41" s="2294"/>
      <c r="V41" s="2294"/>
      <c r="W41" s="2294"/>
      <c r="X41" s="2294"/>
      <c r="Y41" s="2294"/>
      <c r="Z41" s="2294"/>
      <c r="AA41" s="2294"/>
      <c r="AB41" s="2294"/>
      <c r="AC41" s="2294"/>
      <c r="AD41" s="2294"/>
      <c r="AE41" s="2294"/>
      <c r="AF41" s="2294"/>
      <c r="AG41" s="2294"/>
      <c r="AH41" s="2294"/>
      <c r="AI41" s="2294"/>
      <c r="AJ41" s="2294"/>
      <c r="AK41" s="2294"/>
      <c r="AL41" s="2294"/>
      <c r="AM41" s="2294"/>
      <c r="AN41" s="2294"/>
      <c r="AO41" s="2294"/>
      <c r="AP41" s="2294"/>
      <c r="AQ41" s="2294"/>
      <c r="AR41" s="2294"/>
      <c r="AS41" s="2294"/>
      <c r="AT41" s="2294"/>
      <c r="AU41" s="2294"/>
      <c r="AV41" s="2294"/>
      <c r="AW41" s="2294"/>
      <c r="AX41" s="2294"/>
      <c r="AY41" s="2294"/>
      <c r="AZ41" s="2294"/>
      <c r="BA41" s="2294"/>
      <c r="BB41" s="2294"/>
      <c r="BC41" s="2294"/>
      <c r="BD41" s="2294"/>
      <c r="BE41" s="2294"/>
      <c r="BF41" s="2294"/>
      <c r="BG41" s="2294"/>
      <c r="BH41" s="2294"/>
      <c r="BI41" s="2294"/>
      <c r="BJ41" s="2294"/>
      <c r="BK41" s="2294"/>
      <c r="BL41" s="2294"/>
      <c r="BM41" s="2294"/>
      <c r="BN41" s="2294"/>
      <c r="BO41" s="2294"/>
      <c r="BP41" s="2294"/>
      <c r="BQ41" s="2294"/>
      <c r="BR41" s="2294"/>
      <c r="BS41" s="2294"/>
      <c r="BT41" s="2294"/>
      <c r="BU41" s="2294"/>
      <c r="BV41" s="2294"/>
      <c r="BW41" s="2294"/>
      <c r="BX41" s="2294"/>
      <c r="BY41" s="2294"/>
      <c r="BZ41" s="2294"/>
      <c r="CA41" s="2294"/>
      <c r="CB41" s="2294"/>
      <c r="CC41" s="2294"/>
      <c r="CD41" s="2294"/>
      <c r="CE41" s="2294"/>
      <c r="CF41" s="2294"/>
      <c r="CG41" s="2294"/>
      <c r="CH41" s="2294"/>
      <c r="CI41" s="2294"/>
      <c r="CJ41" s="2294"/>
      <c r="CK41" s="2294"/>
      <c r="CL41" s="2294"/>
      <c r="CM41" s="2294"/>
      <c r="CN41" s="2294"/>
      <c r="CO41" s="2294"/>
      <c r="CP41" s="2294"/>
      <c r="CQ41" s="2294"/>
      <c r="CR41" s="2294"/>
      <c r="CS41" s="2294"/>
      <c r="CT41" s="2294"/>
      <c r="CU41" s="2294"/>
      <c r="CV41" s="2294"/>
      <c r="CW41" s="2294"/>
      <c r="CX41" s="2294"/>
      <c r="CY41" s="2294"/>
      <c r="CZ41" s="2294"/>
      <c r="DA41" s="2294"/>
      <c r="DB41" s="2294"/>
      <c r="DC41" s="2294"/>
      <c r="DD41" s="2294"/>
      <c r="DE41" s="2294"/>
      <c r="DF41" s="2294"/>
      <c r="DG41" s="2294"/>
      <c r="DH41" s="2294"/>
      <c r="DI41" s="2294"/>
      <c r="DJ41" s="2294"/>
      <c r="DK41" s="2294"/>
      <c r="DL41" s="2294"/>
      <c r="DM41" s="2294"/>
      <c r="DN41" s="2294"/>
      <c r="DO41" s="2294"/>
      <c r="DP41" s="2294"/>
      <c r="DQ41" s="2294"/>
      <c r="DR41" s="2294"/>
      <c r="DS41" s="2294"/>
      <c r="DT41" s="2294"/>
      <c r="DU41" s="2294"/>
      <c r="DV41" s="2294"/>
      <c r="DW41" s="2294"/>
      <c r="DX41" s="2294"/>
      <c r="DY41" s="2294"/>
      <c r="DZ41" s="2294"/>
      <c r="EA41" s="2294"/>
      <c r="EB41" s="2294"/>
      <c r="EC41" s="2294"/>
      <c r="ED41" s="2294"/>
      <c r="EE41" s="2294"/>
      <c r="EF41" s="2294"/>
      <c r="EG41" s="2294"/>
      <c r="EH41" s="2294"/>
      <c r="EI41" s="2294"/>
      <c r="EJ41" s="2294"/>
      <c r="EK41" s="2294"/>
      <c r="EL41" s="2294"/>
      <c r="EM41" s="2294"/>
      <c r="EN41" s="2294"/>
      <c r="EO41" s="2294"/>
      <c r="EP41" s="2294"/>
      <c r="EQ41" s="2294"/>
      <c r="ER41" s="2294"/>
      <c r="ES41" s="2294"/>
      <c r="ET41" s="2294"/>
      <c r="EU41" s="2294"/>
      <c r="EV41" s="2294"/>
      <c r="EW41" s="2294"/>
      <c r="EX41" s="2294"/>
      <c r="EY41" s="2294"/>
      <c r="EZ41" s="2294"/>
      <c r="FA41" s="2294"/>
      <c r="FB41" s="2294"/>
      <c r="FC41" s="2294"/>
      <c r="FD41" s="2294"/>
      <c r="FE41" s="2294"/>
      <c r="FF41" s="2294"/>
      <c r="FG41" s="2294"/>
      <c r="FH41" s="2294"/>
      <c r="FI41" s="2294"/>
      <c r="FJ41" s="2294"/>
      <c r="FK41" s="2294"/>
      <c r="FL41" s="2294"/>
      <c r="FM41" s="2294"/>
      <c r="FN41" s="2294"/>
      <c r="FO41" s="2294"/>
      <c r="FP41" s="2294"/>
      <c r="FQ41" s="2294"/>
      <c r="FR41" s="2294"/>
      <c r="FS41" s="2294"/>
      <c r="FT41" s="2294"/>
      <c r="FU41" s="2294"/>
      <c r="FV41" s="2294"/>
      <c r="FW41" s="2294"/>
      <c r="FX41" s="2294"/>
      <c r="FY41" s="2294"/>
      <c r="FZ41" s="2294"/>
      <c r="GA41" s="2294"/>
      <c r="GB41" s="2294"/>
      <c r="GC41" s="2294"/>
      <c r="GD41" s="2294"/>
      <c r="GE41" s="2294"/>
      <c r="GF41" s="2294"/>
      <c r="GG41" s="2294"/>
      <c r="GH41" s="2294"/>
      <c r="GI41" s="2294"/>
      <c r="GJ41" s="2294"/>
      <c r="GK41" s="2294"/>
      <c r="GL41" s="2294"/>
      <c r="GM41" s="2294"/>
      <c r="GN41" s="2294"/>
      <c r="GO41" s="2294"/>
      <c r="GP41" s="2294"/>
      <c r="GQ41" s="2294"/>
      <c r="GR41" s="2294"/>
      <c r="GS41" s="2294"/>
      <c r="GT41" s="2294"/>
      <c r="GU41" s="2294"/>
      <c r="GV41" s="2294"/>
      <c r="GW41" s="2294"/>
      <c r="GX41" s="2294"/>
      <c r="GY41" s="2294"/>
      <c r="GZ41" s="2294"/>
      <c r="HA41" s="2294"/>
      <c r="HB41" s="2294"/>
      <c r="HC41" s="2294"/>
      <c r="HD41" s="2294"/>
      <c r="HE41" s="2294"/>
      <c r="HF41" s="2294"/>
      <c r="HG41" s="2294"/>
      <c r="HH41" s="2294"/>
      <c r="HI41" s="2294"/>
      <c r="HJ41" s="2294"/>
      <c r="HK41" s="2294"/>
      <c r="HL41" s="2294"/>
      <c r="HM41" s="2294"/>
      <c r="HN41" s="2294"/>
      <c r="HO41" s="2294"/>
      <c r="HP41" s="2294"/>
      <c r="HQ41" s="2294"/>
      <c r="HR41" s="2294"/>
      <c r="HS41" s="2294"/>
      <c r="HT41" s="2294"/>
      <c r="HU41" s="2294"/>
      <c r="HV41" s="2294"/>
      <c r="HW41" s="2294"/>
      <c r="HX41" s="2294"/>
      <c r="HY41" s="2294"/>
      <c r="HZ41" s="2294"/>
      <c r="IA41" s="2294"/>
      <c r="IB41" s="2294"/>
      <c r="IC41" s="2294"/>
      <c r="ID41" s="2294"/>
      <c r="IE41" s="2294"/>
      <c r="IF41" s="2294"/>
      <c r="IG41" s="2294"/>
      <c r="IH41" s="2294"/>
      <c r="II41" s="2294"/>
      <c r="IJ41" s="2294"/>
      <c r="IK41" s="2294"/>
      <c r="IL41" s="2294"/>
      <c r="IM41" s="2294"/>
      <c r="IN41" s="2294"/>
      <c r="IO41" s="2294"/>
      <c r="IP41" s="2294"/>
      <c r="IQ41" s="2294"/>
      <c r="IR41" s="2294"/>
      <c r="IS41" s="2294"/>
      <c r="IT41" s="2294"/>
      <c r="IU41" s="2294"/>
      <c r="IV41" s="2294"/>
      <c r="IW41" s="2294"/>
      <c r="IX41" s="2294"/>
      <c r="IY41" s="2294"/>
      <c r="IZ41" s="2294"/>
      <c r="JA41" s="2294"/>
      <c r="JB41" s="2294"/>
      <c r="JC41" s="2294"/>
      <c r="JD41" s="2294"/>
      <c r="JE41" s="2294"/>
      <c r="JF41" s="2294"/>
      <c r="JG41" s="2294"/>
      <c r="JH41" s="2294"/>
      <c r="JI41" s="2294"/>
      <c r="JJ41" s="2294"/>
      <c r="JK41" s="2294"/>
      <c r="JL41" s="2294"/>
      <c r="JM41" s="2294"/>
      <c r="JN41" s="2294"/>
      <c r="JO41" s="2294"/>
      <c r="JP41" s="2294"/>
      <c r="JQ41" s="2294"/>
      <c r="JR41" s="2294"/>
      <c r="JS41" s="2294"/>
      <c r="JT41" s="2294"/>
      <c r="JU41" s="2294"/>
      <c r="JV41" s="2294"/>
      <c r="JW41" s="2294"/>
      <c r="JX41" s="2294"/>
      <c r="JY41" s="2294"/>
      <c r="JZ41" s="2294"/>
      <c r="KA41" s="2294"/>
      <c r="KB41" s="2294"/>
      <c r="KC41" s="2294"/>
      <c r="KD41" s="2294"/>
      <c r="KE41" s="2294"/>
      <c r="KF41" s="2294"/>
      <c r="KG41" s="2294"/>
      <c r="KH41" s="2294"/>
      <c r="KI41" s="2294"/>
      <c r="KJ41" s="2294"/>
      <c r="KK41" s="2294"/>
      <c r="KL41" s="2294"/>
      <c r="KM41" s="2294"/>
      <c r="KN41" s="2294"/>
      <c r="KO41" s="2294"/>
      <c r="KP41" s="2294"/>
      <c r="KQ41" s="2294"/>
      <c r="KR41" s="2294"/>
      <c r="KS41" s="2294"/>
      <c r="KT41" s="2294"/>
      <c r="KU41" s="2294"/>
      <c r="KV41" s="2294"/>
      <c r="KW41" s="2294"/>
      <c r="KX41" s="2294"/>
      <c r="KY41" s="2294"/>
      <c r="KZ41" s="2294"/>
      <c r="LA41" s="2294"/>
      <c r="LB41" s="2294"/>
      <c r="LC41" s="2294"/>
      <c r="LD41" s="2294"/>
      <c r="LE41" s="2294"/>
      <c r="LF41" s="2294"/>
      <c r="LG41" s="2294"/>
      <c r="LH41" s="2294"/>
      <c r="LI41" s="2294"/>
      <c r="LJ41" s="2294"/>
      <c r="LK41" s="2294"/>
      <c r="LL41" s="2294"/>
      <c r="LM41" s="2294"/>
      <c r="LN41" s="2294"/>
      <c r="LO41" s="2294"/>
      <c r="LP41" s="2294"/>
      <c r="LQ41" s="2294"/>
      <c r="LR41" s="2294"/>
      <c r="LS41" s="2294"/>
      <c r="LT41" s="2294"/>
      <c r="LU41" s="2294"/>
      <c r="LV41" s="2294"/>
      <c r="LW41" s="2294"/>
      <c r="LX41" s="2294"/>
      <c r="LY41" s="2294"/>
      <c r="LZ41" s="2294"/>
      <c r="MA41" s="2294"/>
      <c r="MB41" s="2294"/>
      <c r="MC41" s="2294"/>
      <c r="MD41" s="2294"/>
      <c r="ME41" s="2294"/>
      <c r="MF41" s="2294"/>
      <c r="MG41" s="2294"/>
      <c r="MH41" s="2294"/>
      <c r="MI41" s="2294"/>
      <c r="MJ41" s="2294"/>
      <c r="MK41" s="2294"/>
      <c r="ML41" s="2294"/>
      <c r="MM41" s="2294"/>
      <c r="MN41" s="2294"/>
      <c r="MO41" s="2294"/>
      <c r="MP41" s="2294"/>
      <c r="MQ41" s="2294"/>
      <c r="MR41" s="2294"/>
      <c r="MS41" s="2294"/>
      <c r="MT41" s="2294"/>
      <c r="MU41" s="2294"/>
      <c r="MV41" s="2294"/>
      <c r="MW41" s="2294"/>
      <c r="MX41" s="2294"/>
      <c r="MY41" s="2294"/>
      <c r="MZ41" s="2294"/>
      <c r="NA41" s="2294"/>
      <c r="NB41" s="2294"/>
      <c r="NC41" s="2294"/>
      <c r="ND41" s="2294"/>
      <c r="NE41" s="2294"/>
      <c r="NF41" s="2294"/>
      <c r="NG41" s="2294"/>
      <c r="NH41" s="2294"/>
      <c r="NI41" s="2294"/>
      <c r="NJ41" s="2294"/>
      <c r="NK41" s="2294"/>
      <c r="NL41" s="2294"/>
      <c r="NM41" s="2294"/>
      <c r="NN41" s="2294"/>
      <c r="NO41" s="2294"/>
      <c r="NP41" s="2294"/>
      <c r="NQ41" s="2294"/>
      <c r="NR41" s="2294"/>
      <c r="NS41" s="2294"/>
      <c r="NT41" s="2294"/>
      <c r="NU41" s="2294"/>
      <c r="NV41" s="2294"/>
      <c r="NW41" s="2294"/>
      <c r="NX41" s="2294"/>
      <c r="NY41" s="2294"/>
      <c r="NZ41" s="2294"/>
      <c r="OA41" s="2294"/>
      <c r="OB41" s="2294"/>
      <c r="OC41" s="2294"/>
      <c r="OD41" s="2294"/>
      <c r="OE41" s="2294"/>
      <c r="OF41" s="2294"/>
      <c r="OG41" s="2294"/>
      <c r="OH41" s="2294"/>
      <c r="OI41" s="2294"/>
      <c r="OJ41" s="2294"/>
      <c r="OK41" s="2294"/>
      <c r="OL41" s="2294"/>
      <c r="OM41" s="2294"/>
      <c r="ON41" s="2294"/>
      <c r="OO41" s="2294"/>
      <c r="OP41" s="2294"/>
      <c r="OQ41" s="2294"/>
      <c r="OR41" s="2294"/>
      <c r="OS41" s="2294"/>
      <c r="OT41" s="2294"/>
      <c r="OU41" s="2294"/>
      <c r="OV41" s="2294"/>
      <c r="OW41" s="2294"/>
      <c r="OX41" s="2294"/>
      <c r="OY41" s="2294"/>
      <c r="OZ41" s="2294"/>
      <c r="PA41" s="2294"/>
      <c r="PB41" s="2294"/>
      <c r="PC41" s="2294"/>
      <c r="PD41" s="2294"/>
      <c r="PE41" s="2294"/>
      <c r="PF41" s="2294"/>
      <c r="PG41" s="2294"/>
      <c r="PH41" s="2294"/>
      <c r="PI41" s="2294"/>
      <c r="PJ41" s="2294"/>
      <c r="PK41" s="2294"/>
      <c r="PL41" s="2294"/>
      <c r="PM41" s="2294"/>
      <c r="PN41" s="2294"/>
      <c r="PO41" s="2294"/>
      <c r="PP41" s="2294"/>
      <c r="PQ41" s="2294"/>
      <c r="PR41" s="2294"/>
      <c r="PS41" s="2294"/>
      <c r="PT41" s="2294"/>
      <c r="PU41" s="2294"/>
      <c r="PV41" s="2294"/>
      <c r="PW41" s="2294"/>
      <c r="PX41" s="2294"/>
      <c r="PY41" s="2294"/>
      <c r="PZ41" s="2294"/>
      <c r="QA41" s="2294"/>
      <c r="QB41" s="2294"/>
      <c r="QC41" s="2294"/>
      <c r="QD41" s="2294"/>
      <c r="QE41" s="2294"/>
      <c r="QF41" s="2294"/>
      <c r="QG41" s="2294"/>
    </row>
  </sheetData>
  <mergeCells count="3">
    <mergeCell ref="A1:A2"/>
    <mergeCell ref="B1:K1"/>
    <mergeCell ref="L1:N1"/>
  </mergeCells>
  <dataValidations count="2">
    <dataValidation allowBlank="1" showInputMessage="1" showErrorMessage="1" promptTitle="Tambahkan Apostrop (Kutip)" prompt="Tambahkan karakter apostrop untuk menghindari perubahan format penulisan NIK sebelum angka NIK_x000a__x000a_contoh : _x000a_'3178271208949990" sqref="D3:D4 E3:E12"/>
    <dataValidation allowBlank="1" showErrorMessage="1" promptTitle="Jangan melakukan Merge Cell" prompt="Isi seluruh kolom dengan baik dan benar. Apabila dalam 1 region terdapat lebih dari 1 perimeter, maka masing masing harus melampirkan region, begitupula apabila dalam 1 perimeter lebih dari 1 lantai maka masing - masing lantai melampirkan perimeter" sqref="B3:C4"/>
  </dataValidations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AH118"/>
  <sheetViews>
    <sheetView zoomScaleNormal="100" workbookViewId="0">
      <pane ySplit="6" topLeftCell="A7" activePane="bottomLeft" state="frozen"/>
      <selection activeCell="G1" sqref="G1"/>
      <selection pane="bottomLeft" activeCell="B23" sqref="B23"/>
    </sheetView>
  </sheetViews>
  <sheetFormatPr defaultRowHeight="12.75"/>
  <cols>
    <col min="1" max="1" width="6.28515625" style="437" customWidth="1"/>
    <col min="2" max="2" width="9.140625" style="437"/>
    <col min="3" max="3" width="29.28515625" style="554" customWidth="1"/>
    <col min="4" max="4" width="16" style="437" customWidth="1"/>
    <col min="5" max="5" width="5.85546875" style="437" customWidth="1"/>
    <col min="6" max="6" width="20.85546875" style="556" customWidth="1"/>
    <col min="7" max="7" width="15.85546875" style="888" customWidth="1"/>
    <col min="8" max="8" width="26" style="437" customWidth="1"/>
    <col min="9" max="9" width="9.140625" style="437" customWidth="1"/>
    <col min="10" max="10" width="22.85546875" style="437" customWidth="1"/>
    <col min="11" max="11" width="10.28515625" style="437" customWidth="1"/>
    <col min="12" max="12" width="17" style="556" customWidth="1"/>
    <col min="13" max="13" width="23.5703125" style="437" customWidth="1"/>
    <col min="14" max="14" width="17.7109375" style="437" customWidth="1"/>
    <col min="15" max="15" width="20.85546875" style="555" customWidth="1"/>
    <col min="16" max="16" width="9.140625" style="555" customWidth="1"/>
    <col min="17" max="17" width="18" style="555" customWidth="1"/>
    <col min="18" max="18" width="15.5703125" style="437" customWidth="1"/>
    <col min="19" max="19" width="70.7109375" style="554" customWidth="1"/>
    <col min="20" max="20" width="19.85546875" style="554" customWidth="1"/>
    <col min="21" max="21" width="28.85546875" style="554" customWidth="1"/>
    <col min="22" max="22" width="10.5703125" style="437" customWidth="1"/>
    <col min="23" max="23" width="19.140625" style="555" customWidth="1"/>
    <col min="24" max="27" width="13.5703125" style="555" customWidth="1"/>
    <col min="28" max="28" width="16.7109375" style="799" customWidth="1"/>
    <col min="29" max="29" width="12.85546875" style="554" customWidth="1"/>
    <col min="30" max="30" width="14.140625" style="554" customWidth="1"/>
    <col min="31" max="31" width="14.140625" style="1897" customWidth="1"/>
    <col min="32" max="32" width="6.5703125" style="437" customWidth="1"/>
    <col min="33" max="33" width="9.140625" style="437"/>
    <col min="34" max="16384" width="9.140625" style="555"/>
  </cols>
  <sheetData>
    <row r="1" spans="1:34">
      <c r="A1" s="1268" t="s">
        <v>260</v>
      </c>
      <c r="B1" s="554"/>
    </row>
    <row r="2" spans="1:34">
      <c r="A2" s="2617" t="s">
        <v>261</v>
      </c>
      <c r="B2" s="2617"/>
      <c r="C2" s="2617"/>
    </row>
    <row r="3" spans="1:34">
      <c r="A3" s="1268" t="s">
        <v>6982</v>
      </c>
      <c r="B3" s="554"/>
      <c r="G3" s="888">
        <v>44044</v>
      </c>
    </row>
    <row r="4" spans="1:34" ht="13.5" thickBot="1">
      <c r="A4" s="947"/>
    </row>
    <row r="5" spans="1:34" s="896" customFormat="1" ht="24" customHeight="1">
      <c r="A5" s="2463" t="s">
        <v>2</v>
      </c>
      <c r="B5" s="2463" t="s">
        <v>3</v>
      </c>
      <c r="C5" s="2618" t="s">
        <v>4</v>
      </c>
      <c r="D5" s="2455" t="s">
        <v>266</v>
      </c>
      <c r="E5" s="2463" t="s">
        <v>6</v>
      </c>
      <c r="F5" s="2463" t="s">
        <v>8</v>
      </c>
      <c r="G5" s="2620" t="s">
        <v>9</v>
      </c>
      <c r="H5" s="2622" t="s">
        <v>10</v>
      </c>
      <c r="I5" s="2463" t="s">
        <v>11</v>
      </c>
      <c r="J5" s="2463" t="s">
        <v>12</v>
      </c>
      <c r="K5" s="2463" t="s">
        <v>13</v>
      </c>
      <c r="L5" s="2607" t="s">
        <v>14</v>
      </c>
      <c r="M5" s="2455" t="s">
        <v>267</v>
      </c>
      <c r="N5" s="2455" t="s">
        <v>268</v>
      </c>
      <c r="O5" s="2463" t="s">
        <v>17</v>
      </c>
      <c r="P5" s="2455" t="s">
        <v>269</v>
      </c>
      <c r="Q5" s="2463" t="s">
        <v>270</v>
      </c>
      <c r="R5" s="2463" t="s">
        <v>16884</v>
      </c>
      <c r="S5" s="923" t="s">
        <v>19</v>
      </c>
      <c r="T5" s="2611" t="s">
        <v>20</v>
      </c>
      <c r="U5" s="2613" t="s">
        <v>21</v>
      </c>
      <c r="V5" s="892" t="s">
        <v>7</v>
      </c>
      <c r="W5" s="2615" t="s">
        <v>271</v>
      </c>
      <c r="X5" s="2607" t="s">
        <v>272</v>
      </c>
      <c r="Y5" s="2607" t="s">
        <v>273</v>
      </c>
      <c r="Z5" s="2607" t="s">
        <v>274</v>
      </c>
      <c r="AA5" s="2607" t="s">
        <v>4630</v>
      </c>
      <c r="AB5" s="893"/>
      <c r="AC5" s="894" t="s">
        <v>23</v>
      </c>
      <c r="AD5" s="895"/>
      <c r="AE5" s="1898"/>
      <c r="AF5" s="2607" t="s">
        <v>10927</v>
      </c>
      <c r="AG5" s="1333">
        <v>2018</v>
      </c>
      <c r="AH5" s="896">
        <v>2019</v>
      </c>
    </row>
    <row r="6" spans="1:34" s="896" customFormat="1" ht="15.75" customHeight="1" thickBot="1">
      <c r="A6" s="2610"/>
      <c r="B6" s="2610"/>
      <c r="C6" s="2619"/>
      <c r="D6" s="2609"/>
      <c r="E6" s="2610"/>
      <c r="F6" s="2610"/>
      <c r="G6" s="2621"/>
      <c r="H6" s="2623"/>
      <c r="I6" s="2610"/>
      <c r="J6" s="2610"/>
      <c r="K6" s="2610"/>
      <c r="L6" s="2624"/>
      <c r="M6" s="2609"/>
      <c r="N6" s="2609"/>
      <c r="O6" s="2610"/>
      <c r="P6" s="2609"/>
      <c r="Q6" s="2610"/>
      <c r="R6" s="2610"/>
      <c r="S6" s="914"/>
      <c r="T6" s="2612"/>
      <c r="U6" s="2614"/>
      <c r="V6" s="880" t="s">
        <v>26</v>
      </c>
      <c r="W6" s="2616"/>
      <c r="X6" s="2608"/>
      <c r="Y6" s="2608"/>
      <c r="Z6" s="2608"/>
      <c r="AA6" s="2608"/>
      <c r="AB6" s="897" t="s">
        <v>276</v>
      </c>
      <c r="AC6" s="898" t="s">
        <v>277</v>
      </c>
      <c r="AD6" s="899" t="s">
        <v>278</v>
      </c>
      <c r="AE6" s="1899"/>
      <c r="AF6" s="2608"/>
      <c r="AG6" s="1333"/>
    </row>
    <row r="7" spans="1:34">
      <c r="A7" s="780"/>
      <c r="B7" s="780"/>
      <c r="C7" s="781"/>
      <c r="D7" s="780"/>
      <c r="E7" s="780"/>
      <c r="F7" s="780"/>
      <c r="G7" s="889"/>
      <c r="H7" s="924"/>
      <c r="I7" s="780"/>
      <c r="J7" s="780"/>
      <c r="K7" s="780"/>
      <c r="L7" s="782"/>
      <c r="M7" s="780"/>
      <c r="N7" s="780"/>
      <c r="O7" s="780"/>
      <c r="P7" s="780"/>
      <c r="Q7" s="780"/>
      <c r="R7" s="780"/>
      <c r="S7" s="915"/>
      <c r="T7" s="904"/>
      <c r="U7" s="783"/>
      <c r="V7" s="780"/>
      <c r="W7" s="783"/>
      <c r="X7" s="558"/>
      <c r="Y7" s="558"/>
      <c r="Z7" s="558"/>
      <c r="AA7" s="557"/>
      <c r="AB7" s="800"/>
      <c r="AC7" s="801"/>
      <c r="AD7" s="802"/>
      <c r="AE7" s="558"/>
      <c r="AF7" s="557"/>
    </row>
    <row r="8" spans="1:34">
      <c r="A8" s="430">
        <v>1</v>
      </c>
      <c r="B8" s="439" t="s">
        <v>9835</v>
      </c>
      <c r="C8" s="584" t="s">
        <v>1371</v>
      </c>
      <c r="D8" s="1778" t="s">
        <v>7130</v>
      </c>
      <c r="E8" s="439" t="s">
        <v>35</v>
      </c>
      <c r="F8" s="430" t="s">
        <v>1372</v>
      </c>
      <c r="G8" s="890">
        <v>30329</v>
      </c>
      <c r="H8" s="612" t="str">
        <f t="shared" ref="H8:H23" si="0">DATEDIF(G8,$G$3,"Y") &amp; " TAHUN " &amp; DATEDIF(G8,$G$3,"YM") &amp; " BULAN " &amp; DATEDIF(G8,$G$3,"MD") &amp; " HARI "</f>
        <v xml:space="preserve">37 TAHUN 6 BULAN 19 HARI </v>
      </c>
      <c r="I8" s="439" t="s">
        <v>84</v>
      </c>
      <c r="J8" s="439" t="s">
        <v>12294</v>
      </c>
      <c r="K8" s="571" t="s">
        <v>288</v>
      </c>
      <c r="L8" s="793">
        <v>1440010218896</v>
      </c>
      <c r="M8" s="439" t="s">
        <v>16824</v>
      </c>
      <c r="N8" s="439" t="s">
        <v>16825</v>
      </c>
      <c r="O8" s="441"/>
      <c r="P8" s="441" t="s">
        <v>396</v>
      </c>
      <c r="Q8" s="441" t="s">
        <v>17170</v>
      </c>
      <c r="R8" s="439" t="s">
        <v>49</v>
      </c>
      <c r="S8" s="584" t="s">
        <v>11290</v>
      </c>
      <c r="T8" s="820" t="s">
        <v>1376</v>
      </c>
      <c r="U8" s="820" t="s">
        <v>16840</v>
      </c>
      <c r="V8" s="439" t="s">
        <v>36</v>
      </c>
      <c r="W8" s="441" t="s">
        <v>16841</v>
      </c>
      <c r="X8" s="441" t="s">
        <v>1378</v>
      </c>
      <c r="Y8" s="441" t="s">
        <v>11291</v>
      </c>
      <c r="Z8" s="441" t="s">
        <v>16842</v>
      </c>
      <c r="AA8" s="441"/>
      <c r="AB8" s="839">
        <v>41883</v>
      </c>
      <c r="AC8" s="1123">
        <v>42887</v>
      </c>
      <c r="AD8" s="584"/>
      <c r="AE8" s="1900"/>
      <c r="AF8" s="439" t="s">
        <v>14559</v>
      </c>
    </row>
    <row r="9" spans="1:34" ht="15">
      <c r="A9" s="439">
        <v>2</v>
      </c>
      <c r="B9" s="439"/>
      <c r="C9" s="584" t="s">
        <v>18176</v>
      </c>
      <c r="D9" s="1778" t="s">
        <v>7130</v>
      </c>
      <c r="E9" s="439"/>
      <c r="F9" s="430"/>
      <c r="G9" s="890"/>
      <c r="H9" s="439"/>
      <c r="I9" s="439"/>
      <c r="J9" s="439"/>
      <c r="K9" s="439"/>
      <c r="L9" s="430"/>
      <c r="M9" s="71" t="s">
        <v>18177</v>
      </c>
      <c r="N9" s="2155" t="s">
        <v>18175</v>
      </c>
      <c r="O9" s="441"/>
      <c r="P9" s="441"/>
      <c r="Q9" s="441"/>
      <c r="R9" s="439"/>
      <c r="S9" s="584"/>
      <c r="T9" s="584"/>
      <c r="U9" s="584"/>
      <c r="V9" s="439"/>
      <c r="W9" s="441"/>
      <c r="X9" s="441"/>
      <c r="Y9" s="441"/>
      <c r="Z9" s="441"/>
      <c r="AA9" s="441"/>
      <c r="AB9" s="839">
        <v>44555</v>
      </c>
      <c r="AC9" s="584"/>
      <c r="AD9" s="584"/>
      <c r="AE9" s="1900"/>
      <c r="AF9" s="439"/>
    </row>
    <row r="10" spans="1:34" ht="15">
      <c r="A10" s="571">
        <v>3</v>
      </c>
      <c r="B10" s="2178" t="s">
        <v>7112</v>
      </c>
      <c r="C10" s="1125" t="s">
        <v>7113</v>
      </c>
      <c r="D10" s="2179" t="s">
        <v>286</v>
      </c>
      <c r="E10" s="1124" t="s">
        <v>35</v>
      </c>
      <c r="F10" s="571" t="s">
        <v>286</v>
      </c>
      <c r="G10" s="2180">
        <v>35247</v>
      </c>
      <c r="H10" s="2181" t="str">
        <f t="shared" si="0"/>
        <v xml:space="preserve">24 TAHUN 1 BULAN 0 HARI </v>
      </c>
      <c r="I10" s="1124" t="s">
        <v>7114</v>
      </c>
      <c r="J10" s="1124" t="s">
        <v>2861</v>
      </c>
      <c r="K10" s="571" t="s">
        <v>288</v>
      </c>
      <c r="L10" s="2182">
        <v>1440016726199</v>
      </c>
      <c r="M10" s="433" t="s">
        <v>16852</v>
      </c>
      <c r="N10" s="2184" t="s">
        <v>16854</v>
      </c>
      <c r="O10" s="1126"/>
      <c r="P10" s="1126" t="s">
        <v>4365</v>
      </c>
      <c r="Q10" s="1126" t="s">
        <v>17172</v>
      </c>
      <c r="R10" s="1124" t="s">
        <v>175</v>
      </c>
      <c r="S10" s="1125" t="s">
        <v>7115</v>
      </c>
      <c r="T10" s="1128" t="s">
        <v>11293</v>
      </c>
      <c r="U10" s="1128" t="s">
        <v>11584</v>
      </c>
      <c r="V10" s="1124" t="s">
        <v>55</v>
      </c>
      <c r="W10" s="1126" t="s">
        <v>16845</v>
      </c>
      <c r="X10" s="1126"/>
      <c r="Y10" s="1126"/>
      <c r="Z10" s="1126"/>
      <c r="AA10" s="1126"/>
      <c r="AB10" s="1129">
        <v>42906</v>
      </c>
      <c r="AC10" s="2183">
        <v>42906</v>
      </c>
      <c r="AD10" s="2183">
        <v>43239</v>
      </c>
      <c r="AE10" s="1902"/>
      <c r="AF10" s="1124"/>
    </row>
    <row r="11" spans="1:34">
      <c r="A11" s="430">
        <v>4</v>
      </c>
      <c r="B11" s="439" t="s">
        <v>16144</v>
      </c>
      <c r="C11" s="584" t="s">
        <v>16312</v>
      </c>
      <c r="D11" s="1778" t="s">
        <v>286</v>
      </c>
      <c r="E11" s="439" t="s">
        <v>35</v>
      </c>
      <c r="F11" s="430" t="s">
        <v>286</v>
      </c>
      <c r="G11" s="890">
        <v>35995</v>
      </c>
      <c r="H11" s="612" t="str">
        <f>DATEDIF(G11,$G$3,"Y") &amp; " TAHUN " &amp; DATEDIF(G11,$G$3,"YM") &amp; " BULAN " &amp; DATEDIF(G11,$G$3,"MD") &amp; " HARI "</f>
        <v xml:space="preserve">22 TAHUN 0 BULAN 13 HARI </v>
      </c>
      <c r="I11" s="439" t="s">
        <v>84</v>
      </c>
      <c r="J11" s="1124" t="s">
        <v>2861</v>
      </c>
      <c r="K11" s="1124" t="s">
        <v>288</v>
      </c>
      <c r="L11" s="793">
        <v>1440018790367</v>
      </c>
      <c r="M11" s="435" t="s">
        <v>16853</v>
      </c>
      <c r="N11" s="439" t="s">
        <v>16828</v>
      </c>
      <c r="O11" s="441"/>
      <c r="P11" s="441" t="s">
        <v>4365</v>
      </c>
      <c r="Q11" s="441" t="s">
        <v>17173</v>
      </c>
      <c r="R11" s="439" t="s">
        <v>8539</v>
      </c>
      <c r="S11" s="584" t="s">
        <v>16313</v>
      </c>
      <c r="T11" s="820" t="s">
        <v>16314</v>
      </c>
      <c r="U11" s="820" t="s">
        <v>16329</v>
      </c>
      <c r="V11" s="439" t="s">
        <v>82</v>
      </c>
      <c r="W11" s="441"/>
      <c r="X11" s="441"/>
      <c r="Y11" s="441"/>
      <c r="Z11" s="441"/>
      <c r="AA11" s="441"/>
      <c r="AB11" s="839">
        <v>43705</v>
      </c>
      <c r="AC11" s="1123">
        <v>43705</v>
      </c>
      <c r="AD11" s="584"/>
      <c r="AE11" s="1900"/>
      <c r="AF11" s="439"/>
    </row>
    <row r="12" spans="1:34" s="575" customFormat="1" ht="14.25" customHeight="1">
      <c r="A12" s="430">
        <v>5</v>
      </c>
      <c r="B12" s="430" t="s">
        <v>7034</v>
      </c>
      <c r="C12" s="610" t="s">
        <v>7035</v>
      </c>
      <c r="D12" s="1777" t="s">
        <v>1385</v>
      </c>
      <c r="E12" s="430" t="s">
        <v>35</v>
      </c>
      <c r="F12" s="430" t="s">
        <v>155</v>
      </c>
      <c r="G12" s="585">
        <v>32117</v>
      </c>
      <c r="H12" s="612" t="str">
        <f t="shared" si="0"/>
        <v xml:space="preserve">32 TAHUN 7 BULAN 26 HARI </v>
      </c>
      <c r="I12" s="430" t="s">
        <v>38</v>
      </c>
      <c r="J12" s="571" t="s">
        <v>15469</v>
      </c>
      <c r="K12" s="571" t="s">
        <v>288</v>
      </c>
      <c r="L12" s="793">
        <v>1250012847455</v>
      </c>
      <c r="M12" s="433" t="s">
        <v>16934</v>
      </c>
      <c r="N12" s="1482" t="s">
        <v>12553</v>
      </c>
      <c r="O12" s="430"/>
      <c r="P12" s="430"/>
      <c r="Q12" s="430"/>
      <c r="R12" s="430" t="s">
        <v>175</v>
      </c>
      <c r="S12" s="918" t="s">
        <v>7036</v>
      </c>
      <c r="T12" s="886" t="s">
        <v>11309</v>
      </c>
      <c r="U12" s="886" t="s">
        <v>7037</v>
      </c>
      <c r="V12" s="430" t="s">
        <v>82</v>
      </c>
      <c r="W12" s="610"/>
      <c r="X12" s="610"/>
      <c r="Y12" s="610"/>
      <c r="Z12" s="610"/>
      <c r="AA12" s="430"/>
      <c r="AB12" s="805">
        <v>42618</v>
      </c>
      <c r="AC12" s="806">
        <v>42618</v>
      </c>
      <c r="AD12" s="806"/>
      <c r="AE12" s="913"/>
      <c r="AF12" s="430"/>
      <c r="AG12" s="556"/>
    </row>
    <row r="13" spans="1:34" ht="14.25" customHeight="1">
      <c r="A13" s="430">
        <v>6</v>
      </c>
      <c r="B13" s="71" t="s">
        <v>7067</v>
      </c>
      <c r="C13" s="610" t="s">
        <v>7068</v>
      </c>
      <c r="D13" s="1777" t="s">
        <v>1385</v>
      </c>
      <c r="E13" s="430" t="s">
        <v>46</v>
      </c>
      <c r="F13" s="430" t="s">
        <v>286</v>
      </c>
      <c r="G13" s="585">
        <v>32693</v>
      </c>
      <c r="H13" s="612" t="str">
        <f t="shared" si="0"/>
        <v xml:space="preserve">31 TAHUN 0 BULAN 28 HARI </v>
      </c>
      <c r="I13" s="430" t="s">
        <v>84</v>
      </c>
      <c r="J13" s="430" t="s">
        <v>12522</v>
      </c>
      <c r="K13" s="571" t="s">
        <v>288</v>
      </c>
      <c r="L13" s="793">
        <v>9000029125763</v>
      </c>
      <c r="M13" s="433" t="s">
        <v>16936</v>
      </c>
      <c r="N13" s="433" t="s">
        <v>16968</v>
      </c>
      <c r="O13" s="430"/>
      <c r="P13" s="430"/>
      <c r="Q13" s="430"/>
      <c r="R13" s="430" t="s">
        <v>7070</v>
      </c>
      <c r="S13" s="610" t="s">
        <v>9864</v>
      </c>
      <c r="T13" s="886" t="s">
        <v>9865</v>
      </c>
      <c r="U13" s="886" t="s">
        <v>7071</v>
      </c>
      <c r="V13" s="430" t="s">
        <v>193</v>
      </c>
      <c r="W13" s="430"/>
      <c r="X13" s="430"/>
      <c r="Y13" s="430"/>
      <c r="Z13" s="430"/>
      <c r="AA13" s="430"/>
      <c r="AB13" s="805">
        <v>42887</v>
      </c>
      <c r="AC13" s="807"/>
      <c r="AD13" s="807"/>
      <c r="AE13" s="913"/>
      <c r="AF13" s="430" t="s">
        <v>10924</v>
      </c>
      <c r="AG13" s="437" t="s">
        <v>10924</v>
      </c>
    </row>
    <row r="14" spans="1:34">
      <c r="A14" s="430">
        <v>7</v>
      </c>
      <c r="C14" s="554" t="s">
        <v>18226</v>
      </c>
      <c r="D14" s="1777" t="s">
        <v>1385</v>
      </c>
      <c r="AB14" s="799">
        <v>44744</v>
      </c>
    </row>
    <row r="15" spans="1:34" s="575" customFormat="1" ht="21.75" customHeight="1">
      <c r="A15" s="430">
        <v>8</v>
      </c>
      <c r="B15" s="430" t="s">
        <v>7052</v>
      </c>
      <c r="C15" s="610" t="s">
        <v>7053</v>
      </c>
      <c r="D15" s="1777" t="s">
        <v>1385</v>
      </c>
      <c r="E15" s="430" t="s">
        <v>35</v>
      </c>
      <c r="F15" s="430" t="s">
        <v>1385</v>
      </c>
      <c r="G15" s="585">
        <v>31032</v>
      </c>
      <c r="H15" s="612" t="str">
        <f t="shared" si="0"/>
        <v xml:space="preserve">35 TAHUN 7 BULAN 16 HARI </v>
      </c>
      <c r="I15" s="430" t="s">
        <v>84</v>
      </c>
      <c r="J15" s="430" t="s">
        <v>2861</v>
      </c>
      <c r="K15" s="571" t="s">
        <v>288</v>
      </c>
      <c r="L15" s="793">
        <v>1710002372632</v>
      </c>
      <c r="M15" s="433" t="s">
        <v>16940</v>
      </c>
      <c r="N15" s="433" t="s">
        <v>16973</v>
      </c>
      <c r="O15" s="611"/>
      <c r="P15" s="611"/>
      <c r="Q15" s="611"/>
      <c r="R15" s="430" t="s">
        <v>7054</v>
      </c>
      <c r="S15" s="610" t="s">
        <v>7055</v>
      </c>
      <c r="T15" s="886" t="s">
        <v>7056</v>
      </c>
      <c r="U15" s="886" t="s">
        <v>7057</v>
      </c>
      <c r="V15" s="430" t="s">
        <v>193</v>
      </c>
      <c r="W15" s="611"/>
      <c r="X15" s="611"/>
      <c r="Y15" s="611"/>
      <c r="Z15" s="611"/>
      <c r="AA15" s="611"/>
      <c r="AB15" s="805">
        <v>42681</v>
      </c>
      <c r="AC15" s="806">
        <v>42681</v>
      </c>
      <c r="AD15" s="806"/>
      <c r="AE15" s="913"/>
      <c r="AF15" s="430"/>
      <c r="AG15" s="556"/>
    </row>
    <row r="16" spans="1:34" s="575" customFormat="1" ht="14.25" customHeight="1">
      <c r="A16" s="430">
        <v>9</v>
      </c>
      <c r="B16" s="433" t="s">
        <v>7028</v>
      </c>
      <c r="C16" s="796" t="s">
        <v>7029</v>
      </c>
      <c r="D16" s="1777" t="s">
        <v>906</v>
      </c>
      <c r="E16" s="430" t="s">
        <v>35</v>
      </c>
      <c r="F16" s="430" t="s">
        <v>181</v>
      </c>
      <c r="G16" s="797">
        <v>32737</v>
      </c>
      <c r="H16" s="612" t="str">
        <f t="shared" si="0"/>
        <v xml:space="preserve">30 TAHUN 11 BULAN 15 HARI </v>
      </c>
      <c r="I16" s="792" t="s">
        <v>84</v>
      </c>
      <c r="J16" s="571" t="s">
        <v>2861</v>
      </c>
      <c r="K16" s="571" t="s">
        <v>288</v>
      </c>
      <c r="L16" s="793">
        <v>9000016976012</v>
      </c>
      <c r="M16" s="794" t="s">
        <v>7030</v>
      </c>
      <c r="N16" s="794" t="s">
        <v>7031</v>
      </c>
      <c r="O16" s="430" t="s">
        <v>17065</v>
      </c>
      <c r="P16" s="430"/>
      <c r="Q16" s="430"/>
      <c r="R16" s="430"/>
      <c r="S16" s="917" t="s">
        <v>11450</v>
      </c>
      <c r="T16" s="905" t="s">
        <v>7032</v>
      </c>
      <c r="U16" s="886" t="s">
        <v>7033</v>
      </c>
      <c r="V16" s="795" t="s">
        <v>82</v>
      </c>
      <c r="W16" s="611"/>
      <c r="X16" s="611"/>
      <c r="Y16" s="611"/>
      <c r="Z16" s="611"/>
      <c r="AA16" s="611"/>
      <c r="AB16" s="805">
        <v>41883</v>
      </c>
      <c r="AC16" s="806">
        <v>42552</v>
      </c>
      <c r="AD16" s="806"/>
      <c r="AE16" s="913"/>
      <c r="AF16" s="430"/>
      <c r="AG16" s="556"/>
    </row>
    <row r="17" spans="1:34" s="575" customFormat="1" ht="14.25" customHeight="1">
      <c r="A17" s="430">
        <v>10</v>
      </c>
      <c r="B17" s="430" t="s">
        <v>7038</v>
      </c>
      <c r="C17" s="610" t="s">
        <v>7039</v>
      </c>
      <c r="D17" s="1777" t="s">
        <v>906</v>
      </c>
      <c r="E17" s="430" t="s">
        <v>35</v>
      </c>
      <c r="F17" s="585" t="s">
        <v>906</v>
      </c>
      <c r="G17" s="585">
        <v>28453</v>
      </c>
      <c r="H17" s="612" t="str">
        <f t="shared" si="0"/>
        <v xml:space="preserve">42 TAHUN 8 BULAN 8 HARI </v>
      </c>
      <c r="I17" s="430" t="s">
        <v>84</v>
      </c>
      <c r="J17" s="430" t="s">
        <v>2861</v>
      </c>
      <c r="K17" s="571" t="s">
        <v>288</v>
      </c>
      <c r="L17" s="793">
        <v>1400015017594</v>
      </c>
      <c r="M17" s="433" t="s">
        <v>16958</v>
      </c>
      <c r="N17" s="433" t="s">
        <v>16964</v>
      </c>
      <c r="O17" s="611"/>
      <c r="P17" s="611"/>
      <c r="Q17" s="611"/>
      <c r="R17" s="430" t="s">
        <v>126</v>
      </c>
      <c r="S17" s="610" t="s">
        <v>11321</v>
      </c>
      <c r="T17" s="886" t="s">
        <v>7040</v>
      </c>
      <c r="U17" s="886" t="s">
        <v>7041</v>
      </c>
      <c r="V17" s="430" t="s">
        <v>47</v>
      </c>
      <c r="W17" s="611" t="s">
        <v>11322</v>
      </c>
      <c r="X17" s="611" t="s">
        <v>11323</v>
      </c>
      <c r="Y17" s="611" t="s">
        <v>11324</v>
      </c>
      <c r="Z17" s="611"/>
      <c r="AA17" s="611"/>
      <c r="AB17" s="805">
        <v>42641</v>
      </c>
      <c r="AC17" s="807" t="s">
        <v>7042</v>
      </c>
      <c r="AD17" s="806"/>
      <c r="AE17" s="913"/>
      <c r="AF17" s="430" t="s">
        <v>13610</v>
      </c>
      <c r="AG17" s="556"/>
    </row>
    <row r="18" spans="1:34" s="575" customFormat="1" ht="14.25" customHeight="1">
      <c r="A18" s="430">
        <v>11</v>
      </c>
      <c r="B18" s="433" t="s">
        <v>7104</v>
      </c>
      <c r="C18" s="610" t="s">
        <v>7105</v>
      </c>
      <c r="D18" s="1777" t="s">
        <v>906</v>
      </c>
      <c r="E18" s="430" t="s">
        <v>35</v>
      </c>
      <c r="F18" s="430" t="s">
        <v>4434</v>
      </c>
      <c r="G18" s="798">
        <v>23709</v>
      </c>
      <c r="H18" s="612" t="str">
        <f t="shared" si="0"/>
        <v xml:space="preserve">55 TAHUN 8 BULAN 4 HARI </v>
      </c>
      <c r="I18" s="792" t="s">
        <v>38</v>
      </c>
      <c r="J18" s="571" t="s">
        <v>2861</v>
      </c>
      <c r="K18" s="571" t="s">
        <v>9275</v>
      </c>
      <c r="L18" s="793">
        <v>32801067967500</v>
      </c>
      <c r="M18" s="433" t="s">
        <v>16946</v>
      </c>
      <c r="N18" s="433" t="s">
        <v>16947</v>
      </c>
      <c r="O18" s="430"/>
      <c r="P18" s="430"/>
      <c r="Q18" s="430"/>
      <c r="R18" s="430" t="s">
        <v>8539</v>
      </c>
      <c r="S18" s="610" t="s">
        <v>7106</v>
      </c>
      <c r="T18" s="610" t="s">
        <v>7107</v>
      </c>
      <c r="U18" s="610"/>
      <c r="V18" s="430" t="s">
        <v>146</v>
      </c>
      <c r="W18" s="611" t="s">
        <v>7108</v>
      </c>
      <c r="X18" s="611" t="s">
        <v>7109</v>
      </c>
      <c r="Y18" s="611" t="s">
        <v>7110</v>
      </c>
      <c r="Z18" s="611"/>
      <c r="AA18" s="611"/>
      <c r="AB18" s="805">
        <v>42920</v>
      </c>
      <c r="AC18" s="806">
        <v>42920</v>
      </c>
      <c r="AD18" s="806"/>
      <c r="AE18" s="913"/>
      <c r="AF18" s="430" t="s">
        <v>10924</v>
      </c>
      <c r="AG18" s="556" t="s">
        <v>10924</v>
      </c>
      <c r="AH18" s="575" t="s">
        <v>10924</v>
      </c>
    </row>
    <row r="19" spans="1:34" s="575" customFormat="1" ht="14.25" customHeight="1">
      <c r="A19" s="430">
        <v>12</v>
      </c>
      <c r="B19" s="2022" t="s">
        <v>17470</v>
      </c>
      <c r="C19" s="2023" t="s">
        <v>17471</v>
      </c>
      <c r="D19" s="1777" t="s">
        <v>906</v>
      </c>
      <c r="E19" s="430" t="s">
        <v>35</v>
      </c>
      <c r="F19" s="571" t="s">
        <v>181</v>
      </c>
      <c r="G19" s="2024">
        <v>31164</v>
      </c>
      <c r="H19" s="612" t="str">
        <f t="shared" si="0"/>
        <v xml:space="preserve">35 TAHUN 3 BULAN 5 HARI </v>
      </c>
      <c r="I19" s="2025" t="s">
        <v>84</v>
      </c>
      <c r="J19" s="571" t="s">
        <v>17472</v>
      </c>
      <c r="K19" s="571"/>
      <c r="L19" s="793"/>
      <c r="M19" s="2022">
        <v>21037116148</v>
      </c>
      <c r="N19" s="2155" t="s">
        <v>7231</v>
      </c>
      <c r="O19" s="571"/>
      <c r="P19" s="571"/>
      <c r="Q19" s="571"/>
      <c r="R19" s="571"/>
      <c r="S19" s="2023" t="s">
        <v>17473</v>
      </c>
      <c r="T19" s="2029" t="s">
        <v>7233</v>
      </c>
      <c r="U19" s="2023"/>
      <c r="V19" s="571"/>
      <c r="W19" s="2026"/>
      <c r="X19" s="2026"/>
      <c r="Y19" s="2026"/>
      <c r="Z19" s="2026"/>
      <c r="AA19" s="2026"/>
      <c r="AB19" s="2027">
        <v>44256</v>
      </c>
      <c r="AC19" s="2028"/>
      <c r="AD19" s="2028"/>
      <c r="AE19" s="1901"/>
      <c r="AF19" s="571"/>
      <c r="AG19" s="556"/>
    </row>
    <row r="20" spans="1:34">
      <c r="A20" s="430">
        <v>13</v>
      </c>
      <c r="B20" s="1124" t="s">
        <v>9827</v>
      </c>
      <c r="C20" s="1125" t="s">
        <v>9836</v>
      </c>
      <c r="D20" s="1777" t="s">
        <v>3017</v>
      </c>
      <c r="E20" s="1124" t="s">
        <v>35</v>
      </c>
      <c r="F20" s="571" t="s">
        <v>5022</v>
      </c>
      <c r="G20" s="1127">
        <v>30297</v>
      </c>
      <c r="H20" s="612" t="str">
        <f t="shared" si="0"/>
        <v xml:space="preserve">37 TAHUN 7 BULAN 20 HARI </v>
      </c>
      <c r="I20" s="1124" t="s">
        <v>84</v>
      </c>
      <c r="J20" s="571" t="s">
        <v>2861</v>
      </c>
      <c r="K20" s="1124" t="s">
        <v>288</v>
      </c>
      <c r="L20" s="793">
        <v>1430017053396</v>
      </c>
      <c r="M20" s="1783" t="s">
        <v>16945</v>
      </c>
      <c r="N20" s="1124" t="s">
        <v>16978</v>
      </c>
      <c r="O20" s="1126"/>
      <c r="P20" s="1126"/>
      <c r="Q20" s="1126"/>
      <c r="R20" s="1124"/>
      <c r="S20" s="1125" t="s">
        <v>9837</v>
      </c>
      <c r="T20" s="1128" t="s">
        <v>9838</v>
      </c>
      <c r="U20" s="1125" t="s">
        <v>16997</v>
      </c>
      <c r="V20" s="1124" t="s">
        <v>193</v>
      </c>
      <c r="W20" s="1126" t="s">
        <v>17004</v>
      </c>
      <c r="X20" s="1126" t="s">
        <v>17005</v>
      </c>
      <c r="Y20" s="1126" t="s">
        <v>17006</v>
      </c>
      <c r="Z20" s="1126"/>
      <c r="AA20" s="1126"/>
      <c r="AB20" s="1129">
        <v>42902</v>
      </c>
      <c r="AC20" s="1125"/>
      <c r="AD20" s="1125"/>
      <c r="AE20" s="1902"/>
      <c r="AF20" s="1124" t="s">
        <v>10924</v>
      </c>
      <c r="AG20" s="437" t="s">
        <v>10924</v>
      </c>
      <c r="AH20" s="555" t="s">
        <v>10924</v>
      </c>
    </row>
    <row r="21" spans="1:34" s="575" customFormat="1" ht="14.25" customHeight="1">
      <c r="A21" s="430">
        <v>14</v>
      </c>
      <c r="B21" s="433" t="s">
        <v>7000</v>
      </c>
      <c r="C21" s="610" t="s">
        <v>7001</v>
      </c>
      <c r="D21" s="1777" t="s">
        <v>3017</v>
      </c>
      <c r="E21" s="430" t="s">
        <v>35</v>
      </c>
      <c r="F21" s="1130" t="s">
        <v>5022</v>
      </c>
      <c r="G21" s="1131">
        <v>30661</v>
      </c>
      <c r="H21" s="612" t="str">
        <f t="shared" si="0"/>
        <v xml:space="preserve">36 TAHUN 7 BULAN 21 HARI </v>
      </c>
      <c r="I21" s="792" t="s">
        <v>84</v>
      </c>
      <c r="J21" s="571" t="s">
        <v>2861</v>
      </c>
      <c r="K21" s="571" t="s">
        <v>288</v>
      </c>
      <c r="L21" s="793">
        <v>9000039200523</v>
      </c>
      <c r="M21" s="433" t="s">
        <v>16948</v>
      </c>
      <c r="N21" s="430" t="s">
        <v>16979</v>
      </c>
      <c r="O21" s="1132"/>
      <c r="P21" s="1132"/>
      <c r="Q21" s="1132"/>
      <c r="R21" s="1133"/>
      <c r="S21" s="1134" t="s">
        <v>7002</v>
      </c>
      <c r="T21" s="1135" t="s">
        <v>7003</v>
      </c>
      <c r="U21" s="1136" t="s">
        <v>7004</v>
      </c>
      <c r="V21" s="430" t="s">
        <v>82</v>
      </c>
      <c r="W21" s="1122"/>
      <c r="X21" s="1122"/>
      <c r="Y21" s="1122"/>
      <c r="Z21" s="1122"/>
      <c r="AA21" s="1122"/>
      <c r="AB21" s="805">
        <v>42630</v>
      </c>
      <c r="AC21" s="806" t="s">
        <v>7005</v>
      </c>
      <c r="AD21" s="806"/>
      <c r="AE21" s="1901"/>
      <c r="AF21" s="1327" t="s">
        <v>10924</v>
      </c>
      <c r="AG21" s="556" t="s">
        <v>14559</v>
      </c>
      <c r="AH21" s="575" t="s">
        <v>13610</v>
      </c>
    </row>
    <row r="22" spans="1:34" s="575" customFormat="1" ht="17.25" customHeight="1">
      <c r="A22" s="430">
        <v>15</v>
      </c>
      <c r="B22" s="433" t="s">
        <v>13518</v>
      </c>
      <c r="C22" s="610" t="s">
        <v>13605</v>
      </c>
      <c r="D22" s="1777" t="s">
        <v>3017</v>
      </c>
      <c r="E22" s="430" t="s">
        <v>35</v>
      </c>
      <c r="F22" s="1130" t="s">
        <v>5022</v>
      </c>
      <c r="G22" s="1131">
        <v>34175</v>
      </c>
      <c r="H22" s="612" t="str">
        <f>DATEDIF(G22,$G$3,"Y") &amp; " TAHUN " &amp; DATEDIF(G22,$G$3,"YM") &amp; " BULAN " &amp; DATEDIF(G22,$G$3,"MD") &amp; " HARI "</f>
        <v xml:space="preserve">27 TAHUN 0 BULAN 7 HARI </v>
      </c>
      <c r="I22" s="792" t="s">
        <v>84</v>
      </c>
      <c r="J22" s="430" t="s">
        <v>2861</v>
      </c>
      <c r="K22" s="571" t="s">
        <v>288</v>
      </c>
      <c r="L22" s="793" t="s">
        <v>13680</v>
      </c>
      <c r="M22" s="433" t="s">
        <v>16949</v>
      </c>
      <c r="N22" s="430" t="s">
        <v>16980</v>
      </c>
      <c r="O22" s="1132"/>
      <c r="P22" s="1132"/>
      <c r="Q22" s="1132"/>
      <c r="R22" s="1133"/>
      <c r="S22" s="1137" t="s">
        <v>13607</v>
      </c>
      <c r="T22" s="1135" t="s">
        <v>13608</v>
      </c>
      <c r="U22" s="1136" t="s">
        <v>13609</v>
      </c>
      <c r="V22" s="430" t="s">
        <v>82</v>
      </c>
      <c r="W22" s="1218"/>
      <c r="X22" s="1218"/>
      <c r="Y22" s="1218"/>
      <c r="Z22" s="1218"/>
      <c r="AA22" s="1218"/>
      <c r="AB22" s="1302">
        <v>43359</v>
      </c>
      <c r="AC22" s="1303"/>
      <c r="AD22" s="1303"/>
      <c r="AE22" s="1903"/>
      <c r="AF22" s="1329"/>
      <c r="AG22" s="556"/>
      <c r="AH22" s="575" t="s">
        <v>10924</v>
      </c>
    </row>
    <row r="23" spans="1:34" s="575" customFormat="1" ht="17.25" customHeight="1">
      <c r="A23" s="430">
        <v>16</v>
      </c>
      <c r="B23" s="433" t="s">
        <v>12477</v>
      </c>
      <c r="C23" s="610" t="s">
        <v>12519</v>
      </c>
      <c r="D23" s="1777" t="s">
        <v>3017</v>
      </c>
      <c r="E23" s="430" t="s">
        <v>35</v>
      </c>
      <c r="F23" s="1130" t="s">
        <v>5022</v>
      </c>
      <c r="G23" s="1131">
        <v>29838</v>
      </c>
      <c r="H23" s="612" t="str">
        <f t="shared" si="0"/>
        <v xml:space="preserve">38 TAHUN 10 BULAN 23 HARI </v>
      </c>
      <c r="I23" s="792" t="s">
        <v>84</v>
      </c>
      <c r="J23" s="1124" t="s">
        <v>7138</v>
      </c>
      <c r="K23" s="430" t="s">
        <v>288</v>
      </c>
      <c r="L23" s="793">
        <v>1430016893834</v>
      </c>
      <c r="M23" s="433" t="s">
        <v>16955</v>
      </c>
      <c r="N23" s="430" t="s">
        <v>16985</v>
      </c>
      <c r="O23" s="1132"/>
      <c r="P23" s="1132"/>
      <c r="Q23" s="1132"/>
      <c r="R23" s="1133"/>
      <c r="S23" s="1137" t="s">
        <v>12523</v>
      </c>
      <c r="T23" s="1135" t="s">
        <v>12524</v>
      </c>
      <c r="U23" s="1136" t="s">
        <v>16996</v>
      </c>
      <c r="V23" s="430" t="s">
        <v>146</v>
      </c>
      <c r="W23" s="1218" t="s">
        <v>12525</v>
      </c>
      <c r="X23" s="1218" t="s">
        <v>12526</v>
      </c>
      <c r="Y23" s="1218" t="s">
        <v>12527</v>
      </c>
      <c r="Z23" s="1218"/>
      <c r="AA23" s="1218"/>
      <c r="AB23" s="1302">
        <v>43191</v>
      </c>
      <c r="AC23" s="1303"/>
      <c r="AD23" s="1303"/>
      <c r="AE23" s="1903"/>
      <c r="AF23" s="1329"/>
      <c r="AG23" s="556" t="s">
        <v>10924</v>
      </c>
      <c r="AH23" s="575" t="s">
        <v>10924</v>
      </c>
    </row>
    <row r="24" spans="1:34">
      <c r="A24" s="430"/>
      <c r="B24" s="430"/>
      <c r="C24" s="912"/>
      <c r="D24" s="430"/>
      <c r="E24" s="430"/>
      <c r="F24" s="430"/>
      <c r="G24" s="585"/>
      <c r="H24" s="431"/>
      <c r="I24" s="430"/>
      <c r="J24" s="430"/>
      <c r="K24" s="430"/>
      <c r="L24" s="794"/>
      <c r="M24" s="430"/>
      <c r="N24" s="430"/>
      <c r="O24" s="430"/>
      <c r="P24" s="430"/>
      <c r="Q24" s="430"/>
      <c r="R24" s="430"/>
      <c r="S24" s="918"/>
      <c r="T24" s="886"/>
      <c r="U24" s="913"/>
      <c r="V24" s="430"/>
      <c r="W24" s="913"/>
      <c r="X24" s="913"/>
      <c r="Y24" s="913"/>
      <c r="Z24" s="913"/>
      <c r="AA24" s="794"/>
      <c r="AB24" s="1304"/>
      <c r="AC24" s="803"/>
      <c r="AD24" s="805"/>
      <c r="AE24" s="913"/>
      <c r="AF24" s="794"/>
    </row>
    <row r="25" spans="1:34">
      <c r="A25" s="430"/>
      <c r="B25" s="430"/>
      <c r="C25" s="912"/>
      <c r="D25" s="430"/>
      <c r="E25" s="430"/>
      <c r="F25" s="430"/>
      <c r="G25" s="585"/>
      <c r="H25" s="431"/>
      <c r="I25" s="430"/>
      <c r="J25" s="430"/>
      <c r="K25" s="430"/>
      <c r="L25" s="794"/>
      <c r="M25" s="430"/>
      <c r="N25" s="430"/>
      <c r="O25" s="430"/>
      <c r="P25" s="430"/>
      <c r="Q25" s="430"/>
      <c r="R25" s="430"/>
      <c r="S25" s="918"/>
      <c r="T25" s="886"/>
      <c r="U25" s="913"/>
      <c r="V25" s="430"/>
      <c r="W25" s="913"/>
      <c r="X25" s="913"/>
      <c r="Y25" s="913"/>
      <c r="Z25" s="913"/>
      <c r="AA25" s="794"/>
      <c r="AB25" s="1304"/>
      <c r="AC25" s="803"/>
      <c r="AD25" s="805"/>
      <c r="AE25" s="913"/>
      <c r="AF25" s="794"/>
    </row>
    <row r="26" spans="1:34">
      <c r="A26" s="780"/>
      <c r="B26" s="780"/>
      <c r="C26" s="781"/>
      <c r="D26" s="780"/>
      <c r="E26" s="780"/>
      <c r="F26" s="780"/>
      <c r="G26" s="889"/>
      <c r="H26" s="924"/>
      <c r="I26" s="780"/>
      <c r="J26" s="780"/>
      <c r="K26" s="780"/>
      <c r="L26" s="782"/>
      <c r="M26" s="780"/>
      <c r="N26" s="780"/>
      <c r="O26" s="780"/>
      <c r="P26" s="780"/>
      <c r="Q26" s="780"/>
      <c r="R26" s="780"/>
      <c r="S26" s="915"/>
      <c r="T26" s="904"/>
      <c r="U26" s="783"/>
      <c r="V26" s="780"/>
      <c r="W26" s="783"/>
      <c r="X26" s="783"/>
      <c r="Y26" s="783"/>
      <c r="Z26" s="783"/>
      <c r="AA26" s="782"/>
      <c r="AB26" s="1305"/>
      <c r="AC26" s="1306"/>
      <c r="AD26" s="1307"/>
      <c r="AE26" s="783"/>
      <c r="AF26" s="782"/>
    </row>
    <row r="32" spans="1:34" s="791" customFormat="1" ht="30" customHeight="1">
      <c r="A32" s="784">
        <v>1</v>
      </c>
      <c r="B32" s="785" t="s">
        <v>6983</v>
      </c>
      <c r="C32" s="786" t="s">
        <v>6984</v>
      </c>
      <c r="D32" s="784" t="s">
        <v>181</v>
      </c>
      <c r="E32" s="784" t="s">
        <v>35</v>
      </c>
      <c r="F32" s="784" t="s">
        <v>6985</v>
      </c>
      <c r="G32" s="788">
        <v>30540</v>
      </c>
      <c r="H32" s="789" t="str">
        <f>DATEDIF(G32,'[3]PT CAT'!$H$3,"Y") &amp; " TAHUN " &amp; DATEDIF(G32,'[3]PT CAT'!$H$3,"YM") &amp; " BULAN " &amp; DATEDIF(G32,'[3]PT CAT'!$H$3,"MD") &amp; " HARI "</f>
        <v xml:space="preserve">33 TAHUN 8 BULAN 19 HARI </v>
      </c>
      <c r="I32" s="784" t="s">
        <v>84</v>
      </c>
      <c r="J32" s="790" t="s">
        <v>6986</v>
      </c>
      <c r="K32" s="784"/>
      <c r="L32" s="787"/>
      <c r="M32" s="784"/>
      <c r="N32" s="784"/>
      <c r="O32" s="787"/>
      <c r="P32" s="787"/>
      <c r="Q32" s="787"/>
      <c r="R32" s="784" t="s">
        <v>2526</v>
      </c>
      <c r="S32" s="786" t="s">
        <v>6987</v>
      </c>
      <c r="T32" s="786" t="s">
        <v>6988</v>
      </c>
      <c r="U32" s="786"/>
      <c r="V32" s="784" t="s">
        <v>146</v>
      </c>
      <c r="W32" s="787"/>
      <c r="X32" s="787"/>
      <c r="Y32" s="787"/>
      <c r="Z32" s="787"/>
      <c r="AA32" s="787"/>
      <c r="AB32" s="808">
        <v>42377</v>
      </c>
      <c r="AC32" s="786"/>
      <c r="AD32" s="786"/>
      <c r="AE32" s="1904"/>
      <c r="AF32" s="784"/>
      <c r="AG32" s="1334"/>
    </row>
    <row r="33" spans="1:33" s="601" customFormat="1">
      <c r="A33" s="590">
        <v>35</v>
      </c>
      <c r="B33" s="642" t="s">
        <v>9826</v>
      </c>
      <c r="C33" s="1093" t="s">
        <v>12306</v>
      </c>
      <c r="D33" s="642" t="s">
        <v>3017</v>
      </c>
      <c r="E33" s="642" t="s">
        <v>35</v>
      </c>
      <c r="F33" s="590" t="s">
        <v>5022</v>
      </c>
      <c r="G33" s="1199">
        <v>28334</v>
      </c>
      <c r="H33" s="592" t="str">
        <f>DATEDIF(G33,$G$3,"Y") &amp; " TAHUN " &amp; DATEDIF(G33,$G$3,"YM") &amp; " BULAN " &amp; DATEDIF(G33,$G$3,"MD") &amp; " HARI "</f>
        <v xml:space="preserve">43 TAHUN 0 BULAN 4 HARI </v>
      </c>
      <c r="I33" s="642" t="s">
        <v>84</v>
      </c>
      <c r="J33" s="642" t="s">
        <v>7133</v>
      </c>
      <c r="K33" s="642"/>
      <c r="L33" s="590"/>
      <c r="M33" s="642"/>
      <c r="N33" s="642"/>
      <c r="O33" s="640"/>
      <c r="P33" s="640"/>
      <c r="Q33" s="640"/>
      <c r="R33" s="642"/>
      <c r="S33" s="1093" t="s">
        <v>7134</v>
      </c>
      <c r="T33" s="1062" t="s">
        <v>7135</v>
      </c>
      <c r="U33" s="1062" t="s">
        <v>7136</v>
      </c>
      <c r="V33" s="642" t="s">
        <v>193</v>
      </c>
      <c r="W33" s="640"/>
      <c r="X33" s="640"/>
      <c r="Y33" s="640"/>
      <c r="Z33" s="640"/>
      <c r="AA33" s="640"/>
      <c r="AB33" s="1200"/>
      <c r="AC33" s="1093"/>
      <c r="AD33" s="1093"/>
      <c r="AE33" s="1905"/>
      <c r="AF33" s="642" t="s">
        <v>10924</v>
      </c>
      <c r="AG33" s="1335"/>
    </row>
    <row r="35" spans="1:33">
      <c r="T35" s="907"/>
    </row>
    <row r="36" spans="1:33">
      <c r="T36" s="907"/>
    </row>
    <row r="37" spans="1:33">
      <c r="T37" s="907"/>
    </row>
    <row r="38" spans="1:33">
      <c r="T38" s="907"/>
    </row>
    <row r="41" spans="1:33">
      <c r="A41" s="437" t="s">
        <v>7139</v>
      </c>
    </row>
    <row r="42" spans="1:33" s="601" customFormat="1" ht="15.75" customHeight="1">
      <c r="A42" s="430">
        <v>1</v>
      </c>
      <c r="B42" s="577" t="s">
        <v>7140</v>
      </c>
      <c r="C42" s="589" t="s">
        <v>7141</v>
      </c>
      <c r="D42" s="590" t="s">
        <v>3017</v>
      </c>
      <c r="E42" s="590" t="s">
        <v>35</v>
      </c>
      <c r="F42" s="591" t="s">
        <v>5022</v>
      </c>
      <c r="G42" s="891">
        <v>29023</v>
      </c>
      <c r="H42" s="592" t="str">
        <f t="shared" ref="H42:H47" si="1">DATEDIF(G42,$G$3,"Y") &amp; " TAHUN " &amp; DATEDIF(G42,$G$3,"YM") &amp; " BULAN " &amp; DATEDIF(G42,$G$3,"MD") &amp; " HARI "</f>
        <v xml:space="preserve">41 TAHUN 1 BULAN 15 HARI </v>
      </c>
      <c r="I42" s="593"/>
      <c r="J42" s="594" t="s">
        <v>2861</v>
      </c>
      <c r="K42" s="590"/>
      <c r="L42" s="595"/>
      <c r="M42" s="590"/>
      <c r="N42" s="590"/>
      <c r="O42" s="596"/>
      <c r="P42" s="596"/>
      <c r="Q42" s="596"/>
      <c r="R42" s="597"/>
      <c r="S42" s="919" t="s">
        <v>7142</v>
      </c>
      <c r="T42" s="908"/>
      <c r="U42" s="901" t="s">
        <v>7143</v>
      </c>
      <c r="V42" s="590"/>
      <c r="W42" s="598"/>
      <c r="X42" s="598"/>
      <c r="Y42" s="598"/>
      <c r="Z42" s="598"/>
      <c r="AA42" s="598"/>
      <c r="AB42" s="809">
        <v>42562</v>
      </c>
      <c r="AC42" s="810">
        <v>42562</v>
      </c>
      <c r="AD42" s="810" t="s">
        <v>7144</v>
      </c>
      <c r="AE42" s="1906"/>
      <c r="AF42" s="1330"/>
      <c r="AG42" s="1335"/>
    </row>
    <row r="43" spans="1:33" s="570" customFormat="1" ht="15" customHeight="1">
      <c r="A43" s="430">
        <v>2</v>
      </c>
      <c r="B43" s="559" t="s">
        <v>7145</v>
      </c>
      <c r="C43" s="560" t="s">
        <v>3062</v>
      </c>
      <c r="D43" s="76" t="s">
        <v>181</v>
      </c>
      <c r="E43" s="76" t="s">
        <v>35</v>
      </c>
      <c r="F43" s="76" t="s">
        <v>7146</v>
      </c>
      <c r="G43" s="617">
        <v>29666</v>
      </c>
      <c r="H43" s="562" t="str">
        <f t="shared" si="1"/>
        <v xml:space="preserve">39 TAHUN 4 BULAN 11 HARI </v>
      </c>
      <c r="I43" s="602" t="s">
        <v>84</v>
      </c>
      <c r="J43" s="569" t="s">
        <v>2861</v>
      </c>
      <c r="K43" s="76"/>
      <c r="L43" s="574"/>
      <c r="M43" s="76"/>
      <c r="N43" s="603" t="s">
        <v>7147</v>
      </c>
      <c r="O43" s="76" t="s">
        <v>7171</v>
      </c>
      <c r="P43" s="76"/>
      <c r="Q43" s="76"/>
      <c r="R43" s="76"/>
      <c r="S43" s="916" t="s">
        <v>7148</v>
      </c>
      <c r="T43" s="909" t="s">
        <v>7149</v>
      </c>
      <c r="U43" s="560"/>
      <c r="V43" s="76" t="s">
        <v>47</v>
      </c>
      <c r="W43" s="561" t="s">
        <v>7150</v>
      </c>
      <c r="X43" s="604" t="s">
        <v>7151</v>
      </c>
      <c r="Y43" s="604" t="s">
        <v>7152</v>
      </c>
      <c r="Z43" s="561"/>
      <c r="AA43" s="561"/>
      <c r="AB43" s="804">
        <v>41883</v>
      </c>
      <c r="AC43" s="803">
        <v>42552</v>
      </c>
      <c r="AD43" s="803">
        <v>42735</v>
      </c>
      <c r="AE43" s="1907"/>
      <c r="AF43" s="76"/>
      <c r="AG43" s="631"/>
    </row>
    <row r="44" spans="1:33" s="568" customFormat="1" ht="15" customHeight="1">
      <c r="A44" s="430">
        <v>3</v>
      </c>
      <c r="B44" s="577" t="s">
        <v>2858</v>
      </c>
      <c r="C44" s="605" t="s">
        <v>2859</v>
      </c>
      <c r="D44" s="590" t="s">
        <v>1385</v>
      </c>
      <c r="E44" s="590" t="s">
        <v>35</v>
      </c>
      <c r="F44" s="590" t="s">
        <v>2860</v>
      </c>
      <c r="G44" s="878">
        <v>30023</v>
      </c>
      <c r="H44" s="592" t="str">
        <f t="shared" si="1"/>
        <v xml:space="preserve">38 TAHUN 4 BULAN 19 HARI </v>
      </c>
      <c r="I44" s="593" t="s">
        <v>84</v>
      </c>
      <c r="J44" s="594" t="s">
        <v>2861</v>
      </c>
      <c r="K44" s="590" t="s">
        <v>288</v>
      </c>
      <c r="L44" s="595" t="s">
        <v>2862</v>
      </c>
      <c r="M44" s="590">
        <v>9022864376</v>
      </c>
      <c r="N44" s="590" t="s">
        <v>2863</v>
      </c>
      <c r="O44" s="590" t="s">
        <v>2864</v>
      </c>
      <c r="P44" s="590"/>
      <c r="Q44" s="590"/>
      <c r="R44" s="590"/>
      <c r="S44" s="920" t="s">
        <v>2865</v>
      </c>
      <c r="T44" s="589" t="s">
        <v>2866</v>
      </c>
      <c r="U44" s="589"/>
      <c r="V44" s="590"/>
      <c r="W44" s="606"/>
      <c r="X44" s="606"/>
      <c r="Y44" s="606"/>
      <c r="Z44" s="606"/>
      <c r="AA44" s="606"/>
      <c r="AB44" s="809">
        <v>41883</v>
      </c>
      <c r="AC44" s="810">
        <v>42552</v>
      </c>
      <c r="AD44" s="810">
        <v>42735</v>
      </c>
      <c r="AE44" s="1867"/>
      <c r="AF44" s="590"/>
      <c r="AG44" s="608"/>
    </row>
    <row r="45" spans="1:33" s="568" customFormat="1" ht="15" customHeight="1">
      <c r="A45" s="430">
        <v>4</v>
      </c>
      <c r="B45" s="577" t="s">
        <v>2867</v>
      </c>
      <c r="C45" s="605" t="s">
        <v>2868</v>
      </c>
      <c r="D45" s="590" t="s">
        <v>1385</v>
      </c>
      <c r="E45" s="590" t="s">
        <v>35</v>
      </c>
      <c r="F45" s="590" t="s">
        <v>1385</v>
      </c>
      <c r="G45" s="878">
        <v>28652</v>
      </c>
      <c r="H45" s="592" t="str">
        <f t="shared" si="1"/>
        <v xml:space="preserve">42 TAHUN 1 BULAN 21 HARI </v>
      </c>
      <c r="I45" s="593" t="s">
        <v>84</v>
      </c>
      <c r="J45" s="594" t="s">
        <v>2861</v>
      </c>
      <c r="K45" s="590" t="s">
        <v>288</v>
      </c>
      <c r="L45" s="595" t="s">
        <v>2869</v>
      </c>
      <c r="M45" s="590">
        <v>13000132657</v>
      </c>
      <c r="N45" s="590" t="s">
        <v>2870</v>
      </c>
      <c r="O45" s="590" t="s">
        <v>2871</v>
      </c>
      <c r="P45" s="590"/>
      <c r="Q45" s="590"/>
      <c r="R45" s="590"/>
      <c r="S45" s="920" t="s">
        <v>2872</v>
      </c>
      <c r="T45" s="887" t="s">
        <v>2873</v>
      </c>
      <c r="U45" s="589"/>
      <c r="V45" s="590"/>
      <c r="W45" s="606"/>
      <c r="X45" s="606"/>
      <c r="Y45" s="606"/>
      <c r="Z45" s="606"/>
      <c r="AA45" s="606"/>
      <c r="AB45" s="809">
        <v>41883</v>
      </c>
      <c r="AC45" s="810">
        <v>42552</v>
      </c>
      <c r="AD45" s="810">
        <v>42735</v>
      </c>
      <c r="AE45" s="1867"/>
      <c r="AF45" s="590"/>
      <c r="AG45" s="608"/>
    </row>
    <row r="46" spans="1:33" s="568" customFormat="1" ht="15" customHeight="1">
      <c r="A46" s="430">
        <v>5</v>
      </c>
      <c r="B46" s="577" t="s">
        <v>7153</v>
      </c>
      <c r="C46" s="589" t="s">
        <v>7154</v>
      </c>
      <c r="D46" s="590" t="s">
        <v>181</v>
      </c>
      <c r="E46" s="590" t="s">
        <v>35</v>
      </c>
      <c r="F46" s="590" t="s">
        <v>339</v>
      </c>
      <c r="G46" s="878">
        <v>30479</v>
      </c>
      <c r="H46" s="592" t="str">
        <f t="shared" si="1"/>
        <v xml:space="preserve">37 TAHUN 1 BULAN 20 HARI </v>
      </c>
      <c r="I46" s="593" t="s">
        <v>84</v>
      </c>
      <c r="J46" s="594" t="s">
        <v>2861</v>
      </c>
      <c r="K46" s="590" t="s">
        <v>288</v>
      </c>
      <c r="L46" s="607" t="s">
        <v>7155</v>
      </c>
      <c r="M46" s="590">
        <v>7006825660</v>
      </c>
      <c r="N46" s="590" t="s">
        <v>7156</v>
      </c>
      <c r="O46" s="590" t="s">
        <v>7157</v>
      </c>
      <c r="P46" s="594"/>
      <c r="Q46" s="594"/>
      <c r="R46" s="608"/>
      <c r="S46" s="921" t="s">
        <v>7158</v>
      </c>
      <c r="T46" s="910" t="s">
        <v>7159</v>
      </c>
      <c r="U46" s="589"/>
      <c r="V46" s="590"/>
      <c r="W46" s="609"/>
      <c r="X46" s="606"/>
      <c r="Y46" s="609"/>
      <c r="Z46" s="609"/>
      <c r="AA46" s="609"/>
      <c r="AB46" s="809">
        <v>41883</v>
      </c>
      <c r="AC46" s="810">
        <v>42552</v>
      </c>
      <c r="AD46" s="810">
        <v>42735</v>
      </c>
      <c r="AE46" s="1906"/>
      <c r="AF46" s="594"/>
      <c r="AG46" s="608"/>
    </row>
    <row r="47" spans="1:33" s="601" customFormat="1">
      <c r="A47" s="430">
        <v>6</v>
      </c>
      <c r="B47" s="590" t="s">
        <v>7160</v>
      </c>
      <c r="C47" s="589" t="s">
        <v>7161</v>
      </c>
      <c r="D47" s="590" t="s">
        <v>1385</v>
      </c>
      <c r="E47" s="590" t="s">
        <v>35</v>
      </c>
      <c r="F47" s="590" t="s">
        <v>7162</v>
      </c>
      <c r="G47" s="600">
        <v>32009</v>
      </c>
      <c r="H47" s="592" t="str">
        <f t="shared" si="1"/>
        <v xml:space="preserve">32 TAHUN 11 BULAN 12 HARI </v>
      </c>
      <c r="I47" s="590" t="s">
        <v>84</v>
      </c>
      <c r="J47" s="590" t="s">
        <v>2861</v>
      </c>
      <c r="K47" s="594" t="s">
        <v>288</v>
      </c>
      <c r="L47" s="590"/>
      <c r="M47" s="590"/>
      <c r="N47" s="590"/>
      <c r="O47" s="606"/>
      <c r="P47" s="606"/>
      <c r="Q47" s="606"/>
      <c r="R47" s="590" t="s">
        <v>7163</v>
      </c>
      <c r="S47" s="589" t="s">
        <v>7164</v>
      </c>
      <c r="T47" s="887" t="s">
        <v>7165</v>
      </c>
      <c r="U47" s="589" t="s">
        <v>7166</v>
      </c>
      <c r="V47" s="590" t="s">
        <v>146</v>
      </c>
      <c r="W47" s="606" t="s">
        <v>7167</v>
      </c>
      <c r="X47" s="606" t="s">
        <v>7168</v>
      </c>
      <c r="Y47" s="606"/>
      <c r="Z47" s="606"/>
      <c r="AA47" s="606"/>
      <c r="AB47" s="809">
        <v>42380</v>
      </c>
      <c r="AC47" s="811">
        <v>42380</v>
      </c>
      <c r="AD47" s="810">
        <v>42735</v>
      </c>
      <c r="AE47" s="1867"/>
      <c r="AF47" s="590"/>
      <c r="AG47" s="1335"/>
    </row>
    <row r="48" spans="1:33" s="575" customFormat="1" ht="30" customHeight="1">
      <c r="A48" s="430">
        <v>7</v>
      </c>
      <c r="B48" s="430" t="s">
        <v>7169</v>
      </c>
      <c r="C48" s="610" t="s">
        <v>3062</v>
      </c>
      <c r="D48" s="430" t="s">
        <v>181</v>
      </c>
      <c r="E48" s="430" t="s">
        <v>35</v>
      </c>
      <c r="F48" s="430" t="s">
        <v>7146</v>
      </c>
      <c r="G48" s="585">
        <v>29666</v>
      </c>
      <c r="H48" s="612" t="str">
        <f>DATEDIF(G48,'[3]PT CAT'!$H$3,"Y") &amp; " TAHUN " &amp; DATEDIF(G48,'[3]PT CAT'!$H$3,"YM") &amp; " BULAN " &amp; DATEDIF(G48,'[3]PT CAT'!$H$3,"MD") &amp; " HARI "</f>
        <v xml:space="preserve">36 TAHUN 1 BULAN 10 HARI </v>
      </c>
      <c r="I48" s="430" t="s">
        <v>84</v>
      </c>
      <c r="J48" s="613" t="s">
        <v>6986</v>
      </c>
      <c r="K48" s="76" t="s">
        <v>288</v>
      </c>
      <c r="L48" s="433" t="s">
        <v>7170</v>
      </c>
      <c r="M48" s="430"/>
      <c r="N48" s="430"/>
      <c r="O48" s="611" t="s">
        <v>7171</v>
      </c>
      <c r="P48" s="611"/>
      <c r="Q48" s="611"/>
      <c r="R48" s="613" t="s">
        <v>7172</v>
      </c>
      <c r="S48" s="610" t="s">
        <v>7173</v>
      </c>
      <c r="T48" s="886" t="s">
        <v>7174</v>
      </c>
      <c r="U48" s="902" t="s">
        <v>7175</v>
      </c>
      <c r="V48" s="430" t="s">
        <v>47</v>
      </c>
      <c r="W48" s="611" t="s">
        <v>7176</v>
      </c>
      <c r="X48" s="611" t="s">
        <v>7177</v>
      </c>
      <c r="Y48" s="611" t="s">
        <v>7178</v>
      </c>
      <c r="Z48" s="611"/>
      <c r="AA48" s="611"/>
      <c r="AB48" s="805">
        <v>42625</v>
      </c>
      <c r="AC48" s="610"/>
      <c r="AD48" s="610"/>
      <c r="AE48" s="913"/>
      <c r="AF48" s="430"/>
      <c r="AG48" s="556"/>
    </row>
    <row r="49" spans="1:33" s="570" customFormat="1" ht="30" customHeight="1">
      <c r="A49" s="430">
        <v>8</v>
      </c>
      <c r="B49" s="559" t="s">
        <v>7179</v>
      </c>
      <c r="C49" s="572" t="s">
        <v>7180</v>
      </c>
      <c r="D49" s="76" t="s">
        <v>181</v>
      </c>
      <c r="E49" s="76" t="s">
        <v>35</v>
      </c>
      <c r="F49" s="76" t="s">
        <v>286</v>
      </c>
      <c r="G49" s="573">
        <v>31981</v>
      </c>
      <c r="H49" s="562" t="str">
        <f t="shared" ref="H49:H58" si="2">DATEDIF(G49,$G$3,"Y") &amp; " TAHUN " &amp; DATEDIF(G49,$G$3,"YM") &amp; " BULAN " &amp; DATEDIF(G49,$G$3,"MD") &amp; " HARI "</f>
        <v xml:space="preserve">33 TAHUN 0 BULAN 9 HARI </v>
      </c>
      <c r="I49" s="564" t="s">
        <v>84</v>
      </c>
      <c r="J49" s="569" t="s">
        <v>2861</v>
      </c>
      <c r="K49" s="569" t="s">
        <v>288</v>
      </c>
      <c r="L49" s="565">
        <v>1440015473108</v>
      </c>
      <c r="M49" s="76"/>
      <c r="N49" s="569"/>
      <c r="O49" s="76" t="s">
        <v>7181</v>
      </c>
      <c r="P49" s="76" t="s">
        <v>396</v>
      </c>
      <c r="Q49" s="559" t="s">
        <v>7182</v>
      </c>
      <c r="R49" s="76"/>
      <c r="S49" s="916" t="s">
        <v>7183</v>
      </c>
      <c r="T49" s="885" t="s">
        <v>7184</v>
      </c>
      <c r="U49" s="885" t="s">
        <v>7185</v>
      </c>
      <c r="V49" s="76" t="s">
        <v>82</v>
      </c>
      <c r="W49" s="561"/>
      <c r="X49" s="561"/>
      <c r="Y49" s="561"/>
      <c r="Z49" s="561"/>
      <c r="AA49" s="561"/>
      <c r="AB49" s="804" t="s">
        <v>7186</v>
      </c>
      <c r="AC49" s="803">
        <v>42552</v>
      </c>
      <c r="AD49" s="803">
        <v>42886</v>
      </c>
      <c r="AE49" s="1907"/>
      <c r="AF49" s="76"/>
      <c r="AG49" s="631"/>
    </row>
    <row r="50" spans="1:33" s="568" customFormat="1" ht="30" customHeight="1">
      <c r="A50" s="430">
        <v>9</v>
      </c>
      <c r="B50" s="590" t="s">
        <v>7187</v>
      </c>
      <c r="C50" s="589" t="s">
        <v>7188</v>
      </c>
      <c r="D50" s="590" t="s">
        <v>181</v>
      </c>
      <c r="E50" s="590" t="s">
        <v>35</v>
      </c>
      <c r="F50" s="590" t="s">
        <v>7189</v>
      </c>
      <c r="G50" s="600">
        <v>31489</v>
      </c>
      <c r="H50" s="592" t="str">
        <f t="shared" si="2"/>
        <v xml:space="preserve">34 TAHUN 4 BULAN 14 HARI </v>
      </c>
      <c r="I50" s="590" t="s">
        <v>38</v>
      </c>
      <c r="J50" s="590" t="s">
        <v>2861</v>
      </c>
      <c r="K50" s="594"/>
      <c r="L50" s="577" t="s">
        <v>7190</v>
      </c>
      <c r="M50" s="590"/>
      <c r="N50" s="590"/>
      <c r="O50" s="606"/>
      <c r="P50" s="606"/>
      <c r="Q50" s="606"/>
      <c r="R50" s="590"/>
      <c r="S50" s="589" t="s">
        <v>7191</v>
      </c>
      <c r="T50" s="887" t="s">
        <v>7192</v>
      </c>
      <c r="U50" s="589"/>
      <c r="V50" s="590"/>
      <c r="W50" s="606"/>
      <c r="X50" s="606"/>
      <c r="Y50" s="606"/>
      <c r="Z50" s="606"/>
      <c r="AA50" s="606"/>
      <c r="AB50" s="809">
        <v>42614</v>
      </c>
      <c r="AC50" s="810">
        <v>42614</v>
      </c>
      <c r="AD50" s="803">
        <v>42886</v>
      </c>
      <c r="AE50" s="1907"/>
      <c r="AF50" s="590"/>
      <c r="AG50" s="608"/>
    </row>
    <row r="51" spans="1:33" s="575" customFormat="1" ht="30" customHeight="1">
      <c r="A51" s="430">
        <v>10</v>
      </c>
      <c r="B51" s="430" t="s">
        <v>7058</v>
      </c>
      <c r="C51" s="610" t="s">
        <v>7193</v>
      </c>
      <c r="D51" s="76" t="s">
        <v>181</v>
      </c>
      <c r="E51" s="430" t="s">
        <v>46</v>
      </c>
      <c r="F51" s="76" t="s">
        <v>181</v>
      </c>
      <c r="G51" s="585">
        <v>34106</v>
      </c>
      <c r="H51" s="562" t="str">
        <f t="shared" si="2"/>
        <v xml:space="preserve">27 TAHUN 2 BULAN 15 HARI </v>
      </c>
      <c r="I51" s="430" t="s">
        <v>84</v>
      </c>
      <c r="J51" s="430" t="s">
        <v>57</v>
      </c>
      <c r="K51" s="569" t="s">
        <v>288</v>
      </c>
      <c r="L51" s="433" t="s">
        <v>7194</v>
      </c>
      <c r="M51" s="430"/>
      <c r="N51" s="430"/>
      <c r="O51" s="611"/>
      <c r="P51" s="611"/>
      <c r="Q51" s="611"/>
      <c r="R51" s="430" t="s">
        <v>7195</v>
      </c>
      <c r="S51" s="918" t="s">
        <v>7196</v>
      </c>
      <c r="T51" s="886" t="s">
        <v>7197</v>
      </c>
      <c r="U51" s="610"/>
      <c r="V51" s="430"/>
      <c r="W51" s="611"/>
      <c r="X51" s="611"/>
      <c r="Y51" s="611"/>
      <c r="Z51" s="611"/>
      <c r="AA51" s="611"/>
      <c r="AB51" s="805" t="s">
        <v>7198</v>
      </c>
      <c r="AC51" s="807" t="s">
        <v>7198</v>
      </c>
      <c r="AD51" s="803">
        <v>42886</v>
      </c>
      <c r="AE51" s="1907"/>
      <c r="AF51" s="430"/>
      <c r="AG51" s="556"/>
    </row>
    <row r="52" spans="1:33" s="575" customFormat="1" ht="30" customHeight="1">
      <c r="A52" s="430">
        <v>11</v>
      </c>
      <c r="B52" s="430" t="s">
        <v>7199</v>
      </c>
      <c r="C52" s="610" t="s">
        <v>7200</v>
      </c>
      <c r="D52" s="76" t="s">
        <v>181</v>
      </c>
      <c r="E52" s="430" t="s">
        <v>46</v>
      </c>
      <c r="F52" s="430" t="s">
        <v>7162</v>
      </c>
      <c r="G52" s="585">
        <v>33203</v>
      </c>
      <c r="H52" s="562" t="str">
        <f t="shared" si="2"/>
        <v xml:space="preserve">29 TAHUN 8 BULAN 6 HARI </v>
      </c>
      <c r="I52" s="430" t="s">
        <v>84</v>
      </c>
      <c r="J52" s="430" t="s">
        <v>57</v>
      </c>
      <c r="K52" s="569" t="s">
        <v>288</v>
      </c>
      <c r="L52" s="433" t="s">
        <v>7201</v>
      </c>
      <c r="M52" s="430"/>
      <c r="N52" s="430"/>
      <c r="O52" s="611"/>
      <c r="P52" s="611"/>
      <c r="Q52" s="611"/>
      <c r="R52" s="430"/>
      <c r="S52" s="918" t="s">
        <v>7202</v>
      </c>
      <c r="T52" s="886" t="s">
        <v>7203</v>
      </c>
      <c r="U52" s="610"/>
      <c r="V52" s="430"/>
      <c r="W52" s="611"/>
      <c r="X52" s="611"/>
      <c r="Y52" s="611"/>
      <c r="Z52" s="611"/>
      <c r="AA52" s="611"/>
      <c r="AB52" s="805" t="s">
        <v>7198</v>
      </c>
      <c r="AC52" s="807" t="s">
        <v>7198</v>
      </c>
      <c r="AD52" s="803">
        <v>42886</v>
      </c>
      <c r="AE52" s="1907"/>
      <c r="AF52" s="430"/>
      <c r="AG52" s="556"/>
    </row>
    <row r="53" spans="1:33" s="570" customFormat="1" ht="30" customHeight="1">
      <c r="A53" s="430">
        <v>12</v>
      </c>
      <c r="B53" s="559" t="s">
        <v>7204</v>
      </c>
      <c r="C53" s="572" t="s">
        <v>7205</v>
      </c>
      <c r="D53" s="76" t="s">
        <v>181</v>
      </c>
      <c r="E53" s="76" t="s">
        <v>35</v>
      </c>
      <c r="F53" s="76"/>
      <c r="G53" s="580">
        <v>30545</v>
      </c>
      <c r="H53" s="562" t="str">
        <f t="shared" si="2"/>
        <v xml:space="preserve">36 TAHUN 11 BULAN 15 HARI </v>
      </c>
      <c r="I53" s="564" t="s">
        <v>84</v>
      </c>
      <c r="J53" s="569" t="s">
        <v>2861</v>
      </c>
      <c r="K53" s="569" t="s">
        <v>288</v>
      </c>
      <c r="L53" s="565" t="s">
        <v>7206</v>
      </c>
      <c r="M53" s="76">
        <v>13027301657</v>
      </c>
      <c r="N53" s="76" t="s">
        <v>7207</v>
      </c>
      <c r="O53" s="76"/>
      <c r="P53" s="76"/>
      <c r="Q53" s="76"/>
      <c r="R53" s="76"/>
      <c r="S53" s="560" t="s">
        <v>7208</v>
      </c>
      <c r="T53" s="560" t="s">
        <v>7209</v>
      </c>
      <c r="U53" s="560"/>
      <c r="V53" s="76" t="s">
        <v>47</v>
      </c>
      <c r="W53" s="561" t="s">
        <v>7210</v>
      </c>
      <c r="X53" s="561" t="s">
        <v>7211</v>
      </c>
      <c r="Y53" s="561" t="s">
        <v>7212</v>
      </c>
      <c r="Z53" s="561"/>
      <c r="AA53" s="561"/>
      <c r="AB53" s="804">
        <v>41883</v>
      </c>
      <c r="AC53" s="803">
        <v>42552</v>
      </c>
      <c r="AD53" s="803">
        <v>42886</v>
      </c>
      <c r="AE53" s="1907"/>
      <c r="AF53" s="76"/>
      <c r="AG53" s="631"/>
    </row>
    <row r="54" spans="1:33" s="570" customFormat="1" ht="30" customHeight="1">
      <c r="A54" s="430">
        <v>13</v>
      </c>
      <c r="B54" s="559" t="s">
        <v>7213</v>
      </c>
      <c r="C54" s="572" t="s">
        <v>7214</v>
      </c>
      <c r="D54" s="76" t="s">
        <v>181</v>
      </c>
      <c r="E54" s="76" t="s">
        <v>35</v>
      </c>
      <c r="F54" s="76" t="s">
        <v>181</v>
      </c>
      <c r="G54" s="580">
        <v>29666</v>
      </c>
      <c r="H54" s="562" t="str">
        <f t="shared" si="2"/>
        <v xml:space="preserve">39 TAHUN 4 BULAN 11 HARI </v>
      </c>
      <c r="I54" s="564" t="s">
        <v>84</v>
      </c>
      <c r="J54" s="569" t="s">
        <v>2861</v>
      </c>
      <c r="K54" s="569" t="s">
        <v>288</v>
      </c>
      <c r="L54" s="565" t="s">
        <v>7215</v>
      </c>
      <c r="M54" s="76">
        <v>13014501798</v>
      </c>
      <c r="N54" s="76" t="s">
        <v>7216</v>
      </c>
      <c r="O54" s="76"/>
      <c r="P54" s="76"/>
      <c r="Q54" s="76"/>
      <c r="R54" s="76"/>
      <c r="S54" s="560" t="s">
        <v>7217</v>
      </c>
      <c r="T54" s="911" t="s">
        <v>7218</v>
      </c>
      <c r="U54" s="560"/>
      <c r="V54" s="76" t="s">
        <v>146</v>
      </c>
      <c r="W54" s="561" t="s">
        <v>7219</v>
      </c>
      <c r="X54" s="570" t="s">
        <v>7220</v>
      </c>
      <c r="Y54" s="561"/>
      <c r="Z54" s="561"/>
      <c r="AA54" s="561"/>
      <c r="AB54" s="804">
        <v>41883</v>
      </c>
      <c r="AC54" s="803">
        <v>42552</v>
      </c>
      <c r="AD54" s="803">
        <v>42886</v>
      </c>
      <c r="AE54" s="1907"/>
      <c r="AF54" s="76"/>
      <c r="AG54" s="631"/>
    </row>
    <row r="55" spans="1:33" s="570" customFormat="1" ht="30" customHeight="1">
      <c r="A55" s="430">
        <v>14</v>
      </c>
      <c r="B55" s="559" t="s">
        <v>7221</v>
      </c>
      <c r="C55" s="572" t="s">
        <v>7222</v>
      </c>
      <c r="D55" s="76" t="s">
        <v>181</v>
      </c>
      <c r="E55" s="76" t="s">
        <v>35</v>
      </c>
      <c r="F55" s="76" t="s">
        <v>7223</v>
      </c>
      <c r="G55" s="573">
        <v>30870</v>
      </c>
      <c r="H55" s="562" t="str">
        <f t="shared" si="2"/>
        <v xml:space="preserve">36 TAHUN 0 BULAN 25 HARI </v>
      </c>
      <c r="I55" s="564" t="s">
        <v>84</v>
      </c>
      <c r="J55" s="569" t="s">
        <v>2861</v>
      </c>
      <c r="K55" s="569" t="s">
        <v>288</v>
      </c>
      <c r="L55" s="565" t="s">
        <v>7224</v>
      </c>
      <c r="M55" s="76"/>
      <c r="N55" s="76"/>
      <c r="O55" s="76"/>
      <c r="P55" s="76"/>
      <c r="Q55" s="76"/>
      <c r="R55" s="76"/>
      <c r="S55" s="560" t="s">
        <v>7225</v>
      </c>
      <c r="T55" s="885" t="s">
        <v>7226</v>
      </c>
      <c r="U55" s="560"/>
      <c r="V55" s="76" t="s">
        <v>55</v>
      </c>
      <c r="W55" s="561"/>
      <c r="X55" s="561"/>
      <c r="Y55" s="561"/>
      <c r="Z55" s="561"/>
      <c r="AA55" s="561"/>
      <c r="AB55" s="804" t="s">
        <v>7227</v>
      </c>
      <c r="AC55" s="803">
        <v>42552</v>
      </c>
      <c r="AD55" s="803">
        <v>42886</v>
      </c>
      <c r="AE55" s="1907"/>
      <c r="AF55" s="76"/>
      <c r="AG55" s="631"/>
    </row>
    <row r="56" spans="1:33" s="570" customFormat="1" ht="30" customHeight="1">
      <c r="A56" s="430">
        <v>15</v>
      </c>
      <c r="B56" s="559" t="s">
        <v>7228</v>
      </c>
      <c r="C56" s="560" t="s">
        <v>7229</v>
      </c>
      <c r="D56" s="76" t="s">
        <v>181</v>
      </c>
      <c r="E56" s="76" t="s">
        <v>35</v>
      </c>
      <c r="F56" s="614" t="s">
        <v>181</v>
      </c>
      <c r="G56" s="615">
        <v>31164</v>
      </c>
      <c r="H56" s="562" t="str">
        <f t="shared" si="2"/>
        <v xml:space="preserve">35 TAHUN 3 BULAN 5 HARI </v>
      </c>
      <c r="I56" s="564" t="s">
        <v>84</v>
      </c>
      <c r="J56" s="569" t="s">
        <v>2861</v>
      </c>
      <c r="K56" s="569" t="s">
        <v>288</v>
      </c>
      <c r="L56" s="565" t="s">
        <v>7230</v>
      </c>
      <c r="M56" s="76"/>
      <c r="N56" s="76" t="s">
        <v>7231</v>
      </c>
      <c r="O56" s="566"/>
      <c r="P56" s="566"/>
      <c r="Q56" s="566"/>
      <c r="R56" s="567"/>
      <c r="S56" s="922" t="s">
        <v>7232</v>
      </c>
      <c r="T56" s="906" t="s">
        <v>7233</v>
      </c>
      <c r="U56" s="900"/>
      <c r="V56" s="567" t="s">
        <v>193</v>
      </c>
      <c r="W56" s="616"/>
      <c r="X56" s="616"/>
      <c r="Y56" s="616"/>
      <c r="Z56" s="616"/>
      <c r="AA56" s="616"/>
      <c r="AB56" s="804">
        <v>41928</v>
      </c>
      <c r="AC56" s="803">
        <v>41883</v>
      </c>
      <c r="AD56" s="803">
        <v>42886</v>
      </c>
      <c r="AE56" s="1907"/>
      <c r="AF56" s="1331"/>
      <c r="AG56" s="631"/>
    </row>
    <row r="57" spans="1:33" s="570" customFormat="1" ht="30" customHeight="1">
      <c r="A57" s="430">
        <v>16</v>
      </c>
      <c r="B57" s="559" t="s">
        <v>7234</v>
      </c>
      <c r="C57" s="560" t="s">
        <v>7235</v>
      </c>
      <c r="D57" s="76" t="s">
        <v>7236</v>
      </c>
      <c r="E57" s="76" t="s">
        <v>35</v>
      </c>
      <c r="F57" s="76" t="s">
        <v>286</v>
      </c>
      <c r="G57" s="617">
        <v>33140</v>
      </c>
      <c r="H57" s="562" t="str">
        <f t="shared" si="2"/>
        <v xml:space="preserve">29 TAHUN 10 BULAN 8 HARI </v>
      </c>
      <c r="I57" s="602" t="s">
        <v>84</v>
      </c>
      <c r="J57" s="569" t="s">
        <v>2861</v>
      </c>
      <c r="K57" s="569" t="s">
        <v>288</v>
      </c>
      <c r="L57" s="618">
        <v>1410011095981</v>
      </c>
      <c r="M57" s="619" t="s">
        <v>7237</v>
      </c>
      <c r="N57" s="603" t="s">
        <v>7238</v>
      </c>
      <c r="O57" s="76"/>
      <c r="P57" s="76"/>
      <c r="Q57" s="76"/>
      <c r="R57" s="76"/>
      <c r="S57" s="916" t="s">
        <v>7239</v>
      </c>
      <c r="T57" s="909" t="s">
        <v>7240</v>
      </c>
      <c r="U57" s="885" t="s">
        <v>7241</v>
      </c>
      <c r="V57" s="76" t="s">
        <v>82</v>
      </c>
      <c r="W57" s="561"/>
      <c r="X57" s="561"/>
      <c r="Y57" s="561"/>
      <c r="Z57" s="561"/>
      <c r="AA57" s="561"/>
      <c r="AB57" s="804">
        <v>41883</v>
      </c>
      <c r="AC57" s="803">
        <v>42552</v>
      </c>
      <c r="AD57" s="803">
        <v>42886</v>
      </c>
      <c r="AE57" s="1907"/>
      <c r="AF57" s="76"/>
      <c r="AG57" s="631"/>
    </row>
    <row r="58" spans="1:33" s="570" customFormat="1" ht="30" customHeight="1">
      <c r="A58" s="430">
        <v>17</v>
      </c>
      <c r="B58" s="559" t="s">
        <v>7242</v>
      </c>
      <c r="C58" s="560" t="s">
        <v>7243</v>
      </c>
      <c r="D58" s="76" t="s">
        <v>7236</v>
      </c>
      <c r="E58" s="76" t="s">
        <v>35</v>
      </c>
      <c r="F58" s="76" t="s">
        <v>7146</v>
      </c>
      <c r="G58" s="617">
        <v>34901</v>
      </c>
      <c r="H58" s="562" t="str">
        <f t="shared" si="2"/>
        <v xml:space="preserve">25 TAHUN 0 BULAN 11 HARI </v>
      </c>
      <c r="I58" s="602" t="s">
        <v>84</v>
      </c>
      <c r="J58" s="569" t="s">
        <v>2861</v>
      </c>
      <c r="K58" s="569" t="s">
        <v>288</v>
      </c>
      <c r="L58" s="565">
        <v>1400015841266</v>
      </c>
      <c r="M58" s="619"/>
      <c r="N58" s="603"/>
      <c r="O58" s="76"/>
      <c r="P58" s="76"/>
      <c r="Q58" s="76"/>
      <c r="R58" s="76"/>
      <c r="S58" s="916" t="s">
        <v>7244</v>
      </c>
      <c r="T58" s="909" t="s">
        <v>7245</v>
      </c>
      <c r="U58" s="885" t="s">
        <v>7246</v>
      </c>
      <c r="V58" s="76" t="s">
        <v>82</v>
      </c>
      <c r="W58" s="561"/>
      <c r="X58" s="561"/>
      <c r="Y58" s="561"/>
      <c r="Z58" s="561"/>
      <c r="AA58" s="561"/>
      <c r="AB58" s="804">
        <v>42593</v>
      </c>
      <c r="AC58" s="803">
        <v>42593</v>
      </c>
      <c r="AD58" s="803">
        <v>42886</v>
      </c>
      <c r="AE58" s="1907"/>
      <c r="AF58" s="76"/>
      <c r="AG58" s="631"/>
    </row>
    <row r="59" spans="1:33" s="575" customFormat="1" ht="30" customHeight="1">
      <c r="A59" s="430">
        <v>18</v>
      </c>
      <c r="B59" s="76" t="s">
        <v>250</v>
      </c>
      <c r="C59" s="560" t="s">
        <v>251</v>
      </c>
      <c r="D59" s="76" t="s">
        <v>181</v>
      </c>
      <c r="E59" s="76" t="s">
        <v>35</v>
      </c>
      <c r="F59" s="76" t="s">
        <v>155</v>
      </c>
      <c r="G59" s="77">
        <v>25884</v>
      </c>
      <c r="H59" s="562" t="str">
        <f>DATEDIF(G59,'[3]PT CAT'!$H$3,"Y") &amp; " TAHUN " &amp; DATEDIF(G59,'[3]PT CAT'!$H$3,"YM") &amp; " BULAN " &amp; DATEDIF(G59,'[3]PT CAT'!$H$3,"MD") &amp; " HARI "</f>
        <v xml:space="preserve">46 TAHUN 5 BULAN 19 HARI </v>
      </c>
      <c r="I59" s="76" t="s">
        <v>38</v>
      </c>
      <c r="J59" s="563" t="s">
        <v>7247</v>
      </c>
      <c r="K59" s="76"/>
      <c r="L59" s="561"/>
      <c r="M59" s="76"/>
      <c r="N59" s="76"/>
      <c r="O59" s="561"/>
      <c r="P59" s="561"/>
      <c r="Q59" s="561"/>
      <c r="R59" s="76"/>
      <c r="S59" s="560" t="s">
        <v>252</v>
      </c>
      <c r="T59" s="885" t="s">
        <v>253</v>
      </c>
      <c r="U59" s="885" t="s">
        <v>7248</v>
      </c>
      <c r="V59" s="76" t="s">
        <v>36</v>
      </c>
      <c r="W59" s="561"/>
      <c r="X59" s="561"/>
      <c r="Y59" s="561"/>
      <c r="Z59" s="561"/>
      <c r="AA59" s="561"/>
      <c r="AB59" s="804">
        <v>42167</v>
      </c>
      <c r="AC59" s="560"/>
      <c r="AD59" s="560"/>
      <c r="AE59" s="1907"/>
      <c r="AF59" s="76"/>
      <c r="AG59" s="556"/>
    </row>
    <row r="60" spans="1:33" s="1180" customFormat="1" ht="30" customHeight="1">
      <c r="A60" s="1805"/>
      <c r="B60" s="1805"/>
      <c r="C60" s="1806"/>
      <c r="D60" s="1805"/>
      <c r="E60" s="1805"/>
      <c r="F60" s="1805"/>
      <c r="G60" s="1807"/>
      <c r="H60" s="1808"/>
      <c r="I60" s="1805"/>
      <c r="J60" s="1809"/>
      <c r="K60" s="1805"/>
      <c r="L60" s="1810"/>
      <c r="M60" s="1805"/>
      <c r="N60" s="1805"/>
      <c r="O60" s="1810"/>
      <c r="P60" s="1810"/>
      <c r="Q60" s="1810"/>
      <c r="R60" s="1805"/>
      <c r="S60" s="1806"/>
      <c r="T60" s="1811"/>
      <c r="U60" s="1811"/>
      <c r="V60" s="1805"/>
      <c r="W60" s="1810"/>
      <c r="X60" s="1810"/>
      <c r="Y60" s="1810"/>
      <c r="Z60" s="1810"/>
      <c r="AA60" s="1810"/>
      <c r="AB60" s="1812"/>
      <c r="AC60" s="1806"/>
      <c r="AD60" s="1806"/>
      <c r="AE60" s="1908"/>
      <c r="AF60" s="1805"/>
      <c r="AG60" s="1181"/>
    </row>
    <row r="61" spans="1:33" s="601" customFormat="1" ht="15">
      <c r="A61" s="860">
        <v>31</v>
      </c>
      <c r="B61" s="861" t="s">
        <v>9834</v>
      </c>
      <c r="C61" s="862" t="s">
        <v>7126</v>
      </c>
      <c r="D61" s="864" t="s">
        <v>286</v>
      </c>
      <c r="E61" s="864" t="s">
        <v>35</v>
      </c>
      <c r="F61" s="860" t="s">
        <v>286</v>
      </c>
      <c r="G61" s="865">
        <v>35077</v>
      </c>
      <c r="H61" s="866"/>
      <c r="I61" s="864" t="s">
        <v>84</v>
      </c>
      <c r="J61" s="864" t="s">
        <v>6991</v>
      </c>
      <c r="K61" s="864"/>
      <c r="L61" s="867"/>
      <c r="M61" s="864"/>
      <c r="N61" s="864"/>
      <c r="O61" s="863"/>
      <c r="P61" s="863"/>
      <c r="Q61" s="863"/>
      <c r="R61" s="864"/>
      <c r="S61" s="862" t="s">
        <v>7127</v>
      </c>
      <c r="T61" s="903" t="s">
        <v>7128</v>
      </c>
      <c r="U61" s="903" t="s">
        <v>7129</v>
      </c>
      <c r="V61" s="864" t="s">
        <v>82</v>
      </c>
      <c r="W61" s="863"/>
      <c r="X61" s="863"/>
      <c r="Y61" s="863"/>
      <c r="Z61" s="863"/>
      <c r="AA61" s="863"/>
      <c r="AB61" s="868">
        <v>42982</v>
      </c>
      <c r="AC61" s="862"/>
      <c r="AD61" s="862"/>
      <c r="AE61" s="1909"/>
      <c r="AF61" s="864"/>
      <c r="AG61" s="1335"/>
    </row>
    <row r="62" spans="1:33">
      <c r="C62" s="554" t="s">
        <v>10414</v>
      </c>
    </row>
    <row r="63" spans="1:33" s="568" customFormat="1" ht="14.25" customHeight="1">
      <c r="A63" s="590">
        <v>2</v>
      </c>
      <c r="B63" s="577" t="s">
        <v>7017</v>
      </c>
      <c r="C63" s="877" t="s">
        <v>7018</v>
      </c>
      <c r="D63" s="590" t="s">
        <v>286</v>
      </c>
      <c r="E63" s="590" t="s">
        <v>35</v>
      </c>
      <c r="F63" s="590" t="s">
        <v>286</v>
      </c>
      <c r="G63" s="878">
        <v>32922</v>
      </c>
      <c r="H63" s="592" t="str">
        <f>DATEDIF(G63,$G$3,"Y") &amp; " TAHUN " &amp; DATEDIF(G63,$G$3,"YM") &amp; " BULAN " &amp; DATEDIF(G63,$G$3,"MD") &amp; " HARI "</f>
        <v xml:space="preserve">30 TAHUN 5 BULAN 14 HARI </v>
      </c>
      <c r="I63" s="593" t="s">
        <v>84</v>
      </c>
      <c r="J63" s="594" t="s">
        <v>2861</v>
      </c>
      <c r="K63" s="594" t="s">
        <v>288</v>
      </c>
      <c r="L63" s="879">
        <v>1440016140219</v>
      </c>
      <c r="M63" s="590"/>
      <c r="N63" s="594"/>
      <c r="O63" s="590" t="s">
        <v>7019</v>
      </c>
      <c r="P63" s="590"/>
      <c r="Q63" s="577"/>
      <c r="R63" s="590"/>
      <c r="S63" s="920" t="s">
        <v>7020</v>
      </c>
      <c r="T63" s="887" t="s">
        <v>7021</v>
      </c>
      <c r="U63" s="887" t="s">
        <v>7022</v>
      </c>
      <c r="V63" s="590" t="s">
        <v>82</v>
      </c>
      <c r="W63" s="606"/>
      <c r="X63" s="606"/>
      <c r="Y63" s="606"/>
      <c r="Z63" s="606"/>
      <c r="AA63" s="606"/>
      <c r="AB63" s="809" t="s">
        <v>7005</v>
      </c>
      <c r="AC63" s="810" t="s">
        <v>7005</v>
      </c>
      <c r="AD63" s="810"/>
      <c r="AE63" s="1867"/>
      <c r="AF63" s="590"/>
      <c r="AG63" s="608"/>
    </row>
    <row r="64" spans="1:33" s="568" customFormat="1" ht="17.25" customHeight="1">
      <c r="A64" s="590">
        <v>43</v>
      </c>
      <c r="B64" s="577" t="s">
        <v>12513</v>
      </c>
      <c r="C64" s="589" t="s">
        <v>12521</v>
      </c>
      <c r="D64" s="590" t="s">
        <v>3017</v>
      </c>
      <c r="E64" s="590" t="s">
        <v>35</v>
      </c>
      <c r="F64" s="591" t="s">
        <v>5022</v>
      </c>
      <c r="G64" s="891">
        <v>33744</v>
      </c>
      <c r="H64" s="592" t="str">
        <f t="shared" ref="H64" si="3">DATEDIF(G64,$G$3,"Y") &amp; " TAHUN " &amp; DATEDIF(G64,$G$3,"YM") &amp; " BULAN " &amp; DATEDIF(G64,$G$3,"MD") &amp; " HARI "</f>
        <v xml:space="preserve">28 TAHUN 2 BULAN 12 HARI </v>
      </c>
      <c r="I64" s="593" t="s">
        <v>84</v>
      </c>
      <c r="J64" s="590" t="s">
        <v>6991</v>
      </c>
      <c r="K64" s="590"/>
      <c r="L64" s="879"/>
      <c r="M64" s="590"/>
      <c r="N64" s="590"/>
      <c r="O64" s="596"/>
      <c r="P64" s="596"/>
      <c r="Q64" s="596"/>
      <c r="R64" s="597"/>
      <c r="S64" s="1223" t="s">
        <v>12534</v>
      </c>
      <c r="T64" s="908" t="s">
        <v>12535</v>
      </c>
      <c r="U64" s="901"/>
      <c r="V64" s="590" t="s">
        <v>82</v>
      </c>
      <c r="W64" s="1224"/>
      <c r="X64" s="1224"/>
      <c r="Y64" s="1224"/>
      <c r="Z64" s="1224"/>
      <c r="AA64" s="1224"/>
      <c r="AB64" s="1225">
        <v>43191</v>
      </c>
      <c r="AC64" s="1226"/>
      <c r="AD64" s="1226"/>
      <c r="AE64" s="1910"/>
      <c r="AF64" s="1332"/>
      <c r="AG64" s="608"/>
    </row>
    <row r="65" spans="1:34" s="601" customFormat="1" ht="15">
      <c r="A65" s="590">
        <v>30</v>
      </c>
      <c r="B65" s="1201" t="s">
        <v>12438</v>
      </c>
      <c r="C65" s="1202" t="s">
        <v>12437</v>
      </c>
      <c r="D65" s="594" t="s">
        <v>906</v>
      </c>
      <c r="E65" s="594" t="s">
        <v>35</v>
      </c>
      <c r="F65" s="1228" t="s">
        <v>906</v>
      </c>
      <c r="G65" s="1203">
        <v>33705</v>
      </c>
      <c r="H65" s="592" t="str">
        <f t="shared" ref="H65:H70" si="4">DATEDIF(G65,$G$3,"Y") &amp; " TAHUN " &amp; DATEDIF(G65,$G$3,"YM") &amp; " BULAN " &amp; DATEDIF(G65,$G$3,"MD") &amp; " HARI "</f>
        <v xml:space="preserve">28 TAHUN 3 BULAN 21 HARI </v>
      </c>
      <c r="I65" s="1204" t="s">
        <v>84</v>
      </c>
      <c r="J65" s="594" t="s">
        <v>6991</v>
      </c>
      <c r="K65" s="594"/>
      <c r="L65" s="1190"/>
      <c r="M65" s="594"/>
      <c r="N65" s="594"/>
      <c r="O65" s="594"/>
      <c r="P65" s="594"/>
      <c r="Q65" s="594"/>
      <c r="R65" s="594"/>
      <c r="S65" s="1205" t="s">
        <v>12439</v>
      </c>
      <c r="T65" s="1206" t="s">
        <v>12440</v>
      </c>
      <c r="U65" s="1206"/>
      <c r="V65" s="594" t="s">
        <v>82</v>
      </c>
      <c r="W65" s="594"/>
      <c r="X65" s="594"/>
      <c r="Y65" s="594"/>
      <c r="Z65" s="594"/>
      <c r="AA65" s="594"/>
      <c r="AB65" s="1207">
        <v>43180</v>
      </c>
      <c r="AC65" s="1208"/>
      <c r="AD65" s="1208"/>
      <c r="AE65" s="1906"/>
      <c r="AF65" s="594"/>
      <c r="AG65" s="1335"/>
    </row>
    <row r="66" spans="1:34" s="601" customFormat="1" ht="14.25" customHeight="1">
      <c r="A66" s="590">
        <v>30</v>
      </c>
      <c r="B66" s="1201" t="s">
        <v>11228</v>
      </c>
      <c r="C66" s="1202" t="s">
        <v>11514</v>
      </c>
      <c r="D66" s="594" t="s">
        <v>906</v>
      </c>
      <c r="E66" s="594" t="s">
        <v>35</v>
      </c>
      <c r="F66" s="594" t="s">
        <v>92</v>
      </c>
      <c r="G66" s="1203">
        <v>33639</v>
      </c>
      <c r="H66" s="594" t="str">
        <f t="shared" si="4"/>
        <v xml:space="preserve">28 TAHUN 5 BULAN 27 HARI </v>
      </c>
      <c r="I66" s="1204" t="s">
        <v>84</v>
      </c>
      <c r="J66" s="594" t="s">
        <v>6991</v>
      </c>
      <c r="K66" s="594" t="s">
        <v>288</v>
      </c>
      <c r="L66" s="1190" t="s">
        <v>11702</v>
      </c>
      <c r="M66" s="594"/>
      <c r="N66" s="594"/>
      <c r="O66" s="594"/>
      <c r="P66" s="594"/>
      <c r="Q66" s="594"/>
      <c r="R66" s="594"/>
      <c r="S66" s="1205" t="s">
        <v>11524</v>
      </c>
      <c r="T66" s="1206" t="s">
        <v>11525</v>
      </c>
      <c r="U66" s="1206"/>
      <c r="V66" s="594" t="s">
        <v>82</v>
      </c>
      <c r="W66" s="594"/>
      <c r="X66" s="594"/>
      <c r="Y66" s="594"/>
      <c r="Z66" s="594"/>
      <c r="AA66" s="594"/>
      <c r="AB66" s="1207">
        <v>43062</v>
      </c>
      <c r="AC66" s="1208">
        <v>43062</v>
      </c>
      <c r="AD66" s="1208"/>
      <c r="AE66" s="1906"/>
      <c r="AF66" s="594"/>
      <c r="AG66" s="1335"/>
    </row>
    <row r="67" spans="1:34" s="568" customFormat="1" ht="15.75" customHeight="1">
      <c r="A67" s="590">
        <v>0</v>
      </c>
      <c r="B67" s="577" t="s">
        <v>7006</v>
      </c>
      <c r="C67" s="589" t="s">
        <v>7007</v>
      </c>
      <c r="D67" s="590" t="s">
        <v>3017</v>
      </c>
      <c r="E67" s="590" t="s">
        <v>35</v>
      </c>
      <c r="F67" s="591" t="s">
        <v>5022</v>
      </c>
      <c r="G67" s="891">
        <v>33794</v>
      </c>
      <c r="H67" s="1296" t="str">
        <f t="shared" si="4"/>
        <v xml:space="preserve">28 TAHUN 0 BULAN 23 HARI </v>
      </c>
      <c r="I67" s="593" t="s">
        <v>84</v>
      </c>
      <c r="J67" s="594" t="s">
        <v>2861</v>
      </c>
      <c r="K67" s="594" t="s">
        <v>288</v>
      </c>
      <c r="L67" s="879">
        <v>1430016200311</v>
      </c>
      <c r="M67" s="590"/>
      <c r="N67" s="590"/>
      <c r="O67" s="596"/>
      <c r="P67" s="596"/>
      <c r="Q67" s="596"/>
      <c r="R67" s="1297"/>
      <c r="S67" s="1223" t="s">
        <v>7008</v>
      </c>
      <c r="T67" s="908" t="s">
        <v>7009</v>
      </c>
      <c r="U67" s="901" t="s">
        <v>7010</v>
      </c>
      <c r="V67" s="590"/>
      <c r="W67" s="598"/>
      <c r="X67" s="598"/>
      <c r="Y67" s="598"/>
      <c r="Z67" s="598"/>
      <c r="AA67" s="598"/>
      <c r="AB67" s="809" t="s">
        <v>7005</v>
      </c>
      <c r="AC67" s="810" t="s">
        <v>7005</v>
      </c>
      <c r="AD67" s="810"/>
      <c r="AE67" s="1906"/>
      <c r="AF67" s="1330" t="s">
        <v>10924</v>
      </c>
      <c r="AG67" s="608"/>
    </row>
    <row r="68" spans="1:34" s="601" customFormat="1" ht="15">
      <c r="A68" s="590">
        <v>11</v>
      </c>
      <c r="B68" s="639" t="s">
        <v>9833</v>
      </c>
      <c r="C68" s="1093" t="s">
        <v>11306</v>
      </c>
      <c r="D68" s="642" t="s">
        <v>1385</v>
      </c>
      <c r="E68" s="642" t="s">
        <v>35</v>
      </c>
      <c r="F68" s="590" t="s">
        <v>7124</v>
      </c>
      <c r="G68" s="600">
        <v>34367</v>
      </c>
      <c r="H68" s="592" t="str">
        <f t="shared" si="4"/>
        <v xml:space="preserve">26 TAHUN 5 BULAN 30 HARI </v>
      </c>
      <c r="I68" s="642" t="s">
        <v>84</v>
      </c>
      <c r="J68" s="642" t="s">
        <v>2861</v>
      </c>
      <c r="K68" s="642" t="s">
        <v>288</v>
      </c>
      <c r="L68" s="879">
        <v>1710003057539</v>
      </c>
      <c r="M68" s="642"/>
      <c r="N68" s="642"/>
      <c r="O68" s="640"/>
      <c r="P68" s="640"/>
      <c r="Q68" s="640"/>
      <c r="R68" s="642" t="s">
        <v>49</v>
      </c>
      <c r="S68" s="1093" t="s">
        <v>11307</v>
      </c>
      <c r="T68" s="1062" t="s">
        <v>11308</v>
      </c>
      <c r="U68" s="1062" t="s">
        <v>7125</v>
      </c>
      <c r="V68" s="642" t="s">
        <v>82</v>
      </c>
      <c r="W68" s="640"/>
      <c r="X68" s="640"/>
      <c r="Y68" s="640"/>
      <c r="Z68" s="640"/>
      <c r="AA68" s="640"/>
      <c r="AB68" s="1200">
        <v>42898</v>
      </c>
      <c r="AC68" s="1093"/>
      <c r="AD68" s="1093"/>
      <c r="AE68" s="1905"/>
      <c r="AF68" s="642" t="s">
        <v>10924</v>
      </c>
      <c r="AG68" s="1335"/>
    </row>
    <row r="69" spans="1:34" s="601" customFormat="1" ht="15">
      <c r="A69" s="590">
        <v>21</v>
      </c>
      <c r="B69" s="639" t="s">
        <v>12302</v>
      </c>
      <c r="C69" s="1508" t="s">
        <v>12298</v>
      </c>
      <c r="D69" s="1509" t="s">
        <v>1385</v>
      </c>
      <c r="E69" s="642" t="s">
        <v>35</v>
      </c>
      <c r="F69" s="1509" t="s">
        <v>1385</v>
      </c>
      <c r="G69" s="1510">
        <v>34048</v>
      </c>
      <c r="H69" s="592" t="str">
        <f t="shared" si="4"/>
        <v xml:space="preserve">27 TAHUN 4 BULAN 12 HARI </v>
      </c>
      <c r="I69" s="1511" t="s">
        <v>84</v>
      </c>
      <c r="J69" s="1328" t="s">
        <v>6991</v>
      </c>
      <c r="K69" s="1328" t="s">
        <v>288</v>
      </c>
      <c r="L69" s="879">
        <v>1710003805879</v>
      </c>
      <c r="M69" s="642"/>
      <c r="N69" s="642"/>
      <c r="O69" s="640"/>
      <c r="P69" s="640"/>
      <c r="Q69" s="640"/>
      <c r="R69" s="642" t="s">
        <v>49</v>
      </c>
      <c r="S69" s="1512" t="s">
        <v>12299</v>
      </c>
      <c r="T69" s="1513" t="s">
        <v>12300</v>
      </c>
      <c r="U69" s="1062" t="s">
        <v>12301</v>
      </c>
      <c r="V69" s="642" t="s">
        <v>82</v>
      </c>
      <c r="W69" s="640"/>
      <c r="X69" s="640"/>
      <c r="Y69" s="640"/>
      <c r="Z69" s="640"/>
      <c r="AA69" s="640"/>
      <c r="AB69" s="1200">
        <v>43151</v>
      </c>
      <c r="AC69" s="1514">
        <v>43151</v>
      </c>
      <c r="AD69" s="1093"/>
      <c r="AE69" s="1905"/>
      <c r="AF69" s="642"/>
      <c r="AG69" s="1335"/>
    </row>
    <row r="70" spans="1:34" s="601" customFormat="1" ht="14.25" customHeight="1">
      <c r="A70" s="590">
        <v>12</v>
      </c>
      <c r="B70" s="577" t="s">
        <v>7062</v>
      </c>
      <c r="C70" s="589" t="s">
        <v>7063</v>
      </c>
      <c r="D70" s="590" t="s">
        <v>1385</v>
      </c>
      <c r="E70" s="590" t="s">
        <v>46</v>
      </c>
      <c r="F70" s="590" t="s">
        <v>7064</v>
      </c>
      <c r="G70" s="600">
        <v>34488</v>
      </c>
      <c r="H70" s="592" t="str">
        <f t="shared" si="4"/>
        <v xml:space="preserve">26 TAHUN 1 BULAN 29 HARI </v>
      </c>
      <c r="I70" s="590" t="s">
        <v>84</v>
      </c>
      <c r="J70" s="590" t="s">
        <v>57</v>
      </c>
      <c r="K70" s="594" t="s">
        <v>288</v>
      </c>
      <c r="L70" s="879">
        <v>1710002912122</v>
      </c>
      <c r="M70" s="590"/>
      <c r="N70" s="590"/>
      <c r="O70" s="590"/>
      <c r="P70" s="590"/>
      <c r="Q70" s="590"/>
      <c r="R70" s="590" t="s">
        <v>7065</v>
      </c>
      <c r="S70" s="589" t="s">
        <v>11310</v>
      </c>
      <c r="T70" s="887" t="s">
        <v>7066</v>
      </c>
      <c r="U70" s="887" t="s">
        <v>11311</v>
      </c>
      <c r="V70" s="590" t="s">
        <v>82</v>
      </c>
      <c r="W70" s="590"/>
      <c r="X70" s="590"/>
      <c r="Y70" s="590"/>
      <c r="Z70" s="590"/>
      <c r="AA70" s="590"/>
      <c r="AB70" s="809">
        <v>42826</v>
      </c>
      <c r="AC70" s="811">
        <v>42826</v>
      </c>
      <c r="AD70" s="811"/>
      <c r="AE70" s="1867"/>
      <c r="AF70" s="590"/>
      <c r="AG70" s="1335"/>
    </row>
    <row r="71" spans="1:34" s="568" customFormat="1" ht="24.75" customHeight="1">
      <c r="A71" s="590">
        <v>1</v>
      </c>
      <c r="B71" s="577" t="s">
        <v>7011</v>
      </c>
      <c r="C71" s="1664" t="s">
        <v>7012</v>
      </c>
      <c r="D71" s="594" t="s">
        <v>286</v>
      </c>
      <c r="E71" s="590" t="s">
        <v>35</v>
      </c>
      <c r="F71" s="607" t="s">
        <v>11301</v>
      </c>
      <c r="G71" s="1665">
        <v>25161</v>
      </c>
      <c r="H71" s="592" t="str">
        <f t="shared" ref="H71:H98" si="5">DATEDIF(G71,$G$3,"Y") &amp; " TAHUN " &amp; DATEDIF(G71,$G$3,"YM") &amp; " BULAN " &amp; DATEDIF(G71,$G$3,"MD") &amp; " HARI "</f>
        <v xml:space="preserve">51 TAHUN 8 BULAN 13 HARI </v>
      </c>
      <c r="I71" s="1204" t="s">
        <v>84</v>
      </c>
      <c r="J71" s="594" t="s">
        <v>7013</v>
      </c>
      <c r="K71" s="594" t="s">
        <v>288</v>
      </c>
      <c r="L71" s="879">
        <v>1400013235271</v>
      </c>
      <c r="M71" s="594"/>
      <c r="N71" s="594" t="s">
        <v>7014</v>
      </c>
      <c r="O71" s="1666" t="s">
        <v>7015</v>
      </c>
      <c r="P71" s="607" t="s">
        <v>396</v>
      </c>
      <c r="Q71" s="607"/>
      <c r="R71" s="1667"/>
      <c r="S71" s="1668" t="s">
        <v>11302</v>
      </c>
      <c r="T71" s="1669" t="s">
        <v>9863</v>
      </c>
      <c r="U71" s="1670" t="s">
        <v>7016</v>
      </c>
      <c r="V71" s="594" t="s">
        <v>8915</v>
      </c>
      <c r="W71" s="598"/>
      <c r="X71" s="598"/>
      <c r="Y71" s="598"/>
      <c r="Z71" s="598"/>
      <c r="AA71" s="598"/>
      <c r="AB71" s="1671">
        <v>41974</v>
      </c>
      <c r="AC71" s="810">
        <v>42552</v>
      </c>
      <c r="AD71" s="810"/>
      <c r="AE71" s="1906"/>
      <c r="AF71" s="1330"/>
      <c r="AG71" s="608"/>
    </row>
    <row r="72" spans="1:34" s="601" customFormat="1">
      <c r="A72" s="590">
        <v>50</v>
      </c>
      <c r="B72" s="590" t="s">
        <v>16499</v>
      </c>
      <c r="C72" s="1866" t="s">
        <v>17064</v>
      </c>
      <c r="D72" s="590" t="s">
        <v>1385</v>
      </c>
      <c r="E72" s="590" t="s">
        <v>35</v>
      </c>
      <c r="F72" s="590"/>
      <c r="G72" s="600"/>
      <c r="H72" s="599" t="str">
        <f t="shared" si="5"/>
        <v xml:space="preserve">120 TAHUN 7 BULAN 1 HARI </v>
      </c>
      <c r="I72" s="590"/>
      <c r="J72" s="590" t="s">
        <v>11304</v>
      </c>
      <c r="K72" s="590" t="s">
        <v>17054</v>
      </c>
      <c r="L72" s="595">
        <v>1771683008</v>
      </c>
      <c r="M72" s="590"/>
      <c r="N72" s="590"/>
      <c r="O72" s="590"/>
      <c r="P72" s="590"/>
      <c r="Q72" s="590"/>
      <c r="R72" s="590"/>
      <c r="S72" s="920"/>
      <c r="T72" s="887"/>
      <c r="U72" s="1867"/>
      <c r="V72" s="590"/>
      <c r="W72" s="1867"/>
      <c r="X72" s="1867"/>
      <c r="Y72" s="1867"/>
      <c r="Z72" s="1867"/>
      <c r="AA72" s="595"/>
      <c r="AB72" s="809"/>
      <c r="AC72" s="810"/>
      <c r="AD72" s="809"/>
      <c r="AE72" s="1867"/>
      <c r="AF72" s="595"/>
      <c r="AG72" s="1335"/>
    </row>
    <row r="73" spans="1:34" s="601" customFormat="1" ht="14.25" customHeight="1">
      <c r="A73" s="590">
        <v>5</v>
      </c>
      <c r="B73" s="639" t="s">
        <v>7077</v>
      </c>
      <c r="C73" s="589" t="s">
        <v>11294</v>
      </c>
      <c r="D73" s="590" t="s">
        <v>286</v>
      </c>
      <c r="E73" s="590" t="s">
        <v>35</v>
      </c>
      <c r="F73" s="590" t="s">
        <v>5425</v>
      </c>
      <c r="G73" s="600">
        <v>32756</v>
      </c>
      <c r="H73" s="592" t="str">
        <f t="shared" si="5"/>
        <v xml:space="preserve">30 TAHUN 10 BULAN 27 HARI </v>
      </c>
      <c r="I73" s="590" t="s">
        <v>84</v>
      </c>
      <c r="J73" s="590" t="s">
        <v>7069</v>
      </c>
      <c r="K73" s="594" t="s">
        <v>288</v>
      </c>
      <c r="L73" s="879">
        <v>1440016715341</v>
      </c>
      <c r="M73" s="734" t="s">
        <v>16829</v>
      </c>
      <c r="N73" s="642" t="s">
        <v>16830</v>
      </c>
      <c r="O73" s="590"/>
      <c r="P73" s="640" t="s">
        <v>396</v>
      </c>
      <c r="Q73" s="640" t="s">
        <v>17174</v>
      </c>
      <c r="R73" s="642" t="s">
        <v>49</v>
      </c>
      <c r="S73" s="589" t="s">
        <v>11295</v>
      </c>
      <c r="T73" s="887" t="s">
        <v>7079</v>
      </c>
      <c r="U73" s="887" t="s">
        <v>7080</v>
      </c>
      <c r="V73" s="642" t="s">
        <v>82</v>
      </c>
      <c r="W73" s="640"/>
      <c r="X73" s="640"/>
      <c r="Y73" s="640"/>
      <c r="Z73" s="640"/>
      <c r="AA73" s="640"/>
      <c r="AB73" s="809">
        <v>43282</v>
      </c>
      <c r="AC73" s="811">
        <v>43283</v>
      </c>
      <c r="AD73" s="811"/>
      <c r="AE73" s="1867"/>
      <c r="AF73" s="590"/>
      <c r="AG73" s="1335"/>
      <c r="AH73" s="601" t="s">
        <v>10924</v>
      </c>
    </row>
    <row r="74" spans="1:34" s="601" customFormat="1" ht="14.25" customHeight="1">
      <c r="A74" s="590">
        <v>6</v>
      </c>
      <c r="B74" s="639" t="s">
        <v>7081</v>
      </c>
      <c r="C74" s="589" t="s">
        <v>7082</v>
      </c>
      <c r="D74" s="590" t="s">
        <v>286</v>
      </c>
      <c r="E74" s="590" t="s">
        <v>35</v>
      </c>
      <c r="F74" s="590" t="s">
        <v>529</v>
      </c>
      <c r="G74" s="600">
        <v>29984</v>
      </c>
      <c r="H74" s="592" t="str">
        <f t="shared" si="5"/>
        <v xml:space="preserve">38 TAHUN 5 BULAN 30 HARI </v>
      </c>
      <c r="I74" s="590" t="s">
        <v>84</v>
      </c>
      <c r="J74" s="590" t="s">
        <v>7069</v>
      </c>
      <c r="K74" s="594" t="s">
        <v>288</v>
      </c>
      <c r="L74" s="879">
        <v>1710003037762</v>
      </c>
      <c r="M74" s="642" t="s">
        <v>16831</v>
      </c>
      <c r="N74" s="642" t="s">
        <v>16832</v>
      </c>
      <c r="O74" s="590"/>
      <c r="P74" s="640" t="s">
        <v>4365</v>
      </c>
      <c r="Q74" s="640" t="s">
        <v>17175</v>
      </c>
      <c r="R74" s="642" t="s">
        <v>8539</v>
      </c>
      <c r="S74" s="589" t="s">
        <v>17145</v>
      </c>
      <c r="T74" s="887" t="s">
        <v>7083</v>
      </c>
      <c r="U74" s="887" t="s">
        <v>7084</v>
      </c>
      <c r="V74" s="642" t="s">
        <v>47</v>
      </c>
      <c r="W74" s="640" t="s">
        <v>16846</v>
      </c>
      <c r="X74" s="640" t="s">
        <v>16847</v>
      </c>
      <c r="Y74" s="640" t="s">
        <v>16848</v>
      </c>
      <c r="Z74" s="640"/>
      <c r="AA74" s="640"/>
      <c r="AB74" s="809">
        <v>42887</v>
      </c>
      <c r="AC74" s="811">
        <v>42887</v>
      </c>
      <c r="AD74" s="811"/>
      <c r="AE74" s="1867"/>
      <c r="AF74" s="590"/>
      <c r="AG74" s="1335"/>
      <c r="AH74" s="601" t="s">
        <v>10924</v>
      </c>
    </row>
    <row r="75" spans="1:34" s="601" customFormat="1" ht="14.25" customHeight="1">
      <c r="A75" s="590">
        <v>7</v>
      </c>
      <c r="B75" s="639" t="s">
        <v>7085</v>
      </c>
      <c r="C75" s="589" t="s">
        <v>7086</v>
      </c>
      <c r="D75" s="590" t="s">
        <v>286</v>
      </c>
      <c r="E75" s="590" t="s">
        <v>46</v>
      </c>
      <c r="F75" s="590" t="s">
        <v>286</v>
      </c>
      <c r="G75" s="600">
        <v>34136</v>
      </c>
      <c r="H75" s="592" t="str">
        <f t="shared" si="5"/>
        <v xml:space="preserve">27 TAHUN 1 BULAN 16 HARI </v>
      </c>
      <c r="I75" s="590" t="s">
        <v>84</v>
      </c>
      <c r="J75" s="590" t="s">
        <v>7069</v>
      </c>
      <c r="K75" s="594" t="s">
        <v>288</v>
      </c>
      <c r="L75" s="879">
        <v>1440016714542</v>
      </c>
      <c r="M75" s="642" t="s">
        <v>16833</v>
      </c>
      <c r="N75" s="642" t="s">
        <v>16834</v>
      </c>
      <c r="O75" s="590"/>
      <c r="P75" s="640" t="s">
        <v>4365</v>
      </c>
      <c r="Q75" s="640" t="s">
        <v>17176</v>
      </c>
      <c r="R75" s="642" t="s">
        <v>10632</v>
      </c>
      <c r="S75" s="589" t="s">
        <v>11296</v>
      </c>
      <c r="T75" s="887" t="s">
        <v>7087</v>
      </c>
      <c r="U75" s="887" t="s">
        <v>7088</v>
      </c>
      <c r="V75" s="642" t="s">
        <v>146</v>
      </c>
      <c r="W75" s="640" t="s">
        <v>16849</v>
      </c>
      <c r="X75" s="640" t="s">
        <v>16850</v>
      </c>
      <c r="Y75" s="640"/>
      <c r="Z75" s="640"/>
      <c r="AA75" s="640"/>
      <c r="AB75" s="809">
        <v>42887</v>
      </c>
      <c r="AC75" s="811">
        <v>42887</v>
      </c>
      <c r="AD75" s="811"/>
      <c r="AE75" s="1867"/>
      <c r="AF75" s="590"/>
      <c r="AG75" s="1335"/>
      <c r="AH75" s="601" t="s">
        <v>10924</v>
      </c>
    </row>
    <row r="76" spans="1:34" s="601" customFormat="1" ht="15">
      <c r="A76" s="590">
        <v>8</v>
      </c>
      <c r="B76" s="639" t="s">
        <v>7116</v>
      </c>
      <c r="C76" s="1093" t="s">
        <v>7117</v>
      </c>
      <c r="D76" s="642" t="s">
        <v>286</v>
      </c>
      <c r="E76" s="642" t="s">
        <v>35</v>
      </c>
      <c r="F76" s="590" t="s">
        <v>1218</v>
      </c>
      <c r="G76" s="1199">
        <v>36128</v>
      </c>
      <c r="H76" s="592" t="str">
        <f t="shared" si="5"/>
        <v xml:space="preserve">21 TAHUN 8 BULAN 3 HARI </v>
      </c>
      <c r="I76" s="642" t="s">
        <v>84</v>
      </c>
      <c r="J76" s="642" t="s">
        <v>6991</v>
      </c>
      <c r="K76" s="594" t="s">
        <v>288</v>
      </c>
      <c r="L76" s="879">
        <v>1440016744770</v>
      </c>
      <c r="M76" s="642" t="s">
        <v>16835</v>
      </c>
      <c r="N76" s="642" t="s">
        <v>16836</v>
      </c>
      <c r="O76" s="640"/>
      <c r="P76" s="640"/>
      <c r="Q76" s="640"/>
      <c r="R76" s="642" t="s">
        <v>175</v>
      </c>
      <c r="S76" s="1093" t="s">
        <v>7118</v>
      </c>
      <c r="T76" s="1062" t="s">
        <v>7119</v>
      </c>
      <c r="U76" s="1062" t="s">
        <v>7120</v>
      </c>
      <c r="V76" s="642" t="s">
        <v>82</v>
      </c>
      <c r="W76" s="640"/>
      <c r="X76" s="640"/>
      <c r="Y76" s="640"/>
      <c r="Z76" s="640"/>
      <c r="AA76" s="640"/>
      <c r="AB76" s="1200">
        <v>42906</v>
      </c>
      <c r="AC76" s="1514">
        <v>42906</v>
      </c>
      <c r="AD76" s="1514">
        <v>43239</v>
      </c>
      <c r="AE76" s="1905" t="s">
        <v>17245</v>
      </c>
      <c r="AF76" s="642"/>
      <c r="AG76" s="1335"/>
      <c r="AH76" s="601" t="s">
        <v>10924</v>
      </c>
    </row>
    <row r="77" spans="1:34" s="601" customFormat="1">
      <c r="A77" s="590">
        <v>9</v>
      </c>
      <c r="B77" s="642" t="s">
        <v>10684</v>
      </c>
      <c r="C77" s="1093" t="s">
        <v>10272</v>
      </c>
      <c r="D77" s="642" t="s">
        <v>286</v>
      </c>
      <c r="E77" s="642" t="s">
        <v>35</v>
      </c>
      <c r="F77" s="590" t="s">
        <v>906</v>
      </c>
      <c r="G77" s="1199">
        <v>35337</v>
      </c>
      <c r="H77" s="592" t="str">
        <f t="shared" si="5"/>
        <v xml:space="preserve">23 TAHUN 10 BULAN 3 HARI </v>
      </c>
      <c r="I77" s="642" t="s">
        <v>84</v>
      </c>
      <c r="J77" s="642" t="s">
        <v>6991</v>
      </c>
      <c r="K77" s="642" t="s">
        <v>288</v>
      </c>
      <c r="L77" s="879">
        <v>1440016988195</v>
      </c>
      <c r="M77" s="642" t="s">
        <v>16837</v>
      </c>
      <c r="N77" s="734" t="s">
        <v>16855</v>
      </c>
      <c r="O77" s="640"/>
      <c r="P77" s="640"/>
      <c r="Q77" s="640"/>
      <c r="R77" s="642" t="s">
        <v>175</v>
      </c>
      <c r="S77" s="1093" t="s">
        <v>11297</v>
      </c>
      <c r="T77" s="1062" t="s">
        <v>10273</v>
      </c>
      <c r="U77" s="1062" t="s">
        <v>11298</v>
      </c>
      <c r="V77" s="642" t="s">
        <v>55</v>
      </c>
      <c r="W77" s="640" t="s">
        <v>16851</v>
      </c>
      <c r="X77" s="640"/>
      <c r="Y77" s="640"/>
      <c r="Z77" s="640"/>
      <c r="AA77" s="640"/>
      <c r="AB77" s="1200">
        <v>43009</v>
      </c>
      <c r="AC77" s="1514">
        <v>43009</v>
      </c>
      <c r="AD77" s="1093"/>
      <c r="AE77" s="1905">
        <v>3</v>
      </c>
      <c r="AF77" s="642"/>
      <c r="AG77" s="1335"/>
      <c r="AH77" s="601" t="s">
        <v>10924</v>
      </c>
    </row>
    <row r="78" spans="1:34" s="601" customFormat="1">
      <c r="A78" s="590">
        <v>10</v>
      </c>
      <c r="B78" s="642" t="s">
        <v>10881</v>
      </c>
      <c r="C78" s="1093" t="s">
        <v>10905</v>
      </c>
      <c r="D78" s="642" t="s">
        <v>286</v>
      </c>
      <c r="E78" s="642" t="s">
        <v>35</v>
      </c>
      <c r="F78" s="590" t="s">
        <v>1915</v>
      </c>
      <c r="G78" s="1199">
        <v>35751</v>
      </c>
      <c r="H78" s="592" t="str">
        <f t="shared" si="5"/>
        <v xml:space="preserve">22 TAHUN 8 BULAN 15 HARI </v>
      </c>
      <c r="I78" s="642" t="s">
        <v>84</v>
      </c>
      <c r="J78" s="642" t="s">
        <v>6991</v>
      </c>
      <c r="K78" s="642" t="s">
        <v>288</v>
      </c>
      <c r="L78" s="879">
        <v>1440017013183</v>
      </c>
      <c r="M78" s="642" t="s">
        <v>16838</v>
      </c>
      <c r="N78" s="642" t="s">
        <v>16839</v>
      </c>
      <c r="O78" s="640"/>
      <c r="P78" s="640" t="s">
        <v>396</v>
      </c>
      <c r="Q78" s="640" t="s">
        <v>17177</v>
      </c>
      <c r="R78" s="642" t="s">
        <v>175</v>
      </c>
      <c r="S78" s="1093" t="s">
        <v>11299</v>
      </c>
      <c r="T78" s="1062" t="s">
        <v>10906</v>
      </c>
      <c r="U78" s="1062" t="s">
        <v>11300</v>
      </c>
      <c r="V78" s="642" t="s">
        <v>82</v>
      </c>
      <c r="W78" s="640"/>
      <c r="X78" s="640"/>
      <c r="Y78" s="640"/>
      <c r="Z78" s="640"/>
      <c r="AA78" s="640"/>
      <c r="AB78" s="1200">
        <v>43040</v>
      </c>
      <c r="AC78" s="1514">
        <v>43040</v>
      </c>
      <c r="AD78" s="1093"/>
      <c r="AE78" s="1905">
        <v>3</v>
      </c>
      <c r="AF78" s="642"/>
      <c r="AG78" s="1335"/>
    </row>
    <row r="79" spans="1:34" s="601" customFormat="1" ht="15" customHeight="1">
      <c r="A79" s="590">
        <v>13</v>
      </c>
      <c r="B79" s="639" t="s">
        <v>7072</v>
      </c>
      <c r="C79" s="589" t="s">
        <v>7073</v>
      </c>
      <c r="D79" s="590" t="s">
        <v>1385</v>
      </c>
      <c r="E79" s="590" t="s">
        <v>35</v>
      </c>
      <c r="F79" s="590" t="s">
        <v>1385</v>
      </c>
      <c r="G79" s="600">
        <v>32441</v>
      </c>
      <c r="H79" s="592" t="str">
        <f t="shared" si="5"/>
        <v xml:space="preserve">31 TAHUN 9 BULAN 7 HARI </v>
      </c>
      <c r="I79" s="590" t="s">
        <v>84</v>
      </c>
      <c r="J79" s="590" t="s">
        <v>7069</v>
      </c>
      <c r="K79" s="594" t="s">
        <v>288</v>
      </c>
      <c r="L79" s="879">
        <v>1710001790859</v>
      </c>
      <c r="M79" s="577" t="s">
        <v>16935</v>
      </c>
      <c r="N79" s="577" t="s">
        <v>16969</v>
      </c>
      <c r="O79" s="590"/>
      <c r="P79" s="590"/>
      <c r="Q79" s="590"/>
      <c r="R79" s="590" t="s">
        <v>7065</v>
      </c>
      <c r="S79" s="589" t="s">
        <v>7074</v>
      </c>
      <c r="T79" s="887" t="s">
        <v>7075</v>
      </c>
      <c r="U79" s="887" t="s">
        <v>7076</v>
      </c>
      <c r="V79" s="590" t="s">
        <v>82</v>
      </c>
      <c r="W79" s="590"/>
      <c r="X79" s="590"/>
      <c r="Y79" s="590"/>
      <c r="Z79" s="590"/>
      <c r="AA79" s="590"/>
      <c r="AB79" s="809">
        <v>42887</v>
      </c>
      <c r="AC79" s="811"/>
      <c r="AD79" s="811"/>
      <c r="AE79" s="1867"/>
      <c r="AF79" s="590" t="s">
        <v>10924</v>
      </c>
      <c r="AG79" s="1335"/>
    </row>
    <row r="80" spans="1:34" s="601" customFormat="1" ht="14.25" customHeight="1">
      <c r="A80" s="590">
        <v>14</v>
      </c>
      <c r="B80" s="639" t="s">
        <v>7089</v>
      </c>
      <c r="C80" s="589" t="s">
        <v>7090</v>
      </c>
      <c r="D80" s="590" t="s">
        <v>1385</v>
      </c>
      <c r="E80" s="590" t="s">
        <v>46</v>
      </c>
      <c r="F80" s="590" t="s">
        <v>1385</v>
      </c>
      <c r="G80" s="600">
        <v>33497</v>
      </c>
      <c r="H80" s="592" t="str">
        <f t="shared" si="5"/>
        <v xml:space="preserve">28 TAHUN 10 BULAN 16 HARI </v>
      </c>
      <c r="I80" s="590" t="s">
        <v>84</v>
      </c>
      <c r="J80" s="590" t="s">
        <v>7069</v>
      </c>
      <c r="K80" s="594" t="s">
        <v>288</v>
      </c>
      <c r="L80" s="879">
        <v>1710000622319</v>
      </c>
      <c r="M80" s="577" t="s">
        <v>16937</v>
      </c>
      <c r="N80" s="577" t="s">
        <v>16970</v>
      </c>
      <c r="O80" s="590"/>
      <c r="P80" s="590"/>
      <c r="Q80" s="590"/>
      <c r="R80" s="590" t="s">
        <v>7070</v>
      </c>
      <c r="S80" s="589" t="s">
        <v>9866</v>
      </c>
      <c r="T80" s="887" t="s">
        <v>9867</v>
      </c>
      <c r="U80" s="887" t="s">
        <v>7091</v>
      </c>
      <c r="V80" s="590" t="s">
        <v>193</v>
      </c>
      <c r="W80" s="590"/>
      <c r="X80" s="590"/>
      <c r="Y80" s="590"/>
      <c r="Z80" s="590"/>
      <c r="AA80" s="590"/>
      <c r="AB80" s="809">
        <v>42887</v>
      </c>
      <c r="AC80" s="811"/>
      <c r="AD80" s="811"/>
      <c r="AE80" s="1867"/>
      <c r="AF80" s="590" t="s">
        <v>10924</v>
      </c>
      <c r="AG80" s="1335" t="s">
        <v>10924</v>
      </c>
    </row>
    <row r="81" spans="1:34" s="601" customFormat="1" ht="14.25" customHeight="1">
      <c r="A81" s="590">
        <v>15</v>
      </c>
      <c r="B81" s="639" t="s">
        <v>15273</v>
      </c>
      <c r="C81" s="589" t="s">
        <v>15475</v>
      </c>
      <c r="D81" s="590" t="s">
        <v>1385</v>
      </c>
      <c r="E81" s="590" t="s">
        <v>46</v>
      </c>
      <c r="F81" s="590" t="s">
        <v>286</v>
      </c>
      <c r="G81" s="600">
        <v>32391</v>
      </c>
      <c r="H81" s="592" t="str">
        <f t="shared" si="5"/>
        <v xml:space="preserve">31 TAHUN 10 BULAN 27 HARI </v>
      </c>
      <c r="I81" s="590" t="s">
        <v>84</v>
      </c>
      <c r="J81" s="590" t="s">
        <v>7069</v>
      </c>
      <c r="K81" s="594" t="s">
        <v>288</v>
      </c>
      <c r="L81" s="879">
        <v>1710000371545</v>
      </c>
      <c r="M81" s="577" t="s">
        <v>16938</v>
      </c>
      <c r="N81" s="577" t="s">
        <v>16971</v>
      </c>
      <c r="O81" s="590"/>
      <c r="P81" s="590"/>
      <c r="Q81" s="590"/>
      <c r="R81" s="590" t="s">
        <v>10632</v>
      </c>
      <c r="S81" s="589" t="s">
        <v>15476</v>
      </c>
      <c r="T81" s="887" t="s">
        <v>15477</v>
      </c>
      <c r="U81" s="887" t="s">
        <v>15478</v>
      </c>
      <c r="V81" s="590" t="s">
        <v>193</v>
      </c>
      <c r="W81" s="590"/>
      <c r="X81" s="590"/>
      <c r="Y81" s="590"/>
      <c r="Z81" s="590"/>
      <c r="AA81" s="590"/>
      <c r="AB81" s="809">
        <v>43617</v>
      </c>
      <c r="AC81" s="811">
        <v>43677</v>
      </c>
      <c r="AD81" s="811"/>
      <c r="AE81" s="1867"/>
      <c r="AF81" s="590"/>
      <c r="AG81" s="1335"/>
    </row>
    <row r="82" spans="1:34" s="568" customFormat="1" ht="21.75" customHeight="1">
      <c r="A82" s="590">
        <v>18</v>
      </c>
      <c r="B82" s="590" t="s">
        <v>13891</v>
      </c>
      <c r="C82" s="589" t="s">
        <v>13894</v>
      </c>
      <c r="D82" s="590" t="s">
        <v>1385</v>
      </c>
      <c r="E82" s="590" t="s">
        <v>35</v>
      </c>
      <c r="F82" s="590" t="s">
        <v>1385</v>
      </c>
      <c r="G82" s="600">
        <v>29264</v>
      </c>
      <c r="H82" s="592" t="str">
        <f t="shared" si="5"/>
        <v xml:space="preserve">40 TAHUN 5 BULAN 19 HARI </v>
      </c>
      <c r="I82" s="590" t="s">
        <v>84</v>
      </c>
      <c r="J82" s="590" t="s">
        <v>6991</v>
      </c>
      <c r="K82" s="594" t="s">
        <v>288</v>
      </c>
      <c r="L82" s="879">
        <v>1710004870443</v>
      </c>
      <c r="M82" s="577" t="s">
        <v>16941</v>
      </c>
      <c r="N82" s="577" t="s">
        <v>16974</v>
      </c>
      <c r="O82" s="606"/>
      <c r="P82" s="606"/>
      <c r="Q82" s="606"/>
      <c r="R82" s="590" t="s">
        <v>126</v>
      </c>
      <c r="S82" s="589" t="s">
        <v>13898</v>
      </c>
      <c r="T82" s="887" t="s">
        <v>13899</v>
      </c>
      <c r="U82" s="887" t="s">
        <v>14500</v>
      </c>
      <c r="V82" s="590" t="s">
        <v>47</v>
      </c>
      <c r="W82" s="606" t="s">
        <v>13900</v>
      </c>
      <c r="X82" s="606" t="s">
        <v>13901</v>
      </c>
      <c r="Y82" s="606" t="s">
        <v>13902</v>
      </c>
      <c r="Z82" s="606"/>
      <c r="AA82" s="606"/>
      <c r="AB82" s="809">
        <v>43416</v>
      </c>
      <c r="AC82" s="810"/>
      <c r="AD82" s="810"/>
      <c r="AE82" s="1867">
        <v>2</v>
      </c>
      <c r="AF82" s="590"/>
      <c r="AG82" s="608"/>
    </row>
    <row r="83" spans="1:34" s="568" customFormat="1" ht="14.25" customHeight="1">
      <c r="A83" s="590">
        <v>19</v>
      </c>
      <c r="B83" s="590" t="s">
        <v>7043</v>
      </c>
      <c r="C83" s="589" t="s">
        <v>7044</v>
      </c>
      <c r="D83" s="590" t="s">
        <v>1385</v>
      </c>
      <c r="E83" s="590" t="s">
        <v>35</v>
      </c>
      <c r="F83" s="590" t="s">
        <v>1385</v>
      </c>
      <c r="G83" s="600">
        <v>30764</v>
      </c>
      <c r="H83" s="592" t="str">
        <f t="shared" si="5"/>
        <v xml:space="preserve">36 TAHUN 4 BULAN 9 HARI </v>
      </c>
      <c r="I83" s="590" t="s">
        <v>84</v>
      </c>
      <c r="J83" s="590" t="s">
        <v>6991</v>
      </c>
      <c r="K83" s="594" t="s">
        <v>288</v>
      </c>
      <c r="L83" s="879">
        <v>1710002393273</v>
      </c>
      <c r="M83" s="577" t="s">
        <v>16942</v>
      </c>
      <c r="N83" s="577" t="s">
        <v>16975</v>
      </c>
      <c r="O83" s="606"/>
      <c r="P83" s="606"/>
      <c r="Q83" s="606"/>
      <c r="R83" s="590" t="s">
        <v>7045</v>
      </c>
      <c r="S83" s="920" t="s">
        <v>7046</v>
      </c>
      <c r="T83" s="887" t="s">
        <v>7047</v>
      </c>
      <c r="U83" s="887" t="s">
        <v>7048</v>
      </c>
      <c r="V83" s="590" t="s">
        <v>82</v>
      </c>
      <c r="W83" s="606"/>
      <c r="X83" s="606"/>
      <c r="Y83" s="606"/>
      <c r="Z83" s="606"/>
      <c r="AA83" s="606"/>
      <c r="AB83" s="809">
        <v>42380</v>
      </c>
      <c r="AC83" s="811">
        <v>42380</v>
      </c>
      <c r="AD83" s="810"/>
      <c r="AE83" s="1867" t="s">
        <v>17245</v>
      </c>
      <c r="AF83" s="590" t="s">
        <v>10924</v>
      </c>
      <c r="AG83" s="608" t="s">
        <v>14559</v>
      </c>
    </row>
    <row r="84" spans="1:34" s="601" customFormat="1" ht="15">
      <c r="A84" s="590">
        <v>20</v>
      </c>
      <c r="B84" s="639" t="s">
        <v>7111</v>
      </c>
      <c r="C84" s="1093" t="s">
        <v>16943</v>
      </c>
      <c r="D84" s="642" t="s">
        <v>1385</v>
      </c>
      <c r="E84" s="642" t="s">
        <v>35</v>
      </c>
      <c r="F84" s="590" t="s">
        <v>181</v>
      </c>
      <c r="G84" s="1199">
        <v>25611</v>
      </c>
      <c r="H84" s="592" t="str">
        <f t="shared" si="5"/>
        <v xml:space="preserve">50 TAHUN 5 BULAN 20 HARI </v>
      </c>
      <c r="I84" s="642" t="s">
        <v>84</v>
      </c>
      <c r="J84" s="642" t="s">
        <v>6991</v>
      </c>
      <c r="K84" s="642" t="s">
        <v>4633</v>
      </c>
      <c r="L84" s="879">
        <v>1710003110650</v>
      </c>
      <c r="M84" s="734" t="s">
        <v>14846</v>
      </c>
      <c r="N84" s="734" t="s">
        <v>16976</v>
      </c>
      <c r="O84" s="640"/>
      <c r="P84" s="640"/>
      <c r="Q84" s="640"/>
      <c r="R84" s="642" t="s">
        <v>126</v>
      </c>
      <c r="S84" s="1958" t="s">
        <v>11312</v>
      </c>
      <c r="T84" s="1062" t="s">
        <v>11313</v>
      </c>
      <c r="U84" s="1093"/>
      <c r="V84" s="642" t="s">
        <v>146</v>
      </c>
      <c r="W84" s="640" t="s">
        <v>11315</v>
      </c>
      <c r="X84" s="640" t="s">
        <v>11316</v>
      </c>
      <c r="Y84" s="640"/>
      <c r="Z84" s="640"/>
      <c r="AA84" s="640"/>
      <c r="AB84" s="1200">
        <v>42917</v>
      </c>
      <c r="AC84" s="1959">
        <v>42917</v>
      </c>
      <c r="AD84" s="1093"/>
      <c r="AE84" s="1905" t="s">
        <v>17245</v>
      </c>
      <c r="AF84" s="642" t="s">
        <v>10924</v>
      </c>
      <c r="AG84" s="1335"/>
    </row>
    <row r="85" spans="1:34" s="601" customFormat="1" ht="15">
      <c r="A85" s="590">
        <v>21</v>
      </c>
      <c r="B85" s="639" t="s">
        <v>9832</v>
      </c>
      <c r="C85" s="1960" t="s">
        <v>7121</v>
      </c>
      <c r="D85" s="1961" t="s">
        <v>1385</v>
      </c>
      <c r="E85" s="642" t="s">
        <v>35</v>
      </c>
      <c r="F85" s="1961" t="s">
        <v>1385</v>
      </c>
      <c r="G85" s="48">
        <v>34084</v>
      </c>
      <c r="H85" s="592" t="str">
        <f t="shared" si="5"/>
        <v xml:space="preserve">27 TAHUN 3 BULAN 7 HARI </v>
      </c>
      <c r="I85" s="642" t="s">
        <v>84</v>
      </c>
      <c r="J85" s="642" t="s">
        <v>6991</v>
      </c>
      <c r="K85" s="642" t="s">
        <v>288</v>
      </c>
      <c r="L85" s="879">
        <v>1780000011235</v>
      </c>
      <c r="M85" s="734" t="s">
        <v>16944</v>
      </c>
      <c r="N85" s="734" t="s">
        <v>16977</v>
      </c>
      <c r="O85" s="640"/>
      <c r="P85" s="640"/>
      <c r="Q85" s="640"/>
      <c r="R85" s="642" t="s">
        <v>4730</v>
      </c>
      <c r="S85" s="1962" t="s">
        <v>11314</v>
      </c>
      <c r="T85" s="1963" t="s">
        <v>7122</v>
      </c>
      <c r="U85" s="1062" t="s">
        <v>9050</v>
      </c>
      <c r="V85" s="642" t="s">
        <v>82</v>
      </c>
      <c r="W85" s="640"/>
      <c r="X85" s="640"/>
      <c r="Y85" s="640"/>
      <c r="Z85" s="640"/>
      <c r="AA85" s="640"/>
      <c r="AB85" s="1200">
        <v>42905</v>
      </c>
      <c r="AC85" s="1093"/>
      <c r="AD85" s="1093"/>
      <c r="AE85" s="1905" t="s">
        <v>17245</v>
      </c>
      <c r="AF85" s="642" t="s">
        <v>10924</v>
      </c>
      <c r="AG85" s="1335" t="s">
        <v>13299</v>
      </c>
    </row>
    <row r="86" spans="1:34" s="601" customFormat="1" ht="14.25" customHeight="1">
      <c r="A86" s="590">
        <v>26</v>
      </c>
      <c r="B86" s="639" t="s">
        <v>7092</v>
      </c>
      <c r="C86" s="1927" t="s">
        <v>7093</v>
      </c>
      <c r="D86" s="590" t="s">
        <v>906</v>
      </c>
      <c r="E86" s="590" t="s">
        <v>35</v>
      </c>
      <c r="F86" s="590" t="s">
        <v>1172</v>
      </c>
      <c r="G86" s="600">
        <v>34152</v>
      </c>
      <c r="H86" s="592" t="str">
        <f t="shared" si="5"/>
        <v xml:space="preserve">27 TAHUN 0 BULAN 30 HARI </v>
      </c>
      <c r="I86" s="593" t="s">
        <v>84</v>
      </c>
      <c r="J86" s="594" t="s">
        <v>7069</v>
      </c>
      <c r="K86" s="594" t="s">
        <v>288</v>
      </c>
      <c r="L86" s="879">
        <v>1780000399317</v>
      </c>
      <c r="M86" s="577" t="s">
        <v>16959</v>
      </c>
      <c r="N86" s="590" t="s">
        <v>12553</v>
      </c>
      <c r="O86" s="590"/>
      <c r="P86" s="590"/>
      <c r="Q86" s="590"/>
      <c r="R86" s="590" t="s">
        <v>7065</v>
      </c>
      <c r="S86" s="589" t="s">
        <v>11325</v>
      </c>
      <c r="T86" s="887" t="s">
        <v>7094</v>
      </c>
      <c r="U86" s="887" t="s">
        <v>7095</v>
      </c>
      <c r="V86" s="590" t="s">
        <v>82</v>
      </c>
      <c r="W86" s="590"/>
      <c r="X86" s="590"/>
      <c r="Y86" s="590"/>
      <c r="Z86" s="590"/>
      <c r="AA86" s="590"/>
      <c r="AB86" s="809">
        <v>42887</v>
      </c>
      <c r="AC86" s="811"/>
      <c r="AD86" s="811"/>
      <c r="AE86" s="1867"/>
      <c r="AF86" s="590" t="s">
        <v>10924</v>
      </c>
      <c r="AG86" s="1335" t="s">
        <v>10924</v>
      </c>
      <c r="AH86" s="601" t="s">
        <v>10924</v>
      </c>
    </row>
    <row r="87" spans="1:34" s="601" customFormat="1" ht="14.25" customHeight="1">
      <c r="A87" s="590">
        <v>27</v>
      </c>
      <c r="B87" s="639" t="s">
        <v>7096</v>
      </c>
      <c r="C87" s="1928" t="s">
        <v>7097</v>
      </c>
      <c r="D87" s="590" t="s">
        <v>906</v>
      </c>
      <c r="E87" s="590" t="s">
        <v>35</v>
      </c>
      <c r="F87" s="590" t="s">
        <v>906</v>
      </c>
      <c r="G87" s="600">
        <v>34313</v>
      </c>
      <c r="H87" s="592" t="str">
        <f t="shared" si="5"/>
        <v xml:space="preserve">26 TAHUN 7 BULAN 22 HARI </v>
      </c>
      <c r="I87" s="593" t="s">
        <v>84</v>
      </c>
      <c r="J87" s="594" t="s">
        <v>7069</v>
      </c>
      <c r="K87" s="594" t="s">
        <v>288</v>
      </c>
      <c r="L87" s="879">
        <v>1780000399168</v>
      </c>
      <c r="M87" s="577" t="s">
        <v>16960</v>
      </c>
      <c r="N87" s="577" t="s">
        <v>16965</v>
      </c>
      <c r="O87" s="590"/>
      <c r="P87" s="590"/>
      <c r="Q87" s="590"/>
      <c r="R87" s="590" t="s">
        <v>7065</v>
      </c>
      <c r="S87" s="589" t="s">
        <v>11326</v>
      </c>
      <c r="T87" s="887" t="s">
        <v>7098</v>
      </c>
      <c r="U87" s="887" t="s">
        <v>7099</v>
      </c>
      <c r="V87" s="590" t="s">
        <v>82</v>
      </c>
      <c r="W87" s="590"/>
      <c r="X87" s="590"/>
      <c r="Y87" s="590"/>
      <c r="Z87" s="590"/>
      <c r="AA87" s="590"/>
      <c r="AB87" s="809">
        <v>42887</v>
      </c>
      <c r="AC87" s="811"/>
      <c r="AD87" s="811"/>
      <c r="AE87" s="1867"/>
      <c r="AF87" s="590" t="s">
        <v>10924</v>
      </c>
      <c r="AG87" s="1335" t="s">
        <v>10924</v>
      </c>
      <c r="AH87" s="601" t="s">
        <v>10924</v>
      </c>
    </row>
    <row r="88" spans="1:34" s="601" customFormat="1" ht="14.25" customHeight="1">
      <c r="A88" s="590">
        <v>28</v>
      </c>
      <c r="B88" s="639" t="s">
        <v>7100</v>
      </c>
      <c r="C88" s="1927" t="s">
        <v>7101</v>
      </c>
      <c r="D88" s="590" t="s">
        <v>906</v>
      </c>
      <c r="E88" s="590" t="s">
        <v>46</v>
      </c>
      <c r="F88" s="590" t="s">
        <v>906</v>
      </c>
      <c r="G88" s="600">
        <v>34556</v>
      </c>
      <c r="H88" s="592" t="str">
        <f t="shared" si="5"/>
        <v xml:space="preserve">25 TAHUN 11 BULAN 22 HARI </v>
      </c>
      <c r="I88" s="593" t="s">
        <v>84</v>
      </c>
      <c r="J88" s="594" t="s">
        <v>7069</v>
      </c>
      <c r="K88" s="594" t="s">
        <v>288</v>
      </c>
      <c r="L88" s="879">
        <v>1400014095377</v>
      </c>
      <c r="M88" s="577" t="s">
        <v>16961</v>
      </c>
      <c r="N88" s="577" t="s">
        <v>16966</v>
      </c>
      <c r="O88" s="590"/>
      <c r="P88" s="590"/>
      <c r="Q88" s="590"/>
      <c r="R88" s="590" t="s">
        <v>7065</v>
      </c>
      <c r="S88" s="589" t="s">
        <v>11327</v>
      </c>
      <c r="T88" s="887" t="s">
        <v>7102</v>
      </c>
      <c r="U88" s="887" t="s">
        <v>7103</v>
      </c>
      <c r="V88" s="590" t="s">
        <v>82</v>
      </c>
      <c r="W88" s="590"/>
      <c r="X88" s="590"/>
      <c r="Y88" s="590"/>
      <c r="Z88" s="590"/>
      <c r="AA88" s="590"/>
      <c r="AB88" s="809">
        <v>42887</v>
      </c>
      <c r="AC88" s="811"/>
      <c r="AD88" s="811"/>
      <c r="AE88" s="1867"/>
      <c r="AF88" s="590" t="s">
        <v>10924</v>
      </c>
      <c r="AG88" s="1335" t="s">
        <v>10924</v>
      </c>
      <c r="AH88" s="601" t="s">
        <v>10924</v>
      </c>
    </row>
    <row r="89" spans="1:34" s="601" customFormat="1" ht="14.25" customHeight="1">
      <c r="A89" s="590">
        <v>29</v>
      </c>
      <c r="B89" s="1201" t="s">
        <v>11226</v>
      </c>
      <c r="C89" s="1202" t="s">
        <v>11512</v>
      </c>
      <c r="D89" s="594" t="s">
        <v>906</v>
      </c>
      <c r="E89" s="594" t="s">
        <v>35</v>
      </c>
      <c r="F89" s="594" t="s">
        <v>906</v>
      </c>
      <c r="G89" s="1203">
        <v>34170</v>
      </c>
      <c r="H89" s="592" t="str">
        <f t="shared" si="5"/>
        <v xml:space="preserve">27 TAHUN 0 BULAN 12 HARI </v>
      </c>
      <c r="I89" s="1204" t="s">
        <v>84</v>
      </c>
      <c r="J89" s="594" t="s">
        <v>6991</v>
      </c>
      <c r="K89" s="594" t="s">
        <v>288</v>
      </c>
      <c r="L89" s="879">
        <v>1780001502778</v>
      </c>
      <c r="M89" s="1190" t="s">
        <v>16962</v>
      </c>
      <c r="N89" s="594" t="s">
        <v>12553</v>
      </c>
      <c r="O89" s="594"/>
      <c r="P89" s="594"/>
      <c r="Q89" s="594"/>
      <c r="R89" s="594"/>
      <c r="S89" s="1205" t="s">
        <v>11516</v>
      </c>
      <c r="T89" s="1206" t="s">
        <v>11517</v>
      </c>
      <c r="U89" s="1206"/>
      <c r="V89" s="594" t="s">
        <v>82</v>
      </c>
      <c r="W89" s="594"/>
      <c r="X89" s="594"/>
      <c r="Y89" s="594"/>
      <c r="Z89" s="594"/>
      <c r="AA89" s="594"/>
      <c r="AB89" s="1207">
        <v>43062</v>
      </c>
      <c r="AC89" s="1208">
        <v>43062</v>
      </c>
      <c r="AD89" s="1208"/>
      <c r="AE89" s="1906">
        <v>3</v>
      </c>
      <c r="AF89" s="594" t="s">
        <v>10924</v>
      </c>
      <c r="AG89" s="1335" t="s">
        <v>10924</v>
      </c>
      <c r="AH89" s="601" t="s">
        <v>10924</v>
      </c>
    </row>
    <row r="90" spans="1:34" s="601" customFormat="1" ht="14.25" customHeight="1">
      <c r="A90" s="590">
        <v>30</v>
      </c>
      <c r="B90" s="1201" t="s">
        <v>11227</v>
      </c>
      <c r="C90" s="1202" t="s">
        <v>11513</v>
      </c>
      <c r="D90" s="594" t="s">
        <v>906</v>
      </c>
      <c r="E90" s="594" t="s">
        <v>35</v>
      </c>
      <c r="F90" s="1228" t="s">
        <v>906</v>
      </c>
      <c r="G90" s="1203">
        <v>34724</v>
      </c>
      <c r="H90" s="592" t="str">
        <f t="shared" si="5"/>
        <v xml:space="preserve">25 TAHUN 6 BULAN 7 HARI </v>
      </c>
      <c r="I90" s="1204" t="s">
        <v>84</v>
      </c>
      <c r="J90" s="594" t="s">
        <v>6991</v>
      </c>
      <c r="K90" s="594" t="s">
        <v>288</v>
      </c>
      <c r="L90" s="879">
        <v>1780001509096</v>
      </c>
      <c r="M90" s="1190" t="s">
        <v>16963</v>
      </c>
      <c r="N90" s="594" t="s">
        <v>12553</v>
      </c>
      <c r="O90" s="594"/>
      <c r="P90" s="594"/>
      <c r="Q90" s="594"/>
      <c r="R90" s="594"/>
      <c r="S90" s="1205" t="s">
        <v>11694</v>
      </c>
      <c r="T90" s="1206" t="s">
        <v>11695</v>
      </c>
      <c r="U90" s="1206"/>
      <c r="V90" s="594" t="s">
        <v>82</v>
      </c>
      <c r="W90" s="594"/>
      <c r="X90" s="594"/>
      <c r="Y90" s="594"/>
      <c r="Z90" s="594"/>
      <c r="AA90" s="594"/>
      <c r="AB90" s="1207">
        <v>43062</v>
      </c>
      <c r="AC90" s="1208">
        <v>43062</v>
      </c>
      <c r="AD90" s="1208"/>
      <c r="AE90" s="1906">
        <v>3</v>
      </c>
      <c r="AF90" s="594" t="s">
        <v>10924</v>
      </c>
      <c r="AG90" s="1335" t="s">
        <v>10924</v>
      </c>
      <c r="AH90" s="601" t="s">
        <v>10924</v>
      </c>
    </row>
    <row r="91" spans="1:34" s="601" customFormat="1" ht="14.25" customHeight="1">
      <c r="A91" s="590">
        <v>31</v>
      </c>
      <c r="B91" s="1201" t="s">
        <v>11229</v>
      </c>
      <c r="C91" s="1202" t="s">
        <v>11515</v>
      </c>
      <c r="D91" s="594" t="s">
        <v>906</v>
      </c>
      <c r="E91" s="594" t="s">
        <v>35</v>
      </c>
      <c r="F91" s="594" t="s">
        <v>906</v>
      </c>
      <c r="G91" s="1203">
        <v>33785</v>
      </c>
      <c r="H91" s="592" t="str">
        <f t="shared" si="5"/>
        <v xml:space="preserve">28 TAHUN 1 BULAN 2 HARI </v>
      </c>
      <c r="I91" s="1204" t="s">
        <v>84</v>
      </c>
      <c r="J91" s="594" t="s">
        <v>6991</v>
      </c>
      <c r="K91" s="594" t="s">
        <v>288</v>
      </c>
      <c r="L91" s="879">
        <v>1780001576673</v>
      </c>
      <c r="M91" s="1190" t="s">
        <v>3328</v>
      </c>
      <c r="N91" s="1190" t="s">
        <v>16967</v>
      </c>
      <c r="O91" s="594"/>
      <c r="P91" s="594"/>
      <c r="Q91" s="594"/>
      <c r="R91" s="594"/>
      <c r="S91" s="1205" t="s">
        <v>11527</v>
      </c>
      <c r="T91" s="1206" t="s">
        <v>11526</v>
      </c>
      <c r="U91" s="1206"/>
      <c r="V91" s="594" t="s">
        <v>82</v>
      </c>
      <c r="W91" s="594"/>
      <c r="X91" s="594"/>
      <c r="Y91" s="594"/>
      <c r="Z91" s="594"/>
      <c r="AA91" s="594"/>
      <c r="AB91" s="1207">
        <v>43062</v>
      </c>
      <c r="AC91" s="1208">
        <v>43062</v>
      </c>
      <c r="AD91" s="1208"/>
      <c r="AE91" s="1906">
        <v>3</v>
      </c>
      <c r="AF91" s="594" t="s">
        <v>10924</v>
      </c>
      <c r="AG91" s="1335" t="s">
        <v>10924</v>
      </c>
      <c r="AH91" s="601" t="s">
        <v>10924</v>
      </c>
    </row>
    <row r="92" spans="1:34" s="601" customFormat="1">
      <c r="A92" s="590">
        <v>35</v>
      </c>
      <c r="B92" s="1328" t="s">
        <v>9828</v>
      </c>
      <c r="C92" s="1929" t="s">
        <v>9744</v>
      </c>
      <c r="D92" s="1328" t="s">
        <v>3017</v>
      </c>
      <c r="E92" s="1328" t="s">
        <v>46</v>
      </c>
      <c r="F92" s="594" t="s">
        <v>5022</v>
      </c>
      <c r="G92" s="1930">
        <v>33507</v>
      </c>
      <c r="H92" s="592" t="str">
        <f t="shared" si="5"/>
        <v xml:space="preserve">28 TAHUN 10 BULAN 6 HARI </v>
      </c>
      <c r="I92" s="1328" t="s">
        <v>84</v>
      </c>
      <c r="J92" s="1328" t="s">
        <v>7069</v>
      </c>
      <c r="K92" s="594" t="s">
        <v>288</v>
      </c>
      <c r="L92" s="879">
        <v>1430015754599</v>
      </c>
      <c r="M92" s="1931" t="s">
        <v>16950</v>
      </c>
      <c r="N92" s="1328" t="s">
        <v>16981</v>
      </c>
      <c r="O92" s="1932"/>
      <c r="P92" s="1932"/>
      <c r="Q92" s="1932"/>
      <c r="R92" s="1328"/>
      <c r="S92" s="1929" t="s">
        <v>9745</v>
      </c>
      <c r="T92" s="1933" t="s">
        <v>9746</v>
      </c>
      <c r="U92" s="1929" t="s">
        <v>16998</v>
      </c>
      <c r="V92" s="1328" t="s">
        <v>193</v>
      </c>
      <c r="W92" s="1932" t="s">
        <v>17007</v>
      </c>
      <c r="X92" s="1932" t="s">
        <v>17008</v>
      </c>
      <c r="Y92" s="1932" t="s">
        <v>17009</v>
      </c>
      <c r="Z92" s="1932"/>
      <c r="AA92" s="1932"/>
      <c r="AB92" s="1934">
        <v>42887</v>
      </c>
      <c r="AC92" s="1929"/>
      <c r="AD92" s="1929"/>
      <c r="AE92" s="1935"/>
      <c r="AF92" s="1328" t="s">
        <v>10924</v>
      </c>
      <c r="AG92" s="1335" t="s">
        <v>10924</v>
      </c>
      <c r="AH92" s="601" t="s">
        <v>10924</v>
      </c>
    </row>
    <row r="93" spans="1:34" s="601" customFormat="1">
      <c r="A93" s="590">
        <v>36</v>
      </c>
      <c r="B93" s="1328" t="s">
        <v>9829</v>
      </c>
      <c r="C93" s="1929" t="s">
        <v>9747</v>
      </c>
      <c r="D93" s="1328" t="s">
        <v>3017</v>
      </c>
      <c r="E93" s="1328" t="s">
        <v>46</v>
      </c>
      <c r="F93" s="594" t="s">
        <v>5022</v>
      </c>
      <c r="G93" s="1930">
        <v>33330</v>
      </c>
      <c r="H93" s="592" t="str">
        <f t="shared" si="5"/>
        <v xml:space="preserve">29 TAHUN 3 BULAN 30 HARI </v>
      </c>
      <c r="I93" s="1328" t="s">
        <v>84</v>
      </c>
      <c r="J93" s="1328" t="s">
        <v>7069</v>
      </c>
      <c r="K93" s="594" t="s">
        <v>288</v>
      </c>
      <c r="L93" s="879">
        <v>9000036300862</v>
      </c>
      <c r="M93" s="1931" t="s">
        <v>16951</v>
      </c>
      <c r="N93" s="1328" t="s">
        <v>16982</v>
      </c>
      <c r="O93" s="1932"/>
      <c r="P93" s="1932"/>
      <c r="Q93" s="1932"/>
      <c r="R93" s="1328"/>
      <c r="S93" s="1929" t="s">
        <v>9748</v>
      </c>
      <c r="T93" s="1933" t="s">
        <v>9749</v>
      </c>
      <c r="U93" s="1929" t="s">
        <v>16999</v>
      </c>
      <c r="V93" s="1328" t="s">
        <v>193</v>
      </c>
      <c r="W93" s="1932" t="s">
        <v>17010</v>
      </c>
      <c r="X93" s="1932" t="s">
        <v>17011</v>
      </c>
      <c r="Y93" s="1932" t="s">
        <v>17012</v>
      </c>
      <c r="Z93" s="1932"/>
      <c r="AA93" s="1932"/>
      <c r="AB93" s="1934">
        <v>42887</v>
      </c>
      <c r="AC93" s="1929"/>
      <c r="AD93" s="1929"/>
      <c r="AE93" s="1935"/>
      <c r="AF93" s="1328" t="s">
        <v>10924</v>
      </c>
      <c r="AG93" s="1335" t="s">
        <v>10924</v>
      </c>
      <c r="AH93" s="601" t="s">
        <v>10924</v>
      </c>
    </row>
    <row r="94" spans="1:34" s="601" customFormat="1">
      <c r="A94" s="590">
        <v>37</v>
      </c>
      <c r="B94" s="1328" t="s">
        <v>9830</v>
      </c>
      <c r="C94" s="1929" t="s">
        <v>9750</v>
      </c>
      <c r="D94" s="1328" t="s">
        <v>3017</v>
      </c>
      <c r="E94" s="1328" t="s">
        <v>35</v>
      </c>
      <c r="F94" s="594" t="s">
        <v>5022</v>
      </c>
      <c r="G94" s="1930">
        <v>32921</v>
      </c>
      <c r="H94" s="592" t="str">
        <f t="shared" si="5"/>
        <v xml:space="preserve">30 TAHUN 5 BULAN 15 HARI </v>
      </c>
      <c r="I94" s="1328" t="s">
        <v>84</v>
      </c>
      <c r="J94" s="1328" t="s">
        <v>7069</v>
      </c>
      <c r="K94" s="594" t="s">
        <v>288</v>
      </c>
      <c r="L94" s="879">
        <v>1430015752874</v>
      </c>
      <c r="M94" s="1931" t="s">
        <v>16952</v>
      </c>
      <c r="N94" s="1328" t="s">
        <v>16983</v>
      </c>
      <c r="O94" s="1932"/>
      <c r="P94" s="1932"/>
      <c r="Q94" s="1932"/>
      <c r="R94" s="1328"/>
      <c r="S94" s="1929" t="s">
        <v>9751</v>
      </c>
      <c r="T94" s="1933" t="s">
        <v>9752</v>
      </c>
      <c r="U94" s="1929" t="s">
        <v>17000</v>
      </c>
      <c r="V94" s="1328" t="s">
        <v>82</v>
      </c>
      <c r="W94" s="1932" t="s">
        <v>17013</v>
      </c>
      <c r="X94" s="1932" t="s">
        <v>17014</v>
      </c>
      <c r="Y94" s="1932"/>
      <c r="Z94" s="1932"/>
      <c r="AA94" s="1932"/>
      <c r="AB94" s="1934">
        <v>42887</v>
      </c>
      <c r="AC94" s="1929"/>
      <c r="AD94" s="1929"/>
      <c r="AE94" s="1935"/>
      <c r="AF94" s="1328" t="s">
        <v>10924</v>
      </c>
      <c r="AG94" s="1335" t="s">
        <v>10924</v>
      </c>
      <c r="AH94" s="601" t="s">
        <v>10924</v>
      </c>
    </row>
    <row r="95" spans="1:34" s="601" customFormat="1">
      <c r="A95" s="590">
        <v>38</v>
      </c>
      <c r="B95" s="642" t="s">
        <v>9831</v>
      </c>
      <c r="C95" s="1093" t="s">
        <v>9839</v>
      </c>
      <c r="D95" s="642" t="s">
        <v>3017</v>
      </c>
      <c r="E95" s="642" t="s">
        <v>35</v>
      </c>
      <c r="F95" s="590" t="s">
        <v>181</v>
      </c>
      <c r="G95" s="1199">
        <v>29975</v>
      </c>
      <c r="H95" s="592" t="str">
        <f t="shared" si="5"/>
        <v xml:space="preserve">38 TAHUN 6 BULAN 8 HARI </v>
      </c>
      <c r="I95" s="642" t="s">
        <v>84</v>
      </c>
      <c r="J95" s="642" t="s">
        <v>6991</v>
      </c>
      <c r="K95" s="594" t="s">
        <v>288</v>
      </c>
      <c r="L95" s="879">
        <v>9000042643982</v>
      </c>
      <c r="M95" s="734" t="s">
        <v>16953</v>
      </c>
      <c r="N95" s="642" t="s">
        <v>16984</v>
      </c>
      <c r="O95" s="640"/>
      <c r="P95" s="640"/>
      <c r="Q95" s="640"/>
      <c r="R95" s="642"/>
      <c r="S95" s="1093" t="s">
        <v>13276</v>
      </c>
      <c r="T95" s="1062" t="s">
        <v>9840</v>
      </c>
      <c r="U95" s="1093" t="s">
        <v>17001</v>
      </c>
      <c r="V95" s="642" t="s">
        <v>193</v>
      </c>
      <c r="W95" s="640" t="s">
        <v>17015</v>
      </c>
      <c r="X95" s="640" t="s">
        <v>13883</v>
      </c>
      <c r="Y95" s="640" t="s">
        <v>17016</v>
      </c>
      <c r="Z95" s="640"/>
      <c r="AA95" s="640"/>
      <c r="AB95" s="1200">
        <v>42949</v>
      </c>
      <c r="AC95" s="1514">
        <v>42949</v>
      </c>
      <c r="AD95" s="1093"/>
      <c r="AE95" s="1905">
        <v>3</v>
      </c>
      <c r="AF95" s="642" t="s">
        <v>10924</v>
      </c>
      <c r="AG95" s="1335" t="s">
        <v>10924</v>
      </c>
      <c r="AH95" s="601" t="s">
        <v>10924</v>
      </c>
    </row>
    <row r="96" spans="1:34" s="568" customFormat="1" ht="17.25" customHeight="1">
      <c r="A96" s="590">
        <v>39</v>
      </c>
      <c r="B96" s="577" t="s">
        <v>6989</v>
      </c>
      <c r="C96" s="589" t="s">
        <v>6990</v>
      </c>
      <c r="D96" s="590" t="s">
        <v>3017</v>
      </c>
      <c r="E96" s="590" t="s">
        <v>35</v>
      </c>
      <c r="F96" s="591" t="s">
        <v>5022</v>
      </c>
      <c r="G96" s="891">
        <v>25588</v>
      </c>
      <c r="H96" s="592" t="str">
        <f t="shared" si="5"/>
        <v xml:space="preserve">50 TAHUN 6 BULAN 12 HARI </v>
      </c>
      <c r="I96" s="593" t="s">
        <v>84</v>
      </c>
      <c r="J96" s="590" t="s">
        <v>6991</v>
      </c>
      <c r="K96" s="590" t="s">
        <v>288</v>
      </c>
      <c r="L96" s="879">
        <v>1430010020731</v>
      </c>
      <c r="M96" s="577" t="s">
        <v>16954</v>
      </c>
      <c r="N96" s="590" t="s">
        <v>6992</v>
      </c>
      <c r="O96" s="596" t="s">
        <v>6993</v>
      </c>
      <c r="P96" s="596"/>
      <c r="Q96" s="596"/>
      <c r="R96" s="597"/>
      <c r="S96" s="1223" t="s">
        <v>6994</v>
      </c>
      <c r="T96" s="908" t="s">
        <v>6995</v>
      </c>
      <c r="U96" s="901" t="s">
        <v>17002</v>
      </c>
      <c r="V96" s="590" t="s">
        <v>36</v>
      </c>
      <c r="W96" s="1224" t="s">
        <v>6996</v>
      </c>
      <c r="X96" s="1224" t="s">
        <v>6997</v>
      </c>
      <c r="Y96" s="1224" t="s">
        <v>6998</v>
      </c>
      <c r="Z96" s="1224" t="s">
        <v>6999</v>
      </c>
      <c r="AA96" s="1224"/>
      <c r="AB96" s="809">
        <v>41883</v>
      </c>
      <c r="AC96" s="810">
        <v>41883</v>
      </c>
      <c r="AD96" s="810"/>
      <c r="AE96" s="1867" t="s">
        <v>17245</v>
      </c>
      <c r="AF96" s="1332" t="s">
        <v>10924</v>
      </c>
      <c r="AG96" s="608" t="s">
        <v>14559</v>
      </c>
      <c r="AH96" s="568" t="s">
        <v>13610</v>
      </c>
    </row>
    <row r="97" spans="1:34" s="568" customFormat="1" ht="17.25" customHeight="1">
      <c r="A97" s="590">
        <v>41</v>
      </c>
      <c r="B97" s="577" t="s">
        <v>12478</v>
      </c>
      <c r="C97" s="589" t="s">
        <v>12520</v>
      </c>
      <c r="D97" s="590" t="s">
        <v>3017</v>
      </c>
      <c r="E97" s="590" t="s">
        <v>35</v>
      </c>
      <c r="F97" s="591" t="s">
        <v>2860</v>
      </c>
      <c r="G97" s="891">
        <v>29758</v>
      </c>
      <c r="H97" s="592" t="str">
        <f t="shared" si="5"/>
        <v xml:space="preserve">39 TAHUN 1 BULAN 11 HARI </v>
      </c>
      <c r="I97" s="593" t="s">
        <v>84</v>
      </c>
      <c r="J97" s="590" t="s">
        <v>6991</v>
      </c>
      <c r="K97" s="590" t="s">
        <v>288</v>
      </c>
      <c r="L97" s="879">
        <v>1430017749704</v>
      </c>
      <c r="M97" s="577" t="s">
        <v>16956</v>
      </c>
      <c r="N97" s="590" t="s">
        <v>16986</v>
      </c>
      <c r="O97" s="596"/>
      <c r="P97" s="596"/>
      <c r="Q97" s="596"/>
      <c r="R97" s="597"/>
      <c r="S97" s="1223" t="s">
        <v>12533</v>
      </c>
      <c r="T97" s="908" t="s">
        <v>12532</v>
      </c>
      <c r="U97" s="901" t="s">
        <v>17003</v>
      </c>
      <c r="V97" s="590" t="s">
        <v>36</v>
      </c>
      <c r="W97" s="1224" t="s">
        <v>12528</v>
      </c>
      <c r="X97" s="1224" t="s">
        <v>12529</v>
      </c>
      <c r="Y97" s="1224" t="s">
        <v>12530</v>
      </c>
      <c r="Z97" s="1224" t="s">
        <v>12531</v>
      </c>
      <c r="AA97" s="1224"/>
      <c r="AB97" s="1225">
        <v>43191</v>
      </c>
      <c r="AC97" s="1226"/>
      <c r="AD97" s="1226"/>
      <c r="AE97" s="1910">
        <v>3</v>
      </c>
      <c r="AF97" s="1332"/>
      <c r="AG97" s="608" t="s">
        <v>10924</v>
      </c>
      <c r="AH97" s="568" t="s">
        <v>10924</v>
      </c>
    </row>
    <row r="98" spans="1:34" s="568" customFormat="1" ht="17.25" customHeight="1">
      <c r="A98" s="590">
        <v>42</v>
      </c>
      <c r="B98" s="577" t="s">
        <v>12822</v>
      </c>
      <c r="C98" s="589" t="s">
        <v>12821</v>
      </c>
      <c r="D98" s="590" t="s">
        <v>3017</v>
      </c>
      <c r="E98" s="590" t="s">
        <v>35</v>
      </c>
      <c r="F98" s="591" t="s">
        <v>2860</v>
      </c>
      <c r="G98" s="891">
        <v>29659</v>
      </c>
      <c r="H98" s="592" t="str">
        <f t="shared" si="5"/>
        <v xml:space="preserve">39 TAHUN 4 BULAN 18 HARI </v>
      </c>
      <c r="I98" s="593" t="s">
        <v>84</v>
      </c>
      <c r="J98" s="590" t="s">
        <v>6991</v>
      </c>
      <c r="K98" s="590" t="s">
        <v>288</v>
      </c>
      <c r="L98" s="879" t="s">
        <v>13108</v>
      </c>
      <c r="M98" s="577" t="s">
        <v>16957</v>
      </c>
      <c r="N98" s="590" t="s">
        <v>16987</v>
      </c>
      <c r="O98" s="596"/>
      <c r="P98" s="596"/>
      <c r="Q98" s="596"/>
      <c r="R98" s="597"/>
      <c r="S98" s="1223" t="s">
        <v>12845</v>
      </c>
      <c r="T98" s="908" t="s">
        <v>12846</v>
      </c>
      <c r="U98" s="901" t="s">
        <v>12857</v>
      </c>
      <c r="V98" s="590" t="s">
        <v>456</v>
      </c>
      <c r="W98" s="1224" t="s">
        <v>12847</v>
      </c>
      <c r="X98" s="1224" t="s">
        <v>12848</v>
      </c>
      <c r="Y98" s="1224" t="s">
        <v>12849</v>
      </c>
      <c r="Z98" s="1224" t="s">
        <v>12850</v>
      </c>
      <c r="AA98" s="1224"/>
      <c r="AB98" s="1225">
        <v>43221</v>
      </c>
      <c r="AC98" s="1226"/>
      <c r="AD98" s="1226"/>
      <c r="AE98" s="1910">
        <v>3</v>
      </c>
      <c r="AF98" s="1332"/>
      <c r="AG98" s="608" t="s">
        <v>10924</v>
      </c>
      <c r="AH98" s="568" t="s">
        <v>10924</v>
      </c>
    </row>
    <row r="99" spans="1:34" s="568" customFormat="1" ht="14.25" customHeight="1">
      <c r="A99" s="430">
        <v>43</v>
      </c>
      <c r="B99" s="590" t="s">
        <v>7049</v>
      </c>
      <c r="C99" s="589" t="s">
        <v>7050</v>
      </c>
      <c r="D99" s="590" t="s">
        <v>181</v>
      </c>
      <c r="E99" s="590" t="s">
        <v>35</v>
      </c>
      <c r="F99" s="590"/>
      <c r="G99" s="600"/>
      <c r="H99" s="592"/>
      <c r="I99" s="590"/>
      <c r="J99" s="590" t="s">
        <v>7051</v>
      </c>
      <c r="K99" s="594" t="s">
        <v>288</v>
      </c>
      <c r="L99" s="879">
        <v>1290010279384</v>
      </c>
      <c r="M99" s="590"/>
      <c r="N99" s="590"/>
      <c r="O99" s="606"/>
      <c r="P99" s="606"/>
      <c r="Q99" s="606"/>
      <c r="R99" s="590"/>
      <c r="S99" s="589"/>
      <c r="T99" s="887"/>
      <c r="U99" s="589"/>
      <c r="V99" s="590"/>
      <c r="W99" s="606"/>
      <c r="X99" s="606"/>
      <c r="Y99" s="606"/>
      <c r="Z99" s="606"/>
      <c r="AA99" s="606"/>
      <c r="AB99" s="809">
        <v>42559</v>
      </c>
      <c r="AC99" s="810">
        <v>42559</v>
      </c>
      <c r="AD99" s="810"/>
      <c r="AE99" s="1867"/>
      <c r="AF99" s="590"/>
      <c r="AG99" s="608"/>
    </row>
    <row r="100" spans="1:34" s="601" customFormat="1">
      <c r="A100" s="590">
        <v>44</v>
      </c>
      <c r="B100" s="590" t="s">
        <v>16496</v>
      </c>
      <c r="C100" s="1866" t="s">
        <v>16821</v>
      </c>
      <c r="D100" s="590" t="s">
        <v>286</v>
      </c>
      <c r="E100" s="590" t="s">
        <v>35</v>
      </c>
      <c r="F100" s="590" t="s">
        <v>11638</v>
      </c>
      <c r="G100" s="600">
        <v>29901</v>
      </c>
      <c r="H100" s="592" t="str">
        <f t="shared" ref="H100:H116" si="6">DATEDIF(G100,$G$3,"Y") &amp; " TAHUN " &amp; DATEDIF(G100,$G$3,"YM") &amp; " BULAN " &amp; DATEDIF(G100,$G$3,"MD") &amp; " HARI "</f>
        <v xml:space="preserve">38 TAHUN 8 BULAN 21 HARI </v>
      </c>
      <c r="I100" s="590" t="s">
        <v>84</v>
      </c>
      <c r="J100" s="590" t="s">
        <v>11304</v>
      </c>
      <c r="K100" s="590" t="s">
        <v>288</v>
      </c>
      <c r="L100" s="879" t="s">
        <v>16878</v>
      </c>
      <c r="M100" s="590"/>
      <c r="N100" s="590"/>
      <c r="O100" s="590"/>
      <c r="P100" s="590" t="s">
        <v>396</v>
      </c>
      <c r="Q100" s="577" t="s">
        <v>16886</v>
      </c>
      <c r="R100" s="590" t="s">
        <v>126</v>
      </c>
      <c r="S100" s="920" t="s">
        <v>16857</v>
      </c>
      <c r="T100" s="887" t="s">
        <v>16858</v>
      </c>
      <c r="U100" s="1867" t="s">
        <v>16864</v>
      </c>
      <c r="V100" s="590" t="s">
        <v>193</v>
      </c>
      <c r="W100" s="1867" t="s">
        <v>560</v>
      </c>
      <c r="X100" s="1867" t="s">
        <v>16868</v>
      </c>
      <c r="Y100" s="1867" t="s">
        <v>16869</v>
      </c>
      <c r="Z100" s="1867"/>
      <c r="AA100" s="595"/>
      <c r="AB100" s="1225">
        <v>42895</v>
      </c>
      <c r="AC100" s="1226"/>
      <c r="AD100" s="1225"/>
      <c r="AE100" s="1910"/>
      <c r="AF100" s="595"/>
      <c r="AG100" s="1335"/>
    </row>
    <row r="101" spans="1:34" s="601" customFormat="1">
      <c r="A101" s="590">
        <v>45</v>
      </c>
      <c r="B101" s="590" t="s">
        <v>16497</v>
      </c>
      <c r="C101" s="1866" t="s">
        <v>16822</v>
      </c>
      <c r="D101" s="590" t="s">
        <v>286</v>
      </c>
      <c r="E101" s="590" t="s">
        <v>35</v>
      </c>
      <c r="F101" s="590" t="s">
        <v>370</v>
      </c>
      <c r="G101" s="600">
        <v>29985</v>
      </c>
      <c r="H101" s="592" t="str">
        <f t="shared" si="6"/>
        <v xml:space="preserve">38 TAHUN 5 BULAN 29 HARI </v>
      </c>
      <c r="I101" s="590" t="s">
        <v>84</v>
      </c>
      <c r="J101" s="590" t="s">
        <v>11304</v>
      </c>
      <c r="K101" s="590" t="s">
        <v>288</v>
      </c>
      <c r="L101" s="879" t="s">
        <v>16879</v>
      </c>
      <c r="M101" s="590"/>
      <c r="N101" s="590"/>
      <c r="O101" s="590"/>
      <c r="P101" s="590" t="s">
        <v>396</v>
      </c>
      <c r="Q101" s="590" t="s">
        <v>16881</v>
      </c>
      <c r="R101" s="590" t="s">
        <v>126</v>
      </c>
      <c r="S101" s="920" t="s">
        <v>16859</v>
      </c>
      <c r="T101" s="887" t="s">
        <v>16860</v>
      </c>
      <c r="U101" s="1867" t="s">
        <v>16865</v>
      </c>
      <c r="V101" s="590" t="s">
        <v>193</v>
      </c>
      <c r="W101" s="1867" t="s">
        <v>16870</v>
      </c>
      <c r="X101" s="1867" t="s">
        <v>16871</v>
      </c>
      <c r="Y101" s="1867" t="s">
        <v>16872</v>
      </c>
      <c r="Z101" s="1867"/>
      <c r="AA101" s="595"/>
      <c r="AB101" s="1225"/>
      <c r="AC101" s="1226"/>
      <c r="AD101" s="1225"/>
      <c r="AE101" s="1910"/>
      <c r="AF101" s="595"/>
      <c r="AG101" s="1335"/>
    </row>
    <row r="102" spans="1:34" s="601" customFormat="1">
      <c r="A102" s="590">
        <v>46</v>
      </c>
      <c r="B102" s="590" t="s">
        <v>11218</v>
      </c>
      <c r="C102" s="1866" t="s">
        <v>11303</v>
      </c>
      <c r="D102" s="590" t="s">
        <v>286</v>
      </c>
      <c r="E102" s="590" t="s">
        <v>35</v>
      </c>
      <c r="F102" s="590" t="s">
        <v>145</v>
      </c>
      <c r="G102" s="600">
        <v>32218</v>
      </c>
      <c r="H102" s="592" t="str">
        <f t="shared" si="6"/>
        <v xml:space="preserve">32 TAHUN 4 BULAN 16 HARI </v>
      </c>
      <c r="I102" s="590" t="s">
        <v>84</v>
      </c>
      <c r="J102" s="590" t="s">
        <v>11304</v>
      </c>
      <c r="K102" s="590" t="s">
        <v>288</v>
      </c>
      <c r="L102" s="879" t="s">
        <v>11469</v>
      </c>
      <c r="M102" s="590"/>
      <c r="N102" s="590"/>
      <c r="O102" s="590"/>
      <c r="P102" s="590" t="s">
        <v>4365</v>
      </c>
      <c r="Q102" s="590" t="s">
        <v>16882</v>
      </c>
      <c r="R102" s="590" t="s">
        <v>2455</v>
      </c>
      <c r="S102" s="920" t="s">
        <v>16861</v>
      </c>
      <c r="T102" s="887" t="s">
        <v>11305</v>
      </c>
      <c r="U102" s="1867" t="s">
        <v>16866</v>
      </c>
      <c r="V102" s="590" t="s">
        <v>193</v>
      </c>
      <c r="W102" s="1867" t="s">
        <v>16873</v>
      </c>
      <c r="X102" s="1867" t="s">
        <v>16874</v>
      </c>
      <c r="Y102" s="1867"/>
      <c r="Z102" s="1867"/>
      <c r="AA102" s="595"/>
      <c r="AB102" s="1225">
        <v>43040</v>
      </c>
      <c r="AC102" s="1226"/>
      <c r="AD102" s="1225"/>
      <c r="AE102" s="1910"/>
      <c r="AF102" s="595"/>
      <c r="AG102" s="1335"/>
    </row>
    <row r="103" spans="1:34" s="601" customFormat="1">
      <c r="A103" s="590">
        <v>47</v>
      </c>
      <c r="B103" s="590" t="s">
        <v>16498</v>
      </c>
      <c r="C103" s="1866" t="s">
        <v>16823</v>
      </c>
      <c r="D103" s="590" t="s">
        <v>286</v>
      </c>
      <c r="E103" s="590" t="s">
        <v>35</v>
      </c>
      <c r="F103" s="590" t="s">
        <v>16856</v>
      </c>
      <c r="G103" s="600">
        <v>25933</v>
      </c>
      <c r="H103" s="592" t="str">
        <f t="shared" si="6"/>
        <v xml:space="preserve">49 TAHUN 7 BULAN 1 HARI </v>
      </c>
      <c r="I103" s="590" t="s">
        <v>84</v>
      </c>
      <c r="J103" s="590" t="s">
        <v>11304</v>
      </c>
      <c r="K103" s="590" t="s">
        <v>288</v>
      </c>
      <c r="L103" s="879" t="s">
        <v>16880</v>
      </c>
      <c r="M103" s="590"/>
      <c r="N103" s="590"/>
      <c r="O103" s="590"/>
      <c r="P103" s="590" t="s">
        <v>396</v>
      </c>
      <c r="Q103" s="590" t="s">
        <v>16883</v>
      </c>
      <c r="R103" s="590" t="s">
        <v>16885</v>
      </c>
      <c r="S103" s="920" t="s">
        <v>16862</v>
      </c>
      <c r="T103" s="887" t="s">
        <v>16863</v>
      </c>
      <c r="U103" s="1867" t="s">
        <v>16867</v>
      </c>
      <c r="V103" s="590" t="s">
        <v>193</v>
      </c>
      <c r="W103" s="1867" t="s">
        <v>16875</v>
      </c>
      <c r="X103" s="1867" t="s">
        <v>16876</v>
      </c>
      <c r="Y103" s="1867" t="s">
        <v>16877</v>
      </c>
      <c r="Z103" s="1867"/>
      <c r="AA103" s="595"/>
      <c r="AB103" s="1225"/>
      <c r="AC103" s="1226"/>
      <c r="AD103" s="1225"/>
      <c r="AE103" s="1910"/>
      <c r="AF103" s="595"/>
      <c r="AG103" s="1335"/>
    </row>
    <row r="104" spans="1:34" s="601" customFormat="1">
      <c r="A104" s="590">
        <v>48</v>
      </c>
      <c r="B104" s="590" t="s">
        <v>11219</v>
      </c>
      <c r="C104" s="1866" t="s">
        <v>11317</v>
      </c>
      <c r="D104" s="590" t="s">
        <v>1385</v>
      </c>
      <c r="E104" s="590" t="s">
        <v>35</v>
      </c>
      <c r="F104" s="590" t="s">
        <v>286</v>
      </c>
      <c r="G104" s="600">
        <v>28367</v>
      </c>
      <c r="H104" s="592" t="str">
        <f t="shared" si="6"/>
        <v xml:space="preserve">42 TAHUN 11 BULAN 2 HARI </v>
      </c>
      <c r="I104" s="590" t="s">
        <v>84</v>
      </c>
      <c r="J104" s="590" t="s">
        <v>11304</v>
      </c>
      <c r="K104" s="590" t="s">
        <v>11468</v>
      </c>
      <c r="L104" s="879" t="s">
        <v>11500</v>
      </c>
      <c r="M104" s="590"/>
      <c r="N104" s="590"/>
      <c r="O104" s="590"/>
      <c r="P104" s="590"/>
      <c r="Q104" s="590"/>
      <c r="R104" s="590"/>
      <c r="S104" s="920" t="s">
        <v>11318</v>
      </c>
      <c r="T104" s="887" t="s">
        <v>11319</v>
      </c>
      <c r="U104" s="1867"/>
      <c r="V104" s="590" t="s">
        <v>8534</v>
      </c>
      <c r="W104" s="1867"/>
      <c r="X104" s="1867"/>
      <c r="Y104" s="1867"/>
      <c r="Z104" s="1867"/>
      <c r="AA104" s="595"/>
      <c r="AB104" s="809">
        <v>43049</v>
      </c>
      <c r="AC104" s="810"/>
      <c r="AD104" s="809"/>
      <c r="AE104" s="1867"/>
      <c r="AF104" s="595"/>
      <c r="AG104" s="1335"/>
    </row>
    <row r="105" spans="1:34" s="601" customFormat="1">
      <c r="A105" s="590">
        <v>49</v>
      </c>
      <c r="B105" s="590" t="s">
        <v>13893</v>
      </c>
      <c r="C105" s="1866" t="s">
        <v>13088</v>
      </c>
      <c r="D105" s="590" t="s">
        <v>1385</v>
      </c>
      <c r="E105" s="590" t="s">
        <v>35</v>
      </c>
      <c r="F105" s="590" t="s">
        <v>1385</v>
      </c>
      <c r="G105" s="600">
        <v>27526</v>
      </c>
      <c r="H105" s="599" t="str">
        <f t="shared" si="6"/>
        <v xml:space="preserve">45 TAHUN 2 BULAN 20 HARI </v>
      </c>
      <c r="I105" s="590" t="s">
        <v>84</v>
      </c>
      <c r="J105" s="590" t="s">
        <v>11304</v>
      </c>
      <c r="K105" s="590" t="s">
        <v>288</v>
      </c>
      <c r="L105" s="595">
        <v>1440010346929</v>
      </c>
      <c r="M105" s="590"/>
      <c r="N105" s="590"/>
      <c r="O105" s="590"/>
      <c r="P105" s="590"/>
      <c r="Q105" s="590"/>
      <c r="R105" s="590"/>
      <c r="S105" s="920" t="s">
        <v>13089</v>
      </c>
      <c r="T105" s="887" t="s">
        <v>13090</v>
      </c>
      <c r="U105" s="1867"/>
      <c r="V105" s="590" t="s">
        <v>193</v>
      </c>
      <c r="W105" s="1867"/>
      <c r="X105" s="1867"/>
      <c r="Y105" s="1867"/>
      <c r="Z105" s="1867"/>
      <c r="AA105" s="595"/>
      <c r="AB105" s="809">
        <v>43238</v>
      </c>
      <c r="AC105" s="810"/>
      <c r="AD105" s="809"/>
      <c r="AE105" s="1867"/>
      <c r="AF105" s="595"/>
      <c r="AG105" s="1335"/>
    </row>
    <row r="106" spans="1:34" s="601" customFormat="1">
      <c r="A106" s="590">
        <v>50</v>
      </c>
      <c r="B106" s="590" t="s">
        <v>17211</v>
      </c>
      <c r="C106" s="1866" t="s">
        <v>17210</v>
      </c>
      <c r="D106" s="590" t="s">
        <v>1385</v>
      </c>
      <c r="E106" s="590" t="s">
        <v>35</v>
      </c>
      <c r="F106" s="590" t="s">
        <v>1385</v>
      </c>
      <c r="G106" s="600">
        <v>25970</v>
      </c>
      <c r="H106" s="599" t="str">
        <f t="shared" si="6"/>
        <v xml:space="preserve">49 TAHUN 5 BULAN 26 HARI </v>
      </c>
      <c r="I106" s="590" t="s">
        <v>84</v>
      </c>
      <c r="J106" s="590" t="s">
        <v>11304</v>
      </c>
      <c r="K106" s="590" t="s">
        <v>288</v>
      </c>
      <c r="L106" s="879" t="s">
        <v>17212</v>
      </c>
      <c r="M106" s="590"/>
      <c r="N106" s="590"/>
      <c r="O106" s="590"/>
      <c r="P106" s="590"/>
      <c r="Q106" s="590"/>
      <c r="R106" s="590"/>
      <c r="S106" s="920" t="s">
        <v>17213</v>
      </c>
      <c r="T106" s="887" t="s">
        <v>17214</v>
      </c>
      <c r="U106" s="1964" t="s">
        <v>17215</v>
      </c>
      <c r="V106" s="590"/>
      <c r="W106" s="1867"/>
      <c r="X106" s="1867"/>
      <c r="Y106" s="1867"/>
      <c r="Z106" s="1867"/>
      <c r="AA106" s="595"/>
      <c r="AB106" s="809"/>
      <c r="AC106" s="810"/>
      <c r="AD106" s="809"/>
      <c r="AE106" s="1867"/>
      <c r="AF106" s="595"/>
      <c r="AG106" s="1335"/>
    </row>
    <row r="107" spans="1:34" s="601" customFormat="1">
      <c r="A107" s="590">
        <v>51</v>
      </c>
      <c r="B107" s="590" t="s">
        <v>16500</v>
      </c>
      <c r="C107" s="1866" t="s">
        <v>17046</v>
      </c>
      <c r="D107" s="590" t="s">
        <v>1385</v>
      </c>
      <c r="E107" s="590" t="s">
        <v>35</v>
      </c>
      <c r="F107" s="590" t="s">
        <v>1385</v>
      </c>
      <c r="G107" s="600">
        <v>30888</v>
      </c>
      <c r="H107" s="599" t="str">
        <f t="shared" si="6"/>
        <v xml:space="preserve">36 TAHUN 0 BULAN 7 HARI </v>
      </c>
      <c r="I107" s="590" t="s">
        <v>84</v>
      </c>
      <c r="J107" s="590" t="s">
        <v>11304</v>
      </c>
      <c r="K107" s="590" t="s">
        <v>17054</v>
      </c>
      <c r="L107" s="595">
        <v>1771503531</v>
      </c>
      <c r="M107" s="590"/>
      <c r="N107" s="590"/>
      <c r="O107" s="590"/>
      <c r="P107" s="590"/>
      <c r="Q107" s="590"/>
      <c r="R107" s="590"/>
      <c r="S107" s="920" t="s">
        <v>17047</v>
      </c>
      <c r="T107" s="887" t="s">
        <v>17048</v>
      </c>
      <c r="U107" s="1867"/>
      <c r="V107" s="590" t="s">
        <v>8534</v>
      </c>
      <c r="W107" s="1867"/>
      <c r="X107" s="1867"/>
      <c r="Y107" s="1867"/>
      <c r="Z107" s="1867"/>
      <c r="AA107" s="595"/>
      <c r="AB107" s="809"/>
      <c r="AC107" s="810"/>
      <c r="AD107" s="809"/>
      <c r="AE107" s="1867"/>
      <c r="AF107" s="595"/>
      <c r="AG107" s="1335"/>
    </row>
    <row r="108" spans="1:34" s="601" customFormat="1">
      <c r="A108" s="590">
        <v>52</v>
      </c>
      <c r="B108" s="590" t="s">
        <v>13896</v>
      </c>
      <c r="C108" s="1866" t="s">
        <v>14027</v>
      </c>
      <c r="D108" s="590" t="s">
        <v>906</v>
      </c>
      <c r="E108" s="590" t="s">
        <v>35</v>
      </c>
      <c r="F108" s="590" t="s">
        <v>906</v>
      </c>
      <c r="G108" s="600">
        <v>31512</v>
      </c>
      <c r="H108" s="599" t="str">
        <f t="shared" si="6"/>
        <v xml:space="preserve">34 TAHUN 3 BULAN 22 HARI </v>
      </c>
      <c r="I108" s="590" t="s">
        <v>84</v>
      </c>
      <c r="J108" s="590" t="s">
        <v>11304</v>
      </c>
      <c r="K108" s="590" t="s">
        <v>288</v>
      </c>
      <c r="L108" s="595">
        <v>1780001640412</v>
      </c>
      <c r="M108" s="590"/>
      <c r="N108" s="590"/>
      <c r="O108" s="590"/>
      <c r="P108" s="590"/>
      <c r="Q108" s="590"/>
      <c r="R108" s="590"/>
      <c r="S108" s="920" t="s">
        <v>14029</v>
      </c>
      <c r="T108" s="887" t="s">
        <v>14030</v>
      </c>
      <c r="U108" s="1867"/>
      <c r="V108" s="590"/>
      <c r="W108" s="1867"/>
      <c r="X108" s="1867"/>
      <c r="Y108" s="1867"/>
      <c r="Z108" s="1867"/>
      <c r="AA108" s="595"/>
      <c r="AB108" s="809"/>
      <c r="AC108" s="810"/>
      <c r="AD108" s="809"/>
      <c r="AE108" s="1867"/>
      <c r="AF108" s="595"/>
      <c r="AG108" s="1335"/>
    </row>
    <row r="109" spans="1:34" s="601" customFormat="1">
      <c r="A109" s="590">
        <v>53</v>
      </c>
      <c r="B109" s="590" t="s">
        <v>17057</v>
      </c>
      <c r="C109" s="1866" t="s">
        <v>17052</v>
      </c>
      <c r="D109" s="590" t="s">
        <v>906</v>
      </c>
      <c r="E109" s="590" t="s">
        <v>35</v>
      </c>
      <c r="F109" s="590"/>
      <c r="G109" s="600"/>
      <c r="H109" s="599" t="str">
        <f t="shared" si="6"/>
        <v xml:space="preserve">120 TAHUN 7 BULAN 1 HARI </v>
      </c>
      <c r="I109" s="590"/>
      <c r="J109" s="590" t="s">
        <v>11304</v>
      </c>
      <c r="K109" s="590" t="s">
        <v>9275</v>
      </c>
      <c r="L109" s="879" t="s">
        <v>17055</v>
      </c>
      <c r="M109" s="590"/>
      <c r="N109" s="590"/>
      <c r="O109" s="590"/>
      <c r="P109" s="590"/>
      <c r="Q109" s="590"/>
      <c r="R109" s="590"/>
      <c r="S109" s="920"/>
      <c r="T109" s="887"/>
      <c r="U109" s="1867"/>
      <c r="V109" s="590"/>
      <c r="W109" s="1867"/>
      <c r="X109" s="1867"/>
      <c r="Y109" s="1867"/>
      <c r="Z109" s="1867"/>
      <c r="AA109" s="595"/>
      <c r="AB109" s="809"/>
      <c r="AC109" s="810"/>
      <c r="AD109" s="809"/>
      <c r="AE109" s="1867"/>
      <c r="AF109" s="595"/>
      <c r="AG109" s="1335"/>
    </row>
    <row r="110" spans="1:34" s="601" customFormat="1">
      <c r="A110" s="590">
        <v>54</v>
      </c>
      <c r="B110" s="590" t="s">
        <v>17058</v>
      </c>
      <c r="C110" s="1866" t="s">
        <v>9034</v>
      </c>
      <c r="D110" s="590" t="s">
        <v>906</v>
      </c>
      <c r="E110" s="590" t="s">
        <v>35</v>
      </c>
      <c r="F110" s="590"/>
      <c r="G110" s="600"/>
      <c r="H110" s="599" t="str">
        <f t="shared" si="6"/>
        <v xml:space="preserve">120 TAHUN 7 BULAN 1 HARI </v>
      </c>
      <c r="I110" s="590"/>
      <c r="J110" s="590" t="s">
        <v>11304</v>
      </c>
      <c r="K110" s="590" t="s">
        <v>9275</v>
      </c>
      <c r="L110" s="879" t="s">
        <v>17056</v>
      </c>
      <c r="M110" s="590"/>
      <c r="N110" s="590"/>
      <c r="O110" s="590"/>
      <c r="P110" s="590"/>
      <c r="Q110" s="590"/>
      <c r="R110" s="590"/>
      <c r="S110" s="920"/>
      <c r="T110" s="887"/>
      <c r="U110" s="1867"/>
      <c r="V110" s="590"/>
      <c r="W110" s="1867"/>
      <c r="X110" s="1867"/>
      <c r="Y110" s="1867"/>
      <c r="Z110" s="1867"/>
      <c r="AA110" s="595"/>
      <c r="AB110" s="809"/>
      <c r="AC110" s="810"/>
      <c r="AD110" s="809"/>
      <c r="AE110" s="1867"/>
      <c r="AF110" s="595"/>
      <c r="AG110" s="1335"/>
    </row>
    <row r="111" spans="1:34" s="601" customFormat="1">
      <c r="A111" s="590">
        <v>55</v>
      </c>
      <c r="B111" s="590" t="s">
        <v>17059</v>
      </c>
      <c r="C111" s="1866" t="s">
        <v>17053</v>
      </c>
      <c r="D111" s="590" t="s">
        <v>906</v>
      </c>
      <c r="E111" s="590" t="s">
        <v>35</v>
      </c>
      <c r="F111" s="590"/>
      <c r="G111" s="600"/>
      <c r="H111" s="599" t="str">
        <f t="shared" si="6"/>
        <v xml:space="preserve">120 TAHUN 7 BULAN 1 HARI </v>
      </c>
      <c r="I111" s="590"/>
      <c r="J111" s="590" t="s">
        <v>11304</v>
      </c>
      <c r="K111" s="590" t="s">
        <v>9275</v>
      </c>
      <c r="L111" s="595">
        <v>364401000382502</v>
      </c>
      <c r="M111" s="590"/>
      <c r="N111" s="590"/>
      <c r="O111" s="590"/>
      <c r="P111" s="590"/>
      <c r="Q111" s="590"/>
      <c r="R111" s="590"/>
      <c r="S111" s="920"/>
      <c r="T111" s="887"/>
      <c r="U111" s="1867"/>
      <c r="V111" s="590"/>
      <c r="W111" s="1867"/>
      <c r="X111" s="1867"/>
      <c r="Y111" s="1867"/>
      <c r="Z111" s="1867"/>
      <c r="AA111" s="595"/>
      <c r="AB111" s="809"/>
      <c r="AC111" s="810"/>
      <c r="AD111" s="809"/>
      <c r="AE111" s="1867"/>
      <c r="AF111" s="595"/>
      <c r="AG111" s="1335"/>
    </row>
    <row r="112" spans="1:34" s="601" customFormat="1">
      <c r="A112" s="590">
        <v>56</v>
      </c>
      <c r="B112" s="590" t="s">
        <v>17060</v>
      </c>
      <c r="C112" s="1866" t="s">
        <v>9036</v>
      </c>
      <c r="D112" s="590" t="s">
        <v>3017</v>
      </c>
      <c r="E112" s="590" t="s">
        <v>35</v>
      </c>
      <c r="F112" s="590"/>
      <c r="G112" s="600"/>
      <c r="H112" s="599" t="str">
        <f t="shared" si="6"/>
        <v xml:space="preserve">120 TAHUN 7 BULAN 1 HARI </v>
      </c>
      <c r="I112" s="590"/>
      <c r="J112" s="590" t="s">
        <v>11304</v>
      </c>
      <c r="K112" s="590" t="s">
        <v>9275</v>
      </c>
      <c r="L112" s="879" t="s">
        <v>17051</v>
      </c>
      <c r="M112" s="590"/>
      <c r="N112" s="590"/>
      <c r="O112" s="590"/>
      <c r="P112" s="590"/>
      <c r="Q112" s="590"/>
      <c r="R112" s="590"/>
      <c r="S112" s="920"/>
      <c r="T112" s="887"/>
      <c r="U112" s="1867"/>
      <c r="V112" s="590"/>
      <c r="W112" s="1867"/>
      <c r="X112" s="1867"/>
      <c r="Y112" s="1867"/>
      <c r="Z112" s="1867"/>
      <c r="AA112" s="595"/>
      <c r="AB112" s="809"/>
      <c r="AC112" s="810"/>
      <c r="AD112" s="809"/>
      <c r="AE112" s="1867"/>
      <c r="AF112" s="595"/>
      <c r="AG112" s="1335"/>
    </row>
    <row r="113" spans="1:33" s="601" customFormat="1">
      <c r="A113" s="590">
        <v>57</v>
      </c>
      <c r="B113" s="590" t="s">
        <v>17061</v>
      </c>
      <c r="C113" s="1866" t="s">
        <v>824</v>
      </c>
      <c r="D113" s="590" t="s">
        <v>3017</v>
      </c>
      <c r="E113" s="590" t="s">
        <v>35</v>
      </c>
      <c r="F113" s="590"/>
      <c r="G113" s="600"/>
      <c r="H113" s="599" t="str">
        <f t="shared" si="6"/>
        <v xml:space="preserve">120 TAHUN 7 BULAN 1 HARI </v>
      </c>
      <c r="I113" s="590"/>
      <c r="J113" s="590" t="s">
        <v>11304</v>
      </c>
      <c r="K113" s="590" t="s">
        <v>288</v>
      </c>
      <c r="L113" s="595">
        <v>1430018512432</v>
      </c>
      <c r="M113" s="590"/>
      <c r="N113" s="590"/>
      <c r="O113" s="590"/>
      <c r="P113" s="590"/>
      <c r="Q113" s="590"/>
      <c r="R113" s="590"/>
      <c r="S113" s="920"/>
      <c r="T113" s="887"/>
      <c r="U113" s="1867"/>
      <c r="V113" s="590"/>
      <c r="W113" s="1867"/>
      <c r="X113" s="1867"/>
      <c r="Y113" s="1867"/>
      <c r="Z113" s="1867"/>
      <c r="AA113" s="595"/>
      <c r="AB113" s="809"/>
      <c r="AC113" s="810"/>
      <c r="AD113" s="809"/>
      <c r="AE113" s="1867"/>
      <c r="AF113" s="595"/>
      <c r="AG113" s="1335"/>
    </row>
    <row r="114" spans="1:33" s="601" customFormat="1">
      <c r="A114" s="590">
        <v>58</v>
      </c>
      <c r="B114" s="590" t="s">
        <v>17062</v>
      </c>
      <c r="C114" s="1866" t="s">
        <v>17049</v>
      </c>
      <c r="D114" s="590" t="s">
        <v>3017</v>
      </c>
      <c r="E114" s="590" t="s">
        <v>35</v>
      </c>
      <c r="F114" s="590"/>
      <c r="G114" s="600"/>
      <c r="H114" s="599" t="str">
        <f t="shared" si="6"/>
        <v xml:space="preserve">120 TAHUN 7 BULAN 1 HARI </v>
      </c>
      <c r="I114" s="590"/>
      <c r="J114" s="590" t="s">
        <v>11304</v>
      </c>
      <c r="K114" s="590" t="s">
        <v>9275</v>
      </c>
      <c r="L114" s="595">
        <v>612501011926534</v>
      </c>
      <c r="M114" s="590"/>
      <c r="N114" s="590"/>
      <c r="O114" s="590"/>
      <c r="P114" s="590"/>
      <c r="Q114" s="590"/>
      <c r="R114" s="590"/>
      <c r="S114" s="920"/>
      <c r="T114" s="887"/>
      <c r="U114" s="1867"/>
      <c r="V114" s="590"/>
      <c r="W114" s="1867"/>
      <c r="X114" s="1867"/>
      <c r="Y114" s="1867"/>
      <c r="Z114" s="1867"/>
      <c r="AA114" s="595"/>
      <c r="AB114" s="809"/>
      <c r="AC114" s="810"/>
      <c r="AD114" s="809"/>
      <c r="AE114" s="1867"/>
      <c r="AF114" s="595"/>
      <c r="AG114" s="1335"/>
    </row>
    <row r="115" spans="1:33" s="601" customFormat="1">
      <c r="A115" s="590">
        <v>59</v>
      </c>
      <c r="B115" s="590" t="s">
        <v>17063</v>
      </c>
      <c r="C115" s="1866" t="s">
        <v>17050</v>
      </c>
      <c r="D115" s="590" t="s">
        <v>3017</v>
      </c>
      <c r="E115" s="590" t="s">
        <v>35</v>
      </c>
      <c r="F115" s="590"/>
      <c r="G115" s="600"/>
      <c r="H115" s="599" t="str">
        <f t="shared" si="6"/>
        <v xml:space="preserve">120 TAHUN 7 BULAN 1 HARI </v>
      </c>
      <c r="I115" s="590"/>
      <c r="J115" s="590" t="s">
        <v>11304</v>
      </c>
      <c r="K115" s="590" t="s">
        <v>288</v>
      </c>
      <c r="L115" s="595">
        <v>1430017682319</v>
      </c>
      <c r="M115" s="590"/>
      <c r="N115" s="590"/>
      <c r="O115" s="590"/>
      <c r="P115" s="590"/>
      <c r="Q115" s="590"/>
      <c r="R115" s="590"/>
      <c r="S115" s="920"/>
      <c r="T115" s="887"/>
      <c r="U115" s="1867"/>
      <c r="V115" s="590"/>
      <c r="W115" s="1867"/>
      <c r="X115" s="1867"/>
      <c r="Y115" s="1867"/>
      <c r="Z115" s="1867"/>
      <c r="AA115" s="595"/>
      <c r="AB115" s="809">
        <v>43221</v>
      </c>
      <c r="AC115" s="810"/>
      <c r="AD115" s="809"/>
      <c r="AE115" s="1867"/>
      <c r="AF115" s="595"/>
      <c r="AG115" s="1335"/>
    </row>
    <row r="116" spans="1:33" s="568" customFormat="1" ht="14.25" customHeight="1">
      <c r="A116" s="590">
        <v>9</v>
      </c>
      <c r="B116" s="577" t="s">
        <v>7023</v>
      </c>
      <c r="C116" s="2017" t="s">
        <v>7024</v>
      </c>
      <c r="D116" s="590" t="s">
        <v>906</v>
      </c>
      <c r="E116" s="590" t="s">
        <v>35</v>
      </c>
      <c r="F116" s="2018" t="s">
        <v>7025</v>
      </c>
      <c r="G116" s="2019">
        <v>33051</v>
      </c>
      <c r="H116" s="592" t="str">
        <f t="shared" si="6"/>
        <v xml:space="preserve">30 TAHUN 1 BULAN 5 HARI </v>
      </c>
      <c r="I116" s="593" t="s">
        <v>84</v>
      </c>
      <c r="J116" s="594" t="s">
        <v>12818</v>
      </c>
      <c r="K116" s="594" t="s">
        <v>288</v>
      </c>
      <c r="L116" s="879">
        <v>1420010493046</v>
      </c>
      <c r="M116" s="595" t="s">
        <v>7026</v>
      </c>
      <c r="N116" s="595" t="s">
        <v>7027</v>
      </c>
      <c r="O116" s="590" t="s">
        <v>17142</v>
      </c>
      <c r="P116" s="590"/>
      <c r="Q116" s="590"/>
      <c r="R116" s="590"/>
      <c r="S116" s="2020" t="s">
        <v>11320</v>
      </c>
      <c r="T116" s="887" t="s">
        <v>9823</v>
      </c>
      <c r="U116" s="887" t="s">
        <v>9824</v>
      </c>
      <c r="V116" s="2021" t="s">
        <v>36</v>
      </c>
      <c r="W116" s="606" t="s">
        <v>11446</v>
      </c>
      <c r="X116" s="606" t="s">
        <v>11447</v>
      </c>
      <c r="Y116" s="606" t="s">
        <v>11448</v>
      </c>
      <c r="Z116" s="606" t="s">
        <v>11449</v>
      </c>
      <c r="AA116" s="606"/>
      <c r="AB116" s="809">
        <v>41883</v>
      </c>
      <c r="AC116" s="810">
        <v>42552</v>
      </c>
      <c r="AD116" s="810"/>
      <c r="AE116" s="1867"/>
      <c r="AF116" s="590" t="s">
        <v>13610</v>
      </c>
      <c r="AG116" s="608"/>
    </row>
    <row r="117" spans="1:33" s="568" customFormat="1" ht="21.75" customHeight="1">
      <c r="A117" s="590">
        <v>2</v>
      </c>
      <c r="B117" s="590" t="s">
        <v>7058</v>
      </c>
      <c r="C117" s="589" t="s">
        <v>7059</v>
      </c>
      <c r="D117" s="590" t="s">
        <v>286</v>
      </c>
      <c r="E117" s="590" t="s">
        <v>35</v>
      </c>
      <c r="F117" s="590" t="s">
        <v>286</v>
      </c>
      <c r="G117" s="600">
        <v>33948</v>
      </c>
      <c r="H117" s="592" t="str">
        <f>DATEDIF(G117,$G$3,"Y") &amp; " TAHUN " &amp; DATEDIF(G117,$G$3,"YM") &amp; " BULAN " &amp; DATEDIF(G117,$G$3,"MD") &amp; " HARI "</f>
        <v xml:space="preserve">27 TAHUN 7 BULAN 22 HARI </v>
      </c>
      <c r="I117" s="590" t="s">
        <v>84</v>
      </c>
      <c r="J117" s="590" t="s">
        <v>2861</v>
      </c>
      <c r="K117" s="594" t="s">
        <v>288</v>
      </c>
      <c r="L117" s="879">
        <v>1440017796662</v>
      </c>
      <c r="M117" s="642" t="s">
        <v>16826</v>
      </c>
      <c r="N117" s="642" t="s">
        <v>16827</v>
      </c>
      <c r="O117" s="606"/>
      <c r="P117" s="640" t="s">
        <v>4365</v>
      </c>
      <c r="Q117" s="640" t="s">
        <v>17171</v>
      </c>
      <c r="R117" s="642" t="s">
        <v>49</v>
      </c>
      <c r="S117" s="920" t="s">
        <v>11292</v>
      </c>
      <c r="T117" s="887" t="s">
        <v>7060</v>
      </c>
      <c r="U117" s="887" t="s">
        <v>7061</v>
      </c>
      <c r="V117" s="642" t="s">
        <v>146</v>
      </c>
      <c r="W117" s="640" t="s">
        <v>16843</v>
      </c>
      <c r="X117" s="640" t="s">
        <v>16844</v>
      </c>
      <c r="Y117" s="640"/>
      <c r="Z117" s="640"/>
      <c r="AA117" s="640"/>
      <c r="AB117" s="809">
        <v>42736</v>
      </c>
      <c r="AC117" s="1514">
        <v>42887</v>
      </c>
      <c r="AD117" s="810"/>
      <c r="AE117" s="1867"/>
      <c r="AF117" s="590"/>
      <c r="AG117" s="608"/>
    </row>
    <row r="118" spans="1:33" s="601" customFormat="1" ht="14.25" customHeight="1">
      <c r="A118" s="590">
        <v>7</v>
      </c>
      <c r="B118" s="639" t="s">
        <v>15274</v>
      </c>
      <c r="C118" s="589" t="s">
        <v>15470</v>
      </c>
      <c r="D118" s="590" t="s">
        <v>1385</v>
      </c>
      <c r="E118" s="590" t="s">
        <v>35</v>
      </c>
      <c r="F118" s="590" t="s">
        <v>1385</v>
      </c>
      <c r="G118" s="600">
        <v>33216</v>
      </c>
      <c r="H118" s="592" t="str">
        <f>DATEDIF(G118,$G$3,"Y") &amp; " TAHUN " &amp; DATEDIF(G118,$G$3,"YM") &amp; " BULAN " &amp; DATEDIF(G118,$G$3,"MD") &amp; " HARI "</f>
        <v xml:space="preserve">29 TAHUN 7 BULAN 23 HARI </v>
      </c>
      <c r="I118" s="590" t="s">
        <v>84</v>
      </c>
      <c r="J118" s="590" t="s">
        <v>2861</v>
      </c>
      <c r="K118" s="594" t="s">
        <v>288</v>
      </c>
      <c r="L118" s="879">
        <v>1480009814032</v>
      </c>
      <c r="M118" s="577" t="s">
        <v>16939</v>
      </c>
      <c r="N118" s="577" t="s">
        <v>16972</v>
      </c>
      <c r="O118" s="590"/>
      <c r="P118" s="590"/>
      <c r="Q118" s="590"/>
      <c r="R118" s="590" t="s">
        <v>49</v>
      </c>
      <c r="S118" s="589" t="s">
        <v>15471</v>
      </c>
      <c r="T118" s="887" t="s">
        <v>15472</v>
      </c>
      <c r="U118" s="887" t="s">
        <v>15473</v>
      </c>
      <c r="V118" s="590" t="s">
        <v>82</v>
      </c>
      <c r="W118" s="590"/>
      <c r="X118" s="590"/>
      <c r="Y118" s="590"/>
      <c r="Z118" s="590"/>
      <c r="AA118" s="590"/>
      <c r="AB118" s="809">
        <v>43664</v>
      </c>
      <c r="AC118" s="811"/>
      <c r="AD118" s="811"/>
      <c r="AE118" s="1867"/>
      <c r="AF118" s="590"/>
      <c r="AG118" s="1335"/>
    </row>
  </sheetData>
  <mergeCells count="27">
    <mergeCell ref="A2:C2"/>
    <mergeCell ref="A5:A6"/>
    <mergeCell ref="B5:B6"/>
    <mergeCell ref="C5:C6"/>
    <mergeCell ref="O5:O6"/>
    <mergeCell ref="D5:D6"/>
    <mergeCell ref="E5:E6"/>
    <mergeCell ref="F5:F6"/>
    <mergeCell ref="G5:G6"/>
    <mergeCell ref="H5:H6"/>
    <mergeCell ref="I5:I6"/>
    <mergeCell ref="J5:J6"/>
    <mergeCell ref="K5:K6"/>
    <mergeCell ref="L5:L6"/>
    <mergeCell ref="M5:M6"/>
    <mergeCell ref="N5:N6"/>
    <mergeCell ref="AF5:AF6"/>
    <mergeCell ref="Y5:Y6"/>
    <mergeCell ref="Z5:Z6"/>
    <mergeCell ref="AA5:AA6"/>
    <mergeCell ref="P5:P6"/>
    <mergeCell ref="Q5:Q6"/>
    <mergeCell ref="T5:T6"/>
    <mergeCell ref="U5:U6"/>
    <mergeCell ref="W5:W6"/>
    <mergeCell ref="X5:X6"/>
    <mergeCell ref="R5:R6"/>
  </mergeCells>
  <pageMargins left="0.7" right="0.7" top="0.75" bottom="0.75" header="0.3" footer="0.3"/>
  <pageSetup scale="65" orientation="portrait" horizontalDpi="360" verticalDpi="360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>
    <tabColor rgb="FF00B050"/>
  </sheetPr>
  <dimension ref="A1:AN86"/>
  <sheetViews>
    <sheetView workbookViewId="0">
      <selection activeCell="I3" sqref="I3"/>
    </sheetView>
  </sheetViews>
  <sheetFormatPr defaultRowHeight="12.75"/>
  <cols>
    <col min="1" max="1" width="7.42578125" style="190" customWidth="1"/>
    <col min="2" max="2" width="9" style="190" customWidth="1"/>
    <col min="3" max="4" width="11" style="629" customWidth="1"/>
    <col min="5" max="5" width="25" style="87" customWidth="1"/>
    <col min="6" max="6" width="17.85546875" style="87" customWidth="1"/>
    <col min="7" max="7" width="9.140625" style="87" customWidth="1"/>
    <col min="8" max="8" width="14.85546875" style="190" customWidth="1"/>
    <col min="9" max="9" width="23" style="735" customWidth="1"/>
    <col min="10" max="10" width="23" style="87" customWidth="1"/>
    <col min="11" max="12" width="9.140625" style="190" customWidth="1"/>
    <col min="13" max="13" width="9.140625" style="87" customWidth="1"/>
    <col min="14" max="14" width="14.5703125" style="816" customWidth="1"/>
    <col min="15" max="15" width="23.5703125" style="190" hidden="1" customWidth="1"/>
    <col min="16" max="16" width="17.28515625" style="190" hidden="1" customWidth="1"/>
    <col min="17" max="17" width="18.5703125" style="87" hidden="1" customWidth="1"/>
    <col min="18" max="18" width="9.140625" style="87" customWidth="1"/>
    <col min="19" max="19" width="15.5703125" style="162" customWidth="1"/>
    <col min="20" max="20" width="16.5703125" style="164" customWidth="1"/>
    <col min="21" max="21" width="10.7109375" style="87" customWidth="1"/>
    <col min="22" max="22" width="87.5703125" style="87" customWidth="1"/>
    <col min="23" max="23" width="17.28515625" style="87" customWidth="1"/>
    <col min="24" max="24" width="14.42578125" style="87" customWidth="1"/>
    <col min="25" max="25" width="12.5703125" style="190" customWidth="1"/>
    <col min="26" max="26" width="17.85546875" style="816" customWidth="1"/>
    <col min="27" max="27" width="28.42578125" style="87" customWidth="1"/>
    <col min="28" max="28" width="25" style="816" customWidth="1"/>
    <col min="29" max="29" width="17.7109375" style="87" customWidth="1"/>
    <col min="30" max="30" width="15.85546875" style="87" customWidth="1"/>
    <col min="31" max="31" width="19.85546875" style="87" customWidth="1"/>
    <col min="32" max="32" width="18.5703125" style="87" customWidth="1"/>
    <col min="33" max="34" width="12" style="164" customWidth="1"/>
    <col min="35" max="35" width="16.28515625" style="164" customWidth="1"/>
    <col min="36" max="36" width="11.85546875" style="164" customWidth="1"/>
    <col min="37" max="37" width="12.85546875" style="1369" customWidth="1"/>
    <col min="38" max="38" width="9.140625" style="87" customWidth="1"/>
    <col min="39" max="40" width="8.85546875" style="190" customWidth="1"/>
    <col min="41" max="16384" width="9.140625" style="87"/>
  </cols>
  <sheetData>
    <row r="1" spans="1:40" ht="15.75">
      <c r="A1" s="947"/>
      <c r="B1" s="84" t="s">
        <v>260</v>
      </c>
      <c r="C1" s="85"/>
      <c r="D1" s="85"/>
      <c r="E1" s="85"/>
      <c r="F1" s="86"/>
    </row>
    <row r="2" spans="1:40" ht="15.75" customHeight="1">
      <c r="B2" s="2423" t="s">
        <v>7249</v>
      </c>
      <c r="C2" s="2423"/>
      <c r="D2" s="2423"/>
      <c r="E2" s="2423"/>
      <c r="F2" s="2423"/>
    </row>
    <row r="3" spans="1:40" ht="15.75">
      <c r="B3" s="84" t="s">
        <v>7250</v>
      </c>
      <c r="C3" s="85"/>
      <c r="D3" s="85"/>
      <c r="E3" s="85"/>
      <c r="F3" s="86"/>
      <c r="I3" s="630">
        <v>44835</v>
      </c>
    </row>
    <row r="6" spans="1:40" s="161" customFormat="1" ht="15" customHeight="1">
      <c r="A6" s="2428" t="s">
        <v>2</v>
      </c>
      <c r="B6" s="2428" t="s">
        <v>11578</v>
      </c>
      <c r="C6" s="2647" t="s">
        <v>263</v>
      </c>
      <c r="D6" s="2650" t="s">
        <v>17301</v>
      </c>
      <c r="E6" s="2648" t="s">
        <v>4</v>
      </c>
      <c r="F6" s="2646" t="s">
        <v>266</v>
      </c>
      <c r="G6" s="2428" t="s">
        <v>6</v>
      </c>
      <c r="H6" s="2428" t="s">
        <v>8</v>
      </c>
      <c r="I6" s="2649" t="s">
        <v>9</v>
      </c>
      <c r="J6" s="2649" t="s">
        <v>10</v>
      </c>
      <c r="K6" s="2428" t="s">
        <v>11</v>
      </c>
      <c r="L6" s="2428" t="s">
        <v>12</v>
      </c>
      <c r="M6" s="2428" t="s">
        <v>13</v>
      </c>
      <c r="N6" s="2635" t="s">
        <v>14</v>
      </c>
      <c r="O6" s="2646" t="s">
        <v>267</v>
      </c>
      <c r="P6" s="2646" t="s">
        <v>268</v>
      </c>
      <c r="Q6" s="2428" t="s">
        <v>17</v>
      </c>
      <c r="R6" s="2646" t="s">
        <v>269</v>
      </c>
      <c r="S6" s="2428" t="s">
        <v>270</v>
      </c>
      <c r="T6" s="2637" t="s">
        <v>15595</v>
      </c>
      <c r="U6" s="2646" t="s">
        <v>18</v>
      </c>
      <c r="V6" s="2646" t="s">
        <v>19</v>
      </c>
      <c r="W6" s="2428" t="s">
        <v>20</v>
      </c>
      <c r="X6" s="2625" t="s">
        <v>21</v>
      </c>
      <c r="Y6" s="620" t="s">
        <v>7</v>
      </c>
      <c r="Z6" s="2629" t="s">
        <v>271</v>
      </c>
      <c r="AA6" s="2625" t="s">
        <v>272</v>
      </c>
      <c r="AB6" s="2635" t="s">
        <v>273</v>
      </c>
      <c r="AC6" s="2625" t="s">
        <v>274</v>
      </c>
      <c r="AD6" s="2625" t="s">
        <v>4630</v>
      </c>
      <c r="AE6" s="2625" t="s">
        <v>7251</v>
      </c>
      <c r="AF6" s="2625" t="s">
        <v>7252</v>
      </c>
      <c r="AG6" s="160"/>
      <c r="AH6" s="621" t="s">
        <v>23</v>
      </c>
      <c r="AI6" s="621"/>
      <c r="AJ6" s="2637" t="s">
        <v>13628</v>
      </c>
      <c r="AK6" s="2637" t="s">
        <v>13615</v>
      </c>
      <c r="AL6" s="2629" t="s">
        <v>7253</v>
      </c>
      <c r="AM6" s="2625" t="s">
        <v>13086</v>
      </c>
      <c r="AN6" s="2625" t="s">
        <v>14681</v>
      </c>
    </row>
    <row r="7" spans="1:40" s="161" customFormat="1">
      <c r="A7" s="2428"/>
      <c r="B7" s="2428"/>
      <c r="C7" s="2647"/>
      <c r="D7" s="2651"/>
      <c r="E7" s="2648"/>
      <c r="F7" s="2646"/>
      <c r="G7" s="2428"/>
      <c r="H7" s="2428"/>
      <c r="I7" s="2649"/>
      <c r="J7" s="2649"/>
      <c r="K7" s="2428"/>
      <c r="L7" s="2428"/>
      <c r="M7" s="2428"/>
      <c r="N7" s="2636"/>
      <c r="O7" s="2646"/>
      <c r="P7" s="2646"/>
      <c r="Q7" s="2428"/>
      <c r="R7" s="2646"/>
      <c r="S7" s="2428"/>
      <c r="T7" s="2638"/>
      <c r="U7" s="2646"/>
      <c r="V7" s="2646"/>
      <c r="W7" s="2428"/>
      <c r="X7" s="2625"/>
      <c r="Y7" s="620" t="s">
        <v>26</v>
      </c>
      <c r="Z7" s="2630"/>
      <c r="AA7" s="2625"/>
      <c r="AB7" s="2636"/>
      <c r="AC7" s="2625"/>
      <c r="AD7" s="2625"/>
      <c r="AE7" s="2625"/>
      <c r="AF7" s="2625"/>
      <c r="AG7" s="621" t="s">
        <v>276</v>
      </c>
      <c r="AH7" s="621" t="s">
        <v>277</v>
      </c>
      <c r="AI7" s="621" t="s">
        <v>278</v>
      </c>
      <c r="AJ7" s="2638"/>
      <c r="AK7" s="2638"/>
      <c r="AL7" s="2630"/>
      <c r="AM7" s="2625"/>
      <c r="AN7" s="2625"/>
    </row>
    <row r="8" spans="1:40" s="126" customFormat="1">
      <c r="A8" s="195"/>
      <c r="B8" s="195"/>
      <c r="C8" s="622"/>
      <c r="D8" s="622"/>
      <c r="E8" s="125"/>
      <c r="F8" s="125"/>
      <c r="G8" s="125"/>
      <c r="H8" s="195"/>
      <c r="I8" s="745"/>
      <c r="J8" s="125"/>
      <c r="K8" s="195"/>
      <c r="L8" s="195"/>
      <c r="M8" s="125"/>
      <c r="N8" s="624"/>
      <c r="O8" s="195"/>
      <c r="P8" s="195"/>
      <c r="Q8" s="125"/>
      <c r="R8" s="125"/>
      <c r="S8" s="101"/>
      <c r="T8" s="124"/>
      <c r="U8" s="125"/>
      <c r="V8" s="125"/>
      <c r="W8" s="125"/>
      <c r="X8" s="125"/>
      <c r="Y8" s="195"/>
      <c r="Z8" s="624"/>
      <c r="AA8" s="125"/>
      <c r="AB8" s="624"/>
      <c r="AC8" s="125"/>
      <c r="AD8" s="125"/>
      <c r="AE8" s="125"/>
      <c r="AF8" s="125"/>
      <c r="AG8" s="124"/>
      <c r="AH8" s="124"/>
      <c r="AI8" s="124"/>
      <c r="AJ8" s="124"/>
      <c r="AK8" s="1370"/>
      <c r="AL8" s="125"/>
      <c r="AM8" s="195"/>
      <c r="AN8" s="195"/>
    </row>
    <row r="9" spans="1:40">
      <c r="A9" s="117">
        <v>1</v>
      </c>
      <c r="B9" s="134" t="s">
        <v>7254</v>
      </c>
      <c r="C9" s="945">
        <v>6700000076</v>
      </c>
      <c r="D9" s="945" t="s">
        <v>17302</v>
      </c>
      <c r="E9" s="116" t="s">
        <v>12722</v>
      </c>
      <c r="F9" s="117" t="s">
        <v>7255</v>
      </c>
      <c r="G9" s="117" t="s">
        <v>35</v>
      </c>
      <c r="H9" s="117" t="s">
        <v>2972</v>
      </c>
      <c r="I9" s="263">
        <v>31557</v>
      </c>
      <c r="J9" s="116" t="str">
        <f>DATEDIF(I9,$I$3,"Y") &amp; " TAHUN " &amp; DATEDIF(I9,$I$3,"YM") &amp; " BULAN " &amp; DATEDIF(I9,$I$3,"MD") &amp; " HARI "</f>
        <v xml:space="preserve">36 TAHUN 4 BULAN 6 HARI </v>
      </c>
      <c r="K9" s="117" t="s">
        <v>7114</v>
      </c>
      <c r="L9" s="117" t="s">
        <v>287</v>
      </c>
      <c r="M9" s="116" t="s">
        <v>288</v>
      </c>
      <c r="N9" s="1229">
        <v>9000019182212</v>
      </c>
      <c r="O9" s="157" t="s">
        <v>11920</v>
      </c>
      <c r="P9" s="117" t="s">
        <v>7257</v>
      </c>
      <c r="Q9" s="153" t="s">
        <v>12465</v>
      </c>
      <c r="R9" s="116" t="s">
        <v>7258</v>
      </c>
      <c r="S9" s="117" t="s">
        <v>15649</v>
      </c>
      <c r="T9" s="144">
        <v>44341</v>
      </c>
      <c r="U9" s="117" t="s">
        <v>2447</v>
      </c>
      <c r="V9" s="116" t="s">
        <v>12771</v>
      </c>
      <c r="W9" s="117" t="s">
        <v>7259</v>
      </c>
      <c r="X9" s="649" t="s">
        <v>10928</v>
      </c>
      <c r="Y9" s="117" t="s">
        <v>7260</v>
      </c>
      <c r="Z9" s="870" t="s">
        <v>7261</v>
      </c>
      <c r="AA9" s="870" t="s">
        <v>15529</v>
      </c>
      <c r="AB9" s="870"/>
      <c r="AC9" s="116"/>
      <c r="AD9" s="116"/>
      <c r="AE9" s="116"/>
      <c r="AF9" s="116"/>
      <c r="AG9" s="144">
        <v>42887</v>
      </c>
      <c r="AH9" s="144">
        <v>42887</v>
      </c>
      <c r="AI9" s="144">
        <v>43220</v>
      </c>
      <c r="AJ9" s="144">
        <v>43221</v>
      </c>
      <c r="AK9" s="144">
        <v>43555</v>
      </c>
      <c r="AL9" s="116" t="s">
        <v>146</v>
      </c>
      <c r="AM9" s="157" t="s">
        <v>10924</v>
      </c>
      <c r="AN9" s="157" t="s">
        <v>10924</v>
      </c>
    </row>
    <row r="10" spans="1:40">
      <c r="A10" s="117">
        <v>2</v>
      </c>
      <c r="B10" s="134" t="s">
        <v>7262</v>
      </c>
      <c r="C10" s="945">
        <v>6700000102</v>
      </c>
      <c r="D10" s="945" t="s">
        <v>17302</v>
      </c>
      <c r="E10" s="116" t="s">
        <v>12723</v>
      </c>
      <c r="F10" s="117" t="s">
        <v>7255</v>
      </c>
      <c r="G10" s="117" t="s">
        <v>35</v>
      </c>
      <c r="H10" s="117" t="s">
        <v>7264</v>
      </c>
      <c r="I10" s="263">
        <v>29160</v>
      </c>
      <c r="J10" s="116" t="str">
        <f t="shared" ref="J10:J75" si="0">DATEDIF(I10,$I$3,"Y") &amp; " TAHUN " &amp; DATEDIF(I10,$I$3,"YM") &amp; " BULAN " &amp; DATEDIF(I10,$I$3,"MD") &amp; " HARI "</f>
        <v xml:space="preserve">42 TAHUN 11 BULAN 0 HARI </v>
      </c>
      <c r="K10" s="117" t="s">
        <v>7114</v>
      </c>
      <c r="L10" s="117" t="s">
        <v>299</v>
      </c>
      <c r="M10" s="116" t="s">
        <v>288</v>
      </c>
      <c r="N10" s="1229">
        <v>9000019182188</v>
      </c>
      <c r="O10" s="157" t="s">
        <v>11921</v>
      </c>
      <c r="P10" s="117" t="s">
        <v>7266</v>
      </c>
      <c r="Q10" s="116"/>
      <c r="R10" s="116" t="s">
        <v>5006</v>
      </c>
      <c r="S10" s="134" t="s">
        <v>16513</v>
      </c>
      <c r="T10" s="144">
        <v>45597</v>
      </c>
      <c r="U10" s="117" t="s">
        <v>7267</v>
      </c>
      <c r="V10" s="116" t="s">
        <v>10929</v>
      </c>
      <c r="W10" s="117" t="s">
        <v>7268</v>
      </c>
      <c r="X10" s="649" t="s">
        <v>15498</v>
      </c>
      <c r="Y10" s="117" t="s">
        <v>7260</v>
      </c>
      <c r="Z10" s="870" t="s">
        <v>7269</v>
      </c>
      <c r="AA10" s="870" t="s">
        <v>7270</v>
      </c>
      <c r="AB10" s="870" t="s">
        <v>7271</v>
      </c>
      <c r="AC10" s="116" t="s">
        <v>7272</v>
      </c>
      <c r="AD10" s="116"/>
      <c r="AE10" s="116"/>
      <c r="AF10" s="116"/>
      <c r="AG10" s="144">
        <v>42887</v>
      </c>
      <c r="AH10" s="144">
        <v>42887</v>
      </c>
      <c r="AI10" s="144">
        <v>43220</v>
      </c>
      <c r="AJ10" s="144">
        <v>43221</v>
      </c>
      <c r="AK10" s="144">
        <v>43555</v>
      </c>
      <c r="AL10" s="116" t="s">
        <v>36</v>
      </c>
      <c r="AM10" s="157" t="s">
        <v>10924</v>
      </c>
      <c r="AN10" s="157" t="s">
        <v>10924</v>
      </c>
    </row>
    <row r="11" spans="1:40">
      <c r="A11" s="117">
        <v>3</v>
      </c>
      <c r="B11" s="134" t="s">
        <v>7273</v>
      </c>
      <c r="C11" s="945">
        <v>6700000115</v>
      </c>
      <c r="D11" s="945" t="s">
        <v>17302</v>
      </c>
      <c r="E11" s="116" t="s">
        <v>12724</v>
      </c>
      <c r="F11" s="117" t="s">
        <v>7255</v>
      </c>
      <c r="G11" s="117" t="s">
        <v>35</v>
      </c>
      <c r="H11" s="117" t="s">
        <v>7275</v>
      </c>
      <c r="I11" s="263">
        <v>24632</v>
      </c>
      <c r="J11" s="178" t="str">
        <f t="shared" si="0"/>
        <v xml:space="preserve">55 TAHUN 3 BULAN 22 HARI </v>
      </c>
      <c r="K11" s="117" t="s">
        <v>7114</v>
      </c>
      <c r="L11" s="117" t="s">
        <v>287</v>
      </c>
      <c r="M11" s="116" t="s">
        <v>288</v>
      </c>
      <c r="N11" s="1229">
        <v>9000019174664</v>
      </c>
      <c r="O11" s="157" t="s">
        <v>11922</v>
      </c>
      <c r="P11" s="117" t="s">
        <v>7276</v>
      </c>
      <c r="Q11" s="178" t="s">
        <v>14506</v>
      </c>
      <c r="R11" s="116" t="s">
        <v>5006</v>
      </c>
      <c r="S11" s="117" t="s">
        <v>15650</v>
      </c>
      <c r="T11" s="144">
        <v>44356</v>
      </c>
      <c r="U11" s="117" t="s">
        <v>2455</v>
      </c>
      <c r="V11" s="116" t="s">
        <v>12774</v>
      </c>
      <c r="W11" s="117" t="s">
        <v>7278</v>
      </c>
      <c r="X11" s="647" t="s">
        <v>15499</v>
      </c>
      <c r="Y11" s="117" t="s">
        <v>7260</v>
      </c>
      <c r="Z11" s="154" t="s">
        <v>15518</v>
      </c>
      <c r="AA11" s="870" t="s">
        <v>15530</v>
      </c>
      <c r="AB11" s="870" t="s">
        <v>15564</v>
      </c>
      <c r="AC11" s="116" t="s">
        <v>15576</v>
      </c>
      <c r="AD11" s="116"/>
      <c r="AE11" s="116"/>
      <c r="AF11" s="116"/>
      <c r="AG11" s="144">
        <v>42887</v>
      </c>
      <c r="AH11" s="144">
        <v>42887</v>
      </c>
      <c r="AI11" s="144">
        <v>43220</v>
      </c>
      <c r="AJ11" s="144">
        <v>43221</v>
      </c>
      <c r="AK11" s="144">
        <v>43555</v>
      </c>
      <c r="AL11" s="116"/>
      <c r="AM11" s="157" t="s">
        <v>10924</v>
      </c>
      <c r="AN11" s="157" t="s">
        <v>10924</v>
      </c>
    </row>
    <row r="12" spans="1:40">
      <c r="A12" s="117">
        <v>4</v>
      </c>
      <c r="B12" s="134" t="s">
        <v>7279</v>
      </c>
      <c r="C12" s="945">
        <v>6700000088</v>
      </c>
      <c r="D12" s="945" t="s">
        <v>17302</v>
      </c>
      <c r="E12" s="116" t="s">
        <v>12725</v>
      </c>
      <c r="F12" s="117" t="s">
        <v>7255</v>
      </c>
      <c r="G12" s="117" t="s">
        <v>35</v>
      </c>
      <c r="H12" s="117" t="s">
        <v>7255</v>
      </c>
      <c r="I12" s="263">
        <v>29172</v>
      </c>
      <c r="J12" s="116" t="str">
        <f t="shared" si="0"/>
        <v xml:space="preserve">42 TAHUN 10 BULAN 18 HARI </v>
      </c>
      <c r="K12" s="117" t="s">
        <v>7114</v>
      </c>
      <c r="L12" s="117" t="s">
        <v>287</v>
      </c>
      <c r="M12" s="116" t="s">
        <v>288</v>
      </c>
      <c r="N12" s="1229">
        <v>9000019174631</v>
      </c>
      <c r="O12" s="157" t="s">
        <v>11923</v>
      </c>
      <c r="P12" s="117" t="s">
        <v>7281</v>
      </c>
      <c r="Q12" s="116"/>
      <c r="R12" s="116" t="s">
        <v>5006</v>
      </c>
      <c r="S12" s="117" t="s">
        <v>15651</v>
      </c>
      <c r="T12" s="144">
        <v>45243</v>
      </c>
      <c r="U12" s="117" t="s">
        <v>175</v>
      </c>
      <c r="V12" s="116" t="s">
        <v>10930</v>
      </c>
      <c r="W12" s="117" t="s">
        <v>7282</v>
      </c>
      <c r="X12" s="649" t="s">
        <v>10931</v>
      </c>
      <c r="Y12" s="117" t="s">
        <v>7260</v>
      </c>
      <c r="Z12" s="870" t="s">
        <v>7283</v>
      </c>
      <c r="AA12" s="870" t="s">
        <v>15531</v>
      </c>
      <c r="AB12" s="870" t="s">
        <v>7284</v>
      </c>
      <c r="AC12" s="116" t="s">
        <v>7285</v>
      </c>
      <c r="AD12" s="116" t="s">
        <v>7286</v>
      </c>
      <c r="AE12" s="116" t="s">
        <v>7287</v>
      </c>
      <c r="AF12" s="116" t="s">
        <v>7288</v>
      </c>
      <c r="AG12" s="144">
        <v>42887</v>
      </c>
      <c r="AH12" s="144">
        <v>42887</v>
      </c>
      <c r="AI12" s="144">
        <v>43220</v>
      </c>
      <c r="AJ12" s="144">
        <v>43221</v>
      </c>
      <c r="AK12" s="144">
        <v>43555</v>
      </c>
      <c r="AL12" s="116" t="s">
        <v>36</v>
      </c>
      <c r="AM12" s="157" t="s">
        <v>10924</v>
      </c>
      <c r="AN12" s="157" t="s">
        <v>10924</v>
      </c>
    </row>
    <row r="13" spans="1:40">
      <c r="A13" s="117">
        <v>5</v>
      </c>
      <c r="B13" s="134" t="s">
        <v>7289</v>
      </c>
      <c r="C13" s="945">
        <v>6700000112</v>
      </c>
      <c r="D13" s="945" t="s">
        <v>17302</v>
      </c>
      <c r="E13" s="116" t="s">
        <v>12772</v>
      </c>
      <c r="F13" s="117" t="s">
        <v>7255</v>
      </c>
      <c r="G13" s="117" t="s">
        <v>35</v>
      </c>
      <c r="H13" s="117" t="s">
        <v>7255</v>
      </c>
      <c r="I13" s="263">
        <v>31497</v>
      </c>
      <c r="J13" s="116" t="str">
        <f t="shared" si="0"/>
        <v xml:space="preserve">36 TAHUN 6 BULAN 5 HARI </v>
      </c>
      <c r="K13" s="117" t="s">
        <v>7114</v>
      </c>
      <c r="L13" s="117" t="s">
        <v>299</v>
      </c>
      <c r="M13" s="116" t="s">
        <v>288</v>
      </c>
      <c r="N13" s="1229">
        <v>9000019174557</v>
      </c>
      <c r="O13" s="157" t="s">
        <v>11924</v>
      </c>
      <c r="P13" s="117" t="s">
        <v>7291</v>
      </c>
      <c r="Q13" s="178" t="s">
        <v>14505</v>
      </c>
      <c r="R13" s="116" t="s">
        <v>5006</v>
      </c>
      <c r="S13" s="117" t="s">
        <v>7292</v>
      </c>
      <c r="T13" s="144">
        <v>44646</v>
      </c>
      <c r="U13" s="117" t="s">
        <v>2447</v>
      </c>
      <c r="V13" s="116" t="s">
        <v>10932</v>
      </c>
      <c r="W13" s="134" t="s">
        <v>7293</v>
      </c>
      <c r="X13" s="649" t="s">
        <v>15500</v>
      </c>
      <c r="Y13" s="117" t="s">
        <v>7260</v>
      </c>
      <c r="Z13" s="870" t="s">
        <v>7294</v>
      </c>
      <c r="AA13" s="870" t="s">
        <v>7295</v>
      </c>
      <c r="AB13" s="870" t="s">
        <v>7296</v>
      </c>
      <c r="AC13" s="116"/>
      <c r="AD13" s="116"/>
      <c r="AE13" s="116"/>
      <c r="AF13" s="116"/>
      <c r="AG13" s="144">
        <v>42887</v>
      </c>
      <c r="AH13" s="144">
        <v>42887</v>
      </c>
      <c r="AI13" s="144">
        <v>43220</v>
      </c>
      <c r="AJ13" s="144">
        <v>43221</v>
      </c>
      <c r="AK13" s="144">
        <v>43555</v>
      </c>
      <c r="AL13" s="116" t="s">
        <v>47</v>
      </c>
      <c r="AM13" s="157" t="s">
        <v>10924</v>
      </c>
      <c r="AN13" s="157" t="s">
        <v>10924</v>
      </c>
    </row>
    <row r="14" spans="1:40">
      <c r="A14" s="117">
        <v>6</v>
      </c>
      <c r="B14" s="134" t="s">
        <v>7308</v>
      </c>
      <c r="C14" s="945">
        <v>6700000104</v>
      </c>
      <c r="D14" s="945" t="s">
        <v>17302</v>
      </c>
      <c r="E14" s="116" t="s">
        <v>12726</v>
      </c>
      <c r="F14" s="117" t="s">
        <v>7255</v>
      </c>
      <c r="G14" s="117" t="s">
        <v>35</v>
      </c>
      <c r="H14" s="117" t="s">
        <v>7310</v>
      </c>
      <c r="I14" s="263">
        <v>30829</v>
      </c>
      <c r="J14" s="116" t="str">
        <f t="shared" si="0"/>
        <v xml:space="preserve">38 TAHUN 4 BULAN 4 HARI </v>
      </c>
      <c r="K14" s="117" t="s">
        <v>7114</v>
      </c>
      <c r="L14" s="117" t="s">
        <v>299</v>
      </c>
      <c r="M14" s="116" t="s">
        <v>288</v>
      </c>
      <c r="N14" s="1229">
        <v>9000019174540</v>
      </c>
      <c r="O14" s="157" t="s">
        <v>11925</v>
      </c>
      <c r="P14" s="117" t="s">
        <v>7311</v>
      </c>
      <c r="Q14" s="178" t="s">
        <v>14539</v>
      </c>
      <c r="R14" s="116" t="s">
        <v>5006</v>
      </c>
      <c r="S14" s="117" t="s">
        <v>15652</v>
      </c>
      <c r="T14" s="144">
        <v>45073</v>
      </c>
      <c r="U14" s="117" t="s">
        <v>2447</v>
      </c>
      <c r="V14" s="116" t="s">
        <v>10933</v>
      </c>
      <c r="W14" s="117" t="s">
        <v>7312</v>
      </c>
      <c r="X14" s="649" t="s">
        <v>15501</v>
      </c>
      <c r="Y14" s="117" t="s">
        <v>7260</v>
      </c>
      <c r="Z14" s="870" t="s">
        <v>7313</v>
      </c>
      <c r="AA14" s="870" t="s">
        <v>15532</v>
      </c>
      <c r="AB14" s="870" t="s">
        <v>7314</v>
      </c>
      <c r="AC14" s="116"/>
      <c r="AD14" s="116"/>
      <c r="AE14" s="116"/>
      <c r="AF14" s="116"/>
      <c r="AG14" s="144">
        <v>42887</v>
      </c>
      <c r="AH14" s="144">
        <v>42887</v>
      </c>
      <c r="AI14" s="144">
        <v>43220</v>
      </c>
      <c r="AJ14" s="144">
        <v>43221</v>
      </c>
      <c r="AK14" s="144">
        <v>43555</v>
      </c>
      <c r="AL14" s="116" t="s">
        <v>47</v>
      </c>
      <c r="AM14" s="157" t="s">
        <v>10924</v>
      </c>
      <c r="AN14" s="157" t="s">
        <v>10924</v>
      </c>
    </row>
    <row r="15" spans="1:40">
      <c r="A15" s="117">
        <v>7</v>
      </c>
      <c r="B15" s="134" t="s">
        <v>7315</v>
      </c>
      <c r="C15" s="945">
        <v>6700000124</v>
      </c>
      <c r="D15" s="945" t="s">
        <v>17302</v>
      </c>
      <c r="E15" s="116" t="s">
        <v>12727</v>
      </c>
      <c r="F15" s="117" t="s">
        <v>7255</v>
      </c>
      <c r="G15" s="117" t="s">
        <v>35</v>
      </c>
      <c r="H15" s="117" t="s">
        <v>7275</v>
      </c>
      <c r="I15" s="263">
        <v>32175</v>
      </c>
      <c r="J15" s="116" t="str">
        <f t="shared" si="0"/>
        <v xml:space="preserve">34 TAHUN 7 BULAN 29 HARI </v>
      </c>
      <c r="K15" s="117" t="s">
        <v>7114</v>
      </c>
      <c r="L15" s="117" t="s">
        <v>287</v>
      </c>
      <c r="M15" s="116" t="s">
        <v>288</v>
      </c>
      <c r="N15" s="1229">
        <v>9000019174516</v>
      </c>
      <c r="O15" s="157" t="s">
        <v>11926</v>
      </c>
      <c r="P15" s="117" t="s">
        <v>7317</v>
      </c>
      <c r="Q15" s="116"/>
      <c r="R15" s="116" t="s">
        <v>7258</v>
      </c>
      <c r="S15" s="134" t="s">
        <v>16245</v>
      </c>
      <c r="T15" s="144">
        <v>45324</v>
      </c>
      <c r="U15" s="117" t="s">
        <v>126</v>
      </c>
      <c r="V15" s="116" t="s">
        <v>10934</v>
      </c>
      <c r="W15" s="117" t="s">
        <v>7318</v>
      </c>
      <c r="X15" s="649" t="s">
        <v>10935</v>
      </c>
      <c r="Y15" s="117" t="s">
        <v>7260</v>
      </c>
      <c r="Z15" s="870" t="s">
        <v>7319</v>
      </c>
      <c r="AA15" s="870" t="s">
        <v>15533</v>
      </c>
      <c r="AB15" s="870"/>
      <c r="AC15" s="116" t="s">
        <v>15577</v>
      </c>
      <c r="AD15" s="116"/>
      <c r="AE15" s="116"/>
      <c r="AF15" s="116"/>
      <c r="AG15" s="144">
        <v>42887</v>
      </c>
      <c r="AH15" s="144">
        <v>42887</v>
      </c>
      <c r="AI15" s="144">
        <v>43220</v>
      </c>
      <c r="AJ15" s="144">
        <v>43221</v>
      </c>
      <c r="AK15" s="144">
        <v>43555</v>
      </c>
      <c r="AL15" s="116" t="s">
        <v>146</v>
      </c>
      <c r="AM15" s="157" t="s">
        <v>10924</v>
      </c>
      <c r="AN15" s="157" t="s">
        <v>10924</v>
      </c>
    </row>
    <row r="16" spans="1:40">
      <c r="A16" s="117">
        <v>8</v>
      </c>
      <c r="B16" s="134" t="s">
        <v>7320</v>
      </c>
      <c r="C16" s="945">
        <v>6700002705</v>
      </c>
      <c r="D16" s="945" t="s">
        <v>17302</v>
      </c>
      <c r="E16" s="116" t="s">
        <v>12773</v>
      </c>
      <c r="F16" s="117" t="s">
        <v>7255</v>
      </c>
      <c r="G16" s="117" t="s">
        <v>35</v>
      </c>
      <c r="H16" s="117" t="s">
        <v>7322</v>
      </c>
      <c r="I16" s="263">
        <v>30683</v>
      </c>
      <c r="J16" s="116" t="str">
        <f t="shared" si="0"/>
        <v xml:space="preserve">38 TAHUN 8 BULAN 29 HARI </v>
      </c>
      <c r="K16" s="117" t="s">
        <v>7114</v>
      </c>
      <c r="L16" s="117" t="s">
        <v>287</v>
      </c>
      <c r="M16" s="116" t="s">
        <v>288</v>
      </c>
      <c r="N16" s="1229">
        <v>1120011846180</v>
      </c>
      <c r="O16" s="157" t="s">
        <v>11927</v>
      </c>
      <c r="P16" s="117" t="s">
        <v>7323</v>
      </c>
      <c r="Q16" s="178" t="s">
        <v>14504</v>
      </c>
      <c r="R16" s="116" t="s">
        <v>1198</v>
      </c>
      <c r="S16" s="117" t="s">
        <v>7324</v>
      </c>
      <c r="T16" s="144">
        <v>44198</v>
      </c>
      <c r="U16" s="117" t="s">
        <v>49</v>
      </c>
      <c r="V16" s="116" t="s">
        <v>10936</v>
      </c>
      <c r="W16" s="117" t="s">
        <v>7325</v>
      </c>
      <c r="X16" s="649" t="s">
        <v>10937</v>
      </c>
      <c r="Y16" s="117" t="s">
        <v>7260</v>
      </c>
      <c r="Z16" s="870" t="s">
        <v>7326</v>
      </c>
      <c r="AA16" s="870" t="s">
        <v>7327</v>
      </c>
      <c r="AB16" s="870"/>
      <c r="AC16" s="116"/>
      <c r="AD16" s="116"/>
      <c r="AE16" s="116"/>
      <c r="AF16" s="116"/>
      <c r="AG16" s="144">
        <v>42887</v>
      </c>
      <c r="AH16" s="144">
        <v>42887</v>
      </c>
      <c r="AI16" s="144">
        <v>43220</v>
      </c>
      <c r="AJ16" s="144">
        <v>43221</v>
      </c>
      <c r="AK16" s="144">
        <v>43555</v>
      </c>
      <c r="AL16" s="116" t="s">
        <v>146</v>
      </c>
      <c r="AM16" s="157" t="s">
        <v>10924</v>
      </c>
      <c r="AN16" s="157" t="s">
        <v>10924</v>
      </c>
    </row>
    <row r="17" spans="1:40">
      <c r="A17" s="117">
        <v>9</v>
      </c>
      <c r="B17" s="134" t="s">
        <v>7335</v>
      </c>
      <c r="C17" s="945">
        <v>6700000073</v>
      </c>
      <c r="D17" s="945" t="s">
        <v>17302</v>
      </c>
      <c r="E17" s="116" t="s">
        <v>12729</v>
      </c>
      <c r="F17" s="117" t="s">
        <v>7255</v>
      </c>
      <c r="G17" s="117" t="s">
        <v>35</v>
      </c>
      <c r="H17" s="117" t="s">
        <v>1676</v>
      </c>
      <c r="I17" s="263">
        <v>24742</v>
      </c>
      <c r="J17" s="178" t="str">
        <f t="shared" si="0"/>
        <v xml:space="preserve">55 TAHUN 0 BULAN 4 HARI </v>
      </c>
      <c r="K17" s="117" t="s">
        <v>7114</v>
      </c>
      <c r="L17" s="117" t="s">
        <v>287</v>
      </c>
      <c r="M17" s="116" t="s">
        <v>288</v>
      </c>
      <c r="N17" s="1229">
        <v>9000019182253</v>
      </c>
      <c r="O17" s="157" t="s">
        <v>11929</v>
      </c>
      <c r="P17" s="117" t="s">
        <v>7337</v>
      </c>
      <c r="Q17" s="178" t="s">
        <v>14641</v>
      </c>
      <c r="R17" s="116" t="s">
        <v>5006</v>
      </c>
      <c r="S17" s="117" t="s">
        <v>15653</v>
      </c>
      <c r="T17" s="144">
        <v>44466</v>
      </c>
      <c r="U17" s="117" t="s">
        <v>126</v>
      </c>
      <c r="V17" s="116" t="s">
        <v>12775</v>
      </c>
      <c r="W17" s="117" t="s">
        <v>7338</v>
      </c>
      <c r="X17" s="649" t="s">
        <v>10939</v>
      </c>
      <c r="Y17" s="117" t="s">
        <v>7260</v>
      </c>
      <c r="Z17" s="870" t="s">
        <v>7339</v>
      </c>
      <c r="AA17" s="870" t="s">
        <v>7340</v>
      </c>
      <c r="AB17" s="870"/>
      <c r="AC17" s="116"/>
      <c r="AD17" s="116"/>
      <c r="AE17" s="116"/>
      <c r="AF17" s="116"/>
      <c r="AG17" s="144">
        <v>42887</v>
      </c>
      <c r="AH17" s="144">
        <v>42887</v>
      </c>
      <c r="AI17" s="144">
        <v>43220</v>
      </c>
      <c r="AJ17" s="144">
        <v>43221</v>
      </c>
      <c r="AK17" s="144">
        <v>43555</v>
      </c>
      <c r="AL17" s="116" t="s">
        <v>55</v>
      </c>
      <c r="AM17" s="157" t="s">
        <v>10924</v>
      </c>
      <c r="AN17" s="157" t="s">
        <v>10924</v>
      </c>
    </row>
    <row r="18" spans="1:40">
      <c r="A18" s="117">
        <v>10</v>
      </c>
      <c r="B18" s="134" t="s">
        <v>7341</v>
      </c>
      <c r="C18" s="945">
        <v>6700000113</v>
      </c>
      <c r="D18" s="945" t="s">
        <v>17302</v>
      </c>
      <c r="E18" s="116" t="s">
        <v>12730</v>
      </c>
      <c r="F18" s="117" t="s">
        <v>7255</v>
      </c>
      <c r="G18" s="117" t="s">
        <v>35</v>
      </c>
      <c r="H18" s="117" t="s">
        <v>7343</v>
      </c>
      <c r="I18" s="263">
        <v>29395</v>
      </c>
      <c r="J18" s="116" t="str">
        <f t="shared" si="0"/>
        <v xml:space="preserve">42 TAHUN 3 BULAN 8 HARI </v>
      </c>
      <c r="K18" s="117" t="s">
        <v>7114</v>
      </c>
      <c r="L18" s="117" t="s">
        <v>299</v>
      </c>
      <c r="M18" s="116" t="s">
        <v>288</v>
      </c>
      <c r="N18" s="1229">
        <v>9000019182196</v>
      </c>
      <c r="O18" s="157" t="s">
        <v>11930</v>
      </c>
      <c r="P18" s="117" t="s">
        <v>7344</v>
      </c>
      <c r="Q18" s="116"/>
      <c r="R18" s="116" t="s">
        <v>5006</v>
      </c>
      <c r="S18" s="117" t="s">
        <v>15654</v>
      </c>
      <c r="T18" s="144">
        <v>44735</v>
      </c>
      <c r="U18" s="117" t="s">
        <v>86</v>
      </c>
      <c r="V18" s="116" t="s">
        <v>10940</v>
      </c>
      <c r="W18" s="117" t="s">
        <v>7345</v>
      </c>
      <c r="X18" s="649" t="s">
        <v>15503</v>
      </c>
      <c r="Y18" s="117" t="s">
        <v>7260</v>
      </c>
      <c r="Z18" s="870" t="s">
        <v>7346</v>
      </c>
      <c r="AA18" s="870" t="s">
        <v>7347</v>
      </c>
      <c r="AB18" s="870" t="s">
        <v>7348</v>
      </c>
      <c r="AC18" s="116"/>
      <c r="AD18" s="116"/>
      <c r="AE18" s="116"/>
      <c r="AF18" s="116"/>
      <c r="AG18" s="144">
        <v>42887</v>
      </c>
      <c r="AH18" s="144">
        <v>42887</v>
      </c>
      <c r="AI18" s="144">
        <v>43220</v>
      </c>
      <c r="AJ18" s="144">
        <v>43221</v>
      </c>
      <c r="AK18" s="144">
        <v>43555</v>
      </c>
      <c r="AL18" s="116" t="s">
        <v>47</v>
      </c>
      <c r="AM18" s="157" t="s">
        <v>10924</v>
      </c>
      <c r="AN18" s="157" t="s">
        <v>10924</v>
      </c>
    </row>
    <row r="19" spans="1:40">
      <c r="A19" s="117">
        <v>11</v>
      </c>
      <c r="B19" s="134" t="s">
        <v>7349</v>
      </c>
      <c r="C19" s="945">
        <v>6700000082</v>
      </c>
      <c r="D19" s="945" t="s">
        <v>17302</v>
      </c>
      <c r="E19" s="870" t="s">
        <v>12731</v>
      </c>
      <c r="F19" s="117" t="s">
        <v>7255</v>
      </c>
      <c r="G19" s="117" t="s">
        <v>35</v>
      </c>
      <c r="H19" s="117" t="s">
        <v>7255</v>
      </c>
      <c r="I19" s="263">
        <v>34383</v>
      </c>
      <c r="J19" s="116" t="str">
        <f t="shared" si="0"/>
        <v xml:space="preserve">28 TAHUN 7 BULAN 13 HARI </v>
      </c>
      <c r="K19" s="117" t="s">
        <v>7114</v>
      </c>
      <c r="L19" s="117" t="s">
        <v>299</v>
      </c>
      <c r="M19" s="116" t="s">
        <v>288</v>
      </c>
      <c r="N19" s="1229">
        <v>1120010942543</v>
      </c>
      <c r="O19" s="157" t="s">
        <v>11931</v>
      </c>
      <c r="P19" s="117" t="s">
        <v>7351</v>
      </c>
      <c r="Q19" s="178" t="s">
        <v>14642</v>
      </c>
      <c r="R19" s="116" t="s">
        <v>5006</v>
      </c>
      <c r="S19" s="134" t="s">
        <v>16514</v>
      </c>
      <c r="T19" s="144">
        <v>45340</v>
      </c>
      <c r="U19" s="117" t="s">
        <v>126</v>
      </c>
      <c r="V19" s="116" t="s">
        <v>12776</v>
      </c>
      <c r="W19" s="117" t="s">
        <v>7352</v>
      </c>
      <c r="X19" s="649" t="s">
        <v>10941</v>
      </c>
      <c r="Y19" s="117" t="s">
        <v>7353</v>
      </c>
      <c r="Z19" s="870"/>
      <c r="AA19" s="870"/>
      <c r="AB19" s="870"/>
      <c r="AC19" s="116"/>
      <c r="AD19" s="116"/>
      <c r="AE19" s="116"/>
      <c r="AF19" s="116"/>
      <c r="AG19" s="144">
        <v>42887</v>
      </c>
      <c r="AH19" s="144">
        <v>42887</v>
      </c>
      <c r="AI19" s="144">
        <v>43220</v>
      </c>
      <c r="AJ19" s="144">
        <v>43221</v>
      </c>
      <c r="AK19" s="144">
        <v>43555</v>
      </c>
      <c r="AL19" s="116" t="s">
        <v>82</v>
      </c>
      <c r="AM19" s="157" t="s">
        <v>10924</v>
      </c>
      <c r="AN19" s="157" t="s">
        <v>10924</v>
      </c>
    </row>
    <row r="20" spans="1:40">
      <c r="A20" s="117">
        <v>12</v>
      </c>
      <c r="B20" s="134" t="s">
        <v>7354</v>
      </c>
      <c r="C20" s="945">
        <v>6700000078</v>
      </c>
      <c r="D20" s="945" t="s">
        <v>17302</v>
      </c>
      <c r="E20" s="116" t="s">
        <v>12732</v>
      </c>
      <c r="F20" s="117" t="s">
        <v>7255</v>
      </c>
      <c r="G20" s="117" t="s">
        <v>35</v>
      </c>
      <c r="H20" s="117" t="s">
        <v>7255</v>
      </c>
      <c r="I20" s="263">
        <v>28625</v>
      </c>
      <c r="J20" s="116" t="str">
        <f t="shared" si="0"/>
        <v xml:space="preserve">44 TAHUN 4 BULAN 16 HARI </v>
      </c>
      <c r="K20" s="117" t="s">
        <v>7114</v>
      </c>
      <c r="L20" s="117" t="s">
        <v>299</v>
      </c>
      <c r="M20" s="116" t="s">
        <v>288</v>
      </c>
      <c r="N20" s="1229">
        <v>9000019174573</v>
      </c>
      <c r="O20" s="157" t="s">
        <v>11932</v>
      </c>
      <c r="P20" s="117" t="s">
        <v>7356</v>
      </c>
      <c r="Q20" s="761" t="s">
        <v>17150</v>
      </c>
      <c r="R20" s="116" t="s">
        <v>5006</v>
      </c>
      <c r="S20" s="117" t="s">
        <v>16203</v>
      </c>
      <c r="T20" s="144">
        <v>45427</v>
      </c>
      <c r="U20" s="117" t="s">
        <v>126</v>
      </c>
      <c r="V20" s="116" t="s">
        <v>12808</v>
      </c>
      <c r="W20" s="117" t="s">
        <v>7357</v>
      </c>
      <c r="X20" s="647" t="s">
        <v>15504</v>
      </c>
      <c r="Y20" s="117" t="s">
        <v>7260</v>
      </c>
      <c r="Z20" s="870" t="s">
        <v>15519</v>
      </c>
      <c r="AA20" s="870" t="s">
        <v>15535</v>
      </c>
      <c r="AB20" s="870" t="s">
        <v>15565</v>
      </c>
      <c r="AC20" s="116"/>
      <c r="AD20" s="116"/>
      <c r="AE20" s="116"/>
      <c r="AF20" s="116"/>
      <c r="AG20" s="144">
        <v>42887</v>
      </c>
      <c r="AH20" s="144">
        <v>42887</v>
      </c>
      <c r="AI20" s="144">
        <v>43220</v>
      </c>
      <c r="AJ20" s="144">
        <v>43221</v>
      </c>
      <c r="AK20" s="144">
        <v>43555</v>
      </c>
      <c r="AL20" s="116"/>
      <c r="AM20" s="157" t="s">
        <v>10924</v>
      </c>
      <c r="AN20" s="157" t="s">
        <v>10924</v>
      </c>
    </row>
    <row r="21" spans="1:40">
      <c r="A21" s="117">
        <v>13</v>
      </c>
      <c r="B21" s="134" t="s">
        <v>7361</v>
      </c>
      <c r="C21" s="945">
        <v>6700000097</v>
      </c>
      <c r="D21" s="945" t="s">
        <v>17302</v>
      </c>
      <c r="E21" s="870" t="s">
        <v>12733</v>
      </c>
      <c r="F21" s="117" t="s">
        <v>7255</v>
      </c>
      <c r="G21" s="117" t="s">
        <v>35</v>
      </c>
      <c r="H21" s="117" t="s">
        <v>7255</v>
      </c>
      <c r="I21" s="263">
        <v>28072</v>
      </c>
      <c r="J21" s="116" t="str">
        <f t="shared" si="0"/>
        <v xml:space="preserve">45 TAHUN 10 BULAN 23 HARI </v>
      </c>
      <c r="K21" s="117" t="s">
        <v>7114</v>
      </c>
      <c r="L21" s="117" t="s">
        <v>287</v>
      </c>
      <c r="M21" s="116" t="s">
        <v>288</v>
      </c>
      <c r="N21" s="1229">
        <v>1120010665912</v>
      </c>
      <c r="O21" s="157" t="s">
        <v>11933</v>
      </c>
      <c r="P21" s="117" t="s">
        <v>7363</v>
      </c>
      <c r="Q21" s="116"/>
      <c r="R21" s="116" t="s">
        <v>5006</v>
      </c>
      <c r="S21" s="117" t="s">
        <v>15655</v>
      </c>
      <c r="T21" s="144">
        <v>45238</v>
      </c>
      <c r="U21" s="117" t="s">
        <v>126</v>
      </c>
      <c r="V21" s="116" t="s">
        <v>12777</v>
      </c>
      <c r="W21" s="117" t="s">
        <v>7364</v>
      </c>
      <c r="X21" s="649" t="s">
        <v>10942</v>
      </c>
      <c r="Y21" s="117" t="s">
        <v>7260</v>
      </c>
      <c r="Z21" s="870" t="s">
        <v>7358</v>
      </c>
      <c r="AA21" s="870" t="s">
        <v>7359</v>
      </c>
      <c r="AB21" s="870" t="s">
        <v>7360</v>
      </c>
      <c r="AC21" s="116"/>
      <c r="AD21" s="116"/>
      <c r="AE21" s="116"/>
      <c r="AF21" s="116"/>
      <c r="AG21" s="144">
        <v>42887</v>
      </c>
      <c r="AH21" s="144">
        <v>42887</v>
      </c>
      <c r="AI21" s="144">
        <v>43220</v>
      </c>
      <c r="AJ21" s="144">
        <v>43221</v>
      </c>
      <c r="AK21" s="144">
        <v>43555</v>
      </c>
      <c r="AL21" s="116" t="s">
        <v>47</v>
      </c>
      <c r="AM21" s="157" t="s">
        <v>10924</v>
      </c>
      <c r="AN21" s="157" t="s">
        <v>10924</v>
      </c>
    </row>
    <row r="22" spans="1:40">
      <c r="A22" s="117">
        <v>14</v>
      </c>
      <c r="B22" s="134" t="s">
        <v>7365</v>
      </c>
      <c r="C22" s="945">
        <v>6700000126</v>
      </c>
      <c r="D22" s="945" t="s">
        <v>17302</v>
      </c>
      <c r="E22" s="870" t="s">
        <v>12734</v>
      </c>
      <c r="F22" s="117" t="s">
        <v>7255</v>
      </c>
      <c r="G22" s="117" t="s">
        <v>35</v>
      </c>
      <c r="H22" s="117" t="s">
        <v>7255</v>
      </c>
      <c r="I22" s="263">
        <v>32550</v>
      </c>
      <c r="J22" s="116" t="str">
        <f t="shared" si="0"/>
        <v xml:space="preserve">33 TAHUN 7 BULAN 20 HARI </v>
      </c>
      <c r="K22" s="117" t="s">
        <v>7114</v>
      </c>
      <c r="L22" s="117" t="s">
        <v>299</v>
      </c>
      <c r="M22" s="116" t="s">
        <v>288</v>
      </c>
      <c r="N22" s="1229">
        <v>1120010673916</v>
      </c>
      <c r="O22" s="157" t="s">
        <v>11934</v>
      </c>
      <c r="P22" s="117" t="s">
        <v>7367</v>
      </c>
      <c r="Q22" s="153" t="s">
        <v>12459</v>
      </c>
      <c r="R22" s="116" t="s">
        <v>5006</v>
      </c>
      <c r="S22" s="134" t="s">
        <v>16515</v>
      </c>
      <c r="T22" s="144">
        <v>45333</v>
      </c>
      <c r="U22" s="117" t="s">
        <v>175</v>
      </c>
      <c r="V22" s="116" t="s">
        <v>10943</v>
      </c>
      <c r="W22" s="134" t="s">
        <v>7368</v>
      </c>
      <c r="X22" s="647" t="s">
        <v>15505</v>
      </c>
      <c r="Y22" s="117" t="s">
        <v>7260</v>
      </c>
      <c r="Z22" s="870" t="s">
        <v>7369</v>
      </c>
      <c r="AA22" s="870" t="s">
        <v>15536</v>
      </c>
      <c r="AB22" s="870" t="s">
        <v>7370</v>
      </c>
      <c r="AC22" s="116"/>
      <c r="AD22" s="116"/>
      <c r="AE22" s="116"/>
      <c r="AF22" s="116"/>
      <c r="AG22" s="144">
        <v>42887</v>
      </c>
      <c r="AH22" s="144">
        <v>42887</v>
      </c>
      <c r="AI22" s="144">
        <v>43220</v>
      </c>
      <c r="AJ22" s="144">
        <v>43221</v>
      </c>
      <c r="AK22" s="144">
        <v>43555</v>
      </c>
      <c r="AL22" s="116" t="s">
        <v>47</v>
      </c>
      <c r="AM22" s="157" t="s">
        <v>10924</v>
      </c>
      <c r="AN22" s="157" t="s">
        <v>10924</v>
      </c>
    </row>
    <row r="23" spans="1:40">
      <c r="A23" s="117">
        <v>15</v>
      </c>
      <c r="B23" s="134" t="s">
        <v>7371</v>
      </c>
      <c r="C23" s="945">
        <v>6700002743</v>
      </c>
      <c r="D23" s="945" t="s">
        <v>17302</v>
      </c>
      <c r="E23" s="946" t="s">
        <v>12735</v>
      </c>
      <c r="F23" s="117" t="s">
        <v>7255</v>
      </c>
      <c r="G23" s="117" t="s">
        <v>35</v>
      </c>
      <c r="H23" s="117" t="s">
        <v>7373</v>
      </c>
      <c r="I23" s="263">
        <v>31103</v>
      </c>
      <c r="J23" s="116" t="str">
        <f t="shared" si="0"/>
        <v xml:space="preserve">37 TAHUN 7 BULAN 6 HARI </v>
      </c>
      <c r="K23" s="117" t="s">
        <v>7114</v>
      </c>
      <c r="L23" s="117" t="s">
        <v>299</v>
      </c>
      <c r="M23" s="116" t="s">
        <v>288</v>
      </c>
      <c r="N23" s="1229">
        <v>1120010084924</v>
      </c>
      <c r="O23" s="157" t="s">
        <v>11935</v>
      </c>
      <c r="P23" s="117" t="s">
        <v>7374</v>
      </c>
      <c r="Q23" s="116" t="s">
        <v>13890</v>
      </c>
      <c r="R23" s="116" t="s">
        <v>5006</v>
      </c>
      <c r="S23" s="117" t="s">
        <v>16204</v>
      </c>
      <c r="T23" s="144">
        <v>45347</v>
      </c>
      <c r="U23" s="117" t="s">
        <v>175</v>
      </c>
      <c r="V23" s="116" t="s">
        <v>10944</v>
      </c>
      <c r="W23" s="117" t="s">
        <v>7375</v>
      </c>
      <c r="X23" s="647" t="s">
        <v>7376</v>
      </c>
      <c r="Y23" s="117" t="s">
        <v>7260</v>
      </c>
      <c r="Z23" s="870" t="s">
        <v>7377</v>
      </c>
      <c r="AA23" s="870" t="s">
        <v>7378</v>
      </c>
      <c r="AB23" s="870" t="s">
        <v>12663</v>
      </c>
      <c r="AC23" s="116"/>
      <c r="AD23" s="116"/>
      <c r="AE23" s="116"/>
      <c r="AF23" s="116"/>
      <c r="AG23" s="144">
        <v>42887</v>
      </c>
      <c r="AH23" s="144">
        <v>42887</v>
      </c>
      <c r="AI23" s="144">
        <v>43220</v>
      </c>
      <c r="AJ23" s="144">
        <v>43221</v>
      </c>
      <c r="AK23" s="144">
        <v>43555</v>
      </c>
      <c r="AL23" s="116" t="s">
        <v>9862</v>
      </c>
      <c r="AM23" s="157" t="s">
        <v>10924</v>
      </c>
      <c r="AN23" s="157" t="s">
        <v>10924</v>
      </c>
    </row>
    <row r="24" spans="1:40">
      <c r="A24" s="117">
        <v>16</v>
      </c>
      <c r="B24" s="134" t="s">
        <v>7379</v>
      </c>
      <c r="C24" s="945">
        <v>6700000084</v>
      </c>
      <c r="D24" s="945" t="s">
        <v>17302</v>
      </c>
      <c r="E24" s="870" t="s">
        <v>12778</v>
      </c>
      <c r="F24" s="117" t="s">
        <v>7255</v>
      </c>
      <c r="G24" s="117" t="s">
        <v>35</v>
      </c>
      <c r="H24" s="117" t="s">
        <v>7381</v>
      </c>
      <c r="I24" s="263">
        <v>29837</v>
      </c>
      <c r="J24" s="116" t="str">
        <f t="shared" si="0"/>
        <v xml:space="preserve">41 TAHUN 0 BULAN 23 HARI </v>
      </c>
      <c r="K24" s="117" t="s">
        <v>7114</v>
      </c>
      <c r="L24" s="117" t="s">
        <v>287</v>
      </c>
      <c r="M24" s="116" t="s">
        <v>288</v>
      </c>
      <c r="N24" s="1229">
        <v>1120010312788</v>
      </c>
      <c r="O24" s="157" t="s">
        <v>11936</v>
      </c>
      <c r="P24" s="117" t="s">
        <v>7382</v>
      </c>
      <c r="Q24" s="116"/>
      <c r="R24" s="116" t="s">
        <v>5006</v>
      </c>
      <c r="S24" s="117" t="s">
        <v>15656</v>
      </c>
      <c r="T24" s="144">
        <v>44812</v>
      </c>
      <c r="U24" s="117" t="s">
        <v>126</v>
      </c>
      <c r="V24" s="116" t="s">
        <v>10945</v>
      </c>
      <c r="W24" s="117" t="s">
        <v>7383</v>
      </c>
      <c r="X24" s="647" t="s">
        <v>7384</v>
      </c>
      <c r="Y24" s="117" t="s">
        <v>7260</v>
      </c>
      <c r="Z24" s="870" t="s">
        <v>7385</v>
      </c>
      <c r="AA24" s="870" t="s">
        <v>15537</v>
      </c>
      <c r="AB24" s="870" t="s">
        <v>7386</v>
      </c>
      <c r="AC24" s="116"/>
      <c r="AD24" s="116"/>
      <c r="AE24" s="116"/>
      <c r="AF24" s="116"/>
      <c r="AG24" s="144">
        <v>42887</v>
      </c>
      <c r="AH24" s="144">
        <v>42887</v>
      </c>
      <c r="AI24" s="144">
        <v>43220</v>
      </c>
      <c r="AJ24" s="144">
        <v>43221</v>
      </c>
      <c r="AK24" s="144">
        <v>43555</v>
      </c>
      <c r="AL24" s="116" t="s">
        <v>47</v>
      </c>
      <c r="AM24" s="157" t="s">
        <v>10924</v>
      </c>
      <c r="AN24" s="157" t="s">
        <v>10924</v>
      </c>
    </row>
    <row r="25" spans="1:40">
      <c r="A25" s="117">
        <v>17</v>
      </c>
      <c r="B25" s="134" t="s">
        <v>7387</v>
      </c>
      <c r="C25" s="945">
        <v>6700000116</v>
      </c>
      <c r="D25" s="945" t="s">
        <v>17302</v>
      </c>
      <c r="E25" s="116" t="s">
        <v>12736</v>
      </c>
      <c r="F25" s="117" t="s">
        <v>7255</v>
      </c>
      <c r="G25" s="117" t="s">
        <v>35</v>
      </c>
      <c r="H25" s="117" t="s">
        <v>286</v>
      </c>
      <c r="I25" s="263">
        <v>26789</v>
      </c>
      <c r="J25" s="116" t="str">
        <f t="shared" si="0"/>
        <v xml:space="preserve">49 TAHUN 4 BULAN 26 HARI </v>
      </c>
      <c r="K25" s="117" t="s">
        <v>7114</v>
      </c>
      <c r="L25" s="117" t="s">
        <v>299</v>
      </c>
      <c r="M25" s="116" t="s">
        <v>288</v>
      </c>
      <c r="N25" s="1229">
        <v>9000019182261</v>
      </c>
      <c r="O25" s="157" t="s">
        <v>11937</v>
      </c>
      <c r="P25" s="117" t="s">
        <v>7389</v>
      </c>
      <c r="Q25" s="116"/>
      <c r="R25" s="116" t="s">
        <v>5006</v>
      </c>
      <c r="S25" s="117" t="s">
        <v>15657</v>
      </c>
      <c r="T25" s="144">
        <v>45417</v>
      </c>
      <c r="U25" s="117" t="s">
        <v>7267</v>
      </c>
      <c r="V25" s="116" t="s">
        <v>12811</v>
      </c>
      <c r="W25" s="117" t="s">
        <v>7391</v>
      </c>
      <c r="X25" s="649" t="s">
        <v>10946</v>
      </c>
      <c r="Y25" s="117" t="s">
        <v>7260</v>
      </c>
      <c r="Z25" s="870" t="s">
        <v>7392</v>
      </c>
      <c r="AA25" s="870" t="s">
        <v>7393</v>
      </c>
      <c r="AB25" s="870" t="s">
        <v>7394</v>
      </c>
      <c r="AC25" s="116"/>
      <c r="AD25" s="116"/>
      <c r="AE25" s="116"/>
      <c r="AF25" s="116"/>
      <c r="AG25" s="144">
        <v>42887</v>
      </c>
      <c r="AH25" s="144">
        <v>42887</v>
      </c>
      <c r="AI25" s="144">
        <v>43220</v>
      </c>
      <c r="AJ25" s="144">
        <v>43221</v>
      </c>
      <c r="AK25" s="144">
        <v>43555</v>
      </c>
      <c r="AL25" s="116" t="s">
        <v>47</v>
      </c>
      <c r="AM25" s="157" t="s">
        <v>10924</v>
      </c>
      <c r="AN25" s="157" t="s">
        <v>10924</v>
      </c>
    </row>
    <row r="26" spans="1:40">
      <c r="A26" s="117">
        <v>18</v>
      </c>
      <c r="B26" s="134" t="s">
        <v>7395</v>
      </c>
      <c r="C26" s="945">
        <v>6700000095</v>
      </c>
      <c r="D26" s="945" t="s">
        <v>17302</v>
      </c>
      <c r="E26" s="116" t="s">
        <v>12737</v>
      </c>
      <c r="F26" s="117" t="s">
        <v>7255</v>
      </c>
      <c r="G26" s="117" t="s">
        <v>35</v>
      </c>
      <c r="H26" s="117" t="s">
        <v>7397</v>
      </c>
      <c r="I26" s="263">
        <v>31470</v>
      </c>
      <c r="J26" s="116" t="str">
        <f t="shared" si="0"/>
        <v xml:space="preserve">36 TAHUN 7 BULAN 4 HARI </v>
      </c>
      <c r="K26" s="117" t="s">
        <v>7114</v>
      </c>
      <c r="L26" s="117" t="s">
        <v>287</v>
      </c>
      <c r="M26" s="116" t="s">
        <v>288</v>
      </c>
      <c r="N26" s="1229">
        <v>9000019182360</v>
      </c>
      <c r="O26" s="157" t="s">
        <v>11938</v>
      </c>
      <c r="P26" s="117" t="s">
        <v>7398</v>
      </c>
      <c r="Q26" s="116"/>
      <c r="R26" s="116" t="s">
        <v>7258</v>
      </c>
      <c r="S26" s="117" t="s">
        <v>15658</v>
      </c>
      <c r="T26" s="144">
        <v>44254</v>
      </c>
      <c r="U26" s="117" t="s">
        <v>175</v>
      </c>
      <c r="V26" s="116" t="s">
        <v>12779</v>
      </c>
      <c r="W26" s="134" t="s">
        <v>7399</v>
      </c>
      <c r="X26" s="647" t="s">
        <v>15506</v>
      </c>
      <c r="Y26" s="117" t="s">
        <v>7260</v>
      </c>
      <c r="Z26" s="870" t="s">
        <v>7400</v>
      </c>
      <c r="AA26" s="870" t="s">
        <v>7401</v>
      </c>
      <c r="AB26" s="870" t="s">
        <v>7402</v>
      </c>
      <c r="AC26" s="116" t="s">
        <v>15578</v>
      </c>
      <c r="AD26" s="116"/>
      <c r="AE26" s="116"/>
      <c r="AF26" s="116"/>
      <c r="AG26" s="144">
        <v>42887</v>
      </c>
      <c r="AH26" s="144">
        <v>42887</v>
      </c>
      <c r="AI26" s="144">
        <v>43220</v>
      </c>
      <c r="AJ26" s="144">
        <v>43221</v>
      </c>
      <c r="AK26" s="144">
        <v>43555</v>
      </c>
      <c r="AL26" s="116" t="s">
        <v>47</v>
      </c>
      <c r="AM26" s="157" t="s">
        <v>10924</v>
      </c>
      <c r="AN26" s="157" t="s">
        <v>10924</v>
      </c>
    </row>
    <row r="27" spans="1:40">
      <c r="A27" s="117">
        <v>19</v>
      </c>
      <c r="B27" s="134" t="s">
        <v>7403</v>
      </c>
      <c r="C27" s="945">
        <v>6700000096</v>
      </c>
      <c r="D27" s="945" t="s">
        <v>17302</v>
      </c>
      <c r="E27" s="870" t="s">
        <v>12738</v>
      </c>
      <c r="F27" s="117" t="s">
        <v>7255</v>
      </c>
      <c r="G27" s="117" t="s">
        <v>35</v>
      </c>
      <c r="H27" s="117" t="s">
        <v>7405</v>
      </c>
      <c r="I27" s="263">
        <v>27689</v>
      </c>
      <c r="J27" s="116" t="str">
        <f t="shared" si="0"/>
        <v xml:space="preserve">46 TAHUN 11 BULAN 9 HARI </v>
      </c>
      <c r="K27" s="117" t="s">
        <v>7114</v>
      </c>
      <c r="L27" s="117" t="s">
        <v>299</v>
      </c>
      <c r="M27" s="116" t="s">
        <v>288</v>
      </c>
      <c r="N27" s="1229">
        <v>1120010605579</v>
      </c>
      <c r="O27" s="157" t="s">
        <v>11939</v>
      </c>
      <c r="P27" s="117" t="s">
        <v>7406</v>
      </c>
      <c r="Q27" s="116"/>
      <c r="R27" s="116" t="s">
        <v>5006</v>
      </c>
      <c r="S27" s="117" t="s">
        <v>15659</v>
      </c>
      <c r="T27" s="144">
        <v>44127</v>
      </c>
      <c r="U27" s="117" t="s">
        <v>126</v>
      </c>
      <c r="V27" s="116" t="s">
        <v>10947</v>
      </c>
      <c r="W27" s="134" t="s">
        <v>7407</v>
      </c>
      <c r="X27" s="647" t="s">
        <v>7408</v>
      </c>
      <c r="Y27" s="117" t="s">
        <v>7260</v>
      </c>
      <c r="Z27" s="870" t="s">
        <v>7409</v>
      </c>
      <c r="AA27" s="870" t="s">
        <v>15538</v>
      </c>
      <c r="AB27" s="870" t="s">
        <v>7410</v>
      </c>
      <c r="AC27" s="116"/>
      <c r="AD27" s="116"/>
      <c r="AE27" s="116"/>
      <c r="AF27" s="116"/>
      <c r="AG27" s="144">
        <v>42887</v>
      </c>
      <c r="AH27" s="144">
        <v>42887</v>
      </c>
      <c r="AI27" s="144">
        <v>43220</v>
      </c>
      <c r="AJ27" s="144">
        <v>43221</v>
      </c>
      <c r="AK27" s="144">
        <v>43555</v>
      </c>
      <c r="AL27" s="116" t="s">
        <v>47</v>
      </c>
      <c r="AM27" s="157" t="s">
        <v>10924</v>
      </c>
      <c r="AN27" s="157" t="s">
        <v>10924</v>
      </c>
    </row>
    <row r="28" spans="1:40">
      <c r="A28" s="117">
        <v>20</v>
      </c>
      <c r="B28" s="134" t="s">
        <v>7411</v>
      </c>
      <c r="C28" s="945">
        <v>6700002704</v>
      </c>
      <c r="D28" s="945" t="s">
        <v>17302</v>
      </c>
      <c r="E28" s="154" t="s">
        <v>12739</v>
      </c>
      <c r="F28" s="117" t="s">
        <v>7255</v>
      </c>
      <c r="G28" s="117" t="s">
        <v>35</v>
      </c>
      <c r="H28" s="117" t="s">
        <v>10948</v>
      </c>
      <c r="I28" s="263">
        <v>32369</v>
      </c>
      <c r="J28" s="116" t="str">
        <f t="shared" si="0"/>
        <v xml:space="preserve">34 TAHUN 1 BULAN 17 HARI </v>
      </c>
      <c r="K28" s="117" t="s">
        <v>7114</v>
      </c>
      <c r="L28" s="117" t="s">
        <v>299</v>
      </c>
      <c r="M28" s="116" t="s">
        <v>288</v>
      </c>
      <c r="N28" s="1229">
        <v>1120011845562</v>
      </c>
      <c r="O28" s="157" t="s">
        <v>11940</v>
      </c>
      <c r="P28" s="117" t="s">
        <v>7413</v>
      </c>
      <c r="Q28" s="178" t="s">
        <v>14503</v>
      </c>
      <c r="R28" s="116" t="s">
        <v>5006</v>
      </c>
      <c r="S28" s="117" t="s">
        <v>16205</v>
      </c>
      <c r="T28" s="144">
        <v>45518</v>
      </c>
      <c r="U28" s="117" t="s">
        <v>126</v>
      </c>
      <c r="V28" s="116" t="s">
        <v>12780</v>
      </c>
      <c r="W28" s="134" t="s">
        <v>7414</v>
      </c>
      <c r="X28" s="647" t="s">
        <v>7415</v>
      </c>
      <c r="Y28" s="117" t="s">
        <v>7260</v>
      </c>
      <c r="Z28" s="870" t="s">
        <v>7416</v>
      </c>
      <c r="AA28" s="870" t="s">
        <v>15539</v>
      </c>
      <c r="AB28" s="870"/>
      <c r="AC28" s="116"/>
      <c r="AD28" s="116"/>
      <c r="AE28" s="116"/>
      <c r="AF28" s="116"/>
      <c r="AG28" s="144">
        <v>42887</v>
      </c>
      <c r="AH28" s="144">
        <v>42887</v>
      </c>
      <c r="AI28" s="144">
        <v>43220</v>
      </c>
      <c r="AJ28" s="144">
        <v>43221</v>
      </c>
      <c r="AK28" s="144">
        <v>43555</v>
      </c>
      <c r="AL28" s="116" t="s">
        <v>146</v>
      </c>
      <c r="AM28" s="157" t="s">
        <v>10924</v>
      </c>
      <c r="AN28" s="157" t="s">
        <v>10924</v>
      </c>
    </row>
    <row r="29" spans="1:40">
      <c r="A29" s="117">
        <v>21</v>
      </c>
      <c r="B29" s="134" t="s">
        <v>7417</v>
      </c>
      <c r="C29" s="945">
        <v>6700000070</v>
      </c>
      <c r="D29" s="945" t="s">
        <v>17302</v>
      </c>
      <c r="E29" s="116" t="s">
        <v>12740</v>
      </c>
      <c r="F29" s="117" t="s">
        <v>7255</v>
      </c>
      <c r="G29" s="117" t="s">
        <v>35</v>
      </c>
      <c r="H29" s="117" t="s">
        <v>10949</v>
      </c>
      <c r="I29" s="263">
        <v>27997</v>
      </c>
      <c r="J29" s="116" t="str">
        <f t="shared" si="0"/>
        <v xml:space="preserve">46 TAHUN 1 BULAN 6 HARI </v>
      </c>
      <c r="K29" s="117" t="s">
        <v>7114</v>
      </c>
      <c r="L29" s="117" t="s">
        <v>299</v>
      </c>
      <c r="M29" s="116" t="s">
        <v>288</v>
      </c>
      <c r="N29" s="1229">
        <v>1120010257876</v>
      </c>
      <c r="O29" s="157" t="s">
        <v>11941</v>
      </c>
      <c r="P29" s="117" t="s">
        <v>7419</v>
      </c>
      <c r="Q29" s="153" t="s">
        <v>12467</v>
      </c>
      <c r="R29" s="116" t="s">
        <v>5006</v>
      </c>
      <c r="S29" s="117" t="s">
        <v>15660</v>
      </c>
      <c r="T29" s="144">
        <v>45163</v>
      </c>
      <c r="U29" s="117" t="s">
        <v>126</v>
      </c>
      <c r="V29" s="116" t="s">
        <v>12781</v>
      </c>
      <c r="W29" s="134" t="s">
        <v>7420</v>
      </c>
      <c r="X29" s="647" t="s">
        <v>15507</v>
      </c>
      <c r="Y29" s="117" t="s">
        <v>7260</v>
      </c>
      <c r="Z29" s="870" t="s">
        <v>7421</v>
      </c>
      <c r="AA29" s="870" t="s">
        <v>7422</v>
      </c>
      <c r="AB29" s="870" t="s">
        <v>7423</v>
      </c>
      <c r="AC29" s="116"/>
      <c r="AD29" s="116"/>
      <c r="AE29" s="116"/>
      <c r="AF29" s="116"/>
      <c r="AG29" s="144">
        <v>42887</v>
      </c>
      <c r="AH29" s="144">
        <v>42887</v>
      </c>
      <c r="AI29" s="144">
        <v>43220</v>
      </c>
      <c r="AJ29" s="144">
        <v>43221</v>
      </c>
      <c r="AK29" s="144">
        <v>43555</v>
      </c>
      <c r="AL29" s="116" t="s">
        <v>146</v>
      </c>
      <c r="AM29" s="157" t="s">
        <v>10924</v>
      </c>
      <c r="AN29" s="157" t="s">
        <v>10924</v>
      </c>
    </row>
    <row r="30" spans="1:40">
      <c r="A30" s="117">
        <v>22</v>
      </c>
      <c r="B30" s="134" t="s">
        <v>7424</v>
      </c>
      <c r="C30" s="945">
        <v>6700000080</v>
      </c>
      <c r="D30" s="945" t="s">
        <v>17302</v>
      </c>
      <c r="E30" s="116" t="s">
        <v>12741</v>
      </c>
      <c r="F30" s="117" t="s">
        <v>7255</v>
      </c>
      <c r="G30" s="117" t="s">
        <v>35</v>
      </c>
      <c r="H30" s="117" t="s">
        <v>7255</v>
      </c>
      <c r="I30" s="263">
        <v>29710</v>
      </c>
      <c r="J30" s="116" t="str">
        <f t="shared" si="0"/>
        <v xml:space="preserve">41 TAHUN 4 BULAN 27 HARI </v>
      </c>
      <c r="K30" s="117" t="s">
        <v>7114</v>
      </c>
      <c r="L30" s="117" t="s">
        <v>287</v>
      </c>
      <c r="M30" s="116" t="s">
        <v>288</v>
      </c>
      <c r="N30" s="1229">
        <v>9000019174656</v>
      </c>
      <c r="O30" s="157" t="s">
        <v>11942</v>
      </c>
      <c r="P30" s="117" t="s">
        <v>7426</v>
      </c>
      <c r="Q30" s="116"/>
      <c r="R30" s="116" t="s">
        <v>7258</v>
      </c>
      <c r="S30" s="134" t="s">
        <v>15677</v>
      </c>
      <c r="T30" s="144">
        <v>44685</v>
      </c>
      <c r="U30" s="117" t="s">
        <v>126</v>
      </c>
      <c r="V30" s="116" t="s">
        <v>12781</v>
      </c>
      <c r="W30" s="134" t="s">
        <v>7427</v>
      </c>
      <c r="X30" s="649" t="s">
        <v>10950</v>
      </c>
      <c r="Y30" s="117" t="s">
        <v>7260</v>
      </c>
      <c r="Z30" s="870" t="s">
        <v>7428</v>
      </c>
      <c r="AA30" s="870" t="s">
        <v>7429</v>
      </c>
      <c r="AB30" s="870" t="s">
        <v>7430</v>
      </c>
      <c r="AC30" s="116"/>
      <c r="AD30" s="116"/>
      <c r="AE30" s="116"/>
      <c r="AF30" s="116"/>
      <c r="AG30" s="144">
        <v>42887</v>
      </c>
      <c r="AH30" s="144">
        <v>42887</v>
      </c>
      <c r="AI30" s="144">
        <v>43220</v>
      </c>
      <c r="AJ30" s="144">
        <v>43221</v>
      </c>
      <c r="AK30" s="144">
        <v>43555</v>
      </c>
      <c r="AL30" s="116" t="s">
        <v>47</v>
      </c>
      <c r="AM30" s="157" t="s">
        <v>10924</v>
      </c>
      <c r="AN30" s="157" t="s">
        <v>10924</v>
      </c>
    </row>
    <row r="31" spans="1:40">
      <c r="A31" s="117">
        <v>23</v>
      </c>
      <c r="B31" s="134" t="s">
        <v>7431</v>
      </c>
      <c r="C31" s="945">
        <v>6700000111</v>
      </c>
      <c r="D31" s="945" t="s">
        <v>17302</v>
      </c>
      <c r="E31" s="870" t="s">
        <v>12770</v>
      </c>
      <c r="F31" s="117" t="s">
        <v>7255</v>
      </c>
      <c r="G31" s="117" t="s">
        <v>35</v>
      </c>
      <c r="H31" s="117" t="s">
        <v>7433</v>
      </c>
      <c r="I31" s="263">
        <v>33513</v>
      </c>
      <c r="J31" s="116" t="str">
        <f t="shared" si="0"/>
        <v xml:space="preserve">30 TAHUN 11 BULAN 29 HARI </v>
      </c>
      <c r="K31" s="117" t="s">
        <v>7114</v>
      </c>
      <c r="L31" s="117" t="s">
        <v>299</v>
      </c>
      <c r="M31" s="116" t="s">
        <v>288</v>
      </c>
      <c r="N31" s="1229">
        <v>9000016298904</v>
      </c>
      <c r="O31" s="157" t="s">
        <v>11943</v>
      </c>
      <c r="P31" s="117" t="s">
        <v>7434</v>
      </c>
      <c r="Q31" s="116" t="s">
        <v>14483</v>
      </c>
      <c r="R31" s="116" t="s">
        <v>5006</v>
      </c>
      <c r="S31" s="117" t="s">
        <v>15661</v>
      </c>
      <c r="T31" s="144">
        <v>45201</v>
      </c>
      <c r="U31" s="117" t="s">
        <v>126</v>
      </c>
      <c r="V31" s="116" t="s">
        <v>12782</v>
      </c>
      <c r="W31" s="134" t="s">
        <v>7435</v>
      </c>
      <c r="X31" s="649" t="s">
        <v>10951</v>
      </c>
      <c r="Y31" s="117" t="s">
        <v>7260</v>
      </c>
      <c r="Z31" s="154" t="s">
        <v>15520</v>
      </c>
      <c r="AA31" s="870" t="s">
        <v>15540</v>
      </c>
      <c r="AB31" s="870"/>
      <c r="AC31" s="116"/>
      <c r="AD31" s="116"/>
      <c r="AE31" s="116"/>
      <c r="AF31" s="116"/>
      <c r="AG31" s="144">
        <v>42887</v>
      </c>
      <c r="AH31" s="144">
        <v>42887</v>
      </c>
      <c r="AI31" s="144">
        <v>43220</v>
      </c>
      <c r="AJ31" s="144">
        <v>43221</v>
      </c>
      <c r="AK31" s="144">
        <v>43555</v>
      </c>
      <c r="AL31" s="116" t="s">
        <v>82</v>
      </c>
      <c r="AM31" s="157" t="s">
        <v>10924</v>
      </c>
      <c r="AN31" s="157" t="s">
        <v>10924</v>
      </c>
    </row>
    <row r="32" spans="1:40">
      <c r="A32" s="117">
        <v>24</v>
      </c>
      <c r="B32" s="134" t="s">
        <v>7443</v>
      </c>
      <c r="C32" s="945">
        <v>6700002703</v>
      </c>
      <c r="D32" s="945" t="s">
        <v>17302</v>
      </c>
      <c r="E32" s="946" t="s">
        <v>12742</v>
      </c>
      <c r="F32" s="117" t="s">
        <v>7255</v>
      </c>
      <c r="G32" s="117" t="s">
        <v>35</v>
      </c>
      <c r="H32" s="117" t="s">
        <v>10953</v>
      </c>
      <c r="I32" s="263">
        <v>29693</v>
      </c>
      <c r="J32" s="116" t="str">
        <f t="shared" si="0"/>
        <v xml:space="preserve">41 TAHUN 5 BULAN 14 HARI </v>
      </c>
      <c r="K32" s="117" t="s">
        <v>7114</v>
      </c>
      <c r="L32" s="117" t="s">
        <v>287</v>
      </c>
      <c r="M32" s="116" t="s">
        <v>288</v>
      </c>
      <c r="N32" s="1229">
        <v>1120011852907</v>
      </c>
      <c r="O32" s="157" t="s">
        <v>11945</v>
      </c>
      <c r="P32" s="117" t="s">
        <v>7445</v>
      </c>
      <c r="Q32" s="153" t="s">
        <v>12460</v>
      </c>
      <c r="R32" s="116" t="s">
        <v>16512</v>
      </c>
      <c r="S32" s="117" t="s">
        <v>7446</v>
      </c>
      <c r="T32" s="144">
        <v>45399</v>
      </c>
      <c r="U32" s="117" t="s">
        <v>175</v>
      </c>
      <c r="V32" s="116" t="s">
        <v>12785</v>
      </c>
      <c r="W32" s="134" t="s">
        <v>7447</v>
      </c>
      <c r="X32" s="649" t="s">
        <v>10954</v>
      </c>
      <c r="Y32" s="117" t="s">
        <v>7260</v>
      </c>
      <c r="Z32" s="870" t="s">
        <v>7448</v>
      </c>
      <c r="AA32" s="870" t="s">
        <v>15542</v>
      </c>
      <c r="AB32" s="870" t="s">
        <v>7449</v>
      </c>
      <c r="AC32" s="116"/>
      <c r="AD32" s="116"/>
      <c r="AE32" s="116"/>
      <c r="AF32" s="116"/>
      <c r="AG32" s="144">
        <v>42887</v>
      </c>
      <c r="AH32" s="144">
        <v>42887</v>
      </c>
      <c r="AI32" s="144">
        <v>43220</v>
      </c>
      <c r="AJ32" s="144">
        <v>43221</v>
      </c>
      <c r="AK32" s="144">
        <v>43555</v>
      </c>
      <c r="AL32" s="116" t="s">
        <v>47</v>
      </c>
      <c r="AM32" s="157" t="s">
        <v>10924</v>
      </c>
      <c r="AN32" s="157" t="s">
        <v>10924</v>
      </c>
    </row>
    <row r="33" spans="1:40">
      <c r="A33" s="117">
        <v>25</v>
      </c>
      <c r="B33" s="134" t="s">
        <v>7450</v>
      </c>
      <c r="C33" s="945">
        <v>6700000072</v>
      </c>
      <c r="D33" s="945" t="s">
        <v>17302</v>
      </c>
      <c r="E33" s="116" t="s">
        <v>12743</v>
      </c>
      <c r="F33" s="117" t="s">
        <v>7255</v>
      </c>
      <c r="G33" s="117" t="s">
        <v>35</v>
      </c>
      <c r="H33" s="117" t="s">
        <v>7275</v>
      </c>
      <c r="I33" s="263">
        <v>31634</v>
      </c>
      <c r="J33" s="116" t="str">
        <f t="shared" si="0"/>
        <v xml:space="preserve">36 TAHUN 1 BULAN 21 HARI </v>
      </c>
      <c r="K33" s="117" t="s">
        <v>7114</v>
      </c>
      <c r="L33" s="117" t="s">
        <v>299</v>
      </c>
      <c r="M33" s="116" t="s">
        <v>288</v>
      </c>
      <c r="N33" s="1229">
        <v>9000019182428</v>
      </c>
      <c r="O33" s="157" t="s">
        <v>11946</v>
      </c>
      <c r="P33" s="117" t="s">
        <v>7452</v>
      </c>
      <c r="Q33" s="116"/>
      <c r="R33" s="116" t="s">
        <v>5006</v>
      </c>
      <c r="S33" s="134" t="s">
        <v>16511</v>
      </c>
      <c r="T33" s="144">
        <v>45514</v>
      </c>
      <c r="U33" s="117" t="s">
        <v>175</v>
      </c>
      <c r="V33" s="116" t="s">
        <v>12786</v>
      </c>
      <c r="W33" s="134" t="s">
        <v>7453</v>
      </c>
      <c r="X33" s="649" t="s">
        <v>10955</v>
      </c>
      <c r="Y33" s="117" t="s">
        <v>7260</v>
      </c>
      <c r="Z33" s="870" t="s">
        <v>7454</v>
      </c>
      <c r="AA33" s="870" t="s">
        <v>7455</v>
      </c>
      <c r="AB33" s="870" t="s">
        <v>7456</v>
      </c>
      <c r="AC33" s="116"/>
      <c r="AD33" s="116"/>
      <c r="AE33" s="116"/>
      <c r="AF33" s="116"/>
      <c r="AG33" s="144">
        <v>42887</v>
      </c>
      <c r="AH33" s="144">
        <v>42887</v>
      </c>
      <c r="AI33" s="144">
        <v>43220</v>
      </c>
      <c r="AJ33" s="144">
        <v>43221</v>
      </c>
      <c r="AK33" s="144">
        <v>43555</v>
      </c>
      <c r="AL33" s="116" t="s">
        <v>47</v>
      </c>
      <c r="AM33" s="157" t="s">
        <v>10924</v>
      </c>
      <c r="AN33" s="157" t="s">
        <v>10924</v>
      </c>
    </row>
    <row r="34" spans="1:40">
      <c r="A34" s="117">
        <v>26</v>
      </c>
      <c r="B34" s="134" t="s">
        <v>7457</v>
      </c>
      <c r="C34" s="945">
        <v>6700002702</v>
      </c>
      <c r="D34" s="945" t="s">
        <v>17302</v>
      </c>
      <c r="E34" s="946" t="s">
        <v>1037</v>
      </c>
      <c r="F34" s="117" t="s">
        <v>7255</v>
      </c>
      <c r="G34" s="117" t="s">
        <v>35</v>
      </c>
      <c r="H34" s="117" t="s">
        <v>7405</v>
      </c>
      <c r="I34" s="263">
        <v>27863</v>
      </c>
      <c r="J34" s="116" t="str">
        <f t="shared" si="0"/>
        <v xml:space="preserve">46 TAHUN 5 BULAN 18 HARI </v>
      </c>
      <c r="K34" s="117" t="s">
        <v>7114</v>
      </c>
      <c r="L34" s="117" t="s">
        <v>299</v>
      </c>
      <c r="M34" s="116" t="s">
        <v>288</v>
      </c>
      <c r="N34" s="1229">
        <v>1120011846172</v>
      </c>
      <c r="O34" s="157" t="s">
        <v>11947</v>
      </c>
      <c r="P34" s="117" t="s">
        <v>7459</v>
      </c>
      <c r="Q34" s="153" t="s">
        <v>12461</v>
      </c>
      <c r="R34" s="116" t="s">
        <v>5006</v>
      </c>
      <c r="S34" s="117" t="s">
        <v>7460</v>
      </c>
      <c r="T34" s="144">
        <v>44299</v>
      </c>
      <c r="U34" s="117" t="s">
        <v>126</v>
      </c>
      <c r="V34" s="116" t="s">
        <v>10956</v>
      </c>
      <c r="W34" s="134" t="s">
        <v>7461</v>
      </c>
      <c r="X34" s="649" t="s">
        <v>10957</v>
      </c>
      <c r="Y34" s="117" t="s">
        <v>7260</v>
      </c>
      <c r="Z34" s="870" t="s">
        <v>7462</v>
      </c>
      <c r="AA34" s="870" t="s">
        <v>15543</v>
      </c>
      <c r="AB34" s="870"/>
      <c r="AC34" s="116"/>
      <c r="AD34" s="116"/>
      <c r="AE34" s="116"/>
      <c r="AF34" s="116"/>
      <c r="AG34" s="144">
        <v>42887</v>
      </c>
      <c r="AH34" s="144">
        <v>42887</v>
      </c>
      <c r="AI34" s="144">
        <v>43220</v>
      </c>
      <c r="AJ34" s="144">
        <v>43221</v>
      </c>
      <c r="AK34" s="144">
        <v>43555</v>
      </c>
      <c r="AL34" s="116" t="s">
        <v>146</v>
      </c>
      <c r="AM34" s="157" t="s">
        <v>10924</v>
      </c>
      <c r="AN34" s="157" t="s">
        <v>10924</v>
      </c>
    </row>
    <row r="35" spans="1:40">
      <c r="A35" s="117">
        <v>27</v>
      </c>
      <c r="B35" s="134" t="s">
        <v>7463</v>
      </c>
      <c r="C35" s="945">
        <v>6700000071</v>
      </c>
      <c r="D35" s="945" t="s">
        <v>17302</v>
      </c>
      <c r="E35" s="116" t="s">
        <v>12744</v>
      </c>
      <c r="F35" s="117" t="s">
        <v>7255</v>
      </c>
      <c r="G35" s="117" t="s">
        <v>35</v>
      </c>
      <c r="H35" s="117" t="s">
        <v>7255</v>
      </c>
      <c r="I35" s="263">
        <v>33611</v>
      </c>
      <c r="J35" s="116" t="str">
        <f t="shared" si="0"/>
        <v xml:space="preserve">30 TAHUN 8 BULAN 23 HARI </v>
      </c>
      <c r="K35" s="117" t="s">
        <v>7114</v>
      </c>
      <c r="L35" s="117" t="s">
        <v>287</v>
      </c>
      <c r="M35" s="116" t="s">
        <v>288</v>
      </c>
      <c r="N35" s="1229">
        <v>9000019182311</v>
      </c>
      <c r="O35" s="157" t="s">
        <v>11948</v>
      </c>
      <c r="P35" s="117" t="s">
        <v>7465</v>
      </c>
      <c r="Q35" s="116"/>
      <c r="R35" s="116" t="s">
        <v>7258</v>
      </c>
      <c r="S35" s="117" t="s">
        <v>15663</v>
      </c>
      <c r="T35" s="144">
        <v>44569</v>
      </c>
      <c r="U35" s="117" t="s">
        <v>86</v>
      </c>
      <c r="V35" s="116" t="s">
        <v>10958</v>
      </c>
      <c r="W35" s="134" t="s">
        <v>7466</v>
      </c>
      <c r="X35" s="647" t="s">
        <v>7467</v>
      </c>
      <c r="Y35" s="117" t="s">
        <v>7260</v>
      </c>
      <c r="Z35" s="870" t="s">
        <v>15521</v>
      </c>
      <c r="AA35" s="870" t="s">
        <v>15544</v>
      </c>
      <c r="AB35" s="870"/>
      <c r="AC35" s="116"/>
      <c r="AD35" s="116"/>
      <c r="AE35" s="116"/>
      <c r="AF35" s="116"/>
      <c r="AG35" s="144">
        <v>42887</v>
      </c>
      <c r="AH35" s="144">
        <v>42887</v>
      </c>
      <c r="AI35" s="144">
        <v>43220</v>
      </c>
      <c r="AJ35" s="144">
        <v>43221</v>
      </c>
      <c r="AK35" s="144">
        <v>43555</v>
      </c>
      <c r="AL35" s="116" t="s">
        <v>82</v>
      </c>
      <c r="AM35" s="157" t="s">
        <v>10924</v>
      </c>
      <c r="AN35" s="157" t="s">
        <v>10924</v>
      </c>
    </row>
    <row r="36" spans="1:40">
      <c r="A36" s="117">
        <v>28</v>
      </c>
      <c r="B36" s="134" t="s">
        <v>7468</v>
      </c>
      <c r="C36" s="945">
        <v>6700000101</v>
      </c>
      <c r="D36" s="945" t="s">
        <v>17302</v>
      </c>
      <c r="E36" s="116" t="s">
        <v>12787</v>
      </c>
      <c r="F36" s="117" t="s">
        <v>7255</v>
      </c>
      <c r="G36" s="117" t="s">
        <v>35</v>
      </c>
      <c r="H36" s="117" t="s">
        <v>7255</v>
      </c>
      <c r="I36" s="263">
        <v>28652</v>
      </c>
      <c r="J36" s="116" t="str">
        <f t="shared" si="0"/>
        <v xml:space="preserve">44 TAHUN 3 BULAN 20 HARI </v>
      </c>
      <c r="K36" s="117" t="s">
        <v>7114</v>
      </c>
      <c r="L36" s="117" t="s">
        <v>299</v>
      </c>
      <c r="M36" s="116" t="s">
        <v>288</v>
      </c>
      <c r="N36" s="1229">
        <v>9000019182394</v>
      </c>
      <c r="O36" s="157" t="s">
        <v>11949</v>
      </c>
      <c r="P36" s="117" t="s">
        <v>7470</v>
      </c>
      <c r="Q36" s="116"/>
      <c r="R36" s="116" t="s">
        <v>5006</v>
      </c>
      <c r="S36" s="117" t="s">
        <v>15664</v>
      </c>
      <c r="T36" s="144">
        <v>44723</v>
      </c>
      <c r="U36" s="117" t="s">
        <v>7267</v>
      </c>
      <c r="V36" s="116" t="s">
        <v>10959</v>
      </c>
      <c r="W36" s="134" t="s">
        <v>7471</v>
      </c>
      <c r="X36" s="649" t="s">
        <v>10960</v>
      </c>
      <c r="Y36" s="117" t="s">
        <v>7260</v>
      </c>
      <c r="Z36" s="870" t="s">
        <v>7472</v>
      </c>
      <c r="AA36" s="870" t="s">
        <v>15545</v>
      </c>
      <c r="AB36" s="870" t="s">
        <v>7473</v>
      </c>
      <c r="AC36" s="116"/>
      <c r="AD36" s="116"/>
      <c r="AE36" s="116"/>
      <c r="AF36" s="116"/>
      <c r="AG36" s="144">
        <v>42887</v>
      </c>
      <c r="AH36" s="144">
        <v>42887</v>
      </c>
      <c r="AI36" s="144">
        <v>43220</v>
      </c>
      <c r="AJ36" s="144">
        <v>43221</v>
      </c>
      <c r="AK36" s="144">
        <v>43555</v>
      </c>
      <c r="AL36" s="116" t="s">
        <v>47</v>
      </c>
      <c r="AM36" s="157" t="s">
        <v>10924</v>
      </c>
      <c r="AN36" s="157" t="s">
        <v>10924</v>
      </c>
    </row>
    <row r="37" spans="1:40">
      <c r="A37" s="117">
        <v>29</v>
      </c>
      <c r="B37" s="134" t="s">
        <v>7489</v>
      </c>
      <c r="C37" s="945">
        <v>6700000109</v>
      </c>
      <c r="D37" s="945" t="s">
        <v>17302</v>
      </c>
      <c r="E37" s="116" t="s">
        <v>12746</v>
      </c>
      <c r="F37" s="117" t="s">
        <v>7255</v>
      </c>
      <c r="G37" s="117" t="s">
        <v>35</v>
      </c>
      <c r="H37" s="117" t="s">
        <v>7255</v>
      </c>
      <c r="I37" s="263">
        <v>24893</v>
      </c>
      <c r="J37" s="178" t="str">
        <f t="shared" si="0"/>
        <v xml:space="preserve">54 TAHUN 7 BULAN 6 HARI </v>
      </c>
      <c r="K37" s="117" t="s">
        <v>7114</v>
      </c>
      <c r="L37" s="117" t="s">
        <v>287</v>
      </c>
      <c r="M37" s="116" t="s">
        <v>288</v>
      </c>
      <c r="N37" s="1229">
        <v>9000019174441</v>
      </c>
      <c r="O37" s="157" t="s">
        <v>11952</v>
      </c>
      <c r="P37" s="117" t="s">
        <v>7491</v>
      </c>
      <c r="Q37" s="116"/>
      <c r="R37" s="116" t="s">
        <v>7258</v>
      </c>
      <c r="S37" s="117" t="s">
        <v>7602</v>
      </c>
      <c r="T37" s="144">
        <v>43886</v>
      </c>
      <c r="U37" s="117" t="s">
        <v>7267</v>
      </c>
      <c r="V37" s="116" t="s">
        <v>12791</v>
      </c>
      <c r="W37" s="134" t="s">
        <v>7492</v>
      </c>
      <c r="X37" s="647" t="s">
        <v>7493</v>
      </c>
      <c r="Y37" s="117" t="s">
        <v>7260</v>
      </c>
      <c r="Z37" s="870" t="s">
        <v>7494</v>
      </c>
      <c r="AA37" s="870" t="s">
        <v>15548</v>
      </c>
      <c r="AB37" s="870" t="s">
        <v>7495</v>
      </c>
      <c r="AC37" s="116" t="s">
        <v>7496</v>
      </c>
      <c r="AD37" s="116" t="s">
        <v>7497</v>
      </c>
      <c r="AE37" s="116"/>
      <c r="AF37" s="116"/>
      <c r="AG37" s="144">
        <v>42887</v>
      </c>
      <c r="AH37" s="144">
        <v>42887</v>
      </c>
      <c r="AI37" s="144">
        <v>43220</v>
      </c>
      <c r="AJ37" s="144">
        <v>43221</v>
      </c>
      <c r="AK37" s="144">
        <v>43555</v>
      </c>
      <c r="AL37" s="116" t="s">
        <v>146</v>
      </c>
      <c r="AM37" s="157" t="s">
        <v>10924</v>
      </c>
      <c r="AN37" s="157" t="s">
        <v>10924</v>
      </c>
    </row>
    <row r="38" spans="1:40">
      <c r="A38" s="117">
        <v>30</v>
      </c>
      <c r="B38" s="134" t="s">
        <v>7498</v>
      </c>
      <c r="C38" s="945">
        <v>6700000103</v>
      </c>
      <c r="D38" s="945" t="s">
        <v>17302</v>
      </c>
      <c r="E38" s="116" t="s">
        <v>12747</v>
      </c>
      <c r="F38" s="117" t="s">
        <v>7255</v>
      </c>
      <c r="G38" s="117" t="s">
        <v>35</v>
      </c>
      <c r="H38" s="117" t="s">
        <v>7275</v>
      </c>
      <c r="I38" s="263">
        <v>28290</v>
      </c>
      <c r="J38" s="116" t="str">
        <f t="shared" si="0"/>
        <v xml:space="preserve">45 TAHUN 3 BULAN 17 HARI </v>
      </c>
      <c r="K38" s="117" t="s">
        <v>7114</v>
      </c>
      <c r="L38" s="117" t="s">
        <v>287</v>
      </c>
      <c r="M38" s="116" t="s">
        <v>288</v>
      </c>
      <c r="N38" s="1229">
        <v>1120010219371</v>
      </c>
      <c r="O38" s="157" t="s">
        <v>11953</v>
      </c>
      <c r="P38" s="117" t="s">
        <v>7500</v>
      </c>
      <c r="Q38" s="116"/>
      <c r="R38" s="116" t="s">
        <v>5006</v>
      </c>
      <c r="S38" s="117" t="s">
        <v>7501</v>
      </c>
      <c r="T38" s="144">
        <v>45091</v>
      </c>
      <c r="U38" s="117" t="s">
        <v>126</v>
      </c>
      <c r="V38" s="116" t="s">
        <v>12792</v>
      </c>
      <c r="W38" s="134" t="s">
        <v>7502</v>
      </c>
      <c r="X38" s="649" t="s">
        <v>10963</v>
      </c>
      <c r="Y38" s="117" t="s">
        <v>7260</v>
      </c>
      <c r="Z38" s="870" t="s">
        <v>7503</v>
      </c>
      <c r="AA38" s="870" t="s">
        <v>7504</v>
      </c>
      <c r="AB38" s="870" t="s">
        <v>7505</v>
      </c>
      <c r="AC38" s="116" t="s">
        <v>7506</v>
      </c>
      <c r="AD38" s="116"/>
      <c r="AE38" s="116"/>
      <c r="AF38" s="116"/>
      <c r="AG38" s="144">
        <v>42887</v>
      </c>
      <c r="AH38" s="144">
        <v>42887</v>
      </c>
      <c r="AI38" s="144">
        <v>43220</v>
      </c>
      <c r="AJ38" s="144">
        <v>43221</v>
      </c>
      <c r="AK38" s="144">
        <v>43555</v>
      </c>
      <c r="AL38" s="116" t="s">
        <v>36</v>
      </c>
      <c r="AM38" s="157" t="s">
        <v>10924</v>
      </c>
      <c r="AN38" s="157" t="s">
        <v>10924</v>
      </c>
    </row>
    <row r="39" spans="1:40">
      <c r="A39" s="117">
        <v>31</v>
      </c>
      <c r="B39" s="134" t="s">
        <v>7507</v>
      </c>
      <c r="C39" s="945">
        <v>6700000121</v>
      </c>
      <c r="D39" s="945" t="s">
        <v>17302</v>
      </c>
      <c r="E39" s="116" t="s">
        <v>12793</v>
      </c>
      <c r="F39" s="117" t="s">
        <v>7255</v>
      </c>
      <c r="G39" s="117" t="s">
        <v>35</v>
      </c>
      <c r="H39" s="117" t="s">
        <v>7255</v>
      </c>
      <c r="I39" s="263">
        <v>31617</v>
      </c>
      <c r="J39" s="116" t="str">
        <f t="shared" si="0"/>
        <v xml:space="preserve">36 TAHUN 2 BULAN 7 HARI </v>
      </c>
      <c r="K39" s="117" t="s">
        <v>7114</v>
      </c>
      <c r="L39" s="117" t="s">
        <v>287</v>
      </c>
      <c r="M39" s="116" t="s">
        <v>288</v>
      </c>
      <c r="N39" s="1229">
        <v>9000019182352</v>
      </c>
      <c r="O39" s="157" t="s">
        <v>11954</v>
      </c>
      <c r="P39" s="117" t="s">
        <v>7508</v>
      </c>
      <c r="Q39" s="116"/>
      <c r="R39" s="116" t="s">
        <v>7258</v>
      </c>
      <c r="S39" s="117" t="s">
        <v>15667</v>
      </c>
      <c r="T39" s="144">
        <v>44401</v>
      </c>
      <c r="U39" s="117" t="s">
        <v>7267</v>
      </c>
      <c r="V39" s="116" t="s">
        <v>12812</v>
      </c>
      <c r="W39" s="134" t="s">
        <v>7509</v>
      </c>
      <c r="X39" s="649" t="s">
        <v>10964</v>
      </c>
      <c r="Y39" s="117" t="s">
        <v>7260</v>
      </c>
      <c r="Z39" s="870" t="s">
        <v>7510</v>
      </c>
      <c r="AA39" s="870"/>
      <c r="AB39" s="870"/>
      <c r="AC39" s="116"/>
      <c r="AD39" s="116"/>
      <c r="AE39" s="116"/>
      <c r="AF39" s="116"/>
      <c r="AG39" s="144">
        <v>42887</v>
      </c>
      <c r="AH39" s="144">
        <v>42887</v>
      </c>
      <c r="AI39" s="144">
        <v>43220</v>
      </c>
      <c r="AJ39" s="144">
        <v>43221</v>
      </c>
      <c r="AK39" s="144">
        <v>43555</v>
      </c>
      <c r="AL39" s="116" t="s">
        <v>55</v>
      </c>
      <c r="AM39" s="157" t="s">
        <v>10924</v>
      </c>
      <c r="AN39" s="157" t="s">
        <v>10924</v>
      </c>
    </row>
    <row r="40" spans="1:40">
      <c r="A40" s="117">
        <v>32</v>
      </c>
      <c r="B40" s="134" t="s">
        <v>7517</v>
      </c>
      <c r="C40" s="945">
        <v>6700000075</v>
      </c>
      <c r="D40" s="945" t="s">
        <v>17302</v>
      </c>
      <c r="E40" s="116" t="s">
        <v>12749</v>
      </c>
      <c r="F40" s="117" t="s">
        <v>7255</v>
      </c>
      <c r="G40" s="117" t="s">
        <v>35</v>
      </c>
      <c r="H40" s="117" t="s">
        <v>7519</v>
      </c>
      <c r="I40" s="263">
        <v>30049</v>
      </c>
      <c r="J40" s="116" t="str">
        <f t="shared" si="0"/>
        <v xml:space="preserve">40 TAHUN 5 BULAN 23 HARI </v>
      </c>
      <c r="K40" s="117" t="s">
        <v>7114</v>
      </c>
      <c r="L40" s="117" t="s">
        <v>299</v>
      </c>
      <c r="M40" s="116" t="s">
        <v>288</v>
      </c>
      <c r="N40" s="1229">
        <v>9000019174565</v>
      </c>
      <c r="O40" s="157" t="s">
        <v>11956</v>
      </c>
      <c r="P40" s="117" t="s">
        <v>7520</v>
      </c>
      <c r="Q40" s="761" t="s">
        <v>17151</v>
      </c>
      <c r="R40" s="116" t="s">
        <v>5006</v>
      </c>
      <c r="S40" s="117" t="s">
        <v>15668</v>
      </c>
      <c r="T40" s="144">
        <v>44659</v>
      </c>
      <c r="U40" s="117" t="s">
        <v>2447</v>
      </c>
      <c r="V40" s="116" t="s">
        <v>10965</v>
      </c>
      <c r="W40" s="134" t="s">
        <v>7521</v>
      </c>
      <c r="X40" s="649" t="s">
        <v>10966</v>
      </c>
      <c r="Y40" s="117" t="s">
        <v>7260</v>
      </c>
      <c r="Z40" s="870" t="s">
        <v>7522</v>
      </c>
      <c r="AA40" s="870" t="s">
        <v>7523</v>
      </c>
      <c r="AB40" s="870" t="s">
        <v>7524</v>
      </c>
      <c r="AC40" s="116"/>
      <c r="AD40" s="116"/>
      <c r="AE40" s="116"/>
      <c r="AF40" s="116"/>
      <c r="AG40" s="144">
        <v>42887</v>
      </c>
      <c r="AH40" s="144">
        <v>42887</v>
      </c>
      <c r="AI40" s="144">
        <v>43220</v>
      </c>
      <c r="AJ40" s="144">
        <v>43221</v>
      </c>
      <c r="AK40" s="144">
        <v>43555</v>
      </c>
      <c r="AL40" s="116" t="s">
        <v>47</v>
      </c>
      <c r="AM40" s="157" t="s">
        <v>10924</v>
      </c>
      <c r="AN40" s="157" t="s">
        <v>10924</v>
      </c>
    </row>
    <row r="41" spans="1:40">
      <c r="A41" s="117">
        <v>33</v>
      </c>
      <c r="B41" s="134" t="s">
        <v>7525</v>
      </c>
      <c r="C41" s="945">
        <v>6700000110</v>
      </c>
      <c r="D41" s="945" t="s">
        <v>17302</v>
      </c>
      <c r="E41" s="116" t="s">
        <v>12750</v>
      </c>
      <c r="F41" s="117" t="s">
        <v>7255</v>
      </c>
      <c r="G41" s="117" t="s">
        <v>35</v>
      </c>
      <c r="H41" s="117" t="s">
        <v>7275</v>
      </c>
      <c r="I41" s="263">
        <v>28662</v>
      </c>
      <c r="J41" s="116" t="str">
        <f t="shared" si="0"/>
        <v xml:space="preserve">44 TAHUN 3 BULAN 10 HARI </v>
      </c>
      <c r="K41" s="117" t="s">
        <v>7114</v>
      </c>
      <c r="L41" s="117" t="s">
        <v>299</v>
      </c>
      <c r="M41" s="116" t="s">
        <v>288</v>
      </c>
      <c r="N41" s="1229">
        <v>9000019174615</v>
      </c>
      <c r="O41" s="157">
        <v>17031118007</v>
      </c>
      <c r="P41" s="117" t="s">
        <v>7527</v>
      </c>
      <c r="Q41" s="153" t="s">
        <v>12462</v>
      </c>
      <c r="R41" s="116" t="s">
        <v>5006</v>
      </c>
      <c r="S41" s="117" t="s">
        <v>15669</v>
      </c>
      <c r="T41" s="144">
        <v>44733</v>
      </c>
      <c r="U41" s="117" t="s">
        <v>2447</v>
      </c>
      <c r="V41" s="116" t="s">
        <v>12795</v>
      </c>
      <c r="W41" s="134" t="s">
        <v>7528</v>
      </c>
      <c r="X41" s="649" t="s">
        <v>15509</v>
      </c>
      <c r="Y41" s="117" t="s">
        <v>7260</v>
      </c>
      <c r="Z41" s="870" t="s">
        <v>7529</v>
      </c>
      <c r="AA41" s="870" t="s">
        <v>7530</v>
      </c>
      <c r="AB41" s="870" t="s">
        <v>7531</v>
      </c>
      <c r="AC41" s="116" t="s">
        <v>15579</v>
      </c>
      <c r="AD41" s="116"/>
      <c r="AE41" s="116"/>
      <c r="AF41" s="116"/>
      <c r="AG41" s="144">
        <v>42887</v>
      </c>
      <c r="AH41" s="144">
        <v>42887</v>
      </c>
      <c r="AI41" s="144">
        <v>43220</v>
      </c>
      <c r="AJ41" s="144">
        <v>43221</v>
      </c>
      <c r="AK41" s="144">
        <v>43555</v>
      </c>
      <c r="AL41" s="116" t="s">
        <v>47</v>
      </c>
      <c r="AM41" s="157" t="s">
        <v>10924</v>
      </c>
      <c r="AN41" s="157" t="s">
        <v>10924</v>
      </c>
    </row>
    <row r="42" spans="1:40">
      <c r="A42" s="117">
        <v>34</v>
      </c>
      <c r="B42" s="134" t="s">
        <v>7537</v>
      </c>
      <c r="C42" s="945">
        <v>6700000117</v>
      </c>
      <c r="D42" s="945" t="s">
        <v>17302</v>
      </c>
      <c r="E42" s="116" t="s">
        <v>12751</v>
      </c>
      <c r="F42" s="117" t="s">
        <v>7255</v>
      </c>
      <c r="G42" s="117" t="s">
        <v>35</v>
      </c>
      <c r="H42" s="117" t="s">
        <v>7539</v>
      </c>
      <c r="I42" s="263">
        <v>32912</v>
      </c>
      <c r="J42" s="116" t="str">
        <f t="shared" si="0"/>
        <v xml:space="preserve">32 TAHUN 7 BULAN 23 HARI </v>
      </c>
      <c r="K42" s="117" t="s">
        <v>7114</v>
      </c>
      <c r="L42" s="117" t="s">
        <v>287</v>
      </c>
      <c r="M42" s="116" t="s">
        <v>288</v>
      </c>
      <c r="N42" s="1229">
        <v>9000019174623</v>
      </c>
      <c r="O42" s="157" t="s">
        <v>11958</v>
      </c>
      <c r="P42" s="117" t="s">
        <v>7540</v>
      </c>
      <c r="Q42" s="761" t="s">
        <v>17153</v>
      </c>
      <c r="R42" s="116" t="s">
        <v>5006</v>
      </c>
      <c r="S42" s="117" t="s">
        <v>15670</v>
      </c>
      <c r="T42" s="144">
        <v>44235</v>
      </c>
      <c r="U42" s="117" t="s">
        <v>175</v>
      </c>
      <c r="V42" s="116" t="s">
        <v>12796</v>
      </c>
      <c r="W42" s="134" t="s">
        <v>7541</v>
      </c>
      <c r="X42" s="647" t="s">
        <v>7542</v>
      </c>
      <c r="Y42" s="117" t="s">
        <v>7260</v>
      </c>
      <c r="Z42" s="870" t="s">
        <v>7543</v>
      </c>
      <c r="AA42" s="870" t="s">
        <v>15549</v>
      </c>
      <c r="AB42" s="870" t="s">
        <v>15567</v>
      </c>
      <c r="AC42" s="116"/>
      <c r="AD42" s="116"/>
      <c r="AE42" s="116"/>
      <c r="AF42" s="116"/>
      <c r="AG42" s="144">
        <v>42887</v>
      </c>
      <c r="AH42" s="144">
        <v>42887</v>
      </c>
      <c r="AI42" s="144">
        <v>43220</v>
      </c>
      <c r="AJ42" s="144">
        <v>43221</v>
      </c>
      <c r="AK42" s="144">
        <v>43555</v>
      </c>
      <c r="AL42" s="116" t="s">
        <v>146</v>
      </c>
      <c r="AM42" s="157" t="s">
        <v>10924</v>
      </c>
      <c r="AN42" s="157" t="s">
        <v>10924</v>
      </c>
    </row>
    <row r="43" spans="1:40">
      <c r="A43" s="117">
        <v>35</v>
      </c>
      <c r="B43" s="134" t="s">
        <v>7544</v>
      </c>
      <c r="C43" s="945">
        <v>6700000091</v>
      </c>
      <c r="D43" s="945" t="s">
        <v>17302</v>
      </c>
      <c r="E43" s="870" t="s">
        <v>12752</v>
      </c>
      <c r="F43" s="117" t="s">
        <v>7255</v>
      </c>
      <c r="G43" s="117" t="s">
        <v>35</v>
      </c>
      <c r="H43" s="117" t="s">
        <v>7275</v>
      </c>
      <c r="I43" s="263">
        <v>26829</v>
      </c>
      <c r="J43" s="116" t="str">
        <f t="shared" si="0"/>
        <v xml:space="preserve">49 TAHUN 3 BULAN 17 HARI </v>
      </c>
      <c r="K43" s="117" t="s">
        <v>7114</v>
      </c>
      <c r="L43" s="117" t="s">
        <v>287</v>
      </c>
      <c r="M43" s="116" t="s">
        <v>288</v>
      </c>
      <c r="N43" s="1229">
        <v>1120010929433</v>
      </c>
      <c r="O43" s="157" t="s">
        <v>11959</v>
      </c>
      <c r="P43" s="117" t="s">
        <v>7546</v>
      </c>
      <c r="Q43" s="116"/>
      <c r="R43" s="116" t="s">
        <v>5006</v>
      </c>
      <c r="S43" s="117" t="s">
        <v>15671</v>
      </c>
      <c r="T43" s="144">
        <v>44726</v>
      </c>
      <c r="U43" s="117" t="s">
        <v>126</v>
      </c>
      <c r="V43" s="116" t="s">
        <v>12797</v>
      </c>
      <c r="W43" s="134" t="s">
        <v>7547</v>
      </c>
      <c r="X43" s="649" t="s">
        <v>10967</v>
      </c>
      <c r="Y43" s="117" t="s">
        <v>7260</v>
      </c>
      <c r="Z43" s="870" t="s">
        <v>7548</v>
      </c>
      <c r="AA43" s="870" t="s">
        <v>15550</v>
      </c>
      <c r="AB43" s="870" t="s">
        <v>15568</v>
      </c>
      <c r="AC43" s="116"/>
      <c r="AD43" s="116"/>
      <c r="AE43" s="116"/>
      <c r="AF43" s="116"/>
      <c r="AG43" s="144">
        <v>42887</v>
      </c>
      <c r="AH43" s="144">
        <v>42887</v>
      </c>
      <c r="AI43" s="144">
        <v>43220</v>
      </c>
      <c r="AJ43" s="144">
        <v>43221</v>
      </c>
      <c r="AK43" s="144">
        <v>43555</v>
      </c>
      <c r="AL43" s="116" t="s">
        <v>146</v>
      </c>
      <c r="AM43" s="157" t="s">
        <v>10924</v>
      </c>
      <c r="AN43" s="157" t="s">
        <v>10924</v>
      </c>
    </row>
    <row r="44" spans="1:40">
      <c r="A44" s="117">
        <v>36</v>
      </c>
      <c r="B44" s="134" t="s">
        <v>7549</v>
      </c>
      <c r="C44" s="945">
        <v>6700000114</v>
      </c>
      <c r="D44" s="945" t="s">
        <v>17302</v>
      </c>
      <c r="E44" s="116" t="s">
        <v>12753</v>
      </c>
      <c r="F44" s="117" t="s">
        <v>7255</v>
      </c>
      <c r="G44" s="117" t="s">
        <v>35</v>
      </c>
      <c r="H44" s="117" t="s">
        <v>7275</v>
      </c>
      <c r="I44" s="263">
        <v>29869</v>
      </c>
      <c r="J44" s="116" t="str">
        <f t="shared" si="0"/>
        <v xml:space="preserve">40 TAHUN 11 BULAN 21 HARI </v>
      </c>
      <c r="K44" s="117" t="s">
        <v>7114</v>
      </c>
      <c r="L44" s="117" t="s">
        <v>299</v>
      </c>
      <c r="M44" s="116" t="s">
        <v>288</v>
      </c>
      <c r="N44" s="1229">
        <v>1120010268212</v>
      </c>
      <c r="O44" s="157" t="s">
        <v>11960</v>
      </c>
      <c r="P44" s="117" t="s">
        <v>7551</v>
      </c>
      <c r="Q44" s="116"/>
      <c r="R44" s="116" t="s">
        <v>5006</v>
      </c>
      <c r="S44" s="117" t="s">
        <v>15672</v>
      </c>
      <c r="T44" s="144">
        <v>44844</v>
      </c>
      <c r="U44" s="117" t="s">
        <v>86</v>
      </c>
      <c r="V44" s="116" t="s">
        <v>12798</v>
      </c>
      <c r="W44" s="134" t="s">
        <v>7552</v>
      </c>
      <c r="X44" s="647" t="s">
        <v>7553</v>
      </c>
      <c r="Y44" s="117" t="s">
        <v>7260</v>
      </c>
      <c r="Z44" s="154" t="s">
        <v>15522</v>
      </c>
      <c r="AA44" s="870" t="s">
        <v>15551</v>
      </c>
      <c r="AB44" s="870" t="s">
        <v>15569</v>
      </c>
      <c r="AC44" s="116"/>
      <c r="AD44" s="116"/>
      <c r="AE44" s="116"/>
      <c r="AF44" s="116"/>
      <c r="AG44" s="144">
        <v>42887</v>
      </c>
      <c r="AH44" s="144">
        <v>42887</v>
      </c>
      <c r="AI44" s="144">
        <v>43220</v>
      </c>
      <c r="AJ44" s="144">
        <v>43221</v>
      </c>
      <c r="AK44" s="144">
        <v>43555</v>
      </c>
      <c r="AL44" s="116" t="s">
        <v>193</v>
      </c>
      <c r="AM44" s="157" t="s">
        <v>10924</v>
      </c>
      <c r="AN44" s="157" t="s">
        <v>10924</v>
      </c>
    </row>
    <row r="45" spans="1:40">
      <c r="A45" s="117">
        <v>37</v>
      </c>
      <c r="B45" s="134" t="s">
        <v>7564</v>
      </c>
      <c r="C45" s="945">
        <v>6700000106</v>
      </c>
      <c r="D45" s="945" t="s">
        <v>17302</v>
      </c>
      <c r="E45" s="116" t="s">
        <v>12755</v>
      </c>
      <c r="F45" s="117" t="s">
        <v>7255</v>
      </c>
      <c r="G45" s="117" t="s">
        <v>35</v>
      </c>
      <c r="H45" s="117" t="s">
        <v>8519</v>
      </c>
      <c r="I45" s="263">
        <v>32814</v>
      </c>
      <c r="J45" s="116" t="str">
        <f t="shared" si="0"/>
        <v xml:space="preserve">32 TAHUN 10 BULAN 29 HARI </v>
      </c>
      <c r="K45" s="117" t="s">
        <v>7114</v>
      </c>
      <c r="L45" s="117" t="s">
        <v>299</v>
      </c>
      <c r="M45" s="116" t="s">
        <v>288</v>
      </c>
      <c r="N45" s="1229">
        <v>9000019174508</v>
      </c>
      <c r="O45" s="157" t="s">
        <v>11962</v>
      </c>
      <c r="P45" s="117" t="s">
        <v>7566</v>
      </c>
      <c r="Q45" s="178" t="s">
        <v>16201</v>
      </c>
      <c r="R45" s="116" t="s">
        <v>5006</v>
      </c>
      <c r="S45" s="117" t="s">
        <v>16516</v>
      </c>
      <c r="T45" s="144">
        <v>45598</v>
      </c>
      <c r="U45" s="117" t="s">
        <v>86</v>
      </c>
      <c r="V45" s="116" t="s">
        <v>12799</v>
      </c>
      <c r="W45" s="134" t="s">
        <v>7567</v>
      </c>
      <c r="X45" s="649" t="s">
        <v>10968</v>
      </c>
      <c r="Y45" s="117" t="s">
        <v>7260</v>
      </c>
      <c r="Z45" s="870" t="s">
        <v>7568</v>
      </c>
      <c r="AA45" s="870" t="s">
        <v>7569</v>
      </c>
      <c r="AB45" s="870" t="s">
        <v>15570</v>
      </c>
      <c r="AC45" s="116"/>
      <c r="AD45" s="116"/>
      <c r="AE45" s="116"/>
      <c r="AF45" s="116"/>
      <c r="AG45" s="144">
        <v>42887</v>
      </c>
      <c r="AH45" s="144">
        <v>42887</v>
      </c>
      <c r="AI45" s="144">
        <v>43220</v>
      </c>
      <c r="AJ45" s="144">
        <v>43221</v>
      </c>
      <c r="AK45" s="144">
        <v>43555</v>
      </c>
      <c r="AL45" s="116" t="s">
        <v>146</v>
      </c>
      <c r="AM45" s="157" t="s">
        <v>10924</v>
      </c>
      <c r="AN45" s="157" t="s">
        <v>10924</v>
      </c>
    </row>
    <row r="46" spans="1:40">
      <c r="A46" s="117">
        <v>38</v>
      </c>
      <c r="B46" s="134" t="s">
        <v>7578</v>
      </c>
      <c r="C46" s="945">
        <v>6700000085</v>
      </c>
      <c r="D46" s="945" t="s">
        <v>17302</v>
      </c>
      <c r="E46" s="116" t="s">
        <v>12801</v>
      </c>
      <c r="F46" s="117" t="s">
        <v>7255</v>
      </c>
      <c r="G46" s="117" t="s">
        <v>35</v>
      </c>
      <c r="H46" s="117" t="s">
        <v>7579</v>
      </c>
      <c r="I46" s="263">
        <v>27395</v>
      </c>
      <c r="J46" s="116" t="str">
        <f t="shared" si="0"/>
        <v xml:space="preserve">47 TAHUN 9 BULAN 0 HARI </v>
      </c>
      <c r="K46" s="117" t="s">
        <v>7114</v>
      </c>
      <c r="L46" s="117" t="s">
        <v>299</v>
      </c>
      <c r="M46" s="116" t="s">
        <v>288</v>
      </c>
      <c r="N46" s="1229">
        <v>9000019174490</v>
      </c>
      <c r="O46" s="157" t="s">
        <v>11964</v>
      </c>
      <c r="P46" s="117" t="s">
        <v>7580</v>
      </c>
      <c r="Q46" s="116"/>
      <c r="R46" s="116" t="s">
        <v>5006</v>
      </c>
      <c r="S46" s="117" t="s">
        <v>16206</v>
      </c>
      <c r="T46" s="144">
        <v>45292</v>
      </c>
      <c r="U46" s="117" t="s">
        <v>7267</v>
      </c>
      <c r="V46" s="116" t="s">
        <v>10970</v>
      </c>
      <c r="W46" s="134" t="s">
        <v>7581</v>
      </c>
      <c r="X46" s="647" t="s">
        <v>7582</v>
      </c>
      <c r="Y46" s="117" t="s">
        <v>7260</v>
      </c>
      <c r="Z46" s="870" t="s">
        <v>7583</v>
      </c>
      <c r="AA46" s="870" t="s">
        <v>7584</v>
      </c>
      <c r="AB46" s="870" t="s">
        <v>7585</v>
      </c>
      <c r="AC46" s="116" t="s">
        <v>7586</v>
      </c>
      <c r="AD46" s="116" t="s">
        <v>7587</v>
      </c>
      <c r="AE46" s="116"/>
      <c r="AF46" s="116"/>
      <c r="AG46" s="144">
        <v>42887</v>
      </c>
      <c r="AH46" s="144">
        <v>42887</v>
      </c>
      <c r="AI46" s="144">
        <v>43220</v>
      </c>
      <c r="AJ46" s="144">
        <v>43221</v>
      </c>
      <c r="AK46" s="144">
        <v>43555</v>
      </c>
      <c r="AL46" s="116" t="s">
        <v>36</v>
      </c>
      <c r="AM46" s="157" t="s">
        <v>10924</v>
      </c>
      <c r="AN46" s="157" t="s">
        <v>10924</v>
      </c>
    </row>
    <row r="47" spans="1:40">
      <c r="A47" s="117">
        <v>39</v>
      </c>
      <c r="B47" s="134" t="s">
        <v>7588</v>
      </c>
      <c r="C47" s="945">
        <v>6700000087</v>
      </c>
      <c r="D47" s="945" t="s">
        <v>17302</v>
      </c>
      <c r="E47" s="116" t="s">
        <v>5458</v>
      </c>
      <c r="F47" s="117" t="s">
        <v>7255</v>
      </c>
      <c r="G47" s="117" t="s">
        <v>35</v>
      </c>
      <c r="H47" s="117" t="s">
        <v>7255</v>
      </c>
      <c r="I47" s="263">
        <v>24809</v>
      </c>
      <c r="J47" s="178" t="str">
        <f t="shared" si="0"/>
        <v xml:space="preserve">54 TAHUN 9 BULAN 28 HARI </v>
      </c>
      <c r="K47" s="117" t="s">
        <v>7114</v>
      </c>
      <c r="L47" s="117" t="s">
        <v>287</v>
      </c>
      <c r="M47" s="116" t="s">
        <v>288</v>
      </c>
      <c r="N47" s="1229">
        <v>9000019174433</v>
      </c>
      <c r="O47" s="157" t="s">
        <v>11963</v>
      </c>
      <c r="P47" s="117" t="s">
        <v>7573</v>
      </c>
      <c r="Q47" s="116"/>
      <c r="R47" s="116" t="s">
        <v>5006</v>
      </c>
      <c r="S47" s="134" t="s">
        <v>16510</v>
      </c>
      <c r="T47" s="144">
        <v>45628</v>
      </c>
      <c r="U47" s="117" t="s">
        <v>7267</v>
      </c>
      <c r="V47" s="116" t="s">
        <v>12802</v>
      </c>
      <c r="W47" s="134" t="s">
        <v>7589</v>
      </c>
      <c r="X47" s="649" t="s">
        <v>15510</v>
      </c>
      <c r="Y47" s="117" t="s">
        <v>7260</v>
      </c>
      <c r="Z47" s="870" t="s">
        <v>7590</v>
      </c>
      <c r="AA47" s="870" t="s">
        <v>15552</v>
      </c>
      <c r="AB47" s="870" t="s">
        <v>7591</v>
      </c>
      <c r="AC47" s="116"/>
      <c r="AD47" s="116"/>
      <c r="AE47" s="116"/>
      <c r="AF47" s="116"/>
      <c r="AG47" s="144">
        <v>42887</v>
      </c>
      <c r="AH47" s="144">
        <v>42887</v>
      </c>
      <c r="AI47" s="144">
        <v>43220</v>
      </c>
      <c r="AJ47" s="144">
        <v>43221</v>
      </c>
      <c r="AK47" s="144">
        <v>43555</v>
      </c>
      <c r="AL47" s="116" t="s">
        <v>146</v>
      </c>
      <c r="AM47" s="157" t="s">
        <v>10924</v>
      </c>
      <c r="AN47" s="157" t="s">
        <v>10924</v>
      </c>
    </row>
    <row r="48" spans="1:40">
      <c r="A48" s="117">
        <v>40</v>
      </c>
      <c r="B48" s="134" t="s">
        <v>7592</v>
      </c>
      <c r="C48" s="945">
        <v>6700002701</v>
      </c>
      <c r="D48" s="945" t="s">
        <v>17302</v>
      </c>
      <c r="E48" s="154" t="s">
        <v>12757</v>
      </c>
      <c r="F48" s="117" t="s">
        <v>7255</v>
      </c>
      <c r="G48" s="117" t="s">
        <v>35</v>
      </c>
      <c r="H48" s="117" t="s">
        <v>7572</v>
      </c>
      <c r="I48" s="263">
        <v>29587</v>
      </c>
      <c r="J48" s="116" t="str">
        <f t="shared" si="0"/>
        <v xml:space="preserve">41 TAHUN 9 BULAN 0 HARI </v>
      </c>
      <c r="K48" s="117" t="s">
        <v>7114</v>
      </c>
      <c r="L48" s="117" t="s">
        <v>287</v>
      </c>
      <c r="M48" s="116" t="s">
        <v>288</v>
      </c>
      <c r="N48" s="1229">
        <v>1120011845596</v>
      </c>
      <c r="O48" s="157" t="s">
        <v>11965</v>
      </c>
      <c r="P48" s="117" t="s">
        <v>7594</v>
      </c>
      <c r="Q48" s="153" t="s">
        <v>12464</v>
      </c>
      <c r="R48" s="116" t="s">
        <v>5006</v>
      </c>
      <c r="S48" s="117" t="s">
        <v>15674</v>
      </c>
      <c r="T48" s="144">
        <v>44562</v>
      </c>
      <c r="U48" s="117" t="s">
        <v>175</v>
      </c>
      <c r="V48" s="116" t="s">
        <v>12803</v>
      </c>
      <c r="W48" s="117" t="s">
        <v>7595</v>
      </c>
      <c r="X48" s="649" t="s">
        <v>10971</v>
      </c>
      <c r="Y48" s="117" t="s">
        <v>7260</v>
      </c>
      <c r="Z48" s="870" t="s">
        <v>7596</v>
      </c>
      <c r="AA48" s="870" t="s">
        <v>15553</v>
      </c>
      <c r="AB48" s="870" t="s">
        <v>7597</v>
      </c>
      <c r="AC48" s="116"/>
      <c r="AD48" s="116"/>
      <c r="AE48" s="116"/>
      <c r="AF48" s="116"/>
      <c r="AG48" s="144">
        <v>42887</v>
      </c>
      <c r="AH48" s="144">
        <v>42887</v>
      </c>
      <c r="AI48" s="144">
        <v>43220</v>
      </c>
      <c r="AJ48" s="144">
        <v>43221</v>
      </c>
      <c r="AK48" s="144">
        <v>43555</v>
      </c>
      <c r="AL48" s="116" t="s">
        <v>47</v>
      </c>
      <c r="AM48" s="157" t="s">
        <v>10924</v>
      </c>
      <c r="AN48" s="157" t="s">
        <v>10924</v>
      </c>
    </row>
    <row r="49" spans="1:40">
      <c r="A49" s="117">
        <v>41</v>
      </c>
      <c r="B49" s="134" t="s">
        <v>7598</v>
      </c>
      <c r="C49" s="945">
        <v>6700000125</v>
      </c>
      <c r="D49" s="945" t="s">
        <v>17302</v>
      </c>
      <c r="E49" s="116" t="s">
        <v>12758</v>
      </c>
      <c r="F49" s="117" t="s">
        <v>7255</v>
      </c>
      <c r="G49" s="117" t="s">
        <v>35</v>
      </c>
      <c r="H49" s="117" t="s">
        <v>7600</v>
      </c>
      <c r="I49" s="263">
        <v>26513</v>
      </c>
      <c r="J49" s="116" t="str">
        <f t="shared" si="0"/>
        <v xml:space="preserve">50 TAHUN 1 BULAN 29 HARI </v>
      </c>
      <c r="K49" s="117" t="s">
        <v>7114</v>
      </c>
      <c r="L49" s="117" t="s">
        <v>287</v>
      </c>
      <c r="M49" s="116" t="s">
        <v>288</v>
      </c>
      <c r="N49" s="1229">
        <v>9000019182329</v>
      </c>
      <c r="O49" s="157" t="s">
        <v>11966</v>
      </c>
      <c r="P49" s="117" t="s">
        <v>7601</v>
      </c>
      <c r="Q49" s="178" t="s">
        <v>16202</v>
      </c>
      <c r="R49" s="116" t="s">
        <v>7258</v>
      </c>
      <c r="S49" s="117" t="s">
        <v>15675</v>
      </c>
      <c r="T49" s="144">
        <v>45140</v>
      </c>
      <c r="U49" s="117" t="s">
        <v>1347</v>
      </c>
      <c r="V49" s="116" t="s">
        <v>12804</v>
      </c>
      <c r="W49" s="117" t="s">
        <v>7603</v>
      </c>
      <c r="X49" s="649" t="s">
        <v>10972</v>
      </c>
      <c r="Y49" s="117" t="s">
        <v>7260</v>
      </c>
      <c r="Z49" s="870" t="s">
        <v>7604</v>
      </c>
      <c r="AA49" s="870" t="s">
        <v>7605</v>
      </c>
      <c r="AB49" s="870" t="s">
        <v>7606</v>
      </c>
      <c r="AC49" s="116" t="s">
        <v>7607</v>
      </c>
      <c r="AD49" s="116"/>
      <c r="AE49" s="116"/>
      <c r="AF49" s="116"/>
      <c r="AG49" s="144">
        <v>42887</v>
      </c>
      <c r="AH49" s="144">
        <v>42887</v>
      </c>
      <c r="AI49" s="144">
        <v>43220</v>
      </c>
      <c r="AJ49" s="144">
        <v>43221</v>
      </c>
      <c r="AK49" s="144">
        <v>43555</v>
      </c>
      <c r="AL49" s="116" t="s">
        <v>47</v>
      </c>
      <c r="AM49" s="157" t="s">
        <v>10924</v>
      </c>
      <c r="AN49" s="157" t="s">
        <v>10924</v>
      </c>
    </row>
    <row r="50" spans="1:40">
      <c r="A50" s="117">
        <v>42</v>
      </c>
      <c r="B50" s="134" t="s">
        <v>7608</v>
      </c>
      <c r="C50" s="945">
        <v>6700000069</v>
      </c>
      <c r="D50" s="945" t="s">
        <v>17302</v>
      </c>
      <c r="E50" s="116" t="s">
        <v>12759</v>
      </c>
      <c r="F50" s="117" t="s">
        <v>7255</v>
      </c>
      <c r="G50" s="117" t="s">
        <v>35</v>
      </c>
      <c r="H50" s="117" t="s">
        <v>7610</v>
      </c>
      <c r="I50" s="263">
        <v>32333</v>
      </c>
      <c r="J50" s="116" t="str">
        <f t="shared" si="0"/>
        <v xml:space="preserve">34 TAHUN 2 BULAN 22 HARI </v>
      </c>
      <c r="K50" s="117" t="s">
        <v>7114</v>
      </c>
      <c r="L50" s="117" t="s">
        <v>299</v>
      </c>
      <c r="M50" s="116" t="s">
        <v>288</v>
      </c>
      <c r="N50" s="1229">
        <v>9000019182303</v>
      </c>
      <c r="O50" s="157" t="s">
        <v>11967</v>
      </c>
      <c r="P50" s="117" t="s">
        <v>7611</v>
      </c>
      <c r="Q50" s="116"/>
      <c r="R50" s="116" t="s">
        <v>5006</v>
      </c>
      <c r="S50" s="117" t="s">
        <v>16207</v>
      </c>
      <c r="T50" s="144">
        <v>45482</v>
      </c>
      <c r="U50" s="117" t="s">
        <v>175</v>
      </c>
      <c r="V50" s="116" t="s">
        <v>12805</v>
      </c>
      <c r="W50" s="117" t="s">
        <v>7612</v>
      </c>
      <c r="X50" s="649" t="s">
        <v>15511</v>
      </c>
      <c r="Y50" s="117" t="s">
        <v>7260</v>
      </c>
      <c r="Z50" s="154" t="s">
        <v>15523</v>
      </c>
      <c r="AA50" s="870" t="s">
        <v>15554</v>
      </c>
      <c r="AB50" s="870" t="s">
        <v>15571</v>
      </c>
      <c r="AC50" s="116"/>
      <c r="AD50" s="116"/>
      <c r="AE50" s="116"/>
      <c r="AF50" s="116"/>
      <c r="AG50" s="144">
        <v>42887</v>
      </c>
      <c r="AH50" s="144">
        <v>42887</v>
      </c>
      <c r="AI50" s="144">
        <v>43220</v>
      </c>
      <c r="AJ50" s="144">
        <v>43221</v>
      </c>
      <c r="AK50" s="144">
        <v>43555</v>
      </c>
      <c r="AL50" s="116" t="s">
        <v>193</v>
      </c>
      <c r="AM50" s="157" t="s">
        <v>10924</v>
      </c>
      <c r="AN50" s="157" t="s">
        <v>10924</v>
      </c>
    </row>
    <row r="51" spans="1:40">
      <c r="A51" s="117">
        <v>43</v>
      </c>
      <c r="B51" s="134" t="s">
        <v>7613</v>
      </c>
      <c r="C51" s="945">
        <v>6700000086</v>
      </c>
      <c r="D51" s="945" t="s">
        <v>17302</v>
      </c>
      <c r="E51" s="116" t="s">
        <v>12760</v>
      </c>
      <c r="F51" s="117" t="s">
        <v>7255</v>
      </c>
      <c r="G51" s="117" t="s">
        <v>35</v>
      </c>
      <c r="H51" s="117" t="s">
        <v>7275</v>
      </c>
      <c r="I51" s="263">
        <v>27657</v>
      </c>
      <c r="J51" s="116" t="str">
        <f t="shared" si="0"/>
        <v xml:space="preserve">47 TAHUN 0 BULAN 11 HARI </v>
      </c>
      <c r="K51" s="117" t="s">
        <v>7114</v>
      </c>
      <c r="L51" s="117" t="s">
        <v>287</v>
      </c>
      <c r="M51" s="116" t="s">
        <v>288</v>
      </c>
      <c r="N51" s="1229">
        <v>9000019182337</v>
      </c>
      <c r="O51" s="157" t="s">
        <v>11968</v>
      </c>
      <c r="P51" s="117" t="s">
        <v>7615</v>
      </c>
      <c r="Q51" s="178" t="s">
        <v>14501</v>
      </c>
      <c r="R51" s="116" t="s">
        <v>7258</v>
      </c>
      <c r="S51" s="117" t="s">
        <v>16507</v>
      </c>
      <c r="T51" s="144">
        <v>45555</v>
      </c>
      <c r="U51" s="117" t="s">
        <v>7267</v>
      </c>
      <c r="V51" s="116" t="s">
        <v>12806</v>
      </c>
      <c r="W51" s="117" t="s">
        <v>7616</v>
      </c>
      <c r="X51" s="649" t="s">
        <v>10973</v>
      </c>
      <c r="Y51" s="117" t="s">
        <v>7260</v>
      </c>
      <c r="Z51" s="870" t="s">
        <v>7617</v>
      </c>
      <c r="AA51" s="870" t="s">
        <v>3586</v>
      </c>
      <c r="AB51" s="870" t="s">
        <v>7618</v>
      </c>
      <c r="AC51" s="116" t="s">
        <v>7619</v>
      </c>
      <c r="AD51" s="116" t="s">
        <v>7620</v>
      </c>
      <c r="AE51" s="116"/>
      <c r="AF51" s="116"/>
      <c r="AG51" s="144">
        <v>42887</v>
      </c>
      <c r="AH51" s="144">
        <v>42887</v>
      </c>
      <c r="AI51" s="144">
        <v>43220</v>
      </c>
      <c r="AJ51" s="144">
        <v>43221</v>
      </c>
      <c r="AK51" s="144">
        <v>43555</v>
      </c>
      <c r="AL51" s="116" t="s">
        <v>47</v>
      </c>
      <c r="AM51" s="157" t="s">
        <v>10924</v>
      </c>
      <c r="AN51" s="157" t="s">
        <v>10924</v>
      </c>
    </row>
    <row r="52" spans="1:40">
      <c r="A52" s="117">
        <v>44</v>
      </c>
      <c r="B52" s="134" t="s">
        <v>7621</v>
      </c>
      <c r="C52" s="945">
        <v>6700000081</v>
      </c>
      <c r="D52" s="945" t="s">
        <v>17302</v>
      </c>
      <c r="E52" s="870" t="s">
        <v>12761</v>
      </c>
      <c r="F52" s="117" t="s">
        <v>7255</v>
      </c>
      <c r="G52" s="117" t="s">
        <v>35</v>
      </c>
      <c r="H52" s="117" t="s">
        <v>7255</v>
      </c>
      <c r="I52" s="263">
        <v>32908</v>
      </c>
      <c r="J52" s="116" t="str">
        <f t="shared" si="0"/>
        <v xml:space="preserve">32 TAHUN 7 BULAN 27 HARI </v>
      </c>
      <c r="K52" s="117" t="s">
        <v>7114</v>
      </c>
      <c r="L52" s="117" t="s">
        <v>299</v>
      </c>
      <c r="M52" s="116" t="s">
        <v>288</v>
      </c>
      <c r="N52" s="1229">
        <v>1120010606452</v>
      </c>
      <c r="O52" s="157" t="s">
        <v>11969</v>
      </c>
      <c r="P52" s="117" t="s">
        <v>7623</v>
      </c>
      <c r="Q52" s="116"/>
      <c r="R52" s="116" t="s">
        <v>5006</v>
      </c>
      <c r="S52" s="117" t="s">
        <v>15676</v>
      </c>
      <c r="T52" s="144">
        <v>44596</v>
      </c>
      <c r="U52" s="117" t="s">
        <v>126</v>
      </c>
      <c r="V52" s="116" t="s">
        <v>12807</v>
      </c>
      <c r="W52" s="134" t="s">
        <v>7624</v>
      </c>
      <c r="X52" s="649" t="s">
        <v>10974</v>
      </c>
      <c r="Y52" s="117" t="s">
        <v>7260</v>
      </c>
      <c r="Z52" s="870" t="s">
        <v>7625</v>
      </c>
      <c r="AA52" s="870" t="s">
        <v>15555</v>
      </c>
      <c r="AB52" s="870"/>
      <c r="AC52" s="116"/>
      <c r="AD52" s="116"/>
      <c r="AE52" s="116"/>
      <c r="AF52" s="116"/>
      <c r="AG52" s="144">
        <v>42887</v>
      </c>
      <c r="AH52" s="144">
        <v>42887</v>
      </c>
      <c r="AI52" s="144">
        <v>43220</v>
      </c>
      <c r="AJ52" s="144">
        <v>43221</v>
      </c>
      <c r="AK52" s="144">
        <v>43555</v>
      </c>
      <c r="AL52" s="116" t="s">
        <v>146</v>
      </c>
      <c r="AM52" s="157" t="s">
        <v>10924</v>
      </c>
      <c r="AN52" s="157" t="s">
        <v>10924</v>
      </c>
    </row>
    <row r="53" spans="1:40">
      <c r="A53" s="117">
        <v>45</v>
      </c>
      <c r="B53" s="134" t="s">
        <v>7626</v>
      </c>
      <c r="C53" s="945">
        <v>6700000098</v>
      </c>
      <c r="D53" s="945" t="s">
        <v>17302</v>
      </c>
      <c r="E53" s="116" t="s">
        <v>12762</v>
      </c>
      <c r="F53" s="117" t="s">
        <v>7255</v>
      </c>
      <c r="G53" s="117" t="s">
        <v>35</v>
      </c>
      <c r="H53" s="117" t="s">
        <v>7275</v>
      </c>
      <c r="I53" s="263">
        <v>25338</v>
      </c>
      <c r="J53" s="178" t="str">
        <f t="shared" si="0"/>
        <v xml:space="preserve">53 TAHUN 4 BULAN 16 HARI </v>
      </c>
      <c r="K53" s="117" t="s">
        <v>7114</v>
      </c>
      <c r="L53" s="117" t="s">
        <v>287</v>
      </c>
      <c r="M53" s="116" t="s">
        <v>288</v>
      </c>
      <c r="N53" s="1229">
        <v>9000019174672</v>
      </c>
      <c r="O53" s="157" t="s">
        <v>11970</v>
      </c>
      <c r="P53" s="117" t="s">
        <v>11979</v>
      </c>
      <c r="Q53" s="116"/>
      <c r="R53" s="116" t="s">
        <v>5006</v>
      </c>
      <c r="S53" s="117" t="s">
        <v>7277</v>
      </c>
      <c r="T53" s="144">
        <v>45061</v>
      </c>
      <c r="U53" s="117" t="s">
        <v>175</v>
      </c>
      <c r="V53" s="116" t="s">
        <v>10975</v>
      </c>
      <c r="W53" s="134" t="s">
        <v>7628</v>
      </c>
      <c r="X53" s="649" t="s">
        <v>10976</v>
      </c>
      <c r="Y53" s="117" t="s">
        <v>7260</v>
      </c>
      <c r="Z53" s="870" t="s">
        <v>7629</v>
      </c>
      <c r="AA53" s="870" t="s">
        <v>15556</v>
      </c>
      <c r="AB53" s="870" t="s">
        <v>7630</v>
      </c>
      <c r="AC53" s="116"/>
      <c r="AD53" s="116"/>
      <c r="AE53" s="116"/>
      <c r="AF53" s="116"/>
      <c r="AG53" s="144">
        <v>42887</v>
      </c>
      <c r="AH53" s="144">
        <v>42887</v>
      </c>
      <c r="AI53" s="144">
        <v>43220</v>
      </c>
      <c r="AJ53" s="144">
        <v>43221</v>
      </c>
      <c r="AK53" s="144">
        <v>43555</v>
      </c>
      <c r="AL53" s="116" t="s">
        <v>55</v>
      </c>
      <c r="AM53" s="157" t="s">
        <v>10924</v>
      </c>
      <c r="AN53" s="157" t="s">
        <v>10924</v>
      </c>
    </row>
    <row r="54" spans="1:40" ht="15">
      <c r="A54" s="117">
        <v>46</v>
      </c>
      <c r="B54" s="134" t="s">
        <v>7631</v>
      </c>
      <c r="C54" s="1580">
        <v>6700002746</v>
      </c>
      <c r="D54" s="945" t="s">
        <v>17302</v>
      </c>
      <c r="E54" s="870" t="s">
        <v>12763</v>
      </c>
      <c r="F54" s="117" t="s">
        <v>7255</v>
      </c>
      <c r="G54" s="117" t="s">
        <v>35</v>
      </c>
      <c r="H54" s="117" t="s">
        <v>7397</v>
      </c>
      <c r="I54" s="263">
        <v>29218</v>
      </c>
      <c r="J54" s="116" t="str">
        <f t="shared" si="0"/>
        <v xml:space="preserve">42 TAHUN 9 BULAN 2 HARI </v>
      </c>
      <c r="K54" s="117" t="s">
        <v>7114</v>
      </c>
      <c r="L54" s="117" t="s">
        <v>299</v>
      </c>
      <c r="M54" s="116" t="s">
        <v>288</v>
      </c>
      <c r="N54" s="1229">
        <v>1120012799305</v>
      </c>
      <c r="O54" s="157" t="s">
        <v>11971</v>
      </c>
      <c r="P54" s="157" t="s">
        <v>11980</v>
      </c>
      <c r="Q54" s="761" t="s">
        <v>17154</v>
      </c>
      <c r="R54" s="116" t="s">
        <v>5006</v>
      </c>
      <c r="S54" s="134" t="s">
        <v>16508</v>
      </c>
      <c r="T54" s="144">
        <v>45655</v>
      </c>
      <c r="U54" s="117" t="s">
        <v>126</v>
      </c>
      <c r="V54" s="870" t="s">
        <v>12809</v>
      </c>
      <c r="W54" s="153" t="s">
        <v>11579</v>
      </c>
      <c r="X54" s="117" t="s">
        <v>15512</v>
      </c>
      <c r="Y54" s="157" t="s">
        <v>7260</v>
      </c>
      <c r="Z54" s="154" t="s">
        <v>15524</v>
      </c>
      <c r="AA54" s="870" t="s">
        <v>15557</v>
      </c>
      <c r="AB54" s="870" t="s">
        <v>15572</v>
      </c>
      <c r="AC54" s="116" t="s">
        <v>15580</v>
      </c>
      <c r="AD54" s="116"/>
      <c r="AE54" s="116"/>
      <c r="AF54" s="116"/>
      <c r="AG54" s="1648">
        <v>42920</v>
      </c>
      <c r="AH54" s="1648"/>
      <c r="AI54" s="1648"/>
      <c r="AJ54" s="144">
        <v>43221</v>
      </c>
      <c r="AK54" s="144">
        <v>43555</v>
      </c>
      <c r="AL54" s="116"/>
      <c r="AM54" s="157" t="s">
        <v>10924</v>
      </c>
      <c r="AN54" s="157" t="s">
        <v>10924</v>
      </c>
    </row>
    <row r="55" spans="1:40">
      <c r="A55" s="117">
        <v>47</v>
      </c>
      <c r="B55" s="134" t="s">
        <v>7633</v>
      </c>
      <c r="C55" s="626">
        <v>6700002747</v>
      </c>
      <c r="D55" s="945" t="s">
        <v>17302</v>
      </c>
      <c r="E55" s="870" t="s">
        <v>12764</v>
      </c>
      <c r="F55" s="117" t="s">
        <v>7255</v>
      </c>
      <c r="G55" s="117" t="s">
        <v>35</v>
      </c>
      <c r="H55" s="117" t="s">
        <v>15583</v>
      </c>
      <c r="I55" s="263">
        <v>33886</v>
      </c>
      <c r="J55" s="116" t="str">
        <f t="shared" si="0"/>
        <v xml:space="preserve">29 TAHUN 11 BULAN 22 HARI </v>
      </c>
      <c r="K55" s="117" t="s">
        <v>7114</v>
      </c>
      <c r="L55" s="117" t="s">
        <v>299</v>
      </c>
      <c r="M55" s="116" t="s">
        <v>288</v>
      </c>
      <c r="N55" s="1229">
        <v>1120012801200</v>
      </c>
      <c r="O55" s="157" t="s">
        <v>11972</v>
      </c>
      <c r="P55" s="157" t="s">
        <v>12623</v>
      </c>
      <c r="Q55" s="116" t="s">
        <v>14482</v>
      </c>
      <c r="R55" s="116" t="s">
        <v>5006</v>
      </c>
      <c r="S55" s="117" t="s">
        <v>16208</v>
      </c>
      <c r="T55" s="144">
        <v>45574</v>
      </c>
      <c r="U55" s="117" t="s">
        <v>126</v>
      </c>
      <c r="V55" s="870" t="s">
        <v>12813</v>
      </c>
      <c r="W55" s="153" t="s">
        <v>11580</v>
      </c>
      <c r="X55" s="134" t="s">
        <v>15513</v>
      </c>
      <c r="Y55" s="157" t="s">
        <v>7260</v>
      </c>
      <c r="Z55" s="870" t="s">
        <v>14035</v>
      </c>
      <c r="AA55" s="870" t="s">
        <v>15558</v>
      </c>
      <c r="AB55" s="870" t="s">
        <v>14036</v>
      </c>
      <c r="AC55" s="116"/>
      <c r="AD55" s="116"/>
      <c r="AE55" s="116"/>
      <c r="AF55" s="116"/>
      <c r="AG55" s="1648">
        <v>42920</v>
      </c>
      <c r="AH55" s="1648"/>
      <c r="AI55" s="1648"/>
      <c r="AJ55" s="144">
        <v>43221</v>
      </c>
      <c r="AK55" s="144">
        <v>43555</v>
      </c>
      <c r="AL55" s="116" t="s">
        <v>9862</v>
      </c>
      <c r="AM55" s="157" t="s">
        <v>10924</v>
      </c>
      <c r="AN55" s="157" t="s">
        <v>10924</v>
      </c>
    </row>
    <row r="56" spans="1:40">
      <c r="A56" s="117">
        <v>48</v>
      </c>
      <c r="B56" s="134" t="s">
        <v>7635</v>
      </c>
      <c r="C56" s="626">
        <v>6700002745</v>
      </c>
      <c r="D56" s="945" t="s">
        <v>17302</v>
      </c>
      <c r="E56" s="870" t="s">
        <v>12765</v>
      </c>
      <c r="F56" s="117" t="s">
        <v>7255</v>
      </c>
      <c r="G56" s="117" t="s">
        <v>35</v>
      </c>
      <c r="H56" s="117" t="s">
        <v>7275</v>
      </c>
      <c r="I56" s="263">
        <v>30601</v>
      </c>
      <c r="J56" s="116" t="str">
        <f t="shared" si="0"/>
        <v xml:space="preserve">38 TAHUN 11 BULAN 19 HARI </v>
      </c>
      <c r="K56" s="117" t="s">
        <v>7114</v>
      </c>
      <c r="L56" s="117" t="s">
        <v>287</v>
      </c>
      <c r="M56" s="116" t="s">
        <v>288</v>
      </c>
      <c r="N56" s="1229">
        <v>1120012802208</v>
      </c>
      <c r="O56" s="157" t="s">
        <v>11973</v>
      </c>
      <c r="P56" s="157" t="s">
        <v>11981</v>
      </c>
      <c r="Q56" s="178" t="s">
        <v>14507</v>
      </c>
      <c r="R56" s="116" t="s">
        <v>7258</v>
      </c>
      <c r="S56" s="117" t="s">
        <v>16509</v>
      </c>
      <c r="T56" s="144">
        <v>45577</v>
      </c>
      <c r="U56" s="117" t="s">
        <v>175</v>
      </c>
      <c r="V56" s="870" t="s">
        <v>12814</v>
      </c>
      <c r="W56" s="153" t="s">
        <v>11581</v>
      </c>
      <c r="X56" s="134" t="s">
        <v>15514</v>
      </c>
      <c r="Y56" s="157" t="s">
        <v>7260</v>
      </c>
      <c r="Z56" s="154" t="s">
        <v>15525</v>
      </c>
      <c r="AA56" s="870" t="s">
        <v>15559</v>
      </c>
      <c r="AB56" s="870" t="s">
        <v>15573</v>
      </c>
      <c r="AC56" s="116"/>
      <c r="AD56" s="116"/>
      <c r="AE56" s="116"/>
      <c r="AF56" s="116"/>
      <c r="AG56" s="1648">
        <v>42920</v>
      </c>
      <c r="AH56" s="1648"/>
      <c r="AI56" s="1648"/>
      <c r="AJ56" s="144">
        <v>43221</v>
      </c>
      <c r="AK56" s="144">
        <v>43555</v>
      </c>
      <c r="AL56" s="116"/>
      <c r="AM56" s="157" t="s">
        <v>10924</v>
      </c>
      <c r="AN56" s="157" t="s">
        <v>10924</v>
      </c>
    </row>
    <row r="57" spans="1:40">
      <c r="A57" s="117">
        <v>49</v>
      </c>
      <c r="B57" s="134" t="s">
        <v>7637</v>
      </c>
      <c r="C57" s="626">
        <v>6700002748</v>
      </c>
      <c r="D57" s="945" t="s">
        <v>17302</v>
      </c>
      <c r="E57" s="870" t="s">
        <v>12766</v>
      </c>
      <c r="F57" s="117" t="s">
        <v>7255</v>
      </c>
      <c r="G57" s="117" t="s">
        <v>35</v>
      </c>
      <c r="H57" s="117" t="s">
        <v>7255</v>
      </c>
      <c r="I57" s="263">
        <v>28006</v>
      </c>
      <c r="J57" s="116" t="str">
        <f t="shared" si="0"/>
        <v xml:space="preserve">46 TAHUN 0 BULAN 28 HARI </v>
      </c>
      <c r="K57" s="117" t="s">
        <v>7114</v>
      </c>
      <c r="L57" s="117" t="s">
        <v>287</v>
      </c>
      <c r="M57" s="116" t="s">
        <v>288</v>
      </c>
      <c r="N57" s="1229">
        <v>1120012799263</v>
      </c>
      <c r="O57" s="157" t="s">
        <v>11974</v>
      </c>
      <c r="P57" s="157" t="s">
        <v>11982</v>
      </c>
      <c r="Q57" s="116"/>
      <c r="R57" s="116" t="s">
        <v>7258</v>
      </c>
      <c r="S57" s="134" t="s">
        <v>11985</v>
      </c>
      <c r="T57" s="144">
        <v>44442</v>
      </c>
      <c r="U57" s="117" t="s">
        <v>126</v>
      </c>
      <c r="V57" s="870" t="s">
        <v>12815</v>
      </c>
      <c r="W57" s="153" t="s">
        <v>11582</v>
      </c>
      <c r="X57" s="134" t="s">
        <v>15515</v>
      </c>
      <c r="Y57" s="157" t="s">
        <v>7260</v>
      </c>
      <c r="Z57" s="154" t="s">
        <v>15526</v>
      </c>
      <c r="AA57" s="870" t="s">
        <v>15560</v>
      </c>
      <c r="AB57" s="870" t="s">
        <v>15574</v>
      </c>
      <c r="AC57" s="116"/>
      <c r="AD57" s="116"/>
      <c r="AE57" s="116"/>
      <c r="AF57" s="116"/>
      <c r="AG57" s="1648">
        <v>42920</v>
      </c>
      <c r="AH57" s="1648"/>
      <c r="AI57" s="1648"/>
      <c r="AJ57" s="144">
        <v>43221</v>
      </c>
      <c r="AK57" s="144">
        <v>43555</v>
      </c>
      <c r="AL57" s="116"/>
      <c r="AM57" s="157" t="s">
        <v>10924</v>
      </c>
      <c r="AN57" s="157" t="s">
        <v>10924</v>
      </c>
    </row>
    <row r="58" spans="1:40">
      <c r="A58" s="117">
        <v>50</v>
      </c>
      <c r="B58" s="134" t="s">
        <v>7639</v>
      </c>
      <c r="C58" s="626">
        <v>6700002750</v>
      </c>
      <c r="D58" s="945" t="s">
        <v>17302</v>
      </c>
      <c r="E58" s="870" t="s">
        <v>12767</v>
      </c>
      <c r="F58" s="117" t="s">
        <v>7255</v>
      </c>
      <c r="G58" s="117" t="s">
        <v>35</v>
      </c>
      <c r="H58" s="117" t="s">
        <v>7275</v>
      </c>
      <c r="I58" s="263">
        <v>33920</v>
      </c>
      <c r="J58" s="116" t="str">
        <f t="shared" si="0"/>
        <v xml:space="preserve">29 TAHUN 10 BULAN 19 HARI </v>
      </c>
      <c r="K58" s="117" t="s">
        <v>7114</v>
      </c>
      <c r="L58" s="117" t="s">
        <v>299</v>
      </c>
      <c r="M58" s="116" t="s">
        <v>288</v>
      </c>
      <c r="N58" s="1229">
        <v>1120012800277</v>
      </c>
      <c r="O58" s="157" t="s">
        <v>11975</v>
      </c>
      <c r="P58" s="157" t="s">
        <v>11983</v>
      </c>
      <c r="Q58" s="761" t="s">
        <v>17152</v>
      </c>
      <c r="R58" s="116" t="s">
        <v>5006</v>
      </c>
      <c r="S58" s="117" t="s">
        <v>11986</v>
      </c>
      <c r="T58" s="144">
        <v>44877</v>
      </c>
      <c r="U58" s="117" t="s">
        <v>126</v>
      </c>
      <c r="V58" s="870" t="s">
        <v>12816</v>
      </c>
      <c r="W58" s="153" t="s">
        <v>11583</v>
      </c>
      <c r="X58" s="134" t="s">
        <v>15516</v>
      </c>
      <c r="Y58" s="157" t="s">
        <v>7260</v>
      </c>
      <c r="Z58" s="154" t="s">
        <v>15527</v>
      </c>
      <c r="AA58" s="870" t="s">
        <v>15561</v>
      </c>
      <c r="AB58" s="870">
        <v>0</v>
      </c>
      <c r="AC58" s="116"/>
      <c r="AD58" s="116"/>
      <c r="AE58" s="116"/>
      <c r="AF58" s="116"/>
      <c r="AG58" s="1648">
        <v>42920</v>
      </c>
      <c r="AH58" s="1648"/>
      <c r="AI58" s="1648"/>
      <c r="AJ58" s="144">
        <v>43221</v>
      </c>
      <c r="AK58" s="144">
        <v>43555</v>
      </c>
      <c r="AL58" s="116"/>
      <c r="AM58" s="157" t="s">
        <v>10924</v>
      </c>
      <c r="AN58" s="157" t="s">
        <v>10924</v>
      </c>
    </row>
    <row r="59" spans="1:40" s="190" customFormat="1">
      <c r="A59" s="117">
        <v>51</v>
      </c>
      <c r="B59" s="134" t="s">
        <v>7641</v>
      </c>
      <c r="C59" s="945">
        <v>6700002749</v>
      </c>
      <c r="D59" s="945" t="s">
        <v>17302</v>
      </c>
      <c r="E59" s="870" t="s">
        <v>12768</v>
      </c>
      <c r="F59" s="157" t="s">
        <v>7255</v>
      </c>
      <c r="G59" s="157" t="s">
        <v>35</v>
      </c>
      <c r="H59" s="157" t="s">
        <v>7643</v>
      </c>
      <c r="I59" s="628">
        <v>28839</v>
      </c>
      <c r="J59" s="116" t="str">
        <f t="shared" si="0"/>
        <v xml:space="preserve">43 TAHUN 9 BULAN 16 HARI </v>
      </c>
      <c r="K59" s="157" t="s">
        <v>7114</v>
      </c>
      <c r="L59" s="117" t="s">
        <v>287</v>
      </c>
      <c r="M59" s="157" t="s">
        <v>288</v>
      </c>
      <c r="N59" s="1229">
        <v>1120012800574</v>
      </c>
      <c r="O59" s="157" t="s">
        <v>11976</v>
      </c>
      <c r="P59" s="157" t="s">
        <v>11984</v>
      </c>
      <c r="Q59" s="116"/>
      <c r="R59" s="116" t="s">
        <v>7258</v>
      </c>
      <c r="S59" s="117" t="s">
        <v>11987</v>
      </c>
      <c r="T59" s="144">
        <v>44545</v>
      </c>
      <c r="U59" s="117" t="s">
        <v>126</v>
      </c>
      <c r="V59" s="870" t="s">
        <v>12817</v>
      </c>
      <c r="W59" s="151" t="s">
        <v>7644</v>
      </c>
      <c r="X59" s="157" t="s">
        <v>15517</v>
      </c>
      <c r="Y59" s="157" t="s">
        <v>7260</v>
      </c>
      <c r="Z59" s="154" t="s">
        <v>15528</v>
      </c>
      <c r="AA59" s="870" t="s">
        <v>15562</v>
      </c>
      <c r="AB59" s="870" t="s">
        <v>15575</v>
      </c>
      <c r="AC59" s="157" t="s">
        <v>15581</v>
      </c>
      <c r="AD59" s="157"/>
      <c r="AE59" s="157"/>
      <c r="AF59" s="157"/>
      <c r="AG59" s="1648">
        <v>42920</v>
      </c>
      <c r="AH59" s="1648"/>
      <c r="AI59" s="1648"/>
      <c r="AJ59" s="144">
        <v>43221</v>
      </c>
      <c r="AK59" s="144">
        <v>43555</v>
      </c>
      <c r="AL59" s="157"/>
      <c r="AM59" s="157" t="s">
        <v>10924</v>
      </c>
      <c r="AN59" s="157" t="s">
        <v>10924</v>
      </c>
    </row>
    <row r="60" spans="1:40" ht="15">
      <c r="A60" s="117">
        <v>52</v>
      </c>
      <c r="B60" s="157" t="s">
        <v>8626</v>
      </c>
      <c r="C60" s="1580">
        <v>6700002744</v>
      </c>
      <c r="D60" s="945" t="s">
        <v>17302</v>
      </c>
      <c r="E60" s="116" t="s">
        <v>12769</v>
      </c>
      <c r="F60" s="157" t="s">
        <v>7255</v>
      </c>
      <c r="G60" s="157" t="s">
        <v>35</v>
      </c>
      <c r="H60" s="157" t="s">
        <v>7255</v>
      </c>
      <c r="I60" s="628">
        <v>30557</v>
      </c>
      <c r="J60" s="1581" t="str">
        <f t="shared" si="0"/>
        <v xml:space="preserve">39 TAHUN 1 BULAN 2 HARI </v>
      </c>
      <c r="K60" s="157" t="s">
        <v>7114</v>
      </c>
      <c r="L60" s="117" t="s">
        <v>299</v>
      </c>
      <c r="M60" s="116" t="s">
        <v>288</v>
      </c>
      <c r="N60" s="1229">
        <v>1120012801523</v>
      </c>
      <c r="O60" s="157" t="s">
        <v>11977</v>
      </c>
      <c r="P60" s="151" t="s">
        <v>17854</v>
      </c>
      <c r="Q60" s="116"/>
      <c r="R60" s="116" t="s">
        <v>5006</v>
      </c>
      <c r="S60" s="134" t="s">
        <v>16209</v>
      </c>
      <c r="T60" s="144">
        <v>45167</v>
      </c>
      <c r="U60" s="117" t="s">
        <v>126</v>
      </c>
      <c r="V60" s="116" t="s">
        <v>11281</v>
      </c>
      <c r="W60" s="116" t="s">
        <v>8628</v>
      </c>
      <c r="X60" s="153" t="s">
        <v>17303</v>
      </c>
      <c r="Y60" s="157" t="s">
        <v>7260</v>
      </c>
      <c r="Z60" s="870" t="s">
        <v>11282</v>
      </c>
      <c r="AA60" s="870" t="s">
        <v>15563</v>
      </c>
      <c r="AB60" s="870" t="s">
        <v>11284</v>
      </c>
      <c r="AC60" s="116" t="s">
        <v>15582</v>
      </c>
      <c r="AD60" s="116"/>
      <c r="AE60" s="116"/>
      <c r="AF60" s="116"/>
      <c r="AG60" s="1648">
        <v>42920</v>
      </c>
      <c r="AH60" s="1648"/>
      <c r="AI60" s="1648"/>
      <c r="AJ60" s="144">
        <v>43221</v>
      </c>
      <c r="AK60" s="144">
        <v>43555</v>
      </c>
      <c r="AL60" s="116" t="s">
        <v>47</v>
      </c>
      <c r="AM60" s="157" t="s">
        <v>10924</v>
      </c>
      <c r="AN60" s="157" t="s">
        <v>10924</v>
      </c>
    </row>
    <row r="61" spans="1:40" s="126" customFormat="1" ht="15">
      <c r="A61" s="101">
        <v>53</v>
      </c>
      <c r="B61" s="200" t="s">
        <v>17297</v>
      </c>
      <c r="C61" s="2120"/>
      <c r="D61" s="2120" t="s">
        <v>17302</v>
      </c>
      <c r="E61" s="125" t="s">
        <v>17277</v>
      </c>
      <c r="F61" s="195" t="s">
        <v>7255</v>
      </c>
      <c r="G61" s="195" t="s">
        <v>35</v>
      </c>
      <c r="H61" s="195" t="s">
        <v>17278</v>
      </c>
      <c r="I61" s="745">
        <v>34559</v>
      </c>
      <c r="J61" s="125" t="str">
        <f t="shared" si="0"/>
        <v xml:space="preserve">28 TAHUN 1 BULAN 18 HARI </v>
      </c>
      <c r="K61" s="195" t="s">
        <v>7114</v>
      </c>
      <c r="L61" s="101" t="s">
        <v>299</v>
      </c>
      <c r="M61" s="125" t="s">
        <v>288</v>
      </c>
      <c r="N61" s="2121">
        <v>1120015929560</v>
      </c>
      <c r="O61" s="195"/>
      <c r="P61" s="195"/>
      <c r="Q61" s="125"/>
      <c r="R61" s="125" t="s">
        <v>5006</v>
      </c>
      <c r="S61" s="118" t="s">
        <v>17279</v>
      </c>
      <c r="T61" s="124">
        <v>45816</v>
      </c>
      <c r="U61" s="101" t="s">
        <v>175</v>
      </c>
      <c r="V61" s="125" t="s">
        <v>17280</v>
      </c>
      <c r="W61" s="202" t="s">
        <v>17347</v>
      </c>
      <c r="X61" s="118" t="s">
        <v>17306</v>
      </c>
      <c r="Y61" s="195" t="s">
        <v>7260</v>
      </c>
      <c r="Z61" s="624"/>
      <c r="AA61" s="624"/>
      <c r="AB61" s="624"/>
      <c r="AC61" s="125"/>
      <c r="AD61" s="125"/>
      <c r="AE61" s="125"/>
      <c r="AF61" s="125"/>
      <c r="AG61" s="124">
        <v>44082</v>
      </c>
      <c r="AH61" s="124"/>
      <c r="AI61" s="124"/>
      <c r="AJ61" s="124"/>
      <c r="AK61" s="124"/>
      <c r="AL61" s="125"/>
      <c r="AM61" s="195"/>
      <c r="AN61" s="195"/>
    </row>
    <row r="62" spans="1:40" s="126" customFormat="1" ht="15">
      <c r="A62" s="101">
        <v>54</v>
      </c>
      <c r="B62" s="195" t="s">
        <v>17298</v>
      </c>
      <c r="C62" s="2120"/>
      <c r="D62" s="2120" t="s">
        <v>17302</v>
      </c>
      <c r="E62" s="125" t="s">
        <v>17281</v>
      </c>
      <c r="F62" s="195" t="s">
        <v>7255</v>
      </c>
      <c r="G62" s="195" t="s">
        <v>35</v>
      </c>
      <c r="H62" s="195" t="s">
        <v>17282</v>
      </c>
      <c r="I62" s="745">
        <v>31550</v>
      </c>
      <c r="J62" s="125" t="str">
        <f t="shared" si="0"/>
        <v xml:space="preserve">36 TAHUN 4 BULAN 13 HARI </v>
      </c>
      <c r="K62" s="195" t="s">
        <v>7114</v>
      </c>
      <c r="L62" s="101" t="s">
        <v>299</v>
      </c>
      <c r="M62" s="125" t="s">
        <v>288</v>
      </c>
      <c r="N62" s="2121">
        <v>1120014452697</v>
      </c>
      <c r="O62" s="195"/>
      <c r="P62" s="195"/>
      <c r="Q62" s="125"/>
      <c r="R62" s="125" t="s">
        <v>5006</v>
      </c>
      <c r="S62" s="118" t="s">
        <v>17287</v>
      </c>
      <c r="T62" s="124">
        <v>45430</v>
      </c>
      <c r="U62" s="101" t="s">
        <v>175</v>
      </c>
      <c r="V62" s="125" t="s">
        <v>17283</v>
      </c>
      <c r="W62" s="202" t="s">
        <v>17284</v>
      </c>
      <c r="X62" s="118" t="s">
        <v>17305</v>
      </c>
      <c r="Y62" s="195" t="s">
        <v>7260</v>
      </c>
      <c r="Z62" s="624"/>
      <c r="AA62" s="624"/>
      <c r="AB62" s="624"/>
      <c r="AC62" s="125"/>
      <c r="AD62" s="125"/>
      <c r="AE62" s="125"/>
      <c r="AF62" s="125"/>
      <c r="AG62" s="124">
        <v>44082</v>
      </c>
      <c r="AH62" s="124"/>
      <c r="AI62" s="124"/>
      <c r="AJ62" s="124"/>
      <c r="AK62" s="124"/>
      <c r="AL62" s="125"/>
      <c r="AM62" s="195"/>
      <c r="AN62" s="195"/>
    </row>
    <row r="63" spans="1:40" s="126" customFormat="1" ht="15">
      <c r="A63" s="101">
        <v>55</v>
      </c>
      <c r="B63" s="200" t="s">
        <v>17299</v>
      </c>
      <c r="C63" s="2120"/>
      <c r="D63" s="2120" t="s">
        <v>17302</v>
      </c>
      <c r="E63" s="125" t="s">
        <v>17285</v>
      </c>
      <c r="F63" s="195" t="s">
        <v>7255</v>
      </c>
      <c r="G63" s="195" t="s">
        <v>35</v>
      </c>
      <c r="H63" s="195" t="s">
        <v>17286</v>
      </c>
      <c r="I63" s="745">
        <v>32859</v>
      </c>
      <c r="J63" s="125" t="str">
        <f t="shared" si="0"/>
        <v xml:space="preserve">32 TAHUN 9 BULAN 14 HARI </v>
      </c>
      <c r="K63" s="195" t="s">
        <v>7114</v>
      </c>
      <c r="L63" s="101" t="s">
        <v>299</v>
      </c>
      <c r="M63" s="125" t="s">
        <v>288</v>
      </c>
      <c r="N63" s="2121">
        <v>1120016150646</v>
      </c>
      <c r="O63" s="195"/>
      <c r="P63" s="195"/>
      <c r="Q63" s="125"/>
      <c r="R63" s="125" t="s">
        <v>5006</v>
      </c>
      <c r="S63" s="118" t="s">
        <v>17292</v>
      </c>
      <c r="T63" s="124">
        <v>45299</v>
      </c>
      <c r="U63" s="101" t="s">
        <v>126</v>
      </c>
      <c r="V63" s="125" t="s">
        <v>17288</v>
      </c>
      <c r="W63" s="202" t="s">
        <v>17289</v>
      </c>
      <c r="X63" s="118" t="s">
        <v>17304</v>
      </c>
      <c r="Y63" s="195" t="s">
        <v>7260</v>
      </c>
      <c r="Z63" s="624"/>
      <c r="AA63" s="624"/>
      <c r="AB63" s="624"/>
      <c r="AC63" s="125"/>
      <c r="AD63" s="125"/>
      <c r="AE63" s="125"/>
      <c r="AF63" s="125"/>
      <c r="AG63" s="124">
        <v>44082</v>
      </c>
      <c r="AH63" s="124"/>
      <c r="AI63" s="124"/>
      <c r="AJ63" s="124"/>
      <c r="AK63" s="124"/>
      <c r="AL63" s="125"/>
      <c r="AM63" s="195"/>
      <c r="AN63" s="195"/>
    </row>
    <row r="64" spans="1:40" s="126" customFormat="1" ht="15">
      <c r="A64" s="101">
        <v>56</v>
      </c>
      <c r="B64" s="195" t="s">
        <v>17300</v>
      </c>
      <c r="C64" s="2120"/>
      <c r="D64" s="2120" t="s">
        <v>17302</v>
      </c>
      <c r="E64" s="125" t="s">
        <v>17290</v>
      </c>
      <c r="F64" s="195" t="s">
        <v>7255</v>
      </c>
      <c r="G64" s="195" t="s">
        <v>35</v>
      </c>
      <c r="H64" s="195" t="s">
        <v>17291</v>
      </c>
      <c r="I64" s="745">
        <v>34413</v>
      </c>
      <c r="J64" s="125" t="str">
        <f>DATEDIF(I64,$I$3,"Y") &amp; " TAHUN " &amp; DATEDIF(I64,$I$3,"YM") &amp; " BULAN " &amp; DATEDIF(I64,$I$3,"MD") &amp; " HARI "</f>
        <v xml:space="preserve">28 TAHUN 6 BULAN 11 HARI </v>
      </c>
      <c r="K64" s="195" t="s">
        <v>7114</v>
      </c>
      <c r="L64" s="101" t="s">
        <v>299</v>
      </c>
      <c r="M64" s="125" t="s">
        <v>288</v>
      </c>
      <c r="N64" s="2121">
        <v>1120016150638</v>
      </c>
      <c r="O64" s="195"/>
      <c r="P64" s="195"/>
      <c r="Q64" s="125"/>
      <c r="R64" s="125" t="s">
        <v>5006</v>
      </c>
      <c r="S64" s="118" t="s">
        <v>17293</v>
      </c>
      <c r="T64" s="124">
        <v>45371</v>
      </c>
      <c r="U64" s="101" t="s">
        <v>126</v>
      </c>
      <c r="V64" s="125" t="s">
        <v>17294</v>
      </c>
      <c r="W64" s="202" t="s">
        <v>17295</v>
      </c>
      <c r="X64" s="101">
        <v>82281106649</v>
      </c>
      <c r="Y64" s="195"/>
      <c r="Z64" s="624"/>
      <c r="AA64" s="624"/>
      <c r="AB64" s="624"/>
      <c r="AC64" s="125"/>
      <c r="AD64" s="125"/>
      <c r="AE64" s="125"/>
      <c r="AF64" s="125"/>
      <c r="AG64" s="124">
        <v>44082</v>
      </c>
      <c r="AH64" s="124"/>
      <c r="AI64" s="124"/>
      <c r="AJ64" s="124"/>
      <c r="AK64" s="124"/>
      <c r="AL64" s="125"/>
      <c r="AM64" s="195"/>
      <c r="AN64" s="195"/>
    </row>
    <row r="65" spans="1:40" s="126" customFormat="1" ht="15">
      <c r="A65" s="101">
        <v>57</v>
      </c>
      <c r="B65" s="195" t="s">
        <v>17639</v>
      </c>
      <c r="C65" s="2120"/>
      <c r="D65" s="2120"/>
      <c r="E65" s="125" t="s">
        <v>17615</v>
      </c>
      <c r="F65" s="195" t="s">
        <v>7255</v>
      </c>
      <c r="G65" s="195" t="s">
        <v>35</v>
      </c>
      <c r="H65" s="195" t="s">
        <v>7255</v>
      </c>
      <c r="I65" s="745">
        <v>32696</v>
      </c>
      <c r="J65" s="125" t="str">
        <f t="shared" ref="J65:J68" si="1">DATEDIF(I65,$I$3,"Y") &amp; " TAHUN " &amp; DATEDIF(I65,$I$3,"YM") &amp; " BULAN " &amp; DATEDIF(I65,$I$3,"MD") &amp; " HARI "</f>
        <v xml:space="preserve">33 TAHUN 2 BULAN 24 HARI </v>
      </c>
      <c r="K65" s="195" t="s">
        <v>7114</v>
      </c>
      <c r="L65" s="101" t="s">
        <v>287</v>
      </c>
      <c r="M65" s="125" t="s">
        <v>288</v>
      </c>
      <c r="N65" s="2121">
        <v>1120017703914</v>
      </c>
      <c r="O65" s="195"/>
      <c r="P65" s="195"/>
      <c r="Q65" s="125"/>
      <c r="R65" s="125"/>
      <c r="S65" s="118"/>
      <c r="T65" s="124"/>
      <c r="U65" s="101"/>
      <c r="V65" s="126" t="s">
        <v>17682</v>
      </c>
      <c r="W65" s="202" t="s">
        <v>17683</v>
      </c>
      <c r="X65" s="101"/>
      <c r="Y65" s="195"/>
      <c r="Z65" s="624"/>
      <c r="AA65" s="624"/>
      <c r="AB65" s="624"/>
      <c r="AC65" s="125"/>
      <c r="AD65" s="125"/>
      <c r="AE65" s="125"/>
      <c r="AF65" s="125"/>
      <c r="AG65" s="124">
        <v>44435</v>
      </c>
      <c r="AH65" s="124"/>
      <c r="AI65" s="124"/>
      <c r="AJ65" s="124"/>
      <c r="AK65" s="124"/>
      <c r="AL65" s="125"/>
      <c r="AM65" s="195"/>
      <c r="AN65" s="195"/>
    </row>
    <row r="66" spans="1:40" s="126" customFormat="1" ht="15">
      <c r="A66" s="101">
        <v>58</v>
      </c>
      <c r="B66" s="195" t="s">
        <v>17640</v>
      </c>
      <c r="C66" s="2120"/>
      <c r="D66" s="2120"/>
      <c r="E66" s="125" t="s">
        <v>17616</v>
      </c>
      <c r="F66" s="195" t="s">
        <v>7255</v>
      </c>
      <c r="G66" s="195" t="s">
        <v>35</v>
      </c>
      <c r="H66" s="195" t="s">
        <v>286</v>
      </c>
      <c r="I66" s="745">
        <v>32741</v>
      </c>
      <c r="J66" s="125" t="str">
        <f t="shared" si="1"/>
        <v xml:space="preserve">33 TAHUN 1 BULAN 10 HARI </v>
      </c>
      <c r="K66" s="195" t="s">
        <v>7114</v>
      </c>
      <c r="L66" s="101" t="s">
        <v>287</v>
      </c>
      <c r="M66" s="125" t="s">
        <v>288</v>
      </c>
      <c r="N66" s="2121" t="s">
        <v>17855</v>
      </c>
      <c r="O66" s="195"/>
      <c r="P66" s="195"/>
      <c r="Q66" s="125"/>
      <c r="R66" s="125"/>
      <c r="S66" s="118"/>
      <c r="T66" s="124"/>
      <c r="U66" s="101"/>
      <c r="V66" s="125" t="s">
        <v>17684</v>
      </c>
      <c r="W66" s="202" t="s">
        <v>17685</v>
      </c>
      <c r="X66" s="101"/>
      <c r="Y66" s="195"/>
      <c r="Z66" s="624"/>
      <c r="AA66" s="624"/>
      <c r="AB66" s="624"/>
      <c r="AC66" s="125"/>
      <c r="AD66" s="125"/>
      <c r="AE66" s="125"/>
      <c r="AF66" s="125"/>
      <c r="AG66" s="124">
        <v>44435</v>
      </c>
      <c r="AH66" s="124"/>
      <c r="AI66" s="124"/>
      <c r="AJ66" s="124"/>
      <c r="AK66" s="124"/>
      <c r="AL66" s="125"/>
      <c r="AM66" s="195"/>
      <c r="AN66" s="195"/>
    </row>
    <row r="67" spans="1:40" s="126" customFormat="1" ht="15">
      <c r="A67" s="101">
        <v>59</v>
      </c>
      <c r="B67" s="195" t="s">
        <v>17641</v>
      </c>
      <c r="C67" s="2120"/>
      <c r="D67" s="2120"/>
      <c r="E67" s="125" t="s">
        <v>17617</v>
      </c>
      <c r="F67" s="195" t="s">
        <v>7255</v>
      </c>
      <c r="G67" s="195" t="s">
        <v>35</v>
      </c>
      <c r="H67" s="195" t="s">
        <v>7255</v>
      </c>
      <c r="I67" s="745">
        <v>32602</v>
      </c>
      <c r="J67" s="125" t="str">
        <f t="shared" si="1"/>
        <v xml:space="preserve">33 TAHUN 5 BULAN 27 HARI </v>
      </c>
      <c r="K67" s="195" t="s">
        <v>7114</v>
      </c>
      <c r="L67" s="101" t="s">
        <v>287</v>
      </c>
      <c r="M67" s="125" t="s">
        <v>288</v>
      </c>
      <c r="N67" s="2121" t="s">
        <v>17856</v>
      </c>
      <c r="O67" s="195"/>
      <c r="P67" s="195"/>
      <c r="Q67" s="125"/>
      <c r="R67" s="125"/>
      <c r="S67" s="118"/>
      <c r="T67" s="124"/>
      <c r="U67" s="101"/>
      <c r="V67" s="125" t="s">
        <v>17680</v>
      </c>
      <c r="W67" s="202" t="s">
        <v>17681</v>
      </c>
      <c r="X67" s="101"/>
      <c r="Y67" s="195" t="s">
        <v>7260</v>
      </c>
      <c r="Z67" s="624"/>
      <c r="AA67" s="624"/>
      <c r="AB67" s="624"/>
      <c r="AC67" s="125"/>
      <c r="AD67" s="125"/>
      <c r="AE67" s="125"/>
      <c r="AF67" s="125"/>
      <c r="AG67" s="124">
        <v>44445</v>
      </c>
      <c r="AH67" s="124"/>
      <c r="AI67" s="124"/>
      <c r="AJ67" s="124"/>
      <c r="AK67" s="124"/>
      <c r="AL67" s="125"/>
      <c r="AM67" s="195"/>
      <c r="AN67" s="195"/>
    </row>
    <row r="68" spans="1:40" s="126" customFormat="1" ht="15">
      <c r="A68" s="101">
        <v>60</v>
      </c>
      <c r="B68" s="195" t="s">
        <v>17642</v>
      </c>
      <c r="C68" s="2120"/>
      <c r="D68" s="2120"/>
      <c r="E68" s="125" t="s">
        <v>17618</v>
      </c>
      <c r="F68" s="195" t="s">
        <v>7255</v>
      </c>
      <c r="G68" s="195" t="s">
        <v>35</v>
      </c>
      <c r="H68" s="195" t="s">
        <v>17686</v>
      </c>
      <c r="I68" s="745">
        <v>33415</v>
      </c>
      <c r="J68" s="125" t="str">
        <f t="shared" si="1"/>
        <v xml:space="preserve">31 TAHUN 3 BULAN 5 HARI </v>
      </c>
      <c r="K68" s="195" t="s">
        <v>7114</v>
      </c>
      <c r="L68" s="101" t="s">
        <v>287</v>
      </c>
      <c r="M68" s="125" t="s">
        <v>288</v>
      </c>
      <c r="N68" s="2121">
        <v>1120017706305</v>
      </c>
      <c r="O68" s="195"/>
      <c r="P68" s="195"/>
      <c r="Q68" s="125"/>
      <c r="R68" s="125"/>
      <c r="S68" s="118"/>
      <c r="T68" s="124"/>
      <c r="U68" s="101"/>
      <c r="V68" s="125" t="s">
        <v>17687</v>
      </c>
      <c r="W68" s="202" t="s">
        <v>17688</v>
      </c>
      <c r="X68" s="101"/>
      <c r="Y68" s="195"/>
      <c r="Z68" s="624"/>
      <c r="AA68" s="624"/>
      <c r="AB68" s="624"/>
      <c r="AC68" s="125"/>
      <c r="AD68" s="125"/>
      <c r="AE68" s="125"/>
      <c r="AF68" s="125"/>
      <c r="AG68" s="124">
        <v>44445</v>
      </c>
      <c r="AH68" s="124"/>
      <c r="AI68" s="124"/>
      <c r="AJ68" s="124"/>
      <c r="AK68" s="124"/>
      <c r="AL68" s="125"/>
      <c r="AM68" s="195"/>
      <c r="AN68" s="195"/>
    </row>
    <row r="69" spans="1:40" ht="15">
      <c r="A69" s="162"/>
      <c r="C69" s="1937"/>
      <c r="D69" s="1937"/>
      <c r="E69" s="87" t="s">
        <v>17335</v>
      </c>
      <c r="F69" s="190"/>
      <c r="G69" s="190"/>
      <c r="L69" s="162"/>
      <c r="N69" s="1938"/>
      <c r="S69" s="939"/>
      <c r="U69" s="162"/>
      <c r="AA69" s="816"/>
      <c r="AG69" s="1939"/>
      <c r="AH69" s="1939"/>
      <c r="AI69" s="1939"/>
      <c r="AK69" s="164"/>
    </row>
    <row r="71" spans="1:40">
      <c r="B71" s="190" t="s">
        <v>14704</v>
      </c>
    </row>
    <row r="73" spans="1:40" s="758" customFormat="1" ht="15" customHeight="1">
      <c r="A73" s="2626" t="s">
        <v>2</v>
      </c>
      <c r="B73" s="2626" t="s">
        <v>3</v>
      </c>
      <c r="C73" s="2626" t="s">
        <v>263</v>
      </c>
      <c r="D73" s="1583"/>
      <c r="E73" s="2652" t="s">
        <v>4</v>
      </c>
      <c r="F73" s="2653" t="s">
        <v>266</v>
      </c>
      <c r="G73" s="2626" t="s">
        <v>6</v>
      </c>
      <c r="H73" s="2654" t="s">
        <v>8</v>
      </c>
      <c r="I73" s="2656" t="s">
        <v>9</v>
      </c>
      <c r="J73" s="2656" t="s">
        <v>10</v>
      </c>
      <c r="K73" s="2626" t="s">
        <v>11</v>
      </c>
      <c r="L73" s="2626" t="s">
        <v>12</v>
      </c>
      <c r="M73" s="2626" t="s">
        <v>13</v>
      </c>
      <c r="N73" s="2639" t="s">
        <v>14</v>
      </c>
      <c r="O73" s="2653" t="s">
        <v>267</v>
      </c>
      <c r="P73" s="2653" t="s">
        <v>268</v>
      </c>
      <c r="Q73" s="2626" t="s">
        <v>17</v>
      </c>
      <c r="R73" s="2653" t="s">
        <v>269</v>
      </c>
      <c r="S73" s="2626" t="s">
        <v>270</v>
      </c>
      <c r="T73" s="2657" t="s">
        <v>15595</v>
      </c>
      <c r="U73" s="2653" t="s">
        <v>18</v>
      </c>
      <c r="V73" s="2653" t="s">
        <v>19</v>
      </c>
      <c r="W73" s="2659" t="s">
        <v>20</v>
      </c>
      <c r="X73" s="2639" t="s">
        <v>21</v>
      </c>
      <c r="Y73" s="1583" t="s">
        <v>7</v>
      </c>
      <c r="Z73" s="2660" t="s">
        <v>271</v>
      </c>
      <c r="AA73" s="2639" t="s">
        <v>272</v>
      </c>
      <c r="AB73" s="2639" t="s">
        <v>273</v>
      </c>
      <c r="AC73" s="2639" t="s">
        <v>274</v>
      </c>
      <c r="AD73" s="2639" t="s">
        <v>4630</v>
      </c>
      <c r="AE73" s="1040"/>
      <c r="AF73" s="1584" t="s">
        <v>23</v>
      </c>
      <c r="AG73" s="1584"/>
      <c r="AH73" s="2640" t="s">
        <v>15648</v>
      </c>
      <c r="AI73" s="2641"/>
      <c r="AJ73" s="2644" t="s">
        <v>7983</v>
      </c>
      <c r="AK73" s="2626" t="s">
        <v>3</v>
      </c>
      <c r="AL73" s="2626" t="s">
        <v>13103</v>
      </c>
      <c r="AM73" s="2626" t="s">
        <v>13105</v>
      </c>
      <c r="AN73" s="2626"/>
    </row>
    <row r="74" spans="1:40" s="758" customFormat="1">
      <c r="A74" s="2626"/>
      <c r="B74" s="2626"/>
      <c r="C74" s="2626"/>
      <c r="D74" s="1583"/>
      <c r="E74" s="2652"/>
      <c r="F74" s="2653"/>
      <c r="G74" s="2626"/>
      <c r="H74" s="2655"/>
      <c r="I74" s="2656"/>
      <c r="J74" s="2656"/>
      <c r="K74" s="2626"/>
      <c r="L74" s="2626"/>
      <c r="M74" s="2626"/>
      <c r="N74" s="2639"/>
      <c r="O74" s="2653"/>
      <c r="P74" s="2653"/>
      <c r="Q74" s="2626"/>
      <c r="R74" s="2653"/>
      <c r="S74" s="2626"/>
      <c r="T74" s="2658"/>
      <c r="U74" s="2653"/>
      <c r="V74" s="2653"/>
      <c r="W74" s="2659"/>
      <c r="X74" s="2639"/>
      <c r="Y74" s="1583" t="s">
        <v>26</v>
      </c>
      <c r="Z74" s="2660"/>
      <c r="AA74" s="2639"/>
      <c r="AB74" s="2639"/>
      <c r="AC74" s="2639"/>
      <c r="AD74" s="2639"/>
      <c r="AE74" s="1584" t="s">
        <v>276</v>
      </c>
      <c r="AF74" s="1584" t="s">
        <v>277</v>
      </c>
      <c r="AG74" s="1584" t="s">
        <v>278</v>
      </c>
      <c r="AH74" s="2642"/>
      <c r="AI74" s="2643"/>
      <c r="AJ74" s="2645"/>
      <c r="AK74" s="2626"/>
      <c r="AL74" s="2626"/>
      <c r="AM74" s="2626"/>
      <c r="AN74" s="2626"/>
    </row>
    <row r="75" spans="1:40" s="179" customFormat="1" ht="15">
      <c r="A75" s="167">
        <v>1</v>
      </c>
      <c r="B75" s="639" t="s">
        <v>7297</v>
      </c>
      <c r="C75" s="837">
        <v>6700000100</v>
      </c>
      <c r="D75" s="837"/>
      <c r="E75" s="838" t="s">
        <v>7298</v>
      </c>
      <c r="F75" s="167" t="s">
        <v>7255</v>
      </c>
      <c r="G75" s="167" t="s">
        <v>35</v>
      </c>
      <c r="H75" s="167" t="s">
        <v>7255</v>
      </c>
      <c r="I75" s="223">
        <v>30386</v>
      </c>
      <c r="J75" s="1582" t="str">
        <f t="shared" si="0"/>
        <v xml:space="preserve">39 TAHUN 6 BULAN 20 HARI </v>
      </c>
      <c r="K75" s="167" t="s">
        <v>7114</v>
      </c>
      <c r="L75" s="167" t="s">
        <v>7256</v>
      </c>
      <c r="M75" s="178" t="s">
        <v>288</v>
      </c>
      <c r="N75" s="871" t="s">
        <v>7299</v>
      </c>
      <c r="O75" s="254"/>
      <c r="P75" s="167" t="s">
        <v>7300</v>
      </c>
      <c r="Q75" s="178"/>
      <c r="R75" s="178" t="s">
        <v>7258</v>
      </c>
      <c r="S75" s="167" t="s">
        <v>7301</v>
      </c>
      <c r="T75" s="181"/>
      <c r="U75" s="167" t="s">
        <v>7302</v>
      </c>
      <c r="V75" s="178" t="s">
        <v>7303</v>
      </c>
      <c r="W75" s="167" t="s">
        <v>7304</v>
      </c>
      <c r="X75" s="653">
        <v>6282380816562</v>
      </c>
      <c r="Y75" s="167" t="s">
        <v>7260</v>
      </c>
      <c r="Z75" s="838" t="s">
        <v>7305</v>
      </c>
      <c r="AA75" s="178" t="s">
        <v>7306</v>
      </c>
      <c r="AB75" s="838" t="s">
        <v>7307</v>
      </c>
      <c r="AC75" s="178"/>
      <c r="AD75" s="178"/>
      <c r="AE75" s="181">
        <v>42887</v>
      </c>
      <c r="AF75" s="181">
        <v>42887</v>
      </c>
      <c r="AG75" s="181">
        <v>43042</v>
      </c>
      <c r="AH75" s="2631" t="s">
        <v>15678</v>
      </c>
      <c r="AI75" s="2632"/>
      <c r="AJ75" s="181">
        <v>42887</v>
      </c>
      <c r="AK75" s="181">
        <v>43220</v>
      </c>
      <c r="AL75" s="178" t="s">
        <v>47</v>
      </c>
      <c r="AM75" s="254"/>
      <c r="AN75" s="254"/>
    </row>
    <row r="76" spans="1:40" s="179" customFormat="1" ht="15">
      <c r="A76" s="167">
        <v>2</v>
      </c>
      <c r="B76" s="639" t="s">
        <v>7532</v>
      </c>
      <c r="C76" s="837">
        <v>6700000105</v>
      </c>
      <c r="D76" s="837"/>
      <c r="E76" s="178" t="s">
        <v>12819</v>
      </c>
      <c r="F76" s="167" t="s">
        <v>7255</v>
      </c>
      <c r="G76" s="167" t="s">
        <v>35</v>
      </c>
      <c r="H76" s="167" t="s">
        <v>7255</v>
      </c>
      <c r="I76" s="223">
        <v>26476</v>
      </c>
      <c r="J76" s="178" t="str">
        <f t="shared" ref="J76:J81" si="2">DATEDIF(I76,$I$3,"Y") &amp; " TAHUN " &amp; DATEDIF(I76,$I$3,"YM") &amp; " BULAN " &amp; DATEDIF(I76,$I$3,"MD") &amp; " HARI "</f>
        <v xml:space="preserve">50 TAHUN 3 BULAN 5 HARI </v>
      </c>
      <c r="K76" s="167" t="s">
        <v>7114</v>
      </c>
      <c r="L76" s="167" t="s">
        <v>299</v>
      </c>
      <c r="M76" s="178" t="s">
        <v>288</v>
      </c>
      <c r="N76" s="871">
        <v>1120006840297</v>
      </c>
      <c r="O76" s="254" t="s">
        <v>11957</v>
      </c>
      <c r="P76" s="167" t="s">
        <v>7534</v>
      </c>
      <c r="Q76" s="178"/>
      <c r="R76" s="178" t="s">
        <v>5006</v>
      </c>
      <c r="S76" s="167" t="s">
        <v>7535</v>
      </c>
      <c r="T76" s="181"/>
      <c r="U76" s="167" t="s">
        <v>126</v>
      </c>
      <c r="V76" s="178" t="s">
        <v>12820</v>
      </c>
      <c r="W76" s="168" t="s">
        <v>7536</v>
      </c>
      <c r="X76" s="653">
        <v>6285367898883</v>
      </c>
      <c r="Y76" s="167" t="s">
        <v>7260</v>
      </c>
      <c r="Z76" s="838"/>
      <c r="AA76" s="178"/>
      <c r="AB76" s="838"/>
      <c r="AC76" s="178"/>
      <c r="AD76" s="178"/>
      <c r="AE76" s="181">
        <v>42887</v>
      </c>
      <c r="AF76" s="181">
        <v>42887</v>
      </c>
      <c r="AG76" s="181">
        <v>43353</v>
      </c>
      <c r="AH76" s="2633" t="s">
        <v>15679</v>
      </c>
      <c r="AI76" s="2634"/>
      <c r="AJ76" s="181">
        <v>43221</v>
      </c>
      <c r="AK76" s="181">
        <v>43555</v>
      </c>
      <c r="AL76" s="178"/>
      <c r="AM76" s="254" t="s">
        <v>10924</v>
      </c>
      <c r="AN76" s="254"/>
    </row>
    <row r="77" spans="1:40" s="179" customFormat="1" ht="15">
      <c r="A77" s="167">
        <v>3</v>
      </c>
      <c r="B77" s="639" t="s">
        <v>7554</v>
      </c>
      <c r="C77" s="837">
        <v>6700000120</v>
      </c>
      <c r="D77" s="837"/>
      <c r="E77" s="178" t="s">
        <v>12754</v>
      </c>
      <c r="F77" s="167" t="s">
        <v>7255</v>
      </c>
      <c r="G77" s="167" t="s">
        <v>35</v>
      </c>
      <c r="H77" s="167" t="s">
        <v>286</v>
      </c>
      <c r="I77" s="223">
        <v>27672</v>
      </c>
      <c r="J77" s="178" t="str">
        <f t="shared" si="2"/>
        <v xml:space="preserve">46 TAHUN 11 BULAN 26 HARI </v>
      </c>
      <c r="K77" s="167" t="s">
        <v>7114</v>
      </c>
      <c r="L77" s="167" t="s">
        <v>299</v>
      </c>
      <c r="M77" s="178" t="s">
        <v>288</v>
      </c>
      <c r="N77" s="871">
        <v>9000019174581</v>
      </c>
      <c r="O77" s="254" t="s">
        <v>11961</v>
      </c>
      <c r="P77" s="167" t="s">
        <v>7556</v>
      </c>
      <c r="Q77" s="178"/>
      <c r="R77" s="178" t="s">
        <v>5006</v>
      </c>
      <c r="S77" s="167" t="s">
        <v>7557</v>
      </c>
      <c r="T77" s="181"/>
      <c r="U77" s="167" t="s">
        <v>86</v>
      </c>
      <c r="V77" s="178" t="s">
        <v>12810</v>
      </c>
      <c r="W77" s="168" t="s">
        <v>7558</v>
      </c>
      <c r="X77" s="653" t="s">
        <v>7559</v>
      </c>
      <c r="Y77" s="167" t="s">
        <v>7260</v>
      </c>
      <c r="Z77" s="838" t="s">
        <v>7560</v>
      </c>
      <c r="AA77" s="178" t="s">
        <v>7561</v>
      </c>
      <c r="AB77" s="838" t="s">
        <v>7562</v>
      </c>
      <c r="AC77" s="178" t="s">
        <v>7563</v>
      </c>
      <c r="AD77" s="178"/>
      <c r="AE77" s="181">
        <v>42887</v>
      </c>
      <c r="AF77" s="181">
        <v>42887</v>
      </c>
      <c r="AG77" s="181">
        <v>43417</v>
      </c>
      <c r="AH77" s="1593" t="s">
        <v>15680</v>
      </c>
      <c r="AI77" s="1760"/>
      <c r="AJ77" s="181">
        <v>43221</v>
      </c>
      <c r="AK77" s="181">
        <v>43555</v>
      </c>
      <c r="AL77" s="178" t="s">
        <v>47</v>
      </c>
      <c r="AM77" s="254" t="s">
        <v>10924</v>
      </c>
      <c r="AN77" s="254"/>
    </row>
    <row r="78" spans="1:40" s="179" customFormat="1">
      <c r="A78" s="167">
        <v>4</v>
      </c>
      <c r="B78" s="168" t="s">
        <v>7328</v>
      </c>
      <c r="C78" s="837">
        <v>6700002742</v>
      </c>
      <c r="D78" s="837"/>
      <c r="E78" s="178" t="s">
        <v>12728</v>
      </c>
      <c r="F78" s="167" t="s">
        <v>7255</v>
      </c>
      <c r="G78" s="167" t="s">
        <v>35</v>
      </c>
      <c r="H78" s="167" t="s">
        <v>7330</v>
      </c>
      <c r="I78" s="223">
        <v>30198</v>
      </c>
      <c r="J78" s="178" t="str">
        <f t="shared" si="2"/>
        <v xml:space="preserve">40 TAHUN 0 BULAN 27 HARI </v>
      </c>
      <c r="K78" s="167" t="s">
        <v>7114</v>
      </c>
      <c r="L78" s="167" t="s">
        <v>287</v>
      </c>
      <c r="M78" s="178" t="s">
        <v>288</v>
      </c>
      <c r="N78" s="871">
        <v>1120011949935</v>
      </c>
      <c r="O78" s="254" t="s">
        <v>11928</v>
      </c>
      <c r="P78" s="167" t="s">
        <v>11978</v>
      </c>
      <c r="Q78" s="178"/>
      <c r="R78" s="178" t="s">
        <v>5006</v>
      </c>
      <c r="S78" s="167" t="s">
        <v>7331</v>
      </c>
      <c r="T78" s="181">
        <v>44443</v>
      </c>
      <c r="U78" s="167" t="s">
        <v>175</v>
      </c>
      <c r="V78" s="178" t="s">
        <v>10938</v>
      </c>
      <c r="W78" s="168" t="s">
        <v>7332</v>
      </c>
      <c r="X78" s="653" t="s">
        <v>15502</v>
      </c>
      <c r="Y78" s="167" t="s">
        <v>7260</v>
      </c>
      <c r="Z78" s="838" t="s">
        <v>7333</v>
      </c>
      <c r="AA78" s="838" t="s">
        <v>15534</v>
      </c>
      <c r="AB78" s="838" t="s">
        <v>7334</v>
      </c>
      <c r="AC78" s="178"/>
      <c r="AD78" s="178"/>
      <c r="AE78" s="178"/>
      <c r="AF78" s="178"/>
      <c r="AG78" s="181">
        <v>42887</v>
      </c>
      <c r="AH78" s="2627" t="s">
        <v>16518</v>
      </c>
      <c r="AI78" s="2628"/>
      <c r="AJ78" s="181">
        <v>43221</v>
      </c>
      <c r="AK78" s="181">
        <v>43555</v>
      </c>
      <c r="AL78" s="178" t="s">
        <v>47</v>
      </c>
      <c r="AM78" s="254" t="s">
        <v>10924</v>
      </c>
      <c r="AN78" s="254"/>
    </row>
    <row r="79" spans="1:40" s="179" customFormat="1">
      <c r="A79" s="167">
        <v>5</v>
      </c>
      <c r="B79" s="168" t="s">
        <v>7436</v>
      </c>
      <c r="C79" s="837">
        <v>6700000068</v>
      </c>
      <c r="D79" s="837"/>
      <c r="E79" s="838" t="s">
        <v>12783</v>
      </c>
      <c r="F79" s="167" t="s">
        <v>7255</v>
      </c>
      <c r="G79" s="167" t="s">
        <v>35</v>
      </c>
      <c r="H79" s="167" t="s">
        <v>7255</v>
      </c>
      <c r="I79" s="223">
        <v>27864</v>
      </c>
      <c r="J79" s="178" t="str">
        <f t="shared" si="2"/>
        <v xml:space="preserve">46 TAHUN 5 BULAN 17 HARI </v>
      </c>
      <c r="K79" s="167" t="s">
        <v>7114</v>
      </c>
      <c r="L79" s="167" t="s">
        <v>299</v>
      </c>
      <c r="M79" s="178" t="s">
        <v>288</v>
      </c>
      <c r="N79" s="871">
        <v>1120010666340</v>
      </c>
      <c r="O79" s="254" t="s">
        <v>11944</v>
      </c>
      <c r="P79" s="167" t="s">
        <v>7438</v>
      </c>
      <c r="Q79" s="178"/>
      <c r="R79" s="178" t="s">
        <v>5006</v>
      </c>
      <c r="S79" s="167" t="s">
        <v>15662</v>
      </c>
      <c r="T79" s="181">
        <v>45396</v>
      </c>
      <c r="U79" s="167" t="s">
        <v>126</v>
      </c>
      <c r="V79" s="178" t="s">
        <v>12784</v>
      </c>
      <c r="W79" s="168" t="s">
        <v>7439</v>
      </c>
      <c r="X79" s="657" t="s">
        <v>10952</v>
      </c>
      <c r="Y79" s="167" t="s">
        <v>7260</v>
      </c>
      <c r="Z79" s="838" t="s">
        <v>7440</v>
      </c>
      <c r="AA79" s="838" t="s">
        <v>15541</v>
      </c>
      <c r="AB79" s="838" t="s">
        <v>7441</v>
      </c>
      <c r="AC79" s="178" t="s">
        <v>7442</v>
      </c>
      <c r="AD79" s="178"/>
      <c r="AE79" s="178"/>
      <c r="AF79" s="178"/>
      <c r="AG79" s="181">
        <v>42887</v>
      </c>
      <c r="AH79" s="2627" t="s">
        <v>16518</v>
      </c>
      <c r="AI79" s="2628"/>
      <c r="AJ79" s="181">
        <v>43221</v>
      </c>
      <c r="AK79" s="181">
        <v>43555</v>
      </c>
      <c r="AL79" s="178" t="s">
        <v>47</v>
      </c>
      <c r="AM79" s="254" t="s">
        <v>10924</v>
      </c>
      <c r="AN79" s="254"/>
    </row>
    <row r="80" spans="1:40" s="179" customFormat="1">
      <c r="A80" s="167">
        <v>29</v>
      </c>
      <c r="B80" s="168" t="s">
        <v>7474</v>
      </c>
      <c r="C80" s="837">
        <v>6700000119</v>
      </c>
      <c r="D80" s="837" t="s">
        <v>17302</v>
      </c>
      <c r="E80" s="178" t="s">
        <v>12745</v>
      </c>
      <c r="F80" s="167" t="s">
        <v>7255</v>
      </c>
      <c r="G80" s="167" t="s">
        <v>35</v>
      </c>
      <c r="H80" s="167" t="s">
        <v>7397</v>
      </c>
      <c r="I80" s="223">
        <v>30422</v>
      </c>
      <c r="J80" s="178" t="str">
        <f t="shared" si="2"/>
        <v xml:space="preserve">39 TAHUN 5 BULAN 15 HARI </v>
      </c>
      <c r="K80" s="167" t="s">
        <v>7114</v>
      </c>
      <c r="L80" s="167" t="s">
        <v>299</v>
      </c>
      <c r="M80" s="178" t="s">
        <v>288</v>
      </c>
      <c r="N80" s="871">
        <v>9000019174649</v>
      </c>
      <c r="O80" s="254" t="s">
        <v>11950</v>
      </c>
      <c r="P80" s="167" t="s">
        <v>7476</v>
      </c>
      <c r="Q80" s="178"/>
      <c r="R80" s="178" t="s">
        <v>5006</v>
      </c>
      <c r="S80" s="167" t="s">
        <v>15665</v>
      </c>
      <c r="T80" s="181">
        <v>44302</v>
      </c>
      <c r="U80" s="167" t="s">
        <v>7267</v>
      </c>
      <c r="V80" s="178" t="s">
        <v>12788</v>
      </c>
      <c r="W80" s="168" t="s">
        <v>7477</v>
      </c>
      <c r="X80" s="653" t="s">
        <v>7478</v>
      </c>
      <c r="Y80" s="167" t="s">
        <v>7260</v>
      </c>
      <c r="Z80" s="838" t="s">
        <v>7479</v>
      </c>
      <c r="AA80" s="838" t="s">
        <v>15546</v>
      </c>
      <c r="AB80" s="838" t="s">
        <v>15566</v>
      </c>
      <c r="AC80" s="178"/>
      <c r="AD80" s="178"/>
      <c r="AE80" s="178"/>
      <c r="AF80" s="178"/>
      <c r="AG80" s="181">
        <v>42887</v>
      </c>
      <c r="AH80" s="181">
        <v>42887</v>
      </c>
      <c r="AI80" s="181">
        <v>43220</v>
      </c>
      <c r="AJ80" s="181">
        <v>43221</v>
      </c>
      <c r="AK80" s="181">
        <v>43555</v>
      </c>
      <c r="AL80" s="178" t="s">
        <v>146</v>
      </c>
      <c r="AM80" s="254" t="s">
        <v>10924</v>
      </c>
      <c r="AN80" s="254" t="s">
        <v>10924</v>
      </c>
    </row>
    <row r="81" spans="1:40" s="179" customFormat="1">
      <c r="A81" s="167">
        <v>41</v>
      </c>
      <c r="B81" s="168" t="s">
        <v>7570</v>
      </c>
      <c r="C81" s="837">
        <v>6700000087</v>
      </c>
      <c r="D81" s="837" t="s">
        <v>17302</v>
      </c>
      <c r="E81" s="838" t="s">
        <v>12756</v>
      </c>
      <c r="F81" s="167" t="s">
        <v>7255</v>
      </c>
      <c r="G81" s="167" t="s">
        <v>35</v>
      </c>
      <c r="H81" s="167" t="s">
        <v>7572</v>
      </c>
      <c r="I81" s="223">
        <v>30827</v>
      </c>
      <c r="J81" s="178" t="str">
        <f t="shared" si="2"/>
        <v xml:space="preserve">38 TAHUN 4 BULAN 6 HARI </v>
      </c>
      <c r="K81" s="167" t="s">
        <v>7114</v>
      </c>
      <c r="L81" s="167" t="s">
        <v>287</v>
      </c>
      <c r="M81" s="178" t="s">
        <v>288</v>
      </c>
      <c r="N81" s="871">
        <v>9000020464500</v>
      </c>
      <c r="O81" s="254" t="s">
        <v>11963</v>
      </c>
      <c r="P81" s="167" t="s">
        <v>7573</v>
      </c>
      <c r="Q81" s="717" t="s">
        <v>12463</v>
      </c>
      <c r="R81" s="178" t="s">
        <v>5006</v>
      </c>
      <c r="S81" s="167" t="s">
        <v>15673</v>
      </c>
      <c r="T81" s="181">
        <v>43976</v>
      </c>
      <c r="U81" s="167" t="s">
        <v>2447</v>
      </c>
      <c r="V81" s="178" t="s">
        <v>12800</v>
      </c>
      <c r="W81" s="168" t="s">
        <v>7574</v>
      </c>
      <c r="X81" s="657" t="s">
        <v>10969</v>
      </c>
      <c r="Y81" s="167" t="s">
        <v>7260</v>
      </c>
      <c r="Z81" s="838" t="s">
        <v>7575</v>
      </c>
      <c r="AA81" s="838" t="s">
        <v>7576</v>
      </c>
      <c r="AB81" s="838" t="s">
        <v>7577</v>
      </c>
      <c r="AC81" s="178"/>
      <c r="AD81" s="178"/>
      <c r="AE81" s="178"/>
      <c r="AF81" s="178"/>
      <c r="AG81" s="181">
        <v>42887</v>
      </c>
      <c r="AH81" s="181">
        <v>42887</v>
      </c>
      <c r="AI81" s="181">
        <v>43220</v>
      </c>
      <c r="AJ81" s="181">
        <v>43221</v>
      </c>
      <c r="AK81" s="181">
        <v>43555</v>
      </c>
      <c r="AL81" s="178" t="s">
        <v>47</v>
      </c>
      <c r="AM81" s="254" t="s">
        <v>10924</v>
      </c>
      <c r="AN81" s="254" t="s">
        <v>10924</v>
      </c>
    </row>
    <row r="82" spans="1:40" s="179" customFormat="1">
      <c r="A82" s="167">
        <v>29</v>
      </c>
      <c r="B82" s="168" t="s">
        <v>7480</v>
      </c>
      <c r="C82" s="837">
        <v>6700000118</v>
      </c>
      <c r="D82" s="837" t="s">
        <v>17302</v>
      </c>
      <c r="E82" s="838" t="s">
        <v>12789</v>
      </c>
      <c r="F82" s="167" t="s">
        <v>7255</v>
      </c>
      <c r="G82" s="167" t="s">
        <v>35</v>
      </c>
      <c r="H82" s="167" t="s">
        <v>7482</v>
      </c>
      <c r="I82" s="223">
        <v>23994</v>
      </c>
      <c r="J82" s="178" t="str">
        <f>DATEDIF(I82,$I$3,"Y") &amp; " TAHUN " &amp; DATEDIF(I82,$I$3,"YM") &amp; " BULAN " &amp; DATEDIF(I82,$I$3,"MD") &amp; " HARI "</f>
        <v xml:space="preserve">57 TAHUN 0 BULAN 22 HARI </v>
      </c>
      <c r="K82" s="167" t="s">
        <v>7114</v>
      </c>
      <c r="L82" s="167" t="s">
        <v>287</v>
      </c>
      <c r="M82" s="178" t="s">
        <v>288</v>
      </c>
      <c r="N82" s="871">
        <v>1120010604176</v>
      </c>
      <c r="O82" s="254" t="s">
        <v>11951</v>
      </c>
      <c r="P82" s="167" t="s">
        <v>7483</v>
      </c>
      <c r="Q82" s="178"/>
      <c r="R82" s="178" t="s">
        <v>7258</v>
      </c>
      <c r="S82" s="167" t="s">
        <v>15666</v>
      </c>
      <c r="T82" s="181">
        <v>45544</v>
      </c>
      <c r="U82" s="167" t="s">
        <v>126</v>
      </c>
      <c r="V82" s="178" t="s">
        <v>12790</v>
      </c>
      <c r="W82" s="168" t="s">
        <v>7484</v>
      </c>
      <c r="X82" s="657" t="s">
        <v>10961</v>
      </c>
      <c r="Y82" s="167" t="s">
        <v>7260</v>
      </c>
      <c r="Z82" s="838" t="s">
        <v>7485</v>
      </c>
      <c r="AA82" s="838" t="s">
        <v>15547</v>
      </c>
      <c r="AB82" s="838" t="s">
        <v>7486</v>
      </c>
      <c r="AC82" s="178" t="s">
        <v>10962</v>
      </c>
      <c r="AD82" s="178" t="s">
        <v>7487</v>
      </c>
      <c r="AE82" s="178" t="s">
        <v>7488</v>
      </c>
      <c r="AF82" s="178"/>
      <c r="AG82" s="181">
        <v>42887</v>
      </c>
      <c r="AH82" s="181">
        <v>42887</v>
      </c>
      <c r="AI82" s="181">
        <v>43220</v>
      </c>
      <c r="AJ82" s="181">
        <v>43221</v>
      </c>
      <c r="AK82" s="181">
        <v>43555</v>
      </c>
      <c r="AL82" s="178" t="s">
        <v>36</v>
      </c>
      <c r="AM82" s="254" t="s">
        <v>10924</v>
      </c>
      <c r="AN82" s="254" t="s">
        <v>10924</v>
      </c>
    </row>
    <row r="83" spans="1:40" s="179" customFormat="1">
      <c r="A83" s="167">
        <v>33</v>
      </c>
      <c r="B83" s="168" t="s">
        <v>7511</v>
      </c>
      <c r="C83" s="837">
        <v>6700000128</v>
      </c>
      <c r="D83" s="837" t="s">
        <v>17302</v>
      </c>
      <c r="E83" s="178" t="s">
        <v>12748</v>
      </c>
      <c r="F83" s="167" t="s">
        <v>7255</v>
      </c>
      <c r="G83" s="167" t="s">
        <v>35</v>
      </c>
      <c r="H83" s="167" t="s">
        <v>7255</v>
      </c>
      <c r="I83" s="223">
        <v>23995</v>
      </c>
      <c r="J83" s="178" t="str">
        <f>DATEDIF(I83,$I$3,"Y") &amp; " TAHUN " &amp; DATEDIF(I83,$I$3,"YM") &amp; " BULAN " &amp; DATEDIF(I83,$I$3,"MD") &amp; " HARI "</f>
        <v xml:space="preserve">57 TAHUN 0 BULAN 21 HARI </v>
      </c>
      <c r="K83" s="167" t="s">
        <v>7114</v>
      </c>
      <c r="L83" s="167" t="s">
        <v>287</v>
      </c>
      <c r="M83" s="178" t="s">
        <v>288</v>
      </c>
      <c r="N83" s="871">
        <v>9000019174482</v>
      </c>
      <c r="O83" s="254" t="s">
        <v>11955</v>
      </c>
      <c r="P83" s="167" t="s">
        <v>7513</v>
      </c>
      <c r="Q83" s="178"/>
      <c r="R83" s="178" t="s">
        <v>7258</v>
      </c>
      <c r="S83" s="167" t="s">
        <v>7390</v>
      </c>
      <c r="T83" s="181">
        <v>44449</v>
      </c>
      <c r="U83" s="167" t="s">
        <v>7267</v>
      </c>
      <c r="V83" s="178" t="s">
        <v>12794</v>
      </c>
      <c r="W83" s="168" t="s">
        <v>7514</v>
      </c>
      <c r="X83" s="657" t="s">
        <v>15508</v>
      </c>
      <c r="Y83" s="167" t="s">
        <v>7260</v>
      </c>
      <c r="Z83" s="838" t="s">
        <v>7515</v>
      </c>
      <c r="AA83" s="838" t="s">
        <v>7516</v>
      </c>
      <c r="AB83" s="838" t="s">
        <v>7516</v>
      </c>
      <c r="AC83" s="178"/>
      <c r="AD83" s="178"/>
      <c r="AE83" s="178"/>
      <c r="AF83" s="178"/>
      <c r="AG83" s="181">
        <v>42887</v>
      </c>
      <c r="AH83" s="181">
        <v>42887</v>
      </c>
      <c r="AI83" s="181">
        <v>43220</v>
      </c>
      <c r="AJ83" s="181">
        <v>43221</v>
      </c>
      <c r="AK83" s="181">
        <v>43555</v>
      </c>
      <c r="AL83" s="178" t="s">
        <v>55</v>
      </c>
      <c r="AM83" s="254" t="s">
        <v>10924</v>
      </c>
      <c r="AN83" s="254" t="s">
        <v>10924</v>
      </c>
    </row>
    <row r="85" spans="1:40">
      <c r="B85" s="1761">
        <v>43831</v>
      </c>
      <c r="C85" s="629" t="s">
        <v>15487</v>
      </c>
      <c r="E85" s="816">
        <v>28</v>
      </c>
    </row>
    <row r="86" spans="1:40">
      <c r="C86" s="629" t="s">
        <v>14518</v>
      </c>
      <c r="E86" s="816">
        <v>28</v>
      </c>
    </row>
  </sheetData>
  <mergeCells count="75">
    <mergeCell ref="Z73:Z74"/>
    <mergeCell ref="AA73:AA74"/>
    <mergeCell ref="AK73:AK74"/>
    <mergeCell ref="AL73:AL74"/>
    <mergeCell ref="AM73:AM74"/>
    <mergeCell ref="T73:T74"/>
    <mergeCell ref="U73:U74"/>
    <mergeCell ref="V73:V74"/>
    <mergeCell ref="W73:W74"/>
    <mergeCell ref="X73:X74"/>
    <mergeCell ref="O73:O74"/>
    <mergeCell ref="P73:P74"/>
    <mergeCell ref="Q73:Q74"/>
    <mergeCell ref="R73:R74"/>
    <mergeCell ref="S73:S74"/>
    <mergeCell ref="Z6:Z7"/>
    <mergeCell ref="M6:M7"/>
    <mergeCell ref="N6:N7"/>
    <mergeCell ref="A73:A74"/>
    <mergeCell ref="B73:B74"/>
    <mergeCell ref="C73:C74"/>
    <mergeCell ref="E73:E74"/>
    <mergeCell ref="F73:F74"/>
    <mergeCell ref="G73:G74"/>
    <mergeCell ref="H73:H74"/>
    <mergeCell ref="I73:I74"/>
    <mergeCell ref="J73:J74"/>
    <mergeCell ref="K73:K74"/>
    <mergeCell ref="L73:L74"/>
    <mergeCell ref="M73:M74"/>
    <mergeCell ref="N73:N74"/>
    <mergeCell ref="B2:F2"/>
    <mergeCell ref="L6:L7"/>
    <mergeCell ref="A6:A7"/>
    <mergeCell ref="B6:B7"/>
    <mergeCell ref="C6:C7"/>
    <mergeCell ref="E6:E7"/>
    <mergeCell ref="F6:F7"/>
    <mergeCell ref="G6:G7"/>
    <mergeCell ref="H6:H7"/>
    <mergeCell ref="I6:I7"/>
    <mergeCell ref="J6:J7"/>
    <mergeCell ref="K6:K7"/>
    <mergeCell ref="D6:D7"/>
    <mergeCell ref="O6:O7"/>
    <mergeCell ref="P6:P7"/>
    <mergeCell ref="Q6:Q7"/>
    <mergeCell ref="R6:R7"/>
    <mergeCell ref="S6:S7"/>
    <mergeCell ref="U6:U7"/>
    <mergeCell ref="V6:V7"/>
    <mergeCell ref="W6:W7"/>
    <mergeCell ref="X6:X7"/>
    <mergeCell ref="T6:T7"/>
    <mergeCell ref="AF6:AF7"/>
    <mergeCell ref="AJ6:AJ7"/>
    <mergeCell ref="AK6:AK7"/>
    <mergeCell ref="AB73:AB74"/>
    <mergeCell ref="AC73:AC74"/>
    <mergeCell ref="AD73:AD74"/>
    <mergeCell ref="AH73:AI74"/>
    <mergeCell ref="AJ73:AJ74"/>
    <mergeCell ref="AA6:AA7"/>
    <mergeCell ref="AB6:AB7"/>
    <mergeCell ref="AC6:AC7"/>
    <mergeCell ref="AD6:AD7"/>
    <mergeCell ref="AE6:AE7"/>
    <mergeCell ref="AN6:AN7"/>
    <mergeCell ref="AN73:AN74"/>
    <mergeCell ref="AH78:AI78"/>
    <mergeCell ref="AH79:AI79"/>
    <mergeCell ref="AL6:AL7"/>
    <mergeCell ref="AM6:AM7"/>
    <mergeCell ref="AH75:AI75"/>
    <mergeCell ref="AH76:AI76"/>
  </mergeCells>
  <pageMargins left="0" right="0" top="0" bottom="0" header="0.31496062992125984" footer="0.31496062992125984"/>
  <pageSetup scale="25" orientation="landscape" horizontalDpi="360" verticalDpi="360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tabColor rgb="FF00B050"/>
  </sheetPr>
  <dimension ref="A1:AP69"/>
  <sheetViews>
    <sheetView workbookViewId="0">
      <selection activeCell="J3" sqref="J3"/>
    </sheetView>
  </sheetViews>
  <sheetFormatPr defaultRowHeight="12.75"/>
  <cols>
    <col min="1" max="1" width="5.42578125" style="556" customWidth="1"/>
    <col min="2" max="2" width="9.140625" style="555" customWidth="1"/>
    <col min="3" max="5" width="12.42578125" style="556" customWidth="1"/>
    <col min="6" max="6" width="25.140625" style="555" customWidth="1"/>
    <col min="7" max="7" width="19" style="555" customWidth="1"/>
    <col min="8" max="8" width="9.140625" style="555" customWidth="1"/>
    <col min="9" max="9" width="18.140625" style="555" customWidth="1"/>
    <col min="10" max="10" width="25.140625" style="630" customWidth="1"/>
    <col min="11" max="11" width="23" style="555" customWidth="1"/>
    <col min="12" max="12" width="15.5703125" style="556" customWidth="1"/>
    <col min="13" max="14" width="9.140625" style="555" customWidth="1"/>
    <col min="15" max="15" width="15.140625" style="554" customWidth="1"/>
    <col min="16" max="16" width="21.28515625" style="437" customWidth="1"/>
    <col min="17" max="17" width="20.140625" style="631" customWidth="1"/>
    <col min="18" max="18" width="18.5703125" style="555" customWidth="1"/>
    <col min="19" max="19" width="9.7109375" style="437" customWidth="1"/>
    <col min="20" max="20" width="17.42578125" style="555" customWidth="1"/>
    <col min="21" max="21" width="13.5703125" style="888" customWidth="1"/>
    <col min="22" max="22" width="14" style="437" customWidth="1"/>
    <col min="23" max="23" width="67.42578125" style="555" customWidth="1"/>
    <col min="24" max="24" width="19.5703125" style="555" customWidth="1"/>
    <col min="25" max="25" width="15" style="1765" customWidth="1"/>
    <col min="26" max="26" width="7.28515625" style="555" customWidth="1"/>
    <col min="27" max="32" width="26.5703125" style="555" customWidth="1"/>
    <col min="33" max="33" width="12" style="1359" customWidth="1"/>
    <col min="34" max="34" width="13.85546875" style="1359" customWidth="1"/>
    <col min="35" max="36" width="13.42578125" style="1359" customWidth="1"/>
    <col min="37" max="37" width="12.5703125" style="1360" customWidth="1"/>
    <col min="38" max="38" width="9.140625" style="555" customWidth="1"/>
    <col min="39" max="39" width="12.42578125" style="556" customWidth="1"/>
    <col min="40" max="40" width="9.140625" style="555" customWidth="1"/>
    <col min="41" max="41" width="10.85546875" style="437" customWidth="1"/>
    <col min="42" max="42" width="10.28515625" style="437" customWidth="1"/>
    <col min="43" max="16384" width="9.140625" style="555"/>
  </cols>
  <sheetData>
    <row r="1" spans="1:42" ht="15.75">
      <c r="A1" s="84" t="s">
        <v>260</v>
      </c>
      <c r="B1" s="85"/>
      <c r="C1" s="85"/>
      <c r="D1" s="85"/>
      <c r="E1" s="665"/>
      <c r="F1" s="86"/>
      <c r="AL1" s="85"/>
      <c r="AM1" s="85"/>
    </row>
    <row r="2" spans="1:42" ht="15.75" customHeight="1">
      <c r="A2" s="2423" t="s">
        <v>7249</v>
      </c>
      <c r="B2" s="2423"/>
      <c r="C2" s="2423"/>
      <c r="D2" s="2423"/>
      <c r="E2" s="2423"/>
      <c r="F2" s="2423"/>
      <c r="AM2" s="555"/>
    </row>
    <row r="3" spans="1:42" ht="18" customHeight="1">
      <c r="A3" s="84" t="s">
        <v>7645</v>
      </c>
      <c r="B3" s="85"/>
      <c r="C3" s="85"/>
      <c r="D3" s="85"/>
      <c r="E3" s="665"/>
      <c r="F3" s="86"/>
      <c r="J3" s="630">
        <v>44835</v>
      </c>
      <c r="K3" s="1210"/>
      <c r="AL3" s="85"/>
      <c r="AM3" s="85"/>
    </row>
    <row r="6" spans="1:42" ht="15" customHeight="1">
      <c r="A6" s="2661" t="s">
        <v>2</v>
      </c>
      <c r="B6" s="2661" t="s">
        <v>3</v>
      </c>
      <c r="C6" s="2661" t="s">
        <v>263</v>
      </c>
      <c r="D6" s="632"/>
      <c r="E6" s="2670" t="s">
        <v>17301</v>
      </c>
      <c r="F6" s="2669" t="s">
        <v>4</v>
      </c>
      <c r="G6" s="2666" t="s">
        <v>266</v>
      </c>
      <c r="H6" s="2661" t="s">
        <v>6</v>
      </c>
      <c r="I6" s="2661" t="s">
        <v>8</v>
      </c>
      <c r="J6" s="2673" t="s">
        <v>9</v>
      </c>
      <c r="K6" s="2675" t="s">
        <v>10</v>
      </c>
      <c r="L6" s="2661" t="s">
        <v>11</v>
      </c>
      <c r="M6" s="2661" t="s">
        <v>12</v>
      </c>
      <c r="N6" s="2661" t="s">
        <v>13</v>
      </c>
      <c r="O6" s="2677" t="s">
        <v>14</v>
      </c>
      <c r="P6" s="2666" t="s">
        <v>267</v>
      </c>
      <c r="Q6" s="2668" t="s">
        <v>268</v>
      </c>
      <c r="R6" s="2661" t="s">
        <v>17</v>
      </c>
      <c r="S6" s="2666" t="s">
        <v>269</v>
      </c>
      <c r="T6" s="2661" t="s">
        <v>270</v>
      </c>
      <c r="U6" s="2664" t="s">
        <v>15595</v>
      </c>
      <c r="V6" s="2666" t="s">
        <v>18</v>
      </c>
      <c r="W6" s="2666" t="s">
        <v>19</v>
      </c>
      <c r="X6" s="2661" t="s">
        <v>20</v>
      </c>
      <c r="Y6" s="2667" t="s">
        <v>21</v>
      </c>
      <c r="Z6" s="632" t="s">
        <v>7</v>
      </c>
      <c r="AA6" s="2676" t="s">
        <v>271</v>
      </c>
      <c r="AB6" s="2663" t="s">
        <v>272</v>
      </c>
      <c r="AC6" s="2663" t="s">
        <v>273</v>
      </c>
      <c r="AD6" s="2663" t="s">
        <v>274</v>
      </c>
      <c r="AE6" s="2663" t="s">
        <v>4630</v>
      </c>
      <c r="AF6" s="2663" t="s">
        <v>7251</v>
      </c>
      <c r="AG6" s="1325"/>
      <c r="AH6" s="633" t="s">
        <v>23</v>
      </c>
      <c r="AI6" s="633"/>
      <c r="AJ6" s="2664" t="s">
        <v>13628</v>
      </c>
      <c r="AK6" s="2664" t="s">
        <v>13615</v>
      </c>
      <c r="AL6" s="2661" t="s">
        <v>3</v>
      </c>
      <c r="AM6" s="2661" t="s">
        <v>263</v>
      </c>
      <c r="AN6" s="2662" t="s">
        <v>7253</v>
      </c>
      <c r="AO6" s="2672" t="s">
        <v>13085</v>
      </c>
      <c r="AP6" s="2672" t="s">
        <v>13086</v>
      </c>
    </row>
    <row r="7" spans="1:42">
      <c r="A7" s="2661"/>
      <c r="B7" s="2661"/>
      <c r="C7" s="2661"/>
      <c r="D7" s="632"/>
      <c r="E7" s="2671"/>
      <c r="F7" s="2669"/>
      <c r="G7" s="2666"/>
      <c r="H7" s="2661"/>
      <c r="I7" s="2661"/>
      <c r="J7" s="2674"/>
      <c r="K7" s="2675"/>
      <c r="L7" s="2661"/>
      <c r="M7" s="2661"/>
      <c r="N7" s="2661"/>
      <c r="O7" s="2677"/>
      <c r="P7" s="2666"/>
      <c r="Q7" s="2668"/>
      <c r="R7" s="2661"/>
      <c r="S7" s="2666"/>
      <c r="T7" s="2661"/>
      <c r="U7" s="2665"/>
      <c r="V7" s="2666"/>
      <c r="W7" s="2666"/>
      <c r="X7" s="2661"/>
      <c r="Y7" s="2667"/>
      <c r="Z7" s="632" t="s">
        <v>26</v>
      </c>
      <c r="AA7" s="2676"/>
      <c r="AB7" s="2663"/>
      <c r="AC7" s="2663"/>
      <c r="AD7" s="2663"/>
      <c r="AE7" s="2663"/>
      <c r="AF7" s="2663"/>
      <c r="AG7" s="633" t="s">
        <v>276</v>
      </c>
      <c r="AH7" s="633" t="s">
        <v>277</v>
      </c>
      <c r="AI7" s="633" t="s">
        <v>278</v>
      </c>
      <c r="AJ7" s="2665"/>
      <c r="AK7" s="2665"/>
      <c r="AL7" s="2661"/>
      <c r="AM7" s="2661"/>
      <c r="AN7" s="2662"/>
      <c r="AO7" s="2672"/>
      <c r="AP7" s="2672"/>
    </row>
    <row r="8" spans="1:42">
      <c r="A8" s="430"/>
      <c r="B8" s="441"/>
      <c r="C8" s="430"/>
      <c r="D8" s="430"/>
      <c r="E8" s="430"/>
      <c r="F8" s="441"/>
      <c r="G8" s="441"/>
      <c r="H8" s="441"/>
      <c r="I8" s="441"/>
      <c r="J8" s="440"/>
      <c r="K8" s="441"/>
      <c r="L8" s="430"/>
      <c r="M8" s="441"/>
      <c r="N8" s="441"/>
      <c r="O8" s="584"/>
      <c r="P8" s="439"/>
      <c r="Q8" s="76"/>
      <c r="R8" s="586"/>
      <c r="S8" s="587"/>
      <c r="T8" s="586"/>
      <c r="U8" s="1772"/>
      <c r="V8" s="587"/>
      <c r="W8" s="586"/>
      <c r="X8" s="586"/>
      <c r="Y8" s="1766"/>
      <c r="Z8" s="586"/>
      <c r="AA8" s="586"/>
      <c r="AB8" s="586"/>
      <c r="AC8" s="586"/>
      <c r="AD8" s="586"/>
      <c r="AE8" s="586"/>
      <c r="AF8" s="586"/>
      <c r="AG8" s="77"/>
      <c r="AH8" s="77"/>
      <c r="AI8" s="77"/>
      <c r="AJ8" s="77"/>
      <c r="AK8" s="1361"/>
      <c r="AL8" s="441"/>
      <c r="AM8" s="430"/>
      <c r="AN8" s="441"/>
      <c r="AO8" s="439"/>
      <c r="AP8" s="439"/>
    </row>
    <row r="9" spans="1:42" ht="15">
      <c r="A9" s="430">
        <v>1</v>
      </c>
      <c r="B9" s="71" t="s">
        <v>7646</v>
      </c>
      <c r="C9" s="634">
        <v>6700000012</v>
      </c>
      <c r="D9" s="634" t="s">
        <v>13321</v>
      </c>
      <c r="E9" s="634" t="s">
        <v>17302</v>
      </c>
      <c r="F9" s="635" t="s">
        <v>7647</v>
      </c>
      <c r="G9" s="430" t="s">
        <v>7648</v>
      </c>
      <c r="H9" s="430" t="s">
        <v>35</v>
      </c>
      <c r="I9" s="430" t="s">
        <v>7649</v>
      </c>
      <c r="J9" s="431">
        <v>28890</v>
      </c>
      <c r="K9" s="116" t="str">
        <f t="shared" ref="K9:K40" si="0">DATEDIF(J9,$J$3,"Y") &amp; " TAHUN " &amp; DATEDIF(J9,$J$3,"YM") &amp; " BULAN " &amp; DATEDIF(J9,$J$3,"MD") &amp; " HARI "</f>
        <v xml:space="preserve">43 TAHUN 7 BULAN 27 HARI </v>
      </c>
      <c r="L9" s="430" t="s">
        <v>7114</v>
      </c>
      <c r="M9" s="430" t="s">
        <v>299</v>
      </c>
      <c r="N9" s="430" t="s">
        <v>4633</v>
      </c>
      <c r="O9" s="820" t="s">
        <v>7650</v>
      </c>
      <c r="P9" s="435" t="s">
        <v>7651</v>
      </c>
      <c r="Q9" s="559" t="s">
        <v>7652</v>
      </c>
      <c r="R9" s="640" t="s">
        <v>15681</v>
      </c>
      <c r="S9" s="76" t="s">
        <v>1093</v>
      </c>
      <c r="T9" s="588" t="s">
        <v>7653</v>
      </c>
      <c r="U9" s="1773" t="s">
        <v>16246</v>
      </c>
      <c r="V9" s="587" t="s">
        <v>2526</v>
      </c>
      <c r="W9" s="635" t="s">
        <v>11058</v>
      </c>
      <c r="X9" s="588" t="s">
        <v>7655</v>
      </c>
      <c r="Y9" s="1767" t="s">
        <v>16546</v>
      </c>
      <c r="Z9" s="586" t="s">
        <v>193</v>
      </c>
      <c r="AA9" s="586" t="s">
        <v>7656</v>
      </c>
      <c r="AB9" s="586" t="s">
        <v>7657</v>
      </c>
      <c r="AC9" s="586" t="s">
        <v>7658</v>
      </c>
      <c r="AD9" s="586"/>
      <c r="AE9" s="586"/>
      <c r="AF9" s="586"/>
      <c r="AG9" s="1362">
        <v>42887</v>
      </c>
      <c r="AH9" s="585">
        <v>42887</v>
      </c>
      <c r="AI9" s="585">
        <v>43220</v>
      </c>
      <c r="AJ9" s="77">
        <v>43221</v>
      </c>
      <c r="AK9" s="77">
        <v>43555</v>
      </c>
      <c r="AL9" s="71" t="s">
        <v>7646</v>
      </c>
      <c r="AM9" s="634">
        <v>6700000012</v>
      </c>
      <c r="AN9" s="441" t="s">
        <v>47</v>
      </c>
      <c r="AO9" s="439" t="s">
        <v>10924</v>
      </c>
      <c r="AP9" s="439" t="s">
        <v>12159</v>
      </c>
    </row>
    <row r="10" spans="1:42" ht="15">
      <c r="A10" s="430">
        <v>2</v>
      </c>
      <c r="B10" s="71" t="s">
        <v>7659</v>
      </c>
      <c r="C10" s="634">
        <v>6700000027</v>
      </c>
      <c r="D10" s="634" t="s">
        <v>13322</v>
      </c>
      <c r="E10" s="634" t="s">
        <v>17302</v>
      </c>
      <c r="F10" s="635" t="s">
        <v>11060</v>
      </c>
      <c r="G10" s="430" t="s">
        <v>7648</v>
      </c>
      <c r="H10" s="430" t="s">
        <v>35</v>
      </c>
      <c r="I10" s="430" t="s">
        <v>7661</v>
      </c>
      <c r="J10" s="431">
        <v>27449</v>
      </c>
      <c r="K10" s="116" t="str">
        <f t="shared" si="0"/>
        <v xml:space="preserve">47 TAHUN 7 BULAN 7 HARI </v>
      </c>
      <c r="L10" s="430" t="s">
        <v>7662</v>
      </c>
      <c r="M10" s="430" t="s">
        <v>299</v>
      </c>
      <c r="N10" s="430" t="s">
        <v>4633</v>
      </c>
      <c r="O10" s="820" t="s">
        <v>7663</v>
      </c>
      <c r="P10" s="435" t="s">
        <v>7664</v>
      </c>
      <c r="Q10" s="559" t="s">
        <v>7665</v>
      </c>
      <c r="R10" s="441" t="s">
        <v>7666</v>
      </c>
      <c r="S10" s="76" t="s">
        <v>1093</v>
      </c>
      <c r="T10" s="588" t="s">
        <v>7667</v>
      </c>
      <c r="U10" s="1773" t="s">
        <v>15708</v>
      </c>
      <c r="V10" s="587" t="s">
        <v>2526</v>
      </c>
      <c r="W10" s="635" t="s">
        <v>11059</v>
      </c>
      <c r="X10" s="588" t="s">
        <v>7668</v>
      </c>
      <c r="Y10" s="1767" t="s">
        <v>16547</v>
      </c>
      <c r="Z10" s="586" t="s">
        <v>193</v>
      </c>
      <c r="AA10" s="586" t="s">
        <v>7669</v>
      </c>
      <c r="AB10" s="586" t="s">
        <v>7670</v>
      </c>
      <c r="AC10" s="586"/>
      <c r="AD10" s="586"/>
      <c r="AE10" s="586"/>
      <c r="AF10" s="586"/>
      <c r="AG10" s="1362">
        <v>42887</v>
      </c>
      <c r="AH10" s="585">
        <v>42887</v>
      </c>
      <c r="AI10" s="585">
        <v>43220</v>
      </c>
      <c r="AJ10" s="77">
        <v>43221</v>
      </c>
      <c r="AK10" s="77">
        <v>43555</v>
      </c>
      <c r="AL10" s="71" t="s">
        <v>7659</v>
      </c>
      <c r="AM10" s="634">
        <v>6700000027</v>
      </c>
      <c r="AN10" s="441" t="s">
        <v>146</v>
      </c>
      <c r="AO10" s="439" t="s">
        <v>10924</v>
      </c>
      <c r="AP10" s="439" t="s">
        <v>12159</v>
      </c>
    </row>
    <row r="11" spans="1:42" ht="15">
      <c r="A11" s="430">
        <v>3</v>
      </c>
      <c r="B11" s="71" t="s">
        <v>7671</v>
      </c>
      <c r="C11" s="634">
        <v>6700000001</v>
      </c>
      <c r="D11" s="634" t="s">
        <v>13323</v>
      </c>
      <c r="E11" s="634" t="s">
        <v>17302</v>
      </c>
      <c r="F11" s="635" t="s">
        <v>7672</v>
      </c>
      <c r="G11" s="430" t="s">
        <v>7648</v>
      </c>
      <c r="H11" s="430" t="s">
        <v>35</v>
      </c>
      <c r="I11" s="430" t="s">
        <v>7673</v>
      </c>
      <c r="J11" s="431">
        <v>26441</v>
      </c>
      <c r="K11" s="116" t="str">
        <f t="shared" si="0"/>
        <v xml:space="preserve">50 TAHUN 4 BULAN 9 HARI </v>
      </c>
      <c r="L11" s="430" t="s">
        <v>7114</v>
      </c>
      <c r="M11" s="430" t="s">
        <v>299</v>
      </c>
      <c r="N11" s="430" t="s">
        <v>4633</v>
      </c>
      <c r="O11" s="820" t="s">
        <v>7674</v>
      </c>
      <c r="P11" s="435" t="s">
        <v>7675</v>
      </c>
      <c r="Q11" s="559" t="s">
        <v>7676</v>
      </c>
      <c r="R11" s="441" t="s">
        <v>15682</v>
      </c>
      <c r="S11" s="76" t="s">
        <v>1093</v>
      </c>
      <c r="T11" s="588" t="s">
        <v>7677</v>
      </c>
      <c r="U11" s="1773" t="s">
        <v>15709</v>
      </c>
      <c r="V11" s="587" t="s">
        <v>2526</v>
      </c>
      <c r="W11" s="635" t="s">
        <v>7678</v>
      </c>
      <c r="X11" s="588" t="s">
        <v>7679</v>
      </c>
      <c r="Y11" s="1767" t="s">
        <v>16548</v>
      </c>
      <c r="Z11" s="586" t="s">
        <v>193</v>
      </c>
      <c r="AA11" s="586" t="s">
        <v>7680</v>
      </c>
      <c r="AB11" s="586" t="s">
        <v>7681</v>
      </c>
      <c r="AC11" s="586" t="s">
        <v>7682</v>
      </c>
      <c r="AD11" s="586" t="s">
        <v>7683</v>
      </c>
      <c r="AE11" s="586"/>
      <c r="AF11" s="586"/>
      <c r="AG11" s="1362">
        <v>42887</v>
      </c>
      <c r="AH11" s="585">
        <v>42887</v>
      </c>
      <c r="AI11" s="585">
        <v>43220</v>
      </c>
      <c r="AJ11" s="77">
        <v>43221</v>
      </c>
      <c r="AK11" s="77">
        <v>43555</v>
      </c>
      <c r="AL11" s="71" t="s">
        <v>7671</v>
      </c>
      <c r="AM11" s="634">
        <v>6700000001</v>
      </c>
      <c r="AN11" s="441" t="s">
        <v>36</v>
      </c>
      <c r="AO11" s="439" t="s">
        <v>10924</v>
      </c>
      <c r="AP11" s="439" t="s">
        <v>12159</v>
      </c>
    </row>
    <row r="12" spans="1:42" ht="15">
      <c r="A12" s="430">
        <v>4</v>
      </c>
      <c r="B12" s="71" t="s">
        <v>7698</v>
      </c>
      <c r="C12" s="634">
        <v>6700000013</v>
      </c>
      <c r="D12" s="634" t="s">
        <v>13325</v>
      </c>
      <c r="E12" s="634" t="s">
        <v>17302</v>
      </c>
      <c r="F12" s="635" t="s">
        <v>7699</v>
      </c>
      <c r="G12" s="430" t="s">
        <v>7648</v>
      </c>
      <c r="H12" s="430" t="s">
        <v>35</v>
      </c>
      <c r="I12" s="430" t="s">
        <v>7700</v>
      </c>
      <c r="J12" s="431">
        <v>30714</v>
      </c>
      <c r="K12" s="116" t="str">
        <f t="shared" si="0"/>
        <v xml:space="preserve">38 TAHUN 7 BULAN 29 HARI </v>
      </c>
      <c r="L12" s="430" t="s">
        <v>7662</v>
      </c>
      <c r="M12" s="430" t="s">
        <v>299</v>
      </c>
      <c r="N12" s="430" t="s">
        <v>4633</v>
      </c>
      <c r="O12" s="820" t="s">
        <v>7701</v>
      </c>
      <c r="P12" s="435" t="s">
        <v>7702</v>
      </c>
      <c r="Q12" s="559" t="s">
        <v>7703</v>
      </c>
      <c r="R12" s="640" t="s">
        <v>15684</v>
      </c>
      <c r="S12" s="76" t="s">
        <v>1093</v>
      </c>
      <c r="T12" s="588" t="s">
        <v>7704</v>
      </c>
      <c r="U12" s="1773" t="s">
        <v>16636</v>
      </c>
      <c r="V12" s="587" t="s">
        <v>175</v>
      </c>
      <c r="W12" s="635" t="s">
        <v>11061</v>
      </c>
      <c r="X12" s="588" t="s">
        <v>7705</v>
      </c>
      <c r="Y12" s="1767" t="s">
        <v>16550</v>
      </c>
      <c r="Z12" s="586" t="s">
        <v>193</v>
      </c>
      <c r="AA12" s="586" t="s">
        <v>7706</v>
      </c>
      <c r="AB12" s="586" t="s">
        <v>7707</v>
      </c>
      <c r="AC12" s="586" t="s">
        <v>7708</v>
      </c>
      <c r="AD12" s="586"/>
      <c r="AE12" s="586"/>
      <c r="AF12" s="586"/>
      <c r="AG12" s="1362">
        <v>42887</v>
      </c>
      <c r="AH12" s="585">
        <v>42887</v>
      </c>
      <c r="AI12" s="585">
        <v>43220</v>
      </c>
      <c r="AJ12" s="77">
        <v>43221</v>
      </c>
      <c r="AK12" s="77">
        <v>43555</v>
      </c>
      <c r="AL12" s="71" t="s">
        <v>7698</v>
      </c>
      <c r="AM12" s="634">
        <v>6700000013</v>
      </c>
      <c r="AN12" s="441" t="s">
        <v>47</v>
      </c>
      <c r="AO12" s="439" t="s">
        <v>10924</v>
      </c>
      <c r="AP12" s="439" t="s">
        <v>12159</v>
      </c>
    </row>
    <row r="13" spans="1:42" ht="15">
      <c r="A13" s="430">
        <v>5</v>
      </c>
      <c r="B13" s="71" t="s">
        <v>7709</v>
      </c>
      <c r="C13" s="634">
        <v>6700000014</v>
      </c>
      <c r="D13" s="634" t="s">
        <v>13326</v>
      </c>
      <c r="E13" s="634" t="s">
        <v>17302</v>
      </c>
      <c r="F13" s="635" t="s">
        <v>7710</v>
      </c>
      <c r="G13" s="430" t="s">
        <v>7648</v>
      </c>
      <c r="H13" s="430" t="s">
        <v>35</v>
      </c>
      <c r="I13" s="430" t="s">
        <v>7711</v>
      </c>
      <c r="J13" s="431">
        <v>28124</v>
      </c>
      <c r="K13" s="116" t="str">
        <f t="shared" si="0"/>
        <v xml:space="preserve">45 TAHUN 9 BULAN 1 HARI </v>
      </c>
      <c r="L13" s="430" t="s">
        <v>7114</v>
      </c>
      <c r="M13" s="430" t="s">
        <v>299</v>
      </c>
      <c r="N13" s="430" t="s">
        <v>4633</v>
      </c>
      <c r="O13" s="820" t="s">
        <v>7712</v>
      </c>
      <c r="P13" s="435" t="s">
        <v>7713</v>
      </c>
      <c r="Q13" s="559" t="s">
        <v>7714</v>
      </c>
      <c r="R13" s="441" t="s">
        <v>12309</v>
      </c>
      <c r="S13" s="76" t="s">
        <v>1093</v>
      </c>
      <c r="T13" s="129" t="s">
        <v>16635</v>
      </c>
      <c r="U13" s="1774">
        <v>45644</v>
      </c>
      <c r="V13" s="587" t="s">
        <v>126</v>
      </c>
      <c r="W13" s="635" t="s">
        <v>7715</v>
      </c>
      <c r="X13" s="588" t="s">
        <v>7716</v>
      </c>
      <c r="Y13" s="1767" t="s">
        <v>16551</v>
      </c>
      <c r="Z13" s="586" t="s">
        <v>193</v>
      </c>
      <c r="AA13" s="586" t="s">
        <v>7717</v>
      </c>
      <c r="AB13" s="586" t="s">
        <v>7718</v>
      </c>
      <c r="AC13" s="586"/>
      <c r="AD13" s="586"/>
      <c r="AE13" s="586"/>
      <c r="AF13" s="586"/>
      <c r="AG13" s="1362">
        <v>42887</v>
      </c>
      <c r="AH13" s="585">
        <v>42887</v>
      </c>
      <c r="AI13" s="585">
        <v>43220</v>
      </c>
      <c r="AJ13" s="77">
        <v>43221</v>
      </c>
      <c r="AK13" s="77">
        <v>43555</v>
      </c>
      <c r="AL13" s="71" t="s">
        <v>7709</v>
      </c>
      <c r="AM13" s="634">
        <v>6700000014</v>
      </c>
      <c r="AN13" s="441" t="s">
        <v>146</v>
      </c>
      <c r="AO13" s="439" t="s">
        <v>10924</v>
      </c>
      <c r="AP13" s="439" t="s">
        <v>12159</v>
      </c>
    </row>
    <row r="14" spans="1:42" ht="15">
      <c r="A14" s="430">
        <v>6</v>
      </c>
      <c r="B14" s="71" t="s">
        <v>7719</v>
      </c>
      <c r="C14" s="634">
        <v>6700000031</v>
      </c>
      <c r="D14" s="634" t="s">
        <v>13327</v>
      </c>
      <c r="E14" s="634" t="s">
        <v>17302</v>
      </c>
      <c r="F14" s="635" t="s">
        <v>7720</v>
      </c>
      <c r="G14" s="430" t="s">
        <v>7648</v>
      </c>
      <c r="H14" s="430" t="s">
        <v>35</v>
      </c>
      <c r="I14" s="430" t="s">
        <v>7721</v>
      </c>
      <c r="J14" s="431">
        <v>28783</v>
      </c>
      <c r="K14" s="116" t="str">
        <f t="shared" si="0"/>
        <v xml:space="preserve">43 TAHUN 11 BULAN 11 HARI </v>
      </c>
      <c r="L14" s="430" t="s">
        <v>7114</v>
      </c>
      <c r="M14" s="430" t="s">
        <v>299</v>
      </c>
      <c r="N14" s="430" t="s">
        <v>4633</v>
      </c>
      <c r="O14" s="820" t="s">
        <v>7722</v>
      </c>
      <c r="P14" s="435" t="s">
        <v>7723</v>
      </c>
      <c r="Q14" s="559" t="s">
        <v>7724</v>
      </c>
      <c r="R14" s="640" t="s">
        <v>15685</v>
      </c>
      <c r="S14" s="76" t="s">
        <v>1093</v>
      </c>
      <c r="T14" s="588" t="s">
        <v>7725</v>
      </c>
      <c r="U14" s="1773" t="s">
        <v>15711</v>
      </c>
      <c r="V14" s="587" t="s">
        <v>175</v>
      </c>
      <c r="W14" s="635" t="s">
        <v>7726</v>
      </c>
      <c r="X14" s="588" t="s">
        <v>7727</v>
      </c>
      <c r="Y14" s="1767" t="s">
        <v>16578</v>
      </c>
      <c r="Z14" s="586" t="s">
        <v>193</v>
      </c>
      <c r="AA14" s="586" t="s">
        <v>7728</v>
      </c>
      <c r="AB14" s="586" t="s">
        <v>7729</v>
      </c>
      <c r="AC14" s="586" t="s">
        <v>7730</v>
      </c>
      <c r="AD14" s="586" t="s">
        <v>7731</v>
      </c>
      <c r="AE14" s="586"/>
      <c r="AF14" s="586"/>
      <c r="AG14" s="1362">
        <v>42887</v>
      </c>
      <c r="AH14" s="585">
        <v>42887</v>
      </c>
      <c r="AI14" s="585">
        <v>43220</v>
      </c>
      <c r="AJ14" s="77">
        <v>43221</v>
      </c>
      <c r="AK14" s="77">
        <v>43555</v>
      </c>
      <c r="AL14" s="71" t="s">
        <v>7719</v>
      </c>
      <c r="AM14" s="634">
        <v>6700000031</v>
      </c>
      <c r="AN14" s="441" t="s">
        <v>36</v>
      </c>
      <c r="AO14" s="439" t="s">
        <v>10924</v>
      </c>
      <c r="AP14" s="439" t="s">
        <v>12159</v>
      </c>
    </row>
    <row r="15" spans="1:42" ht="15">
      <c r="A15" s="430">
        <v>7</v>
      </c>
      <c r="B15" s="71" t="s">
        <v>7732</v>
      </c>
      <c r="C15" s="634">
        <v>6700001590</v>
      </c>
      <c r="D15" s="611" t="s">
        <v>16180</v>
      </c>
      <c r="E15" s="430" t="s">
        <v>17302</v>
      </c>
      <c r="F15" s="586" t="s">
        <v>7733</v>
      </c>
      <c r="G15" s="430" t="s">
        <v>7648</v>
      </c>
      <c r="H15" s="430" t="s">
        <v>35</v>
      </c>
      <c r="I15" s="430" t="s">
        <v>7734</v>
      </c>
      <c r="J15" s="431">
        <v>28555</v>
      </c>
      <c r="K15" s="116" t="str">
        <f t="shared" si="0"/>
        <v xml:space="preserve">44 TAHUN 6 BULAN 25 HARI </v>
      </c>
      <c r="L15" s="430" t="s">
        <v>7114</v>
      </c>
      <c r="M15" s="430" t="s">
        <v>299</v>
      </c>
      <c r="N15" s="430" t="s">
        <v>4633</v>
      </c>
      <c r="O15" s="820" t="s">
        <v>7735</v>
      </c>
      <c r="P15" s="435" t="s">
        <v>7736</v>
      </c>
      <c r="Q15" s="559" t="s">
        <v>7737</v>
      </c>
      <c r="R15" s="586" t="s">
        <v>15686</v>
      </c>
      <c r="S15" s="76" t="s">
        <v>1093</v>
      </c>
      <c r="T15" s="588" t="s">
        <v>7738</v>
      </c>
      <c r="U15" s="1773" t="s">
        <v>15712</v>
      </c>
      <c r="V15" s="587" t="s">
        <v>175</v>
      </c>
      <c r="W15" s="586" t="s">
        <v>11062</v>
      </c>
      <c r="X15" s="636" t="s">
        <v>7739</v>
      </c>
      <c r="Y15" s="1767" t="s">
        <v>16552</v>
      </c>
      <c r="Z15" s="586" t="s">
        <v>193</v>
      </c>
      <c r="AA15" s="586" t="s">
        <v>7740</v>
      </c>
      <c r="AB15" s="586" t="s">
        <v>7741</v>
      </c>
      <c r="AC15" s="586" t="s">
        <v>7742</v>
      </c>
      <c r="AD15" s="586" t="s">
        <v>7743</v>
      </c>
      <c r="AE15" s="586" t="s">
        <v>7744</v>
      </c>
      <c r="AF15" s="586" t="s">
        <v>7745</v>
      </c>
      <c r="AG15" s="1362">
        <v>42887</v>
      </c>
      <c r="AH15" s="585">
        <v>42887</v>
      </c>
      <c r="AI15" s="585">
        <v>43220</v>
      </c>
      <c r="AJ15" s="77">
        <v>43221</v>
      </c>
      <c r="AK15" s="77">
        <v>43555</v>
      </c>
      <c r="AL15" s="71" t="s">
        <v>7732</v>
      </c>
      <c r="AM15" s="634">
        <v>6700001590</v>
      </c>
      <c r="AN15" s="441" t="s">
        <v>36</v>
      </c>
      <c r="AO15" s="439" t="s">
        <v>10924</v>
      </c>
      <c r="AP15" s="439" t="s">
        <v>12159</v>
      </c>
    </row>
    <row r="16" spans="1:42" ht="15">
      <c r="A16" s="430">
        <v>8</v>
      </c>
      <c r="B16" s="71" t="s">
        <v>7746</v>
      </c>
      <c r="C16" s="634">
        <v>6700001591</v>
      </c>
      <c r="D16" s="1672" t="s">
        <v>16181</v>
      </c>
      <c r="E16" s="1672" t="s">
        <v>17302</v>
      </c>
      <c r="F16" s="586" t="s">
        <v>7747</v>
      </c>
      <c r="G16" s="430" t="s">
        <v>7648</v>
      </c>
      <c r="H16" s="430" t="s">
        <v>35</v>
      </c>
      <c r="I16" s="430" t="s">
        <v>7748</v>
      </c>
      <c r="J16" s="431">
        <v>28804</v>
      </c>
      <c r="K16" s="116" t="str">
        <f t="shared" si="0"/>
        <v xml:space="preserve">43 TAHUN 10 BULAN 21 HARI </v>
      </c>
      <c r="L16" s="430" t="s">
        <v>7114</v>
      </c>
      <c r="M16" s="430" t="s">
        <v>299</v>
      </c>
      <c r="N16" s="430" t="s">
        <v>4633</v>
      </c>
      <c r="O16" s="820" t="s">
        <v>7749</v>
      </c>
      <c r="P16" s="435" t="s">
        <v>7750</v>
      </c>
      <c r="Q16" s="559" t="s">
        <v>7751</v>
      </c>
      <c r="R16" s="640" t="s">
        <v>15687</v>
      </c>
      <c r="S16" s="76" t="s">
        <v>1093</v>
      </c>
      <c r="T16" s="129" t="s">
        <v>16634</v>
      </c>
      <c r="U16" s="1774">
        <v>45569</v>
      </c>
      <c r="V16" s="587" t="s">
        <v>175</v>
      </c>
      <c r="W16" s="586" t="s">
        <v>7752</v>
      </c>
      <c r="X16" s="636" t="s">
        <v>7753</v>
      </c>
      <c r="Y16" s="1767" t="s">
        <v>16553</v>
      </c>
      <c r="Z16" s="586" t="s">
        <v>193</v>
      </c>
      <c r="AA16" s="586" t="s">
        <v>7754</v>
      </c>
      <c r="AB16" s="586" t="s">
        <v>7755</v>
      </c>
      <c r="AC16" s="586"/>
      <c r="AD16" s="586"/>
      <c r="AE16" s="586"/>
      <c r="AF16" s="586"/>
      <c r="AG16" s="1362">
        <v>42887</v>
      </c>
      <c r="AH16" s="585">
        <v>42887</v>
      </c>
      <c r="AI16" s="585">
        <v>43220</v>
      </c>
      <c r="AJ16" s="77">
        <v>43221</v>
      </c>
      <c r="AK16" s="77">
        <v>43555</v>
      </c>
      <c r="AL16" s="71" t="s">
        <v>7746</v>
      </c>
      <c r="AM16" s="634">
        <v>6700001591</v>
      </c>
      <c r="AN16" s="441" t="s">
        <v>146</v>
      </c>
      <c r="AO16" s="439" t="s">
        <v>10924</v>
      </c>
      <c r="AP16" s="439" t="s">
        <v>12159</v>
      </c>
    </row>
    <row r="17" spans="1:42" ht="15">
      <c r="A17" s="430">
        <v>9</v>
      </c>
      <c r="B17" s="71" t="s">
        <v>7792</v>
      </c>
      <c r="C17" s="634">
        <v>6700001600</v>
      </c>
      <c r="D17" s="1672" t="s">
        <v>16185</v>
      </c>
      <c r="E17" s="1672" t="s">
        <v>17302</v>
      </c>
      <c r="F17" s="586" t="s">
        <v>7793</v>
      </c>
      <c r="G17" s="430" t="s">
        <v>7648</v>
      </c>
      <c r="H17" s="430" t="s">
        <v>35</v>
      </c>
      <c r="I17" s="430" t="s">
        <v>7794</v>
      </c>
      <c r="J17" s="431" t="s">
        <v>7795</v>
      </c>
      <c r="K17" s="116" t="str">
        <f t="shared" si="0"/>
        <v xml:space="preserve">50 TAHUN 0 BULAN 23 HARI </v>
      </c>
      <c r="L17" s="430" t="s">
        <v>7114</v>
      </c>
      <c r="M17" s="430" t="s">
        <v>299</v>
      </c>
      <c r="N17" s="430" t="s">
        <v>4633</v>
      </c>
      <c r="O17" s="820" t="s">
        <v>7796</v>
      </c>
      <c r="P17" s="435" t="s">
        <v>7797</v>
      </c>
      <c r="Q17" s="559" t="s">
        <v>7798</v>
      </c>
      <c r="R17" s="640" t="s">
        <v>15690</v>
      </c>
      <c r="S17" s="76" t="s">
        <v>1093</v>
      </c>
      <c r="T17" s="588" t="s">
        <v>7799</v>
      </c>
      <c r="U17" s="1773" t="s">
        <v>15715</v>
      </c>
      <c r="V17" s="587" t="s">
        <v>126</v>
      </c>
      <c r="W17" s="586" t="s">
        <v>11067</v>
      </c>
      <c r="X17" s="636" t="s">
        <v>7800</v>
      </c>
      <c r="Y17" s="1767" t="s">
        <v>16557</v>
      </c>
      <c r="Z17" s="586" t="s">
        <v>193</v>
      </c>
      <c r="AA17" s="586" t="s">
        <v>7801</v>
      </c>
      <c r="AB17" s="586" t="s">
        <v>7802</v>
      </c>
      <c r="AC17" s="586"/>
      <c r="AD17" s="586"/>
      <c r="AE17" s="586"/>
      <c r="AF17" s="586"/>
      <c r="AG17" s="1362">
        <v>42887</v>
      </c>
      <c r="AH17" s="585">
        <v>42887</v>
      </c>
      <c r="AI17" s="585">
        <v>43220</v>
      </c>
      <c r="AJ17" s="77">
        <v>43221</v>
      </c>
      <c r="AK17" s="77">
        <v>43555</v>
      </c>
      <c r="AL17" s="71" t="s">
        <v>7792</v>
      </c>
      <c r="AM17" s="634">
        <v>6700001600</v>
      </c>
      <c r="AN17" s="441" t="s">
        <v>146</v>
      </c>
      <c r="AO17" s="439" t="s">
        <v>10924</v>
      </c>
      <c r="AP17" s="439" t="s">
        <v>12159</v>
      </c>
    </row>
    <row r="18" spans="1:42" ht="15">
      <c r="A18" s="430">
        <v>10</v>
      </c>
      <c r="B18" s="71" t="s">
        <v>7811</v>
      </c>
      <c r="C18" s="634">
        <v>6700001608</v>
      </c>
      <c r="D18" s="1672" t="s">
        <v>16186</v>
      </c>
      <c r="E18" s="1672" t="s">
        <v>17302</v>
      </c>
      <c r="F18" s="586" t="s">
        <v>7812</v>
      </c>
      <c r="G18" s="430" t="s">
        <v>7648</v>
      </c>
      <c r="H18" s="430" t="s">
        <v>35</v>
      </c>
      <c r="I18" s="430" t="s">
        <v>7813</v>
      </c>
      <c r="J18" s="431">
        <v>31994</v>
      </c>
      <c r="K18" s="116" t="str">
        <f t="shared" si="0"/>
        <v xml:space="preserve">35 TAHUN 1 BULAN 26 HARI </v>
      </c>
      <c r="L18" s="430" t="s">
        <v>7114</v>
      </c>
      <c r="M18" s="430" t="s">
        <v>287</v>
      </c>
      <c r="N18" s="430" t="s">
        <v>4633</v>
      </c>
      <c r="O18" s="820" t="s">
        <v>7814</v>
      </c>
      <c r="P18" s="435">
        <v>16009848645</v>
      </c>
      <c r="Q18" s="559" t="s">
        <v>7815</v>
      </c>
      <c r="R18" s="640" t="s">
        <v>15691</v>
      </c>
      <c r="S18" s="430" t="s">
        <v>2371</v>
      </c>
      <c r="T18" s="588" t="s">
        <v>7816</v>
      </c>
      <c r="U18" s="1773" t="s">
        <v>15716</v>
      </c>
      <c r="V18" s="587" t="s">
        <v>1161</v>
      </c>
      <c r="W18" s="586" t="s">
        <v>11069</v>
      </c>
      <c r="X18" s="636" t="s">
        <v>7817</v>
      </c>
      <c r="Y18" s="1767" t="s">
        <v>16558</v>
      </c>
      <c r="Z18" s="586" t="s">
        <v>193</v>
      </c>
      <c r="AA18" s="586" t="s">
        <v>7818</v>
      </c>
      <c r="AB18" s="586" t="s">
        <v>7819</v>
      </c>
      <c r="AC18" s="586"/>
      <c r="AD18" s="586"/>
      <c r="AE18" s="586"/>
      <c r="AF18" s="586"/>
      <c r="AG18" s="1362">
        <v>42887</v>
      </c>
      <c r="AH18" s="585">
        <v>42887</v>
      </c>
      <c r="AI18" s="585">
        <v>43220</v>
      </c>
      <c r="AJ18" s="77">
        <v>43221</v>
      </c>
      <c r="AK18" s="77">
        <v>43555</v>
      </c>
      <c r="AL18" s="71" t="s">
        <v>7811</v>
      </c>
      <c r="AM18" s="634">
        <v>6700001608</v>
      </c>
      <c r="AN18" s="441" t="s">
        <v>146</v>
      </c>
      <c r="AO18" s="439" t="s">
        <v>10924</v>
      </c>
      <c r="AP18" s="439" t="s">
        <v>12159</v>
      </c>
    </row>
    <row r="19" spans="1:42" ht="15">
      <c r="A19" s="430">
        <v>11</v>
      </c>
      <c r="B19" s="71" t="s">
        <v>7830</v>
      </c>
      <c r="C19" s="634">
        <v>6700001611</v>
      </c>
      <c r="D19" s="1672" t="s">
        <v>16187</v>
      </c>
      <c r="E19" s="1672" t="s">
        <v>17302</v>
      </c>
      <c r="F19" s="586" t="s">
        <v>7831</v>
      </c>
      <c r="G19" s="430" t="s">
        <v>7648</v>
      </c>
      <c r="H19" s="430" t="s">
        <v>35</v>
      </c>
      <c r="I19" s="430" t="s">
        <v>7832</v>
      </c>
      <c r="J19" s="431">
        <v>32402</v>
      </c>
      <c r="K19" s="116" t="str">
        <f t="shared" si="0"/>
        <v xml:space="preserve">34 TAHUN 0 BULAN 15 HARI </v>
      </c>
      <c r="L19" s="430" t="s">
        <v>7662</v>
      </c>
      <c r="M19" s="430" t="s">
        <v>299</v>
      </c>
      <c r="N19" s="430" t="s">
        <v>4633</v>
      </c>
      <c r="O19" s="820" t="s">
        <v>7833</v>
      </c>
      <c r="P19" s="439">
        <v>16009848579</v>
      </c>
      <c r="Q19" s="559" t="s">
        <v>7834</v>
      </c>
      <c r="R19" s="640" t="s">
        <v>15692</v>
      </c>
      <c r="S19" s="587" t="s">
        <v>1093</v>
      </c>
      <c r="T19" s="588" t="s">
        <v>16247</v>
      </c>
      <c r="U19" s="1773" t="s">
        <v>15717</v>
      </c>
      <c r="V19" s="587" t="s">
        <v>126</v>
      </c>
      <c r="W19" s="586" t="s">
        <v>11071</v>
      </c>
      <c r="X19" s="636" t="s">
        <v>7835</v>
      </c>
      <c r="Y19" s="1767" t="s">
        <v>16559</v>
      </c>
      <c r="Z19" s="586" t="s">
        <v>82</v>
      </c>
      <c r="AA19" s="586"/>
      <c r="AB19" s="586"/>
      <c r="AC19" s="586"/>
      <c r="AD19" s="586"/>
      <c r="AE19" s="586"/>
      <c r="AF19" s="586"/>
      <c r="AG19" s="1362">
        <v>42887</v>
      </c>
      <c r="AH19" s="585">
        <v>42887</v>
      </c>
      <c r="AI19" s="585">
        <v>43220</v>
      </c>
      <c r="AJ19" s="77">
        <v>43221</v>
      </c>
      <c r="AK19" s="77">
        <v>43555</v>
      </c>
      <c r="AL19" s="71" t="s">
        <v>7830</v>
      </c>
      <c r="AM19" s="634">
        <v>6700001611</v>
      </c>
      <c r="AN19" s="441" t="s">
        <v>82</v>
      </c>
      <c r="AO19" s="439" t="s">
        <v>10924</v>
      </c>
      <c r="AP19" s="439" t="s">
        <v>12159</v>
      </c>
    </row>
    <row r="20" spans="1:42" ht="15">
      <c r="A20" s="430">
        <v>12</v>
      </c>
      <c r="B20" s="71" t="s">
        <v>7836</v>
      </c>
      <c r="C20" s="634">
        <v>6700001603</v>
      </c>
      <c r="D20" s="1672" t="s">
        <v>16188</v>
      </c>
      <c r="E20" s="1672" t="s">
        <v>17302</v>
      </c>
      <c r="F20" s="586" t="s">
        <v>7837</v>
      </c>
      <c r="G20" s="430" t="s">
        <v>7648</v>
      </c>
      <c r="H20" s="430" t="s">
        <v>35</v>
      </c>
      <c r="I20" s="430" t="s">
        <v>7838</v>
      </c>
      <c r="J20" s="431">
        <v>31832</v>
      </c>
      <c r="K20" s="116" t="str">
        <f t="shared" si="0"/>
        <v xml:space="preserve">35 TAHUN 7 BULAN 7 HARI </v>
      </c>
      <c r="L20" s="430" t="s">
        <v>7114</v>
      </c>
      <c r="M20" s="430" t="s">
        <v>299</v>
      </c>
      <c r="N20" s="430" t="s">
        <v>4633</v>
      </c>
      <c r="O20" s="820" t="s">
        <v>7839</v>
      </c>
      <c r="P20" s="435" t="s">
        <v>7840</v>
      </c>
      <c r="Q20" s="559" t="s">
        <v>7841</v>
      </c>
      <c r="R20" s="441" t="s">
        <v>12311</v>
      </c>
      <c r="S20" s="76" t="s">
        <v>1093</v>
      </c>
      <c r="T20" s="588" t="s">
        <v>7842</v>
      </c>
      <c r="U20" s="1773" t="s">
        <v>15718</v>
      </c>
      <c r="V20" s="587" t="s">
        <v>126</v>
      </c>
      <c r="W20" s="586" t="s">
        <v>11072</v>
      </c>
      <c r="X20" s="636" t="s">
        <v>7843</v>
      </c>
      <c r="Y20" s="1767" t="s">
        <v>16560</v>
      </c>
      <c r="Z20" s="586" t="s">
        <v>193</v>
      </c>
      <c r="AA20" s="586" t="s">
        <v>7844</v>
      </c>
      <c r="AB20" s="586" t="s">
        <v>7845</v>
      </c>
      <c r="AC20" s="586" t="s">
        <v>7846</v>
      </c>
      <c r="AD20" s="586"/>
      <c r="AE20" s="586"/>
      <c r="AF20" s="586"/>
      <c r="AG20" s="1362">
        <v>42887</v>
      </c>
      <c r="AH20" s="585">
        <v>42887</v>
      </c>
      <c r="AI20" s="585">
        <v>43220</v>
      </c>
      <c r="AJ20" s="77">
        <v>43221</v>
      </c>
      <c r="AK20" s="77">
        <v>43555</v>
      </c>
      <c r="AL20" s="71" t="s">
        <v>7836</v>
      </c>
      <c r="AM20" s="634">
        <v>6700001603</v>
      </c>
      <c r="AN20" s="441" t="s">
        <v>47</v>
      </c>
      <c r="AO20" s="439" t="s">
        <v>10924</v>
      </c>
      <c r="AP20" s="439" t="s">
        <v>12159</v>
      </c>
    </row>
    <row r="21" spans="1:42" ht="15">
      <c r="A21" s="430">
        <v>13</v>
      </c>
      <c r="B21" s="71" t="s">
        <v>7847</v>
      </c>
      <c r="C21" s="634">
        <v>6700001585</v>
      </c>
      <c r="D21" s="1672" t="s">
        <v>16189</v>
      </c>
      <c r="E21" s="1672" t="s">
        <v>17302</v>
      </c>
      <c r="F21" s="586" t="s">
        <v>7848</v>
      </c>
      <c r="G21" s="430" t="s">
        <v>7648</v>
      </c>
      <c r="H21" s="430" t="s">
        <v>35</v>
      </c>
      <c r="I21" s="430" t="s">
        <v>7849</v>
      </c>
      <c r="J21" s="431">
        <v>32376</v>
      </c>
      <c r="K21" s="116" t="str">
        <f t="shared" si="0"/>
        <v xml:space="preserve">34 TAHUN 1 BULAN 10 HARI </v>
      </c>
      <c r="L21" s="430" t="s">
        <v>7662</v>
      </c>
      <c r="M21" s="430" t="s">
        <v>287</v>
      </c>
      <c r="N21" s="430" t="s">
        <v>4633</v>
      </c>
      <c r="O21" s="820" t="s">
        <v>7850</v>
      </c>
      <c r="P21" s="435" t="s">
        <v>7851</v>
      </c>
      <c r="Q21" s="559" t="s">
        <v>7852</v>
      </c>
      <c r="R21" s="640" t="s">
        <v>15693</v>
      </c>
      <c r="S21" s="1771" t="s">
        <v>1105</v>
      </c>
      <c r="T21" s="588" t="s">
        <v>7853</v>
      </c>
      <c r="U21" s="1773" t="s">
        <v>15719</v>
      </c>
      <c r="V21" s="587" t="s">
        <v>126</v>
      </c>
      <c r="W21" s="586" t="s">
        <v>11073</v>
      </c>
      <c r="X21" s="636" t="s">
        <v>7854</v>
      </c>
      <c r="Y21" s="1767" t="s">
        <v>16561</v>
      </c>
      <c r="Z21" s="586" t="s">
        <v>82</v>
      </c>
      <c r="AA21" s="586"/>
      <c r="AB21" s="586"/>
      <c r="AC21" s="586"/>
      <c r="AD21" s="586"/>
      <c r="AE21" s="586"/>
      <c r="AF21" s="586"/>
      <c r="AG21" s="1362">
        <v>42887</v>
      </c>
      <c r="AH21" s="585">
        <v>42887</v>
      </c>
      <c r="AI21" s="585">
        <v>43220</v>
      </c>
      <c r="AJ21" s="77">
        <v>43221</v>
      </c>
      <c r="AK21" s="77">
        <v>43555</v>
      </c>
      <c r="AL21" s="71" t="s">
        <v>7847</v>
      </c>
      <c r="AM21" s="634">
        <v>6700001585</v>
      </c>
      <c r="AN21" s="441" t="s">
        <v>82</v>
      </c>
      <c r="AO21" s="439" t="s">
        <v>10924</v>
      </c>
      <c r="AP21" s="439" t="s">
        <v>12159</v>
      </c>
    </row>
    <row r="22" spans="1:42" ht="15">
      <c r="A22" s="430">
        <v>14</v>
      </c>
      <c r="B22" s="71" t="s">
        <v>7881</v>
      </c>
      <c r="C22" s="634">
        <v>6700001604</v>
      </c>
      <c r="D22" s="1672" t="s">
        <v>16191</v>
      </c>
      <c r="E22" s="1672" t="s">
        <v>17302</v>
      </c>
      <c r="F22" s="586" t="s">
        <v>7882</v>
      </c>
      <c r="G22" s="430" t="s">
        <v>7648</v>
      </c>
      <c r="H22" s="430" t="s">
        <v>35</v>
      </c>
      <c r="I22" s="430" t="s">
        <v>7883</v>
      </c>
      <c r="J22" s="431">
        <v>27643</v>
      </c>
      <c r="K22" s="116" t="str">
        <f t="shared" si="0"/>
        <v xml:space="preserve">47 TAHUN 0 BULAN 25 HARI </v>
      </c>
      <c r="L22" s="430" t="s">
        <v>7114</v>
      </c>
      <c r="M22" s="430" t="s">
        <v>287</v>
      </c>
      <c r="N22" s="430" t="s">
        <v>4633</v>
      </c>
      <c r="O22" s="820" t="s">
        <v>7896</v>
      </c>
      <c r="P22" s="435" t="s">
        <v>7885</v>
      </c>
      <c r="Q22" s="559" t="s">
        <v>7886</v>
      </c>
      <c r="R22" s="640" t="s">
        <v>15695</v>
      </c>
      <c r="S22" s="587" t="s">
        <v>1093</v>
      </c>
      <c r="T22" s="588" t="s">
        <v>7887</v>
      </c>
      <c r="U22" s="1773" t="s">
        <v>15721</v>
      </c>
      <c r="V22" s="587" t="s">
        <v>126</v>
      </c>
      <c r="W22" s="586" t="s">
        <v>11076</v>
      </c>
      <c r="X22" s="636" t="s">
        <v>7888</v>
      </c>
      <c r="Y22" s="1767" t="s">
        <v>16562</v>
      </c>
      <c r="Z22" s="586" t="s">
        <v>193</v>
      </c>
      <c r="AA22" s="586" t="s">
        <v>7889</v>
      </c>
      <c r="AB22" s="586" t="s">
        <v>7890</v>
      </c>
      <c r="AC22" s="586" t="s">
        <v>7891</v>
      </c>
      <c r="AD22" s="586" t="s">
        <v>7892</v>
      </c>
      <c r="AE22" s="586"/>
      <c r="AF22" s="586"/>
      <c r="AG22" s="1362">
        <v>42887</v>
      </c>
      <c r="AH22" s="585">
        <v>42887</v>
      </c>
      <c r="AI22" s="585">
        <v>43220</v>
      </c>
      <c r="AJ22" s="77">
        <v>43221</v>
      </c>
      <c r="AK22" s="77">
        <v>43555</v>
      </c>
      <c r="AL22" s="71" t="s">
        <v>7881</v>
      </c>
      <c r="AM22" s="634">
        <v>6700001604</v>
      </c>
      <c r="AN22" s="441" t="s">
        <v>36</v>
      </c>
      <c r="AO22" s="439" t="s">
        <v>10924</v>
      </c>
      <c r="AP22" s="439" t="s">
        <v>12159</v>
      </c>
    </row>
    <row r="23" spans="1:42" ht="15">
      <c r="A23" s="430">
        <v>15</v>
      </c>
      <c r="B23" s="71" t="s">
        <v>7910</v>
      </c>
      <c r="C23" s="1480">
        <v>6700001598</v>
      </c>
      <c r="D23" s="1673" t="s">
        <v>16192</v>
      </c>
      <c r="E23" s="1672" t="s">
        <v>17302</v>
      </c>
      <c r="F23" s="441" t="s">
        <v>7911</v>
      </c>
      <c r="G23" s="430" t="s">
        <v>7648</v>
      </c>
      <c r="H23" s="430" t="s">
        <v>35</v>
      </c>
      <c r="I23" s="430" t="s">
        <v>2803</v>
      </c>
      <c r="J23" s="431">
        <v>28231</v>
      </c>
      <c r="K23" s="116" t="str">
        <f t="shared" si="0"/>
        <v xml:space="preserve">45 TAHUN 5 BULAN 15 HARI </v>
      </c>
      <c r="L23" s="430" t="s">
        <v>7114</v>
      </c>
      <c r="M23" s="430" t="s">
        <v>287</v>
      </c>
      <c r="N23" s="430" t="s">
        <v>4633</v>
      </c>
      <c r="O23" s="820" t="s">
        <v>7923</v>
      </c>
      <c r="P23" s="435" t="s">
        <v>7913</v>
      </c>
      <c r="Q23" s="1482" t="s">
        <v>12553</v>
      </c>
      <c r="R23" s="640" t="s">
        <v>15696</v>
      </c>
      <c r="S23" s="439" t="s">
        <v>1093</v>
      </c>
      <c r="T23" s="129" t="s">
        <v>7915</v>
      </c>
      <c r="U23" s="1774" t="s">
        <v>16248</v>
      </c>
      <c r="V23" s="439" t="s">
        <v>2526</v>
      </c>
      <c r="W23" s="441" t="s">
        <v>11079</v>
      </c>
      <c r="X23" s="1483" t="s">
        <v>7916</v>
      </c>
      <c r="Y23" s="1768" t="s">
        <v>16549</v>
      </c>
      <c r="Z23" s="441" t="s">
        <v>193</v>
      </c>
      <c r="AA23" s="441" t="s">
        <v>7917</v>
      </c>
      <c r="AB23" s="441" t="s">
        <v>7918</v>
      </c>
      <c r="AC23" s="441" t="s">
        <v>7919</v>
      </c>
      <c r="AD23" s="441"/>
      <c r="AE23" s="441"/>
      <c r="AF23" s="441"/>
      <c r="AG23" s="1362">
        <v>42887</v>
      </c>
      <c r="AH23" s="585">
        <v>42887</v>
      </c>
      <c r="AI23" s="585">
        <v>43220</v>
      </c>
      <c r="AJ23" s="585">
        <v>43221</v>
      </c>
      <c r="AK23" s="585">
        <v>43555</v>
      </c>
      <c r="AL23" s="71" t="s">
        <v>7910</v>
      </c>
      <c r="AM23" s="1480">
        <v>6700001598</v>
      </c>
      <c r="AN23" s="441" t="s">
        <v>47</v>
      </c>
      <c r="AO23" s="439" t="s">
        <v>10924</v>
      </c>
      <c r="AP23" s="439" t="s">
        <v>12159</v>
      </c>
    </row>
    <row r="24" spans="1:42" ht="15">
      <c r="A24" s="430">
        <v>16</v>
      </c>
      <c r="B24" s="71" t="s">
        <v>7928</v>
      </c>
      <c r="C24" s="1480">
        <v>6700001601</v>
      </c>
      <c r="D24" s="1673" t="s">
        <v>16194</v>
      </c>
      <c r="E24" s="1672" t="s">
        <v>17302</v>
      </c>
      <c r="F24" s="441" t="s">
        <v>7929</v>
      </c>
      <c r="G24" s="430" t="s">
        <v>7648</v>
      </c>
      <c r="H24" s="430" t="s">
        <v>35</v>
      </c>
      <c r="I24" s="430" t="s">
        <v>7930</v>
      </c>
      <c r="J24" s="431">
        <v>25078</v>
      </c>
      <c r="K24" s="178" t="str">
        <f t="shared" si="0"/>
        <v xml:space="preserve">54 TAHUN 1 BULAN 3 HARI </v>
      </c>
      <c r="L24" s="430" t="s">
        <v>7662</v>
      </c>
      <c r="M24" s="430" t="s">
        <v>287</v>
      </c>
      <c r="N24" s="430" t="s">
        <v>4633</v>
      </c>
      <c r="O24" s="820" t="s">
        <v>7942</v>
      </c>
      <c r="P24" s="435" t="s">
        <v>7932</v>
      </c>
      <c r="Q24" s="1482" t="s">
        <v>12553</v>
      </c>
      <c r="R24" s="640" t="s">
        <v>15698</v>
      </c>
      <c r="S24" s="430" t="s">
        <v>1093</v>
      </c>
      <c r="T24" s="129" t="s">
        <v>7933</v>
      </c>
      <c r="U24" s="1774" t="s">
        <v>15722</v>
      </c>
      <c r="V24" s="439" t="s">
        <v>126</v>
      </c>
      <c r="W24" s="441" t="s">
        <v>11081</v>
      </c>
      <c r="X24" s="1483" t="s">
        <v>7934</v>
      </c>
      <c r="Y24" s="1768" t="s">
        <v>16563</v>
      </c>
      <c r="Z24" s="441" t="s">
        <v>193</v>
      </c>
      <c r="AA24" s="441" t="s">
        <v>7935</v>
      </c>
      <c r="AB24" s="441" t="s">
        <v>7936</v>
      </c>
      <c r="AC24" s="441" t="s">
        <v>7937</v>
      </c>
      <c r="AD24" s="441"/>
      <c r="AE24" s="441"/>
      <c r="AF24" s="441"/>
      <c r="AG24" s="1362">
        <v>42887</v>
      </c>
      <c r="AH24" s="585">
        <v>42887</v>
      </c>
      <c r="AI24" s="585">
        <v>43220</v>
      </c>
      <c r="AJ24" s="585">
        <v>43221</v>
      </c>
      <c r="AK24" s="585">
        <v>43555</v>
      </c>
      <c r="AL24" s="71" t="s">
        <v>7928</v>
      </c>
      <c r="AM24" s="1480">
        <v>6700001601</v>
      </c>
      <c r="AN24" s="441" t="s">
        <v>47</v>
      </c>
      <c r="AO24" s="439" t="s">
        <v>10924</v>
      </c>
      <c r="AP24" s="439" t="s">
        <v>12159</v>
      </c>
    </row>
    <row r="25" spans="1:42" ht="15">
      <c r="A25" s="430">
        <v>17</v>
      </c>
      <c r="B25" s="71" t="s">
        <v>7938</v>
      </c>
      <c r="C25" s="634">
        <v>6700001589</v>
      </c>
      <c r="D25" s="1672" t="s">
        <v>16195</v>
      </c>
      <c r="E25" s="1672" t="s">
        <v>17302</v>
      </c>
      <c r="F25" s="586" t="s">
        <v>7939</v>
      </c>
      <c r="G25" s="430" t="s">
        <v>7648</v>
      </c>
      <c r="H25" s="430" t="s">
        <v>35</v>
      </c>
      <c r="I25" s="430" t="s">
        <v>7940</v>
      </c>
      <c r="J25" s="431" t="s">
        <v>7941</v>
      </c>
      <c r="K25" s="116" t="str">
        <f t="shared" si="0"/>
        <v xml:space="preserve">32 TAHUN 5 BULAN 22 HARI </v>
      </c>
      <c r="L25" s="430" t="s">
        <v>7114</v>
      </c>
      <c r="M25" s="430" t="s">
        <v>299</v>
      </c>
      <c r="N25" s="430" t="s">
        <v>4633</v>
      </c>
      <c r="O25" s="820" t="s">
        <v>7950</v>
      </c>
      <c r="P25" s="435" t="s">
        <v>7943</v>
      </c>
      <c r="Q25" s="559" t="s">
        <v>7944</v>
      </c>
      <c r="R25" s="640" t="s">
        <v>15699</v>
      </c>
      <c r="S25" s="76" t="s">
        <v>1093</v>
      </c>
      <c r="T25" s="588" t="s">
        <v>7945</v>
      </c>
      <c r="U25" s="1773" t="s">
        <v>15723</v>
      </c>
      <c r="V25" s="587" t="s">
        <v>126</v>
      </c>
      <c r="W25" s="586" t="s">
        <v>11082</v>
      </c>
      <c r="X25" s="636" t="s">
        <v>7946</v>
      </c>
      <c r="Y25" s="1767" t="s">
        <v>16564</v>
      </c>
      <c r="Z25" s="586" t="s">
        <v>82</v>
      </c>
      <c r="AA25" s="586"/>
      <c r="AB25" s="586"/>
      <c r="AC25" s="586"/>
      <c r="AD25" s="586"/>
      <c r="AE25" s="586"/>
      <c r="AF25" s="586"/>
      <c r="AG25" s="1362">
        <v>42887</v>
      </c>
      <c r="AH25" s="585">
        <v>42887</v>
      </c>
      <c r="AI25" s="585">
        <v>43220</v>
      </c>
      <c r="AJ25" s="77">
        <v>43221</v>
      </c>
      <c r="AK25" s="77">
        <v>43555</v>
      </c>
      <c r="AL25" s="71" t="s">
        <v>7938</v>
      </c>
      <c r="AM25" s="634">
        <v>6700001589</v>
      </c>
      <c r="AN25" s="441" t="s">
        <v>82</v>
      </c>
      <c r="AO25" s="439" t="s">
        <v>10924</v>
      </c>
      <c r="AP25" s="439" t="s">
        <v>12159</v>
      </c>
    </row>
    <row r="26" spans="1:42">
      <c r="A26" s="430">
        <v>18</v>
      </c>
      <c r="B26" s="439" t="s">
        <v>9875</v>
      </c>
      <c r="C26" s="430"/>
      <c r="D26" s="1672" t="s">
        <v>16196</v>
      </c>
      <c r="E26" s="1672" t="s">
        <v>17302</v>
      </c>
      <c r="F26" s="441" t="s">
        <v>9800</v>
      </c>
      <c r="G26" s="439" t="s">
        <v>7648</v>
      </c>
      <c r="H26" s="439" t="s">
        <v>35</v>
      </c>
      <c r="I26" s="439" t="s">
        <v>9801</v>
      </c>
      <c r="J26" s="440">
        <v>32201</v>
      </c>
      <c r="K26" s="116" t="str">
        <f t="shared" si="0"/>
        <v xml:space="preserve">34 TAHUN 7 BULAN 3 HARI </v>
      </c>
      <c r="L26" s="430" t="s">
        <v>7662</v>
      </c>
      <c r="M26" s="430" t="s">
        <v>287</v>
      </c>
      <c r="N26" s="439" t="s">
        <v>4633</v>
      </c>
      <c r="O26" s="820" t="s">
        <v>10841</v>
      </c>
      <c r="P26" s="435" t="s">
        <v>15454</v>
      </c>
      <c r="Q26" s="433" t="s">
        <v>15463</v>
      </c>
      <c r="R26" s="441">
        <v>0</v>
      </c>
      <c r="S26" s="439" t="s">
        <v>2512</v>
      </c>
      <c r="T26" s="129" t="s">
        <v>9802</v>
      </c>
      <c r="U26" s="1774" t="s">
        <v>15724</v>
      </c>
      <c r="V26" s="439" t="s">
        <v>1347</v>
      </c>
      <c r="W26" s="441" t="s">
        <v>9803</v>
      </c>
      <c r="X26" s="129" t="s">
        <v>9804</v>
      </c>
      <c r="Y26" s="1768" t="s">
        <v>9805</v>
      </c>
      <c r="Z26" s="441" t="s">
        <v>82</v>
      </c>
      <c r="AA26" s="441"/>
      <c r="AB26" s="441"/>
      <c r="AC26" s="441"/>
      <c r="AD26" s="441"/>
      <c r="AE26" s="441"/>
      <c r="AF26" s="441"/>
      <c r="AG26" s="1363">
        <v>43001</v>
      </c>
      <c r="AH26" s="1363"/>
      <c r="AI26" s="1363"/>
      <c r="AJ26" s="77">
        <v>43221</v>
      </c>
      <c r="AK26" s="77">
        <v>43555</v>
      </c>
      <c r="AL26" s="439" t="s">
        <v>9875</v>
      </c>
      <c r="AM26" s="430"/>
      <c r="AN26" s="441" t="s">
        <v>82</v>
      </c>
      <c r="AO26" s="642" t="s">
        <v>14552</v>
      </c>
      <c r="AP26" s="439" t="s">
        <v>12159</v>
      </c>
    </row>
    <row r="27" spans="1:42">
      <c r="A27" s="430">
        <v>19</v>
      </c>
      <c r="B27" s="439" t="s">
        <v>10786</v>
      </c>
      <c r="C27" s="430"/>
      <c r="D27" s="1672" t="s">
        <v>16197</v>
      </c>
      <c r="E27" s="1672" t="s">
        <v>17302</v>
      </c>
      <c r="F27" s="441" t="s">
        <v>10846</v>
      </c>
      <c r="G27" s="439" t="s">
        <v>7648</v>
      </c>
      <c r="H27" s="439" t="s">
        <v>35</v>
      </c>
      <c r="I27" s="439" t="s">
        <v>2803</v>
      </c>
      <c r="J27" s="440">
        <v>26371</v>
      </c>
      <c r="K27" s="116" t="str">
        <f t="shared" si="0"/>
        <v xml:space="preserve">50 TAHUN 6 BULAN 18 HARI </v>
      </c>
      <c r="L27" s="430" t="s">
        <v>7114</v>
      </c>
      <c r="M27" s="430" t="s">
        <v>287</v>
      </c>
      <c r="N27" s="439" t="s">
        <v>4633</v>
      </c>
      <c r="O27" s="820" t="s">
        <v>10849</v>
      </c>
      <c r="P27" s="435" t="s">
        <v>15455</v>
      </c>
      <c r="Q27" s="430" t="s">
        <v>11990</v>
      </c>
      <c r="R27" s="640" t="s">
        <v>15700</v>
      </c>
      <c r="S27" s="439" t="s">
        <v>7258</v>
      </c>
      <c r="T27" s="129" t="s">
        <v>11994</v>
      </c>
      <c r="U27" s="1774" t="s">
        <v>15725</v>
      </c>
      <c r="V27" s="439" t="s">
        <v>126</v>
      </c>
      <c r="W27" s="441" t="s">
        <v>10847</v>
      </c>
      <c r="X27" s="129" t="s">
        <v>10848</v>
      </c>
      <c r="Y27" s="1768" t="s">
        <v>16565</v>
      </c>
      <c r="Z27" s="441" t="s">
        <v>193</v>
      </c>
      <c r="AA27" s="441"/>
      <c r="AB27" s="441"/>
      <c r="AC27" s="441"/>
      <c r="AD27" s="441"/>
      <c r="AE27" s="441"/>
      <c r="AF27" s="441"/>
      <c r="AG27" s="1363">
        <v>43035</v>
      </c>
      <c r="AH27" s="1363"/>
      <c r="AI27" s="1363"/>
      <c r="AJ27" s="77">
        <v>43221</v>
      </c>
      <c r="AK27" s="77">
        <v>43555</v>
      </c>
      <c r="AL27" s="439" t="s">
        <v>10786</v>
      </c>
      <c r="AM27" s="430"/>
      <c r="AN27" s="441"/>
      <c r="AO27" s="642" t="s">
        <v>14552</v>
      </c>
      <c r="AP27" s="439" t="s">
        <v>12159</v>
      </c>
    </row>
    <row r="28" spans="1:42" ht="13.5" customHeight="1">
      <c r="A28" s="430">
        <v>20</v>
      </c>
      <c r="B28" s="439" t="s">
        <v>11519</v>
      </c>
      <c r="C28" s="439"/>
      <c r="D28" s="634" t="s">
        <v>13331</v>
      </c>
      <c r="E28" s="1672" t="s">
        <v>17302</v>
      </c>
      <c r="F28" s="441" t="s">
        <v>11547</v>
      </c>
      <c r="G28" s="439" t="s">
        <v>7648</v>
      </c>
      <c r="H28" s="439" t="s">
        <v>35</v>
      </c>
      <c r="I28" s="439" t="s">
        <v>11554</v>
      </c>
      <c r="J28" s="440">
        <v>31177</v>
      </c>
      <c r="K28" s="116" t="str">
        <f t="shared" si="0"/>
        <v xml:space="preserve">37 TAHUN 4 BULAN 21 HARI </v>
      </c>
      <c r="L28" s="430" t="s">
        <v>7114</v>
      </c>
      <c r="M28" s="430" t="s">
        <v>299</v>
      </c>
      <c r="N28" s="439" t="s">
        <v>4633</v>
      </c>
      <c r="O28" s="820" t="s">
        <v>12200</v>
      </c>
      <c r="P28" s="435" t="s">
        <v>15456</v>
      </c>
      <c r="Q28" s="430" t="s">
        <v>11992</v>
      </c>
      <c r="R28" s="640" t="s">
        <v>15701</v>
      </c>
      <c r="S28" s="439" t="s">
        <v>1093</v>
      </c>
      <c r="T28" s="129" t="s">
        <v>11555</v>
      </c>
      <c r="U28" s="1774" t="s">
        <v>15726</v>
      </c>
      <c r="V28" s="439" t="s">
        <v>1161</v>
      </c>
      <c r="W28" s="441" t="s">
        <v>11556</v>
      </c>
      <c r="X28" s="129" t="s">
        <v>11557</v>
      </c>
      <c r="Y28" s="1768" t="s">
        <v>11995</v>
      </c>
      <c r="Z28" s="441" t="s">
        <v>193</v>
      </c>
      <c r="AA28" s="441" t="s">
        <v>11558</v>
      </c>
      <c r="AB28" s="441" t="s">
        <v>11559</v>
      </c>
      <c r="AC28" s="441"/>
      <c r="AD28" s="441"/>
      <c r="AE28" s="441"/>
      <c r="AF28" s="441"/>
      <c r="AG28" s="1363">
        <v>43066</v>
      </c>
      <c r="AH28" s="1363"/>
      <c r="AI28" s="1363"/>
      <c r="AJ28" s="77">
        <v>43221</v>
      </c>
      <c r="AK28" s="77">
        <v>43555</v>
      </c>
      <c r="AL28" s="439" t="s">
        <v>11519</v>
      </c>
      <c r="AM28" s="430"/>
      <c r="AN28" s="441" t="s">
        <v>146</v>
      </c>
      <c r="AO28" s="642" t="s">
        <v>14552</v>
      </c>
      <c r="AP28" s="439" t="s">
        <v>12159</v>
      </c>
    </row>
    <row r="29" spans="1:42">
      <c r="A29" s="430">
        <v>21</v>
      </c>
      <c r="B29" s="439" t="s">
        <v>12879</v>
      </c>
      <c r="C29" s="439" t="s">
        <v>12879</v>
      </c>
      <c r="D29" s="1480" t="s">
        <v>13332</v>
      </c>
      <c r="E29" s="1672" t="s">
        <v>17302</v>
      </c>
      <c r="F29" s="441" t="s">
        <v>12881</v>
      </c>
      <c r="G29" s="439" t="s">
        <v>7648</v>
      </c>
      <c r="H29" s="439" t="s">
        <v>35</v>
      </c>
      <c r="I29" s="439" t="s">
        <v>12884</v>
      </c>
      <c r="J29" s="440">
        <v>32543</v>
      </c>
      <c r="K29" s="116" t="str">
        <f t="shared" si="0"/>
        <v xml:space="preserve">33 TAHUN 7 BULAN 27 HARI </v>
      </c>
      <c r="L29" s="430" t="s">
        <v>7114</v>
      </c>
      <c r="M29" s="430" t="s">
        <v>287</v>
      </c>
      <c r="N29" s="439" t="s">
        <v>4633</v>
      </c>
      <c r="O29" s="1165" t="s">
        <v>12901</v>
      </c>
      <c r="P29" s="435" t="s">
        <v>15457</v>
      </c>
      <c r="Q29" s="1482" t="s">
        <v>12553</v>
      </c>
      <c r="R29" s="441" t="s">
        <v>12886</v>
      </c>
      <c r="S29" s="439" t="s">
        <v>2371</v>
      </c>
      <c r="T29" s="129" t="s">
        <v>12885</v>
      </c>
      <c r="U29" s="1774" t="s">
        <v>15727</v>
      </c>
      <c r="V29" s="439" t="s">
        <v>126</v>
      </c>
      <c r="W29" s="441" t="s">
        <v>12887</v>
      </c>
      <c r="X29" s="129" t="s">
        <v>12888</v>
      </c>
      <c r="Y29" s="1768" t="s">
        <v>12889</v>
      </c>
      <c r="Z29" s="441" t="s">
        <v>82</v>
      </c>
      <c r="AA29" s="441"/>
      <c r="AB29" s="441"/>
      <c r="AC29" s="441"/>
      <c r="AD29" s="441"/>
      <c r="AE29" s="441"/>
      <c r="AF29" s="441"/>
      <c r="AG29" s="585">
        <v>43229</v>
      </c>
      <c r="AH29" s="585"/>
      <c r="AI29" s="585"/>
      <c r="AJ29" s="585">
        <v>43229</v>
      </c>
      <c r="AK29" s="585">
        <v>43563</v>
      </c>
      <c r="AL29" s="439" t="s">
        <v>12879</v>
      </c>
      <c r="AM29" s="430"/>
      <c r="AN29" s="441"/>
      <c r="AO29" s="439"/>
      <c r="AP29" s="439" t="s">
        <v>12159</v>
      </c>
    </row>
    <row r="30" spans="1:42">
      <c r="A30" s="430">
        <v>22</v>
      </c>
      <c r="B30" s="435" t="s">
        <v>12883</v>
      </c>
      <c r="C30" s="435" t="s">
        <v>12883</v>
      </c>
      <c r="D30" s="634" t="s">
        <v>13333</v>
      </c>
      <c r="E30" s="1672" t="s">
        <v>17302</v>
      </c>
      <c r="F30" s="441" t="s">
        <v>12882</v>
      </c>
      <c r="G30" s="439" t="s">
        <v>7648</v>
      </c>
      <c r="H30" s="439" t="s">
        <v>35</v>
      </c>
      <c r="I30" s="439" t="s">
        <v>12890</v>
      </c>
      <c r="J30" s="440">
        <v>31414</v>
      </c>
      <c r="K30" s="116" t="str">
        <f t="shared" si="0"/>
        <v xml:space="preserve">36 TAHUN 8 BULAN 29 HARI </v>
      </c>
      <c r="L30" s="430" t="s">
        <v>7114</v>
      </c>
      <c r="M30" s="430" t="s">
        <v>287</v>
      </c>
      <c r="N30" s="439" t="s">
        <v>4633</v>
      </c>
      <c r="O30" s="820" t="s">
        <v>12902</v>
      </c>
      <c r="P30" s="435" t="s">
        <v>15458</v>
      </c>
      <c r="Q30" s="433" t="s">
        <v>15464</v>
      </c>
      <c r="R30" s="640" t="s">
        <v>15702</v>
      </c>
      <c r="S30" s="441" t="s">
        <v>1093</v>
      </c>
      <c r="T30" s="129" t="s">
        <v>15468</v>
      </c>
      <c r="U30" s="1774" t="s">
        <v>15728</v>
      </c>
      <c r="V30" s="439" t="s">
        <v>126</v>
      </c>
      <c r="W30" s="441" t="s">
        <v>12891</v>
      </c>
      <c r="X30" s="129" t="s">
        <v>12892</v>
      </c>
      <c r="Y30" s="1768" t="s">
        <v>12893</v>
      </c>
      <c r="Z30" s="441" t="s">
        <v>193</v>
      </c>
      <c r="AA30" s="441"/>
      <c r="AB30" s="441"/>
      <c r="AC30" s="441"/>
      <c r="AD30" s="441"/>
      <c r="AE30" s="441"/>
      <c r="AF30" s="441"/>
      <c r="AG30" s="585">
        <v>43229</v>
      </c>
      <c r="AH30" s="585"/>
      <c r="AI30" s="585"/>
      <c r="AJ30" s="585">
        <v>43229</v>
      </c>
      <c r="AK30" s="585">
        <v>43563</v>
      </c>
      <c r="AL30" s="435" t="s">
        <v>12883</v>
      </c>
      <c r="AM30" s="430"/>
      <c r="AN30" s="441"/>
      <c r="AO30" s="439"/>
      <c r="AP30" s="439" t="s">
        <v>12159</v>
      </c>
    </row>
    <row r="31" spans="1:42">
      <c r="A31" s="430">
        <v>23</v>
      </c>
      <c r="B31" s="439" t="s">
        <v>14038</v>
      </c>
      <c r="C31" s="439"/>
      <c r="D31" s="1480" t="s">
        <v>14085</v>
      </c>
      <c r="E31" s="1672" t="s">
        <v>17302</v>
      </c>
      <c r="F31" s="441" t="s">
        <v>14041</v>
      </c>
      <c r="G31" s="439" t="s">
        <v>7648</v>
      </c>
      <c r="H31" s="439" t="s">
        <v>35</v>
      </c>
      <c r="I31" s="439" t="s">
        <v>7922</v>
      </c>
      <c r="J31" s="440">
        <v>33745</v>
      </c>
      <c r="K31" s="116" t="str">
        <f t="shared" si="0"/>
        <v xml:space="preserve">30 TAHUN 4 BULAN 10 HARI </v>
      </c>
      <c r="L31" s="430" t="s">
        <v>7114</v>
      </c>
      <c r="M31" s="430" t="s">
        <v>299</v>
      </c>
      <c r="N31" s="439" t="s">
        <v>4633</v>
      </c>
      <c r="O31" s="1165" t="s">
        <v>14209</v>
      </c>
      <c r="P31" s="435" t="s">
        <v>15460</v>
      </c>
      <c r="Q31" s="433" t="s">
        <v>15466</v>
      </c>
      <c r="R31" s="640" t="s">
        <v>15703</v>
      </c>
      <c r="S31" s="439" t="s">
        <v>15707</v>
      </c>
      <c r="T31" s="129" t="s">
        <v>14047</v>
      </c>
      <c r="U31" s="1774" t="s">
        <v>15730</v>
      </c>
      <c r="V31" s="439" t="s">
        <v>175</v>
      </c>
      <c r="W31" s="441" t="s">
        <v>14048</v>
      </c>
      <c r="X31" s="129" t="s">
        <v>14049</v>
      </c>
      <c r="Y31" s="1768" t="s">
        <v>16566</v>
      </c>
      <c r="Z31" s="441" t="s">
        <v>193</v>
      </c>
      <c r="AA31" s="441" t="s">
        <v>14050</v>
      </c>
      <c r="AB31" s="441"/>
      <c r="AC31" s="441"/>
      <c r="AD31" s="441"/>
      <c r="AE31" s="441"/>
      <c r="AF31" s="441"/>
      <c r="AG31" s="585">
        <v>43435</v>
      </c>
      <c r="AH31" s="585"/>
      <c r="AI31" s="585"/>
      <c r="AJ31" s="585">
        <v>43435</v>
      </c>
      <c r="AK31" s="585">
        <v>43784</v>
      </c>
      <c r="AL31" s="439" t="s">
        <v>14038</v>
      </c>
      <c r="AM31" s="430"/>
      <c r="AN31" s="441" t="s">
        <v>55</v>
      </c>
      <c r="AO31" s="439"/>
      <c r="AP31" s="439" t="s">
        <v>12159</v>
      </c>
    </row>
    <row r="32" spans="1:42">
      <c r="A32" s="430">
        <v>24</v>
      </c>
      <c r="B32" s="439" t="s">
        <v>14043</v>
      </c>
      <c r="C32" s="439"/>
      <c r="D32" s="1480" t="s">
        <v>14086</v>
      </c>
      <c r="E32" s="1672" t="s">
        <v>17302</v>
      </c>
      <c r="F32" s="441" t="s">
        <v>14042</v>
      </c>
      <c r="G32" s="439" t="s">
        <v>7648</v>
      </c>
      <c r="H32" s="439" t="s">
        <v>35</v>
      </c>
      <c r="I32" s="439" t="s">
        <v>14051</v>
      </c>
      <c r="J32" s="440">
        <v>30655</v>
      </c>
      <c r="K32" s="116" t="str">
        <f t="shared" si="0"/>
        <v xml:space="preserve">38 TAHUN 9 BULAN 26 HARI </v>
      </c>
      <c r="L32" s="430" t="s">
        <v>7662</v>
      </c>
      <c r="M32" s="430" t="s">
        <v>299</v>
      </c>
      <c r="N32" s="439" t="s">
        <v>4633</v>
      </c>
      <c r="O32" s="1165" t="s">
        <v>14210</v>
      </c>
      <c r="P32" s="439">
        <v>19002812998</v>
      </c>
      <c r="Q32" s="433" t="s">
        <v>15467</v>
      </c>
      <c r="R32" s="640" t="s">
        <v>15704</v>
      </c>
      <c r="S32" s="439" t="s">
        <v>1116</v>
      </c>
      <c r="T32" s="129" t="s">
        <v>16249</v>
      </c>
      <c r="U32" s="1774" t="s">
        <v>15731</v>
      </c>
      <c r="V32" s="439" t="s">
        <v>1347</v>
      </c>
      <c r="W32" s="441" t="s">
        <v>14052</v>
      </c>
      <c r="X32" s="129" t="s">
        <v>14053</v>
      </c>
      <c r="Y32" s="1768" t="s">
        <v>16545</v>
      </c>
      <c r="Z32" s="441" t="s">
        <v>82</v>
      </c>
      <c r="AA32" s="441"/>
      <c r="AB32" s="441"/>
      <c r="AC32" s="441"/>
      <c r="AD32" s="441"/>
      <c r="AE32" s="441"/>
      <c r="AF32" s="441"/>
      <c r="AG32" s="585">
        <v>43435</v>
      </c>
      <c r="AH32" s="585"/>
      <c r="AI32" s="585"/>
      <c r="AJ32" s="585">
        <v>43435</v>
      </c>
      <c r="AK32" s="585">
        <v>43784</v>
      </c>
      <c r="AL32" s="439" t="s">
        <v>14043</v>
      </c>
      <c r="AM32" s="430"/>
      <c r="AN32" s="441" t="s">
        <v>12404</v>
      </c>
      <c r="AO32" s="439"/>
      <c r="AP32" s="439" t="s">
        <v>12159</v>
      </c>
    </row>
    <row r="33" spans="1:42">
      <c r="A33" s="430">
        <v>25</v>
      </c>
      <c r="B33" s="439" t="s">
        <v>14045</v>
      </c>
      <c r="C33" s="439"/>
      <c r="D33" s="1480" t="s">
        <v>16198</v>
      </c>
      <c r="E33" s="1672" t="s">
        <v>17302</v>
      </c>
      <c r="F33" s="441" t="s">
        <v>14060</v>
      </c>
      <c r="G33" s="439" t="s">
        <v>7648</v>
      </c>
      <c r="H33" s="439" t="s">
        <v>35</v>
      </c>
      <c r="I33" s="439" t="s">
        <v>1676</v>
      </c>
      <c r="J33" s="440">
        <v>33998</v>
      </c>
      <c r="K33" s="116" t="str">
        <f t="shared" si="0"/>
        <v xml:space="preserve">29 TAHUN 8 BULAN 2 HARI </v>
      </c>
      <c r="L33" s="430" t="s">
        <v>7114</v>
      </c>
      <c r="M33" s="430" t="s">
        <v>299</v>
      </c>
      <c r="N33" s="439" t="s">
        <v>4633</v>
      </c>
      <c r="O33" s="1165" t="s">
        <v>14208</v>
      </c>
      <c r="P33" s="435" t="s">
        <v>15462</v>
      </c>
      <c r="Q33" s="1482" t="s">
        <v>12553</v>
      </c>
      <c r="R33" s="640" t="s">
        <v>15705</v>
      </c>
      <c r="S33" s="439" t="s">
        <v>5006</v>
      </c>
      <c r="T33" s="129" t="s">
        <v>14061</v>
      </c>
      <c r="U33" s="1774" t="s">
        <v>15732</v>
      </c>
      <c r="V33" s="439" t="s">
        <v>126</v>
      </c>
      <c r="W33" s="441" t="s">
        <v>14062</v>
      </c>
      <c r="X33" s="129" t="s">
        <v>14063</v>
      </c>
      <c r="Y33" s="1768" t="s">
        <v>14064</v>
      </c>
      <c r="Z33" s="441" t="s">
        <v>82</v>
      </c>
      <c r="AA33" s="441"/>
      <c r="AB33" s="441"/>
      <c r="AC33" s="441"/>
      <c r="AD33" s="441"/>
      <c r="AE33" s="441"/>
      <c r="AF33" s="441"/>
      <c r="AG33" s="585">
        <v>43451</v>
      </c>
      <c r="AH33" s="585"/>
      <c r="AI33" s="585"/>
      <c r="AJ33" s="585">
        <v>43451</v>
      </c>
      <c r="AK33" s="585">
        <v>43784</v>
      </c>
      <c r="AL33" s="439" t="s">
        <v>14045</v>
      </c>
      <c r="AM33" s="430"/>
      <c r="AN33" s="441"/>
      <c r="AO33" s="439"/>
      <c r="AP33" s="439" t="s">
        <v>12159</v>
      </c>
    </row>
    <row r="34" spans="1:42">
      <c r="A34" s="430">
        <v>26</v>
      </c>
      <c r="B34" s="439">
        <v>6309</v>
      </c>
      <c r="C34" s="439"/>
      <c r="D34" s="1480" t="s">
        <v>16199</v>
      </c>
      <c r="E34" s="1672" t="s">
        <v>17302</v>
      </c>
      <c r="F34" s="441" t="s">
        <v>14722</v>
      </c>
      <c r="G34" s="439" t="s">
        <v>7648</v>
      </c>
      <c r="H34" s="439" t="s">
        <v>35</v>
      </c>
      <c r="I34" s="439" t="s">
        <v>14723</v>
      </c>
      <c r="J34" s="440">
        <v>31951</v>
      </c>
      <c r="K34" s="116" t="str">
        <f t="shared" si="0"/>
        <v xml:space="preserve">35 TAHUN 3 BULAN 8 HARI </v>
      </c>
      <c r="L34" s="430" t="s">
        <v>7787</v>
      </c>
      <c r="M34" s="430" t="s">
        <v>287</v>
      </c>
      <c r="N34" s="439" t="s">
        <v>4633</v>
      </c>
      <c r="O34" s="1165" t="s">
        <v>15453</v>
      </c>
      <c r="P34" s="435" t="s">
        <v>15461</v>
      </c>
      <c r="Q34" s="1482" t="s">
        <v>12553</v>
      </c>
      <c r="R34" s="640" t="s">
        <v>15706</v>
      </c>
      <c r="S34" s="439" t="s">
        <v>7258</v>
      </c>
      <c r="T34" s="129" t="s">
        <v>14724</v>
      </c>
      <c r="U34" s="1774" t="s">
        <v>15733</v>
      </c>
      <c r="V34" s="439" t="s">
        <v>126</v>
      </c>
      <c r="W34" s="441" t="s">
        <v>14725</v>
      </c>
      <c r="X34" s="129" t="s">
        <v>14726</v>
      </c>
      <c r="Y34" s="1768" t="s">
        <v>14727</v>
      </c>
      <c r="Z34" s="441" t="s">
        <v>82</v>
      </c>
      <c r="AA34" s="441"/>
      <c r="AB34" s="441"/>
      <c r="AC34" s="441"/>
      <c r="AD34" s="441"/>
      <c r="AE34" s="441"/>
      <c r="AF34" s="441"/>
      <c r="AG34" s="585">
        <v>43586</v>
      </c>
      <c r="AH34" s="585"/>
      <c r="AI34" s="585"/>
      <c r="AJ34" s="585">
        <v>43586</v>
      </c>
      <c r="AK34" s="585"/>
      <c r="AL34" s="439" t="s">
        <v>14718</v>
      </c>
      <c r="AM34" s="430"/>
      <c r="AN34" s="441"/>
      <c r="AO34" s="439"/>
      <c r="AP34" s="439"/>
    </row>
    <row r="35" spans="1:42">
      <c r="A35" s="430">
        <v>27</v>
      </c>
      <c r="B35" s="439" t="s">
        <v>14695</v>
      </c>
      <c r="C35" s="439"/>
      <c r="D35" s="1480" t="s">
        <v>16200</v>
      </c>
      <c r="E35" s="1672" t="s">
        <v>17302</v>
      </c>
      <c r="F35" s="441" t="s">
        <v>14689</v>
      </c>
      <c r="G35" s="439" t="s">
        <v>7648</v>
      </c>
      <c r="H35" s="439" t="s">
        <v>35</v>
      </c>
      <c r="I35" s="439" t="s">
        <v>14690</v>
      </c>
      <c r="J35" s="440">
        <v>32971</v>
      </c>
      <c r="K35" s="116" t="str">
        <f t="shared" si="0"/>
        <v xml:space="preserve">32 TAHUN 5 BULAN 23 HARI </v>
      </c>
      <c r="L35" s="430" t="s">
        <v>7114</v>
      </c>
      <c r="M35" s="430" t="s">
        <v>287</v>
      </c>
      <c r="N35" s="439" t="s">
        <v>4633</v>
      </c>
      <c r="O35" s="1165">
        <v>1090017630336</v>
      </c>
      <c r="P35" s="435" t="s">
        <v>16603</v>
      </c>
      <c r="Q35" s="433" t="s">
        <v>16604</v>
      </c>
      <c r="R35" s="441"/>
      <c r="S35" s="439" t="s">
        <v>5006</v>
      </c>
      <c r="T35" s="129" t="s">
        <v>16232</v>
      </c>
      <c r="U35" s="1774" t="s">
        <v>16231</v>
      </c>
      <c r="V35" s="439" t="s">
        <v>126</v>
      </c>
      <c r="W35" s="441" t="s">
        <v>14692</v>
      </c>
      <c r="X35" s="129" t="s">
        <v>14693</v>
      </c>
      <c r="Y35" s="1768" t="s">
        <v>16567</v>
      </c>
      <c r="Z35" s="441" t="s">
        <v>193</v>
      </c>
      <c r="AA35" s="441"/>
      <c r="AB35" s="441"/>
      <c r="AC35" s="441"/>
      <c r="AD35" s="441"/>
      <c r="AE35" s="441"/>
      <c r="AF35" s="441"/>
      <c r="AG35" s="585">
        <v>43556</v>
      </c>
      <c r="AH35" s="585"/>
      <c r="AI35" s="585"/>
      <c r="AJ35" s="585">
        <v>43556</v>
      </c>
      <c r="AK35" s="585"/>
      <c r="AL35" s="439" t="s">
        <v>14695</v>
      </c>
      <c r="AM35" s="430"/>
      <c r="AN35" s="441"/>
      <c r="AO35" s="439"/>
      <c r="AP35" s="439"/>
    </row>
    <row r="36" spans="1:42" s="2072" customFormat="1">
      <c r="A36" s="430">
        <v>28</v>
      </c>
      <c r="B36" s="587" t="s">
        <v>16146</v>
      </c>
      <c r="C36" s="587"/>
      <c r="D36" s="587" t="s">
        <v>16146</v>
      </c>
      <c r="E36" s="76" t="s">
        <v>17302</v>
      </c>
      <c r="F36" s="586" t="s">
        <v>16480</v>
      </c>
      <c r="G36" s="587" t="s">
        <v>7648</v>
      </c>
      <c r="H36" s="587" t="s">
        <v>35</v>
      </c>
      <c r="I36" s="587" t="s">
        <v>16481</v>
      </c>
      <c r="J36" s="2122">
        <v>31007</v>
      </c>
      <c r="K36" s="125" t="str">
        <f t="shared" si="0"/>
        <v xml:space="preserve">37 TAHUN 10 BULAN 10 HARI </v>
      </c>
      <c r="L36" s="76" t="s">
        <v>7114</v>
      </c>
      <c r="M36" s="76" t="s">
        <v>299</v>
      </c>
      <c r="N36" s="587" t="s">
        <v>4633</v>
      </c>
      <c r="O36" s="2123" t="s">
        <v>16602</v>
      </c>
      <c r="P36" s="2078" t="s">
        <v>16617</v>
      </c>
      <c r="Q36" s="76" t="s">
        <v>16644</v>
      </c>
      <c r="R36" s="586"/>
      <c r="S36" s="587" t="s">
        <v>5006</v>
      </c>
      <c r="T36" s="588" t="s">
        <v>16482</v>
      </c>
      <c r="U36" s="1773">
        <v>44886</v>
      </c>
      <c r="V36" s="587" t="s">
        <v>2526</v>
      </c>
      <c r="W36" s="586" t="s">
        <v>16483</v>
      </c>
      <c r="X36" s="588" t="s">
        <v>16484</v>
      </c>
      <c r="Y36" s="1767" t="s">
        <v>16485</v>
      </c>
      <c r="Z36" s="586" t="s">
        <v>193</v>
      </c>
      <c r="AA36" s="586"/>
      <c r="AB36" s="586"/>
      <c r="AC36" s="586"/>
      <c r="AD36" s="586"/>
      <c r="AE36" s="586"/>
      <c r="AF36" s="586"/>
      <c r="AG36" s="77">
        <v>43822</v>
      </c>
      <c r="AH36" s="77"/>
      <c r="AI36" s="77"/>
      <c r="AJ36" s="77">
        <v>43822</v>
      </c>
      <c r="AK36" s="77"/>
      <c r="AL36" s="587" t="s">
        <v>16146</v>
      </c>
      <c r="AM36" s="76"/>
      <c r="AN36" s="586"/>
      <c r="AO36" s="587"/>
      <c r="AP36" s="587"/>
    </row>
    <row r="37" spans="1:42" s="2072" customFormat="1">
      <c r="A37" s="430">
        <v>29</v>
      </c>
      <c r="B37" s="2078" t="s">
        <v>17373</v>
      </c>
      <c r="C37" s="2078"/>
      <c r="D37" s="2078" t="s">
        <v>17373</v>
      </c>
      <c r="E37" s="559"/>
      <c r="F37" s="586" t="s">
        <v>17370</v>
      </c>
      <c r="G37" s="587" t="s">
        <v>7648</v>
      </c>
      <c r="H37" s="587" t="s">
        <v>35</v>
      </c>
      <c r="I37" s="587" t="s">
        <v>7734</v>
      </c>
      <c r="J37" s="2122">
        <v>34505</v>
      </c>
      <c r="K37" s="125" t="str">
        <f t="shared" si="0"/>
        <v xml:space="preserve">28 TAHUN 3 BULAN 11 HARI </v>
      </c>
      <c r="L37" s="76" t="s">
        <v>7114</v>
      </c>
      <c r="M37" s="76" t="s">
        <v>299</v>
      </c>
      <c r="N37" s="587"/>
      <c r="O37" s="2123">
        <v>1090018704148</v>
      </c>
      <c r="P37" s="587"/>
      <c r="Q37" s="76"/>
      <c r="R37" s="586"/>
      <c r="S37" s="587" t="s">
        <v>5006</v>
      </c>
      <c r="T37" s="588">
        <v>940609201667</v>
      </c>
      <c r="U37" s="1773">
        <v>45097</v>
      </c>
      <c r="V37" s="587" t="s">
        <v>175</v>
      </c>
      <c r="W37" s="586" t="s">
        <v>17371</v>
      </c>
      <c r="X37" s="588" t="s">
        <v>17372</v>
      </c>
      <c r="Y37" s="1767"/>
      <c r="Z37" s="586" t="s">
        <v>82</v>
      </c>
      <c r="AA37" s="586"/>
      <c r="AB37" s="586"/>
      <c r="AC37" s="586"/>
      <c r="AD37" s="586"/>
      <c r="AE37" s="586"/>
      <c r="AF37" s="586"/>
      <c r="AG37" s="77">
        <v>44166</v>
      </c>
      <c r="AH37" s="77"/>
      <c r="AI37" s="77"/>
      <c r="AJ37" s="77"/>
      <c r="AK37" s="77"/>
      <c r="AL37" s="2078"/>
      <c r="AM37" s="76"/>
      <c r="AN37" s="586"/>
      <c r="AO37" s="587"/>
      <c r="AP37" s="587"/>
    </row>
    <row r="38" spans="1:42" s="2072" customFormat="1">
      <c r="A38" s="430">
        <v>30</v>
      </c>
      <c r="B38" s="2078" t="s">
        <v>17386</v>
      </c>
      <c r="C38" s="2078"/>
      <c r="D38" s="2078" t="s">
        <v>17386</v>
      </c>
      <c r="E38" s="559"/>
      <c r="F38" s="586" t="s">
        <v>17375</v>
      </c>
      <c r="G38" s="587" t="s">
        <v>7648</v>
      </c>
      <c r="H38" s="587" t="s">
        <v>35</v>
      </c>
      <c r="I38" s="587" t="s">
        <v>8336</v>
      </c>
      <c r="J38" s="2122">
        <v>34722</v>
      </c>
      <c r="K38" s="125" t="str">
        <f t="shared" si="0"/>
        <v xml:space="preserve">27 TAHUN 8 BULAN 8 HARI </v>
      </c>
      <c r="L38" s="76" t="s">
        <v>7114</v>
      </c>
      <c r="M38" s="76" t="s">
        <v>17414</v>
      </c>
      <c r="N38" s="587"/>
      <c r="O38" s="2123">
        <v>1090018786756</v>
      </c>
      <c r="P38" s="587"/>
      <c r="Q38" s="76"/>
      <c r="R38" s="586" t="s">
        <v>17377</v>
      </c>
      <c r="S38" s="587" t="s">
        <v>5006</v>
      </c>
      <c r="T38" s="588" t="s">
        <v>17376</v>
      </c>
      <c r="U38" s="1773">
        <v>44584</v>
      </c>
      <c r="V38" s="587" t="s">
        <v>1173</v>
      </c>
      <c r="W38" s="586" t="s">
        <v>17378</v>
      </c>
      <c r="X38" s="588" t="s">
        <v>17388</v>
      </c>
      <c r="Y38" s="1767"/>
      <c r="Z38" s="586" t="s">
        <v>82</v>
      </c>
      <c r="AA38" s="586"/>
      <c r="AB38" s="586"/>
      <c r="AC38" s="586"/>
      <c r="AD38" s="586"/>
      <c r="AE38" s="586"/>
      <c r="AF38" s="586"/>
      <c r="AG38" s="77">
        <v>44189</v>
      </c>
      <c r="AH38" s="77"/>
      <c r="AI38" s="77"/>
      <c r="AJ38" s="77"/>
      <c r="AK38" s="77"/>
      <c r="AL38" s="2078"/>
      <c r="AM38" s="76"/>
      <c r="AN38" s="586"/>
      <c r="AO38" s="587"/>
      <c r="AP38" s="587"/>
    </row>
    <row r="39" spans="1:42" s="2072" customFormat="1">
      <c r="A39" s="430">
        <v>31</v>
      </c>
      <c r="B39" s="2078" t="s">
        <v>17387</v>
      </c>
      <c r="C39" s="2078"/>
      <c r="D39" s="2078" t="s">
        <v>17387</v>
      </c>
      <c r="E39" s="559"/>
      <c r="F39" s="586" t="s">
        <v>17379</v>
      </c>
      <c r="G39" s="587" t="s">
        <v>7648</v>
      </c>
      <c r="H39" s="587" t="s">
        <v>35</v>
      </c>
      <c r="I39" s="587" t="s">
        <v>17380</v>
      </c>
      <c r="J39" s="2122">
        <v>33652</v>
      </c>
      <c r="K39" s="125" t="str">
        <f t="shared" si="0"/>
        <v xml:space="preserve">30 TAHUN 7 BULAN 13 HARI </v>
      </c>
      <c r="L39" s="76" t="s">
        <v>7114</v>
      </c>
      <c r="M39" s="76" t="s">
        <v>299</v>
      </c>
      <c r="N39" s="587"/>
      <c r="O39" s="2123">
        <v>1080014114392</v>
      </c>
      <c r="P39" s="587"/>
      <c r="Q39" s="76"/>
      <c r="R39" s="586" t="s">
        <v>17381</v>
      </c>
      <c r="S39" s="587" t="s">
        <v>17382</v>
      </c>
      <c r="T39" s="588" t="s">
        <v>17383</v>
      </c>
      <c r="U39" s="1773">
        <v>44975</v>
      </c>
      <c r="V39" s="587" t="s">
        <v>175</v>
      </c>
      <c r="W39" s="586" t="s">
        <v>17384</v>
      </c>
      <c r="X39" s="588" t="s">
        <v>17385</v>
      </c>
      <c r="Y39" s="1767"/>
      <c r="Z39" s="586"/>
      <c r="AA39" s="586"/>
      <c r="AB39" s="586"/>
      <c r="AC39" s="586"/>
      <c r="AD39" s="586"/>
      <c r="AE39" s="586"/>
      <c r="AF39" s="586"/>
      <c r="AG39" s="77">
        <v>44189</v>
      </c>
      <c r="AH39" s="77"/>
      <c r="AI39" s="77"/>
      <c r="AJ39" s="77"/>
      <c r="AK39" s="77"/>
      <c r="AL39" s="2078"/>
      <c r="AM39" s="76"/>
      <c r="AN39" s="586"/>
      <c r="AO39" s="587"/>
      <c r="AP39" s="587"/>
    </row>
    <row r="40" spans="1:42" s="2072" customFormat="1">
      <c r="A40" s="430">
        <v>32</v>
      </c>
      <c r="B40" s="2078" t="s">
        <v>17396</v>
      </c>
      <c r="C40" s="2078"/>
      <c r="D40" s="2078" t="s">
        <v>17396</v>
      </c>
      <c r="E40" s="559"/>
      <c r="F40" s="586" t="s">
        <v>17395</v>
      </c>
      <c r="G40" s="587" t="s">
        <v>7648</v>
      </c>
      <c r="H40" s="587" t="s">
        <v>35</v>
      </c>
      <c r="I40" s="587" t="s">
        <v>17397</v>
      </c>
      <c r="J40" s="2122">
        <v>32747</v>
      </c>
      <c r="K40" s="125" t="str">
        <f t="shared" si="0"/>
        <v xml:space="preserve">33 TAHUN 1 BULAN 4 HARI </v>
      </c>
      <c r="L40" s="76" t="s">
        <v>17398</v>
      </c>
      <c r="M40" s="76" t="s">
        <v>287</v>
      </c>
      <c r="N40" s="587"/>
      <c r="O40" s="2123">
        <v>1090018795427</v>
      </c>
      <c r="P40" s="587"/>
      <c r="Q40" s="76"/>
      <c r="R40" s="586"/>
      <c r="S40" s="587" t="s">
        <v>5006</v>
      </c>
      <c r="T40" s="588" t="s">
        <v>17399</v>
      </c>
      <c r="U40" s="1773">
        <v>45995</v>
      </c>
      <c r="V40" s="587" t="s">
        <v>126</v>
      </c>
      <c r="W40" s="586" t="s">
        <v>17400</v>
      </c>
      <c r="X40" s="588" t="s">
        <v>17401</v>
      </c>
      <c r="Y40" s="1767"/>
      <c r="Z40" s="586" t="s">
        <v>82</v>
      </c>
      <c r="AA40" s="586"/>
      <c r="AB40" s="586"/>
      <c r="AC40" s="586"/>
      <c r="AD40" s="586"/>
      <c r="AE40" s="586"/>
      <c r="AF40" s="586"/>
      <c r="AG40" s="77">
        <v>44202</v>
      </c>
      <c r="AH40" s="77"/>
      <c r="AI40" s="77"/>
      <c r="AJ40" s="77"/>
      <c r="AK40" s="77"/>
      <c r="AL40" s="2078"/>
      <c r="AM40" s="76"/>
      <c r="AN40" s="586"/>
      <c r="AO40" s="587"/>
      <c r="AP40" s="587"/>
    </row>
    <row r="41" spans="1:42" s="2072" customFormat="1">
      <c r="A41" s="430"/>
      <c r="B41" s="2078"/>
      <c r="C41" s="2078"/>
      <c r="D41" s="2078"/>
      <c r="E41" s="559"/>
      <c r="F41" s="586"/>
      <c r="G41" s="587"/>
      <c r="H41" s="587"/>
      <c r="I41" s="587"/>
      <c r="J41" s="2122"/>
      <c r="K41" s="125"/>
      <c r="L41" s="76"/>
      <c r="M41" s="76"/>
      <c r="N41" s="587"/>
      <c r="O41" s="2123"/>
      <c r="P41" s="587"/>
      <c r="Q41" s="76"/>
      <c r="R41" s="586"/>
      <c r="S41" s="587"/>
      <c r="T41" s="588"/>
      <c r="U41" s="1773"/>
      <c r="V41" s="587"/>
      <c r="W41" s="586"/>
      <c r="X41" s="588"/>
      <c r="Y41" s="1767"/>
      <c r="Z41" s="586"/>
      <c r="AA41" s="586"/>
      <c r="AB41" s="586"/>
      <c r="AC41" s="586"/>
      <c r="AD41" s="586"/>
      <c r="AE41" s="586"/>
      <c r="AF41" s="586"/>
      <c r="AG41" s="77"/>
      <c r="AH41" s="77"/>
      <c r="AI41" s="77"/>
      <c r="AJ41" s="77"/>
      <c r="AK41" s="77"/>
      <c r="AL41" s="2078"/>
      <c r="AM41" s="76"/>
      <c r="AN41" s="586"/>
      <c r="AO41" s="587"/>
      <c r="AP41" s="587"/>
    </row>
    <row r="42" spans="1:42" s="2072" customFormat="1">
      <c r="A42" s="430"/>
      <c r="B42" s="2078"/>
      <c r="C42" s="2078"/>
      <c r="D42" s="2078"/>
      <c r="E42" s="559"/>
      <c r="F42" s="586"/>
      <c r="G42" s="587"/>
      <c r="H42" s="587"/>
      <c r="I42" s="587"/>
      <c r="J42" s="2122"/>
      <c r="K42" s="125"/>
      <c r="L42" s="76"/>
      <c r="M42" s="76"/>
      <c r="N42" s="587"/>
      <c r="O42" s="2123"/>
      <c r="P42" s="587"/>
      <c r="Q42" s="76"/>
      <c r="R42" s="586"/>
      <c r="S42" s="587"/>
      <c r="T42" s="588"/>
      <c r="U42" s="1773"/>
      <c r="V42" s="587"/>
      <c r="W42" s="586"/>
      <c r="X42" s="588"/>
      <c r="Y42" s="1767"/>
      <c r="Z42" s="586"/>
      <c r="AA42" s="586"/>
      <c r="AB42" s="586"/>
      <c r="AC42" s="586"/>
      <c r="AD42" s="586"/>
      <c r="AE42" s="586"/>
      <c r="AF42" s="586"/>
      <c r="AG42" s="77"/>
      <c r="AH42" s="77"/>
      <c r="AI42" s="77"/>
      <c r="AJ42" s="77"/>
      <c r="AK42" s="77"/>
      <c r="AL42" s="2078"/>
      <c r="AM42" s="76"/>
      <c r="AN42" s="586"/>
      <c r="AO42" s="587"/>
      <c r="AP42" s="587"/>
    </row>
    <row r="43" spans="1:42">
      <c r="B43" s="1291"/>
      <c r="C43" s="1291"/>
      <c r="D43" s="1291"/>
      <c r="E43" s="876"/>
      <c r="G43" s="437"/>
      <c r="H43" s="437"/>
      <c r="I43" s="437"/>
      <c r="K43" s="87"/>
      <c r="M43" s="556"/>
      <c r="N43" s="437"/>
      <c r="O43" s="907"/>
      <c r="Q43" s="556"/>
      <c r="T43" s="1292"/>
      <c r="U43" s="1775"/>
      <c r="X43" s="1292"/>
      <c r="Y43" s="1769"/>
      <c r="AK43" s="1359"/>
      <c r="AL43" s="1291"/>
    </row>
    <row r="45" spans="1:42">
      <c r="C45" s="638"/>
      <c r="D45" s="638"/>
      <c r="E45" s="1965"/>
      <c r="F45" s="555" t="s">
        <v>7968</v>
      </c>
      <c r="G45" s="630"/>
      <c r="I45" s="556"/>
      <c r="J45" s="1211"/>
      <c r="L45" s="555"/>
      <c r="N45" s="631"/>
      <c r="Q45" s="437"/>
      <c r="AD45" s="556"/>
      <c r="AE45" s="556"/>
      <c r="AG45" s="1360"/>
      <c r="AH45" s="1360"/>
      <c r="AI45" s="1360"/>
      <c r="AM45" s="555"/>
    </row>
    <row r="46" spans="1:42">
      <c r="C46" s="555"/>
      <c r="D46" s="555"/>
      <c r="G46" s="630"/>
      <c r="I46" s="556"/>
      <c r="J46" s="1211"/>
      <c r="L46" s="555"/>
      <c r="N46" s="631"/>
      <c r="Q46" s="437"/>
      <c r="AD46" s="556"/>
      <c r="AE46" s="556"/>
      <c r="AG46" s="1360"/>
      <c r="AH46" s="1360"/>
      <c r="AI46" s="1360"/>
      <c r="AM46" s="555"/>
    </row>
    <row r="47" spans="1:42">
      <c r="A47" s="555"/>
      <c r="B47" s="556" t="s">
        <v>14704</v>
      </c>
      <c r="C47" s="555"/>
      <c r="D47" s="555"/>
      <c r="G47" s="630"/>
      <c r="I47" s="556"/>
      <c r="J47" s="1211"/>
      <c r="L47" s="555"/>
      <c r="N47" s="631"/>
      <c r="Q47" s="437"/>
      <c r="AD47" s="556"/>
      <c r="AE47" s="556"/>
      <c r="AG47" s="1360"/>
      <c r="AH47" s="1360"/>
      <c r="AI47" s="1360"/>
      <c r="AL47" s="556" t="s">
        <v>14704</v>
      </c>
      <c r="AM47" s="555"/>
    </row>
    <row r="48" spans="1:42">
      <c r="C48" s="555"/>
      <c r="D48" s="555"/>
      <c r="G48" s="630"/>
      <c r="I48" s="556"/>
      <c r="J48" s="1211"/>
      <c r="L48" s="555"/>
      <c r="N48" s="631"/>
      <c r="Q48" s="437"/>
      <c r="AD48" s="556"/>
      <c r="AE48" s="556"/>
      <c r="AG48" s="1360"/>
      <c r="AH48" s="1360"/>
      <c r="AI48" s="1360"/>
      <c r="AM48" s="555"/>
    </row>
    <row r="49" spans="1:42" s="758" customFormat="1" ht="15" customHeight="1">
      <c r="A49" s="2626" t="s">
        <v>2</v>
      </c>
      <c r="B49" s="2626" t="s">
        <v>3</v>
      </c>
      <c r="C49" s="2626" t="s">
        <v>263</v>
      </c>
      <c r="E49" s="1595"/>
      <c r="F49" s="2652" t="s">
        <v>4</v>
      </c>
      <c r="G49" s="2653" t="s">
        <v>266</v>
      </c>
      <c r="H49" s="2626" t="s">
        <v>6</v>
      </c>
      <c r="I49" s="2654" t="s">
        <v>8</v>
      </c>
      <c r="J49" s="2678" t="s">
        <v>9</v>
      </c>
      <c r="K49" s="2656" t="s">
        <v>10</v>
      </c>
      <c r="L49" s="2626" t="s">
        <v>11</v>
      </c>
      <c r="M49" s="2626" t="s">
        <v>12</v>
      </c>
      <c r="N49" s="2626" t="s">
        <v>13</v>
      </c>
      <c r="O49" s="2639" t="s">
        <v>14</v>
      </c>
      <c r="P49" s="2653" t="s">
        <v>267</v>
      </c>
      <c r="Q49" s="2653" t="s">
        <v>268</v>
      </c>
      <c r="R49" s="2626" t="s">
        <v>17</v>
      </c>
      <c r="S49" s="2653" t="s">
        <v>269</v>
      </c>
      <c r="T49" s="2626" t="s">
        <v>270</v>
      </c>
      <c r="U49" s="2680" t="s">
        <v>15595</v>
      </c>
      <c r="V49" s="2653" t="s">
        <v>18</v>
      </c>
      <c r="W49" s="2653" t="s">
        <v>19</v>
      </c>
      <c r="X49" s="2659" t="s">
        <v>20</v>
      </c>
      <c r="Y49" s="2682" t="s">
        <v>21</v>
      </c>
      <c r="Z49" s="1583" t="s">
        <v>7</v>
      </c>
      <c r="AA49" s="2660" t="s">
        <v>271</v>
      </c>
      <c r="AB49" s="2639" t="s">
        <v>272</v>
      </c>
      <c r="AC49" s="2639" t="s">
        <v>273</v>
      </c>
      <c r="AD49" s="2639" t="s">
        <v>274</v>
      </c>
      <c r="AE49" s="2639" t="s">
        <v>4630</v>
      </c>
      <c r="AF49" s="2639" t="s">
        <v>7251</v>
      </c>
      <c r="AG49" s="1040"/>
      <c r="AH49" s="1584" t="s">
        <v>23</v>
      </c>
      <c r="AI49" s="1584"/>
      <c r="AJ49" s="2640" t="s">
        <v>15648</v>
      </c>
      <c r="AK49" s="2641"/>
      <c r="AL49" s="2626" t="s">
        <v>3</v>
      </c>
      <c r="AM49" s="1583" t="s">
        <v>3</v>
      </c>
      <c r="AN49" s="1583" t="s">
        <v>13103</v>
      </c>
      <c r="AO49" s="1583" t="s">
        <v>13105</v>
      </c>
    </row>
    <row r="50" spans="1:42" s="758" customFormat="1">
      <c r="A50" s="2626"/>
      <c r="B50" s="2626"/>
      <c r="C50" s="2626"/>
      <c r="E50" s="1595"/>
      <c r="F50" s="2652"/>
      <c r="G50" s="2653"/>
      <c r="H50" s="2626"/>
      <c r="I50" s="2655"/>
      <c r="J50" s="2679"/>
      <c r="K50" s="2656"/>
      <c r="L50" s="2626"/>
      <c r="M50" s="2626"/>
      <c r="N50" s="2626"/>
      <c r="O50" s="2639"/>
      <c r="P50" s="2653"/>
      <c r="Q50" s="2653"/>
      <c r="R50" s="2626"/>
      <c r="S50" s="2653"/>
      <c r="T50" s="2626"/>
      <c r="U50" s="2681"/>
      <c r="V50" s="2653"/>
      <c r="W50" s="2653"/>
      <c r="X50" s="2659"/>
      <c r="Y50" s="2682"/>
      <c r="Z50" s="1583" t="s">
        <v>26</v>
      </c>
      <c r="AA50" s="2660"/>
      <c r="AB50" s="2639"/>
      <c r="AC50" s="2639"/>
      <c r="AD50" s="2639"/>
      <c r="AE50" s="2639"/>
      <c r="AF50" s="2639"/>
      <c r="AG50" s="1584" t="s">
        <v>276</v>
      </c>
      <c r="AH50" s="1584" t="s">
        <v>277</v>
      </c>
      <c r="AI50" s="1584" t="s">
        <v>278</v>
      </c>
      <c r="AJ50" s="2642"/>
      <c r="AK50" s="2643"/>
      <c r="AL50" s="2626"/>
      <c r="AM50" s="1583"/>
      <c r="AN50" s="1583"/>
      <c r="AO50" s="1583"/>
    </row>
    <row r="51" spans="1:42" s="601" customFormat="1" ht="15">
      <c r="A51" s="590">
        <v>1</v>
      </c>
      <c r="B51" s="639" t="s">
        <v>7969</v>
      </c>
      <c r="C51" s="590">
        <v>6700001584</v>
      </c>
      <c r="D51" s="590"/>
      <c r="E51" s="590"/>
      <c r="F51" s="640" t="s">
        <v>7970</v>
      </c>
      <c r="G51" s="590" t="s">
        <v>7648</v>
      </c>
      <c r="H51" s="590" t="s">
        <v>35</v>
      </c>
      <c r="I51" s="590" t="s">
        <v>7971</v>
      </c>
      <c r="J51" s="599">
        <v>29451</v>
      </c>
      <c r="K51" s="178" t="str">
        <f t="shared" ref="K51:K63" si="1">DATEDIF(J51,$J$3,"Y") &amp; " TAHUN " &amp; DATEDIF(J51,$J$3,"YM") &amp; " BULAN " &amp; DATEDIF(J51,$J$3,"MD") &amp; " HARI "</f>
        <v xml:space="preserve">42 TAHUN 1 BULAN 13 HARI </v>
      </c>
      <c r="L51" s="590" t="s">
        <v>7114</v>
      </c>
      <c r="M51" s="590" t="s">
        <v>7265</v>
      </c>
      <c r="N51" s="590" t="s">
        <v>4633</v>
      </c>
      <c r="O51" s="1062" t="s">
        <v>7972</v>
      </c>
      <c r="P51" s="734" t="s">
        <v>7973</v>
      </c>
      <c r="Q51" s="577" t="s">
        <v>7974</v>
      </c>
      <c r="R51" s="640"/>
      <c r="S51" s="590" t="s">
        <v>289</v>
      </c>
      <c r="T51" s="641" t="s">
        <v>7975</v>
      </c>
      <c r="U51" s="1776"/>
      <c r="V51" s="642" t="s">
        <v>7654</v>
      </c>
      <c r="W51" s="640" t="s">
        <v>7976</v>
      </c>
      <c r="X51" s="643" t="s">
        <v>7977</v>
      </c>
      <c r="Y51" s="1770" t="s">
        <v>7978</v>
      </c>
      <c r="Z51" s="640" t="s">
        <v>193</v>
      </c>
      <c r="AA51" s="640" t="s">
        <v>7979</v>
      </c>
      <c r="AB51" s="640" t="s">
        <v>7980</v>
      </c>
      <c r="AC51" s="640" t="s">
        <v>7981</v>
      </c>
      <c r="AD51" s="640"/>
      <c r="AE51" s="640"/>
      <c r="AF51" s="640"/>
      <c r="AG51" s="600">
        <v>42887</v>
      </c>
      <c r="AH51" s="600">
        <v>42887</v>
      </c>
      <c r="AI51" s="600">
        <v>42986</v>
      </c>
      <c r="AJ51" s="2627" t="s">
        <v>15734</v>
      </c>
      <c r="AK51" s="2628"/>
      <c r="AL51" s="639" t="s">
        <v>7969</v>
      </c>
      <c r="AM51" s="639" t="s">
        <v>7969</v>
      </c>
      <c r="AN51" s="642"/>
      <c r="AO51" s="642"/>
    </row>
    <row r="52" spans="1:42" s="601" customFormat="1" ht="15">
      <c r="A52" s="590">
        <v>2</v>
      </c>
      <c r="B52" s="639" t="s">
        <v>7864</v>
      </c>
      <c r="C52" s="738">
        <v>6700001587</v>
      </c>
      <c r="D52" s="738"/>
      <c r="E52" s="738"/>
      <c r="F52" s="640" t="s">
        <v>7865</v>
      </c>
      <c r="G52" s="590" t="s">
        <v>7648</v>
      </c>
      <c r="H52" s="590" t="s">
        <v>35</v>
      </c>
      <c r="I52" s="590" t="s">
        <v>7866</v>
      </c>
      <c r="J52" s="599" t="s">
        <v>7867</v>
      </c>
      <c r="K52" s="178" t="str">
        <f t="shared" si="1"/>
        <v xml:space="preserve">31 TAHUN 5 BULAN 13 HARI </v>
      </c>
      <c r="L52" s="590" t="s">
        <v>7114</v>
      </c>
      <c r="M52" s="590" t="s">
        <v>7256</v>
      </c>
      <c r="N52" s="590" t="s">
        <v>4633</v>
      </c>
      <c r="O52" s="1062" t="s">
        <v>7876</v>
      </c>
      <c r="P52" s="642"/>
      <c r="Q52" s="577" t="s">
        <v>7869</v>
      </c>
      <c r="R52" s="640"/>
      <c r="S52" s="590" t="s">
        <v>289</v>
      </c>
      <c r="T52" s="641" t="s">
        <v>7870</v>
      </c>
      <c r="U52" s="1776"/>
      <c r="V52" s="642" t="s">
        <v>7654</v>
      </c>
      <c r="W52" s="640" t="s">
        <v>7871</v>
      </c>
      <c r="X52" s="643" t="s">
        <v>7872</v>
      </c>
      <c r="Y52" s="1770" t="s">
        <v>16568</v>
      </c>
      <c r="Z52" s="640" t="s">
        <v>82</v>
      </c>
      <c r="AA52" s="640"/>
      <c r="AB52" s="640"/>
      <c r="AC52" s="640"/>
      <c r="AD52" s="640"/>
      <c r="AE52" s="640"/>
      <c r="AF52" s="640"/>
      <c r="AG52" s="600">
        <v>42887</v>
      </c>
      <c r="AH52" s="600">
        <v>42887</v>
      </c>
      <c r="AI52" s="600">
        <v>42996</v>
      </c>
      <c r="AJ52" s="2627" t="s">
        <v>15735</v>
      </c>
      <c r="AK52" s="2628"/>
      <c r="AL52" s="639" t="s">
        <v>7864</v>
      </c>
      <c r="AM52" s="639" t="s">
        <v>7864</v>
      </c>
      <c r="AN52" s="642"/>
      <c r="AO52" s="642"/>
    </row>
    <row r="53" spans="1:42" s="601" customFormat="1" ht="15">
      <c r="A53" s="590">
        <v>3</v>
      </c>
      <c r="B53" s="639" t="s">
        <v>7873</v>
      </c>
      <c r="C53" s="738">
        <v>6700001610</v>
      </c>
      <c r="D53" s="738"/>
      <c r="E53" s="738"/>
      <c r="F53" s="640" t="s">
        <v>7874</v>
      </c>
      <c r="G53" s="590" t="s">
        <v>7648</v>
      </c>
      <c r="H53" s="590" t="s">
        <v>35</v>
      </c>
      <c r="I53" s="590" t="s">
        <v>7875</v>
      </c>
      <c r="J53" s="599">
        <v>34761</v>
      </c>
      <c r="K53" s="178" t="str">
        <f t="shared" si="1"/>
        <v xml:space="preserve">27 TAHUN 6 BULAN 28 HARI </v>
      </c>
      <c r="L53" s="590" t="s">
        <v>7114</v>
      </c>
      <c r="M53" s="590" t="s">
        <v>7256</v>
      </c>
      <c r="N53" s="590" t="s">
        <v>4633</v>
      </c>
      <c r="O53" s="1062" t="s">
        <v>7884</v>
      </c>
      <c r="P53" s="734" t="s">
        <v>7877</v>
      </c>
      <c r="Q53" s="577" t="s">
        <v>7878</v>
      </c>
      <c r="R53" s="640"/>
      <c r="S53" s="642" t="s">
        <v>289</v>
      </c>
      <c r="T53" s="641" t="s">
        <v>7879</v>
      </c>
      <c r="U53" s="1776"/>
      <c r="V53" s="642" t="s">
        <v>7654</v>
      </c>
      <c r="W53" s="640" t="s">
        <v>11075</v>
      </c>
      <c r="X53" s="643" t="s">
        <v>7880</v>
      </c>
      <c r="Y53" s="1770" t="s">
        <v>16569</v>
      </c>
      <c r="Z53" s="640" t="s">
        <v>82</v>
      </c>
      <c r="AA53" s="640"/>
      <c r="AB53" s="640"/>
      <c r="AC53" s="640"/>
      <c r="AD53" s="640"/>
      <c r="AE53" s="640"/>
      <c r="AF53" s="640"/>
      <c r="AG53" s="600">
        <v>42887</v>
      </c>
      <c r="AH53" s="600">
        <v>42887</v>
      </c>
      <c r="AI53" s="600">
        <v>43055</v>
      </c>
      <c r="AJ53" s="2627" t="s">
        <v>15736</v>
      </c>
      <c r="AK53" s="2628"/>
      <c r="AL53" s="639" t="s">
        <v>7873</v>
      </c>
      <c r="AM53" s="639" t="s">
        <v>7873</v>
      </c>
      <c r="AN53" s="642" t="s">
        <v>10924</v>
      </c>
      <c r="AO53" s="642" t="s">
        <v>10924</v>
      </c>
    </row>
    <row r="54" spans="1:42" s="601" customFormat="1" ht="15">
      <c r="A54" s="590">
        <v>4</v>
      </c>
      <c r="B54" s="639" t="s">
        <v>7893</v>
      </c>
      <c r="C54" s="738">
        <v>6700001606</v>
      </c>
      <c r="D54" s="738"/>
      <c r="E54" s="738"/>
      <c r="F54" s="640" t="s">
        <v>7894</v>
      </c>
      <c r="G54" s="590" t="s">
        <v>7648</v>
      </c>
      <c r="H54" s="590" t="s">
        <v>35</v>
      </c>
      <c r="I54" s="590" t="s">
        <v>7895</v>
      </c>
      <c r="J54" s="599">
        <v>33666</v>
      </c>
      <c r="K54" s="178" t="str">
        <f t="shared" si="1"/>
        <v xml:space="preserve">30 TAHUN 6 BULAN 28 HARI </v>
      </c>
      <c r="L54" s="590" t="s">
        <v>7662</v>
      </c>
      <c r="M54" s="590" t="s">
        <v>7256</v>
      </c>
      <c r="N54" s="590" t="s">
        <v>4633</v>
      </c>
      <c r="O54" s="1063" t="s">
        <v>7904</v>
      </c>
      <c r="P54" s="734" t="s">
        <v>7897</v>
      </c>
      <c r="Q54" s="577" t="s">
        <v>7898</v>
      </c>
      <c r="R54" s="640"/>
      <c r="S54" s="590" t="s">
        <v>5075</v>
      </c>
      <c r="T54" s="641" t="s">
        <v>7899</v>
      </c>
      <c r="U54" s="1776"/>
      <c r="V54" s="642" t="s">
        <v>7654</v>
      </c>
      <c r="W54" s="640" t="s">
        <v>11077</v>
      </c>
      <c r="X54" s="643" t="s">
        <v>7900</v>
      </c>
      <c r="Y54" s="1770" t="s">
        <v>7901</v>
      </c>
      <c r="Z54" s="640" t="s">
        <v>82</v>
      </c>
      <c r="AA54" s="640"/>
      <c r="AB54" s="640"/>
      <c r="AC54" s="640"/>
      <c r="AD54" s="640"/>
      <c r="AE54" s="640"/>
      <c r="AF54" s="640"/>
      <c r="AG54" s="600">
        <v>42887</v>
      </c>
      <c r="AH54" s="600">
        <v>42887</v>
      </c>
      <c r="AI54" s="600">
        <v>43053</v>
      </c>
      <c r="AJ54" s="2627" t="s">
        <v>15737</v>
      </c>
      <c r="AK54" s="2628"/>
      <c r="AL54" s="639" t="s">
        <v>7893</v>
      </c>
      <c r="AM54" s="639" t="s">
        <v>7893</v>
      </c>
      <c r="AN54" s="642" t="s">
        <v>10924</v>
      </c>
      <c r="AO54" s="642" t="s">
        <v>10924</v>
      </c>
    </row>
    <row r="55" spans="1:42" s="601" customFormat="1" ht="15">
      <c r="A55" s="590">
        <v>5</v>
      </c>
      <c r="B55" s="639" t="s">
        <v>7765</v>
      </c>
      <c r="C55" s="738">
        <v>6700001613</v>
      </c>
      <c r="D55" s="738"/>
      <c r="E55" s="738"/>
      <c r="F55" s="640" t="s">
        <v>7766</v>
      </c>
      <c r="G55" s="590" t="s">
        <v>7648</v>
      </c>
      <c r="H55" s="590" t="s">
        <v>35</v>
      </c>
      <c r="I55" s="590" t="s">
        <v>7767</v>
      </c>
      <c r="J55" s="599">
        <v>25273</v>
      </c>
      <c r="K55" s="178" t="str">
        <f t="shared" si="1"/>
        <v xml:space="preserve">53 TAHUN 6 BULAN 20 HARI </v>
      </c>
      <c r="L55" s="590" t="s">
        <v>7662</v>
      </c>
      <c r="M55" s="590" t="s">
        <v>7265</v>
      </c>
      <c r="N55" s="590" t="s">
        <v>4633</v>
      </c>
      <c r="O55" s="1062" t="s">
        <v>7768</v>
      </c>
      <c r="P55" s="734" t="s">
        <v>7769</v>
      </c>
      <c r="Q55" s="577" t="s">
        <v>7770</v>
      </c>
      <c r="R55" s="640"/>
      <c r="S55" s="590" t="s">
        <v>289</v>
      </c>
      <c r="T55" s="641" t="s">
        <v>7771</v>
      </c>
      <c r="U55" s="1776"/>
      <c r="V55" s="642" t="s">
        <v>7654</v>
      </c>
      <c r="W55" s="640" t="s">
        <v>11064</v>
      </c>
      <c r="X55" s="643" t="s">
        <v>7772</v>
      </c>
      <c r="Y55" s="1770" t="s">
        <v>16570</v>
      </c>
      <c r="Z55" s="640" t="s">
        <v>193</v>
      </c>
      <c r="AA55" s="640" t="s">
        <v>7773</v>
      </c>
      <c r="AB55" s="640" t="s">
        <v>7774</v>
      </c>
      <c r="AC55" s="640" t="s">
        <v>7775</v>
      </c>
      <c r="AD55" s="640"/>
      <c r="AE55" s="640"/>
      <c r="AF55" s="640"/>
      <c r="AG55" s="600">
        <v>42887</v>
      </c>
      <c r="AH55" s="600">
        <v>42887</v>
      </c>
      <c r="AI55" s="600">
        <v>43204</v>
      </c>
      <c r="AJ55" s="2683" t="s">
        <v>15738</v>
      </c>
      <c r="AK55" s="2684"/>
      <c r="AL55" s="639" t="s">
        <v>7765</v>
      </c>
      <c r="AM55" s="639" t="s">
        <v>7765</v>
      </c>
      <c r="AN55" s="642" t="s">
        <v>10924</v>
      </c>
      <c r="AO55" s="642" t="s">
        <v>10924</v>
      </c>
    </row>
    <row r="56" spans="1:42" s="601" customFormat="1" ht="15">
      <c r="A56" s="590">
        <v>6</v>
      </c>
      <c r="B56" s="639" t="s">
        <v>7961</v>
      </c>
      <c r="C56" s="738"/>
      <c r="D56" s="738"/>
      <c r="E56" s="738"/>
      <c r="F56" s="640" t="s">
        <v>7962</v>
      </c>
      <c r="G56" s="590" t="s">
        <v>7648</v>
      </c>
      <c r="H56" s="590" t="s">
        <v>35</v>
      </c>
      <c r="I56" s="590" t="s">
        <v>7963</v>
      </c>
      <c r="J56" s="1227">
        <v>31255</v>
      </c>
      <c r="K56" s="178" t="str">
        <f t="shared" si="1"/>
        <v xml:space="preserve">37 TAHUN 2 BULAN 4 HARI </v>
      </c>
      <c r="L56" s="590" t="s">
        <v>7114</v>
      </c>
      <c r="M56" s="590" t="s">
        <v>7256</v>
      </c>
      <c r="N56" s="590" t="s">
        <v>4633</v>
      </c>
      <c r="O56" s="1062" t="s">
        <v>9780</v>
      </c>
      <c r="P56" s="642">
        <v>17031118940</v>
      </c>
      <c r="Q56" s="590" t="s">
        <v>11989</v>
      </c>
      <c r="R56" s="640"/>
      <c r="S56" s="642" t="s">
        <v>289</v>
      </c>
      <c r="T56" s="641" t="s">
        <v>7965</v>
      </c>
      <c r="U56" s="1776"/>
      <c r="V56" s="642" t="s">
        <v>7654</v>
      </c>
      <c r="W56" s="640" t="s">
        <v>11085</v>
      </c>
      <c r="X56" s="641" t="s">
        <v>7966</v>
      </c>
      <c r="Y56" s="1770" t="s">
        <v>7967</v>
      </c>
      <c r="Z56" s="640" t="s">
        <v>82</v>
      </c>
      <c r="AA56" s="640"/>
      <c r="AB56" s="640"/>
      <c r="AC56" s="640"/>
      <c r="AD56" s="640"/>
      <c r="AE56" s="640"/>
      <c r="AF56" s="640"/>
      <c r="AG56" s="600">
        <v>42887</v>
      </c>
      <c r="AH56" s="600">
        <v>42887</v>
      </c>
      <c r="AI56" s="600">
        <v>43204</v>
      </c>
      <c r="AJ56" s="2627" t="s">
        <v>15738</v>
      </c>
      <c r="AK56" s="2628"/>
      <c r="AL56" s="639" t="s">
        <v>7961</v>
      </c>
      <c r="AM56" s="639" t="s">
        <v>7961</v>
      </c>
      <c r="AN56" s="642" t="s">
        <v>10924</v>
      </c>
      <c r="AO56" s="642" t="s">
        <v>10924</v>
      </c>
    </row>
    <row r="57" spans="1:42" s="601" customFormat="1" ht="15">
      <c r="A57" s="590">
        <v>7</v>
      </c>
      <c r="B57" s="639" t="s">
        <v>7902</v>
      </c>
      <c r="C57" s="738">
        <v>6700001588</v>
      </c>
      <c r="D57" s="738"/>
      <c r="E57" s="738"/>
      <c r="F57" s="640" t="s">
        <v>7903</v>
      </c>
      <c r="G57" s="590" t="s">
        <v>7648</v>
      </c>
      <c r="H57" s="590" t="s">
        <v>35</v>
      </c>
      <c r="I57" s="590" t="s">
        <v>2045</v>
      </c>
      <c r="J57" s="599">
        <v>30981</v>
      </c>
      <c r="K57" s="178" t="str">
        <f t="shared" si="1"/>
        <v xml:space="preserve">37 TAHUN 11 BULAN 5 HARI </v>
      </c>
      <c r="L57" s="590" t="s">
        <v>7114</v>
      </c>
      <c r="M57" s="590" t="s">
        <v>7256</v>
      </c>
      <c r="N57" s="590" t="s">
        <v>4633</v>
      </c>
      <c r="O57" s="1062" t="s">
        <v>7912</v>
      </c>
      <c r="P57" s="734" t="s">
        <v>7905</v>
      </c>
      <c r="Q57" s="577" t="s">
        <v>7906</v>
      </c>
      <c r="R57" s="641" t="s">
        <v>5237</v>
      </c>
      <c r="S57" s="590" t="s">
        <v>499</v>
      </c>
      <c r="T57" s="641" t="s">
        <v>7907</v>
      </c>
      <c r="U57" s="1776"/>
      <c r="V57" s="642" t="s">
        <v>7654</v>
      </c>
      <c r="W57" s="640" t="s">
        <v>11078</v>
      </c>
      <c r="X57" s="643" t="s">
        <v>7908</v>
      </c>
      <c r="Y57" s="1770" t="s">
        <v>16571</v>
      </c>
      <c r="Z57" s="640" t="s">
        <v>193</v>
      </c>
      <c r="AA57" s="640" t="s">
        <v>7909</v>
      </c>
      <c r="AB57" s="640"/>
      <c r="AC57" s="640"/>
      <c r="AD57" s="640"/>
      <c r="AE57" s="640"/>
      <c r="AF57" s="640"/>
      <c r="AG57" s="600">
        <v>42887</v>
      </c>
      <c r="AH57" s="600">
        <v>42887</v>
      </c>
      <c r="AI57" s="600">
        <v>43281</v>
      </c>
      <c r="AJ57" s="2627" t="s">
        <v>15739</v>
      </c>
      <c r="AK57" s="2628"/>
      <c r="AL57" s="639" t="s">
        <v>7902</v>
      </c>
      <c r="AM57" s="639" t="s">
        <v>7902</v>
      </c>
      <c r="AN57" s="642" t="s">
        <v>10924</v>
      </c>
      <c r="AO57" s="642" t="s">
        <v>12159</v>
      </c>
    </row>
    <row r="58" spans="1:42" s="601" customFormat="1">
      <c r="A58" s="590">
        <v>8</v>
      </c>
      <c r="B58" s="642" t="s">
        <v>11518</v>
      </c>
      <c r="C58" s="642"/>
      <c r="D58" s="738" t="s">
        <v>13330</v>
      </c>
      <c r="E58" s="738"/>
      <c r="F58" s="640" t="s">
        <v>11548</v>
      </c>
      <c r="G58" s="642" t="s">
        <v>7648</v>
      </c>
      <c r="H58" s="642" t="s">
        <v>35</v>
      </c>
      <c r="I58" s="642" t="s">
        <v>11549</v>
      </c>
      <c r="J58" s="935">
        <v>32090</v>
      </c>
      <c r="K58" s="178" t="str">
        <f t="shared" si="1"/>
        <v xml:space="preserve">34 TAHUN 10 BULAN 22 HARI </v>
      </c>
      <c r="L58" s="590" t="s">
        <v>7114</v>
      </c>
      <c r="M58" s="590" t="s">
        <v>7256</v>
      </c>
      <c r="N58" s="642" t="s">
        <v>4633</v>
      </c>
      <c r="O58" s="1326" t="s">
        <v>12199</v>
      </c>
      <c r="P58" s="642"/>
      <c r="Q58" s="590" t="s">
        <v>11991</v>
      </c>
      <c r="R58" s="640"/>
      <c r="S58" s="642" t="s">
        <v>499</v>
      </c>
      <c r="T58" s="641" t="s">
        <v>11550</v>
      </c>
      <c r="U58" s="1776"/>
      <c r="V58" s="642" t="s">
        <v>7654</v>
      </c>
      <c r="W58" s="640" t="s">
        <v>11551</v>
      </c>
      <c r="X58" s="641" t="s">
        <v>11552</v>
      </c>
      <c r="Y58" s="1770" t="s">
        <v>11553</v>
      </c>
      <c r="Z58" s="640" t="s">
        <v>193</v>
      </c>
      <c r="AA58" s="640"/>
      <c r="AB58" s="640"/>
      <c r="AC58" s="640"/>
      <c r="AD58" s="640"/>
      <c r="AE58" s="640"/>
      <c r="AF58" s="640"/>
      <c r="AG58" s="600">
        <v>43066</v>
      </c>
      <c r="AH58" s="600">
        <v>43066</v>
      </c>
      <c r="AI58" s="600">
        <v>43420</v>
      </c>
      <c r="AJ58" s="2627" t="s">
        <v>15740</v>
      </c>
      <c r="AK58" s="2628"/>
      <c r="AL58" s="642" t="s">
        <v>11518</v>
      </c>
      <c r="AM58" s="642" t="s">
        <v>11518</v>
      </c>
      <c r="AN58" s="642"/>
      <c r="AO58" s="642" t="s">
        <v>12159</v>
      </c>
    </row>
    <row r="59" spans="1:42" s="601" customFormat="1" ht="15">
      <c r="A59" s="590">
        <v>9</v>
      </c>
      <c r="B59" s="639" t="s">
        <v>7820</v>
      </c>
      <c r="C59" s="738">
        <v>6700001612</v>
      </c>
      <c r="D59" s="738" t="s">
        <v>13329</v>
      </c>
      <c r="E59" s="738"/>
      <c r="F59" s="640" t="s">
        <v>7821</v>
      </c>
      <c r="G59" s="590" t="s">
        <v>7648</v>
      </c>
      <c r="H59" s="590" t="s">
        <v>35</v>
      </c>
      <c r="I59" s="590" t="s">
        <v>7822</v>
      </c>
      <c r="J59" s="599">
        <v>32762</v>
      </c>
      <c r="K59" s="178" t="str">
        <f t="shared" si="1"/>
        <v xml:space="preserve">33 TAHUN 0 BULAN 20 HARI </v>
      </c>
      <c r="L59" s="590" t="s">
        <v>7114</v>
      </c>
      <c r="M59" s="590" t="s">
        <v>7265</v>
      </c>
      <c r="N59" s="590" t="s">
        <v>4633</v>
      </c>
      <c r="O59" s="1062" t="s">
        <v>7823</v>
      </c>
      <c r="P59" s="734" t="s">
        <v>7824</v>
      </c>
      <c r="Q59" s="577" t="s">
        <v>7825</v>
      </c>
      <c r="R59" s="640" t="s">
        <v>12310</v>
      </c>
      <c r="S59" s="642" t="s">
        <v>289</v>
      </c>
      <c r="T59" s="641" t="s">
        <v>7826</v>
      </c>
      <c r="U59" s="1776"/>
      <c r="V59" s="642" t="s">
        <v>7654</v>
      </c>
      <c r="W59" s="640" t="s">
        <v>11070</v>
      </c>
      <c r="X59" s="643" t="s">
        <v>7827</v>
      </c>
      <c r="Y59" s="1770" t="s">
        <v>16572</v>
      </c>
      <c r="Z59" s="640" t="s">
        <v>193</v>
      </c>
      <c r="AA59" s="640" t="s">
        <v>7828</v>
      </c>
      <c r="AB59" s="640" t="s">
        <v>7829</v>
      </c>
      <c r="AC59" s="640"/>
      <c r="AD59" s="640"/>
      <c r="AE59" s="640"/>
      <c r="AF59" s="640"/>
      <c r="AG59" s="600">
        <v>42887</v>
      </c>
      <c r="AH59" s="600">
        <v>42887</v>
      </c>
      <c r="AI59" s="600">
        <v>43420</v>
      </c>
      <c r="AJ59" s="2627" t="s">
        <v>15740</v>
      </c>
      <c r="AK59" s="2628"/>
      <c r="AL59" s="639" t="s">
        <v>7820</v>
      </c>
      <c r="AM59" s="639" t="s">
        <v>7820</v>
      </c>
      <c r="AN59" s="642" t="s">
        <v>10924</v>
      </c>
      <c r="AO59" s="642" t="s">
        <v>12159</v>
      </c>
    </row>
    <row r="60" spans="1:42" s="601" customFormat="1" ht="15" customHeight="1">
      <c r="A60" s="590">
        <v>10</v>
      </c>
      <c r="B60" s="639" t="s">
        <v>7803</v>
      </c>
      <c r="C60" s="738">
        <v>6700001599</v>
      </c>
      <c r="D60" s="738" t="s">
        <v>13328</v>
      </c>
      <c r="E60" s="738"/>
      <c r="F60" s="640" t="s">
        <v>7804</v>
      </c>
      <c r="G60" s="590" t="s">
        <v>7648</v>
      </c>
      <c r="H60" s="590" t="s">
        <v>35</v>
      </c>
      <c r="I60" s="590" t="s">
        <v>7805</v>
      </c>
      <c r="J60" s="599">
        <v>33144</v>
      </c>
      <c r="K60" s="178" t="str">
        <f t="shared" si="1"/>
        <v xml:space="preserve">32 TAHUN 0 BULAN 3 HARI </v>
      </c>
      <c r="L60" s="590" t="s">
        <v>7114</v>
      </c>
      <c r="M60" s="590" t="s">
        <v>7265</v>
      </c>
      <c r="N60" s="590" t="s">
        <v>4633</v>
      </c>
      <c r="O60" s="1062" t="s">
        <v>7806</v>
      </c>
      <c r="P60" s="734" t="s">
        <v>7807</v>
      </c>
      <c r="Q60" s="577" t="s">
        <v>7808</v>
      </c>
      <c r="R60" s="640"/>
      <c r="S60" s="642" t="s">
        <v>289</v>
      </c>
      <c r="T60" s="641" t="s">
        <v>7809</v>
      </c>
      <c r="U60" s="1776"/>
      <c r="V60" s="642" t="s">
        <v>7654</v>
      </c>
      <c r="W60" s="640" t="s">
        <v>11068</v>
      </c>
      <c r="X60" s="643" t="s">
        <v>7810</v>
      </c>
      <c r="Y60" s="1770" t="s">
        <v>16573</v>
      </c>
      <c r="Z60" s="640" t="s">
        <v>82</v>
      </c>
      <c r="AA60" s="640"/>
      <c r="AB60" s="640"/>
      <c r="AC60" s="640"/>
      <c r="AD60" s="640"/>
      <c r="AE60" s="640"/>
      <c r="AF60" s="640"/>
      <c r="AG60" s="600">
        <v>42887</v>
      </c>
      <c r="AH60" s="600">
        <v>42887</v>
      </c>
      <c r="AI60" s="600">
        <v>43420</v>
      </c>
      <c r="AJ60" s="2627" t="s">
        <v>15740</v>
      </c>
      <c r="AK60" s="2628"/>
      <c r="AL60" s="639" t="s">
        <v>7803</v>
      </c>
      <c r="AM60" s="639" t="s">
        <v>7803</v>
      </c>
      <c r="AN60" s="642" t="s">
        <v>10924</v>
      </c>
      <c r="AO60" s="642" t="s">
        <v>12159</v>
      </c>
    </row>
    <row r="61" spans="1:42" s="601" customFormat="1" ht="15">
      <c r="A61" s="590">
        <v>11</v>
      </c>
      <c r="B61" s="639" t="s">
        <v>7947</v>
      </c>
      <c r="C61" s="590">
        <v>6700002224</v>
      </c>
      <c r="D61" s="738">
        <v>45</v>
      </c>
      <c r="E61" s="738"/>
      <c r="F61" s="640" t="s">
        <v>7948</v>
      </c>
      <c r="G61" s="590" t="s">
        <v>7648</v>
      </c>
      <c r="H61" s="590" t="s">
        <v>35</v>
      </c>
      <c r="I61" s="590" t="s">
        <v>7949</v>
      </c>
      <c r="J61" s="599">
        <v>33811</v>
      </c>
      <c r="K61" s="178" t="str">
        <f t="shared" si="1"/>
        <v xml:space="preserve">30 TAHUN 2 BULAN 5 HARI </v>
      </c>
      <c r="L61" s="590" t="s">
        <v>7114</v>
      </c>
      <c r="M61" s="590" t="s">
        <v>7256</v>
      </c>
      <c r="N61" s="590" t="s">
        <v>4633</v>
      </c>
      <c r="O61" s="1062" t="s">
        <v>7957</v>
      </c>
      <c r="P61" s="642">
        <v>17031117736</v>
      </c>
      <c r="Q61" s="590" t="s">
        <v>7914</v>
      </c>
      <c r="R61" s="640"/>
      <c r="S61" s="590" t="s">
        <v>289</v>
      </c>
      <c r="T61" s="641" t="s">
        <v>7951</v>
      </c>
      <c r="U61" s="1776"/>
      <c r="V61" s="642" t="s">
        <v>7654</v>
      </c>
      <c r="W61" s="640" t="s">
        <v>11083</v>
      </c>
      <c r="X61" s="641" t="s">
        <v>7952</v>
      </c>
      <c r="Y61" s="1770" t="s">
        <v>16574</v>
      </c>
      <c r="Z61" s="640" t="s">
        <v>82</v>
      </c>
      <c r="AA61" s="640"/>
      <c r="AB61" s="640"/>
      <c r="AC61" s="640"/>
      <c r="AD61" s="640"/>
      <c r="AE61" s="640"/>
      <c r="AF61" s="640"/>
      <c r="AG61" s="600">
        <v>42887</v>
      </c>
      <c r="AH61" s="600">
        <v>42887</v>
      </c>
      <c r="AI61" s="600">
        <v>43476</v>
      </c>
      <c r="AJ61" s="2627" t="s">
        <v>15741</v>
      </c>
      <c r="AK61" s="2628"/>
      <c r="AL61" s="639" t="s">
        <v>7947</v>
      </c>
      <c r="AM61" s="639" t="s">
        <v>7947</v>
      </c>
      <c r="AN61" s="642" t="s">
        <v>10924</v>
      </c>
      <c r="AO61" s="642" t="s">
        <v>12159</v>
      </c>
    </row>
    <row r="62" spans="1:42" s="601" customFormat="1" ht="15">
      <c r="A62" s="590">
        <v>12</v>
      </c>
      <c r="B62" s="639" t="s">
        <v>7954</v>
      </c>
      <c r="C62" s="738">
        <v>6700002223</v>
      </c>
      <c r="D62" s="738">
        <v>46</v>
      </c>
      <c r="E62" s="738"/>
      <c r="F62" s="640" t="s">
        <v>7955</v>
      </c>
      <c r="G62" s="590" t="s">
        <v>7648</v>
      </c>
      <c r="H62" s="590" t="s">
        <v>35</v>
      </c>
      <c r="I62" s="590" t="s">
        <v>7956</v>
      </c>
      <c r="J62" s="599">
        <v>28918</v>
      </c>
      <c r="K62" s="178" t="str">
        <f t="shared" si="1"/>
        <v xml:space="preserve">43 TAHUN 6 BULAN 27 HARI </v>
      </c>
      <c r="L62" s="590" t="s">
        <v>7114</v>
      </c>
      <c r="M62" s="590" t="s">
        <v>7256</v>
      </c>
      <c r="N62" s="590" t="s">
        <v>4633</v>
      </c>
      <c r="O62" s="1062" t="s">
        <v>7964</v>
      </c>
      <c r="P62" s="642"/>
      <c r="Q62" s="590"/>
      <c r="R62" s="640" t="s">
        <v>7958</v>
      </c>
      <c r="S62" s="642" t="s">
        <v>499</v>
      </c>
      <c r="T62" s="641" t="s">
        <v>7959</v>
      </c>
      <c r="U62" s="1776"/>
      <c r="V62" s="642" t="s">
        <v>7654</v>
      </c>
      <c r="W62" s="640" t="s">
        <v>11084</v>
      </c>
      <c r="X62" s="641" t="s">
        <v>7960</v>
      </c>
      <c r="Y62" s="1770" t="s">
        <v>16575</v>
      </c>
      <c r="Z62" s="640" t="s">
        <v>8915</v>
      </c>
      <c r="AA62" s="640"/>
      <c r="AB62" s="640" t="s">
        <v>12330</v>
      </c>
      <c r="AC62" s="640"/>
      <c r="AD62" s="640"/>
      <c r="AE62" s="640"/>
      <c r="AF62" s="640"/>
      <c r="AG62" s="600">
        <v>42887</v>
      </c>
      <c r="AH62" s="600">
        <v>42887</v>
      </c>
      <c r="AI62" s="600">
        <v>43640</v>
      </c>
      <c r="AJ62" s="2683" t="s">
        <v>15742</v>
      </c>
      <c r="AK62" s="2684"/>
      <c r="AL62" s="639" t="s">
        <v>7954</v>
      </c>
      <c r="AM62" s="639" t="s">
        <v>7954</v>
      </c>
      <c r="AN62" s="642" t="s">
        <v>10924</v>
      </c>
      <c r="AO62" s="642" t="s">
        <v>12159</v>
      </c>
    </row>
    <row r="63" spans="1:42" s="601" customFormat="1" ht="15">
      <c r="A63" s="590">
        <v>18</v>
      </c>
      <c r="B63" s="639" t="s">
        <v>7855</v>
      </c>
      <c r="C63" s="738">
        <v>6700001602</v>
      </c>
      <c r="D63" s="1743" t="s">
        <v>16190</v>
      </c>
      <c r="E63" s="1743"/>
      <c r="F63" s="640" t="s">
        <v>7856</v>
      </c>
      <c r="G63" s="590" t="s">
        <v>7648</v>
      </c>
      <c r="H63" s="590" t="s">
        <v>35</v>
      </c>
      <c r="I63" s="590" t="s">
        <v>7857</v>
      </c>
      <c r="J63" s="599">
        <v>27563</v>
      </c>
      <c r="K63" s="178" t="str">
        <f t="shared" si="1"/>
        <v xml:space="preserve">47 TAHUN 3 BULAN 13 HARI </v>
      </c>
      <c r="L63" s="590" t="s">
        <v>7114</v>
      </c>
      <c r="M63" s="590" t="s">
        <v>287</v>
      </c>
      <c r="N63" s="590" t="s">
        <v>4633</v>
      </c>
      <c r="O63" s="1062" t="s">
        <v>7868</v>
      </c>
      <c r="P63" s="734" t="s">
        <v>7858</v>
      </c>
      <c r="Q63" s="577" t="s">
        <v>7859</v>
      </c>
      <c r="R63" s="640" t="s">
        <v>15694</v>
      </c>
      <c r="S63" s="590" t="s">
        <v>1093</v>
      </c>
      <c r="T63" s="641" t="s">
        <v>7860</v>
      </c>
      <c r="U63" s="1776" t="s">
        <v>15720</v>
      </c>
      <c r="V63" s="642" t="s">
        <v>126</v>
      </c>
      <c r="W63" s="640" t="s">
        <v>11074</v>
      </c>
      <c r="X63" s="643" t="s">
        <v>7861</v>
      </c>
      <c r="Y63" s="1770" t="s">
        <v>16576</v>
      </c>
      <c r="Z63" s="640" t="s">
        <v>193</v>
      </c>
      <c r="AA63" s="640" t="s">
        <v>7862</v>
      </c>
      <c r="AB63" s="640" t="s">
        <v>7863</v>
      </c>
      <c r="AC63" s="640"/>
      <c r="AD63" s="640"/>
      <c r="AE63" s="640"/>
      <c r="AF63" s="640"/>
      <c r="AG63" s="600">
        <v>42887</v>
      </c>
      <c r="AH63" s="600">
        <v>42887</v>
      </c>
      <c r="AI63" s="600">
        <v>43220</v>
      </c>
      <c r="AJ63" s="600">
        <v>43221</v>
      </c>
      <c r="AK63" s="600">
        <v>43555</v>
      </c>
      <c r="AL63" s="639" t="s">
        <v>7855</v>
      </c>
      <c r="AM63" s="738">
        <v>6700001602</v>
      </c>
      <c r="AN63" s="640" t="s">
        <v>146</v>
      </c>
      <c r="AO63" s="642" t="s">
        <v>10924</v>
      </c>
      <c r="AP63" s="642" t="s">
        <v>12159</v>
      </c>
    </row>
    <row r="64" spans="1:42" s="601" customFormat="1" ht="15">
      <c r="A64" s="590">
        <v>12</v>
      </c>
      <c r="B64" s="639" t="s">
        <v>7784</v>
      </c>
      <c r="C64" s="738">
        <v>6700001607</v>
      </c>
      <c r="D64" s="1743" t="s">
        <v>16184</v>
      </c>
      <c r="E64" s="1743" t="s">
        <v>17302</v>
      </c>
      <c r="F64" s="640" t="s">
        <v>7785</v>
      </c>
      <c r="G64" s="590" t="s">
        <v>7648</v>
      </c>
      <c r="H64" s="590" t="s">
        <v>35</v>
      </c>
      <c r="I64" s="590" t="s">
        <v>7786</v>
      </c>
      <c r="J64" s="599">
        <v>30920</v>
      </c>
      <c r="K64" s="178" t="str">
        <f t="shared" ref="K64:K69" si="2">DATEDIF(J64,$J$3,"Y") &amp; " TAHUN " &amp; DATEDIF(J64,$J$3,"YM") &amp; " BULAN " &amp; DATEDIF(J64,$J$3,"MD") &amp; " HARI "</f>
        <v xml:space="preserve">38 TAHUN 1 BULAN 5 HARI </v>
      </c>
      <c r="L64" s="590" t="s">
        <v>7787</v>
      </c>
      <c r="M64" s="590" t="s">
        <v>299</v>
      </c>
      <c r="N64" s="590" t="s">
        <v>4633</v>
      </c>
      <c r="O64" s="1062" t="s">
        <v>7788</v>
      </c>
      <c r="P64" s="642">
        <v>16009848876</v>
      </c>
      <c r="Q64" s="577" t="s">
        <v>7789</v>
      </c>
      <c r="R64" s="640" t="s">
        <v>15689</v>
      </c>
      <c r="S64" s="590" t="s">
        <v>1093</v>
      </c>
      <c r="T64" s="641" t="s">
        <v>7790</v>
      </c>
      <c r="U64" s="1776" t="s">
        <v>16250</v>
      </c>
      <c r="V64" s="642" t="s">
        <v>126</v>
      </c>
      <c r="W64" s="640" t="s">
        <v>11066</v>
      </c>
      <c r="X64" s="643" t="s">
        <v>7791</v>
      </c>
      <c r="Y64" s="1770" t="s">
        <v>16556</v>
      </c>
      <c r="Z64" s="640" t="s">
        <v>82</v>
      </c>
      <c r="AA64" s="640"/>
      <c r="AB64" s="640"/>
      <c r="AC64" s="640"/>
      <c r="AD64" s="640"/>
      <c r="AE64" s="640"/>
      <c r="AF64" s="640"/>
      <c r="AG64" s="600">
        <v>42887</v>
      </c>
      <c r="AH64" s="600">
        <v>42887</v>
      </c>
      <c r="AI64" s="600">
        <v>43220</v>
      </c>
      <c r="AJ64" s="600">
        <v>43221</v>
      </c>
      <c r="AK64" s="600">
        <v>43555</v>
      </c>
      <c r="AL64" s="639" t="s">
        <v>7784</v>
      </c>
      <c r="AM64" s="738">
        <v>6700001607</v>
      </c>
      <c r="AN64" s="640" t="s">
        <v>55</v>
      </c>
      <c r="AO64" s="642" t="s">
        <v>10924</v>
      </c>
      <c r="AP64" s="642" t="s">
        <v>12159</v>
      </c>
    </row>
    <row r="65" spans="1:42" s="601" customFormat="1" ht="15">
      <c r="A65" s="430">
        <v>10</v>
      </c>
      <c r="B65" s="639" t="s">
        <v>7756</v>
      </c>
      <c r="C65" s="738">
        <v>6700001592</v>
      </c>
      <c r="D65" s="1743" t="s">
        <v>16182</v>
      </c>
      <c r="E65" s="1743" t="s">
        <v>17302</v>
      </c>
      <c r="F65" s="640" t="s">
        <v>7757</v>
      </c>
      <c r="G65" s="590" t="s">
        <v>7648</v>
      </c>
      <c r="H65" s="590" t="s">
        <v>35</v>
      </c>
      <c r="I65" s="590" t="s">
        <v>7758</v>
      </c>
      <c r="J65" s="599" t="s">
        <v>7759</v>
      </c>
      <c r="K65" s="178" t="str">
        <f t="shared" si="2"/>
        <v xml:space="preserve">38 TAHUN 0 BULAN 5 HARI </v>
      </c>
      <c r="L65" s="590" t="s">
        <v>7114</v>
      </c>
      <c r="M65" s="590" t="s">
        <v>299</v>
      </c>
      <c r="N65" s="590" t="s">
        <v>4633</v>
      </c>
      <c r="O65" s="1062" t="s">
        <v>7760</v>
      </c>
      <c r="P65" s="642">
        <v>16009848538</v>
      </c>
      <c r="Q65" s="577" t="s">
        <v>7761</v>
      </c>
      <c r="R65" s="640" t="s">
        <v>7762</v>
      </c>
      <c r="S65" s="590" t="s">
        <v>1093</v>
      </c>
      <c r="T65" s="641" t="s">
        <v>7763</v>
      </c>
      <c r="U65" s="1776" t="s">
        <v>15713</v>
      </c>
      <c r="V65" s="642" t="s">
        <v>175</v>
      </c>
      <c r="W65" s="640" t="s">
        <v>11063</v>
      </c>
      <c r="X65" s="643" t="s">
        <v>7764</v>
      </c>
      <c r="Y65" s="1770" t="s">
        <v>16554</v>
      </c>
      <c r="Z65" s="640" t="s">
        <v>193</v>
      </c>
      <c r="AA65" s="640"/>
      <c r="AB65" s="640"/>
      <c r="AC65" s="640"/>
      <c r="AD65" s="640"/>
      <c r="AE65" s="640"/>
      <c r="AF65" s="640"/>
      <c r="AG65" s="600">
        <v>42887</v>
      </c>
      <c r="AH65" s="600">
        <v>42887</v>
      </c>
      <c r="AI65" s="600">
        <v>43220</v>
      </c>
      <c r="AJ65" s="600">
        <v>43221</v>
      </c>
      <c r="AK65" s="600">
        <v>43555</v>
      </c>
      <c r="AL65" s="639" t="s">
        <v>7756</v>
      </c>
      <c r="AM65" s="738">
        <v>6700001592</v>
      </c>
      <c r="AN65" s="640" t="s">
        <v>193</v>
      </c>
      <c r="AO65" s="642" t="s">
        <v>10924</v>
      </c>
      <c r="AP65" s="642" t="s">
        <v>12159</v>
      </c>
    </row>
    <row r="66" spans="1:42" s="791" customFormat="1" ht="15">
      <c r="A66" s="430">
        <v>10</v>
      </c>
      <c r="B66" s="1988" t="s">
        <v>7776</v>
      </c>
      <c r="C66" s="1979">
        <v>6700001609</v>
      </c>
      <c r="D66" s="1980" t="s">
        <v>16183</v>
      </c>
      <c r="E66" s="1980" t="s">
        <v>17302</v>
      </c>
      <c r="F66" s="1981" t="s">
        <v>7777</v>
      </c>
      <c r="G66" s="784" t="s">
        <v>7648</v>
      </c>
      <c r="H66" s="784" t="s">
        <v>35</v>
      </c>
      <c r="I66" s="784" t="s">
        <v>7778</v>
      </c>
      <c r="J66" s="776">
        <v>31327</v>
      </c>
      <c r="K66" s="1232" t="str">
        <f t="shared" si="2"/>
        <v xml:space="preserve">36 TAHUN 11 BULAN 24 HARI </v>
      </c>
      <c r="L66" s="784" t="s">
        <v>7662</v>
      </c>
      <c r="M66" s="784" t="s">
        <v>299</v>
      </c>
      <c r="N66" s="784" t="s">
        <v>4633</v>
      </c>
      <c r="O66" s="1989" t="s">
        <v>7779</v>
      </c>
      <c r="P66" s="1984" t="s">
        <v>7780</v>
      </c>
      <c r="Q66" s="785" t="s">
        <v>7781</v>
      </c>
      <c r="R66" s="1981" t="s">
        <v>15688</v>
      </c>
      <c r="S66" s="1289" t="s">
        <v>1093</v>
      </c>
      <c r="T66" s="1985" t="s">
        <v>11993</v>
      </c>
      <c r="U66" s="1986" t="s">
        <v>15714</v>
      </c>
      <c r="V66" s="1289" t="s">
        <v>126</v>
      </c>
      <c r="W66" s="1981" t="s">
        <v>11065</v>
      </c>
      <c r="X66" s="1990" t="s">
        <v>7782</v>
      </c>
      <c r="Y66" s="1987" t="s">
        <v>16555</v>
      </c>
      <c r="Z66" s="1981" t="s">
        <v>193</v>
      </c>
      <c r="AA66" s="1981" t="s">
        <v>7783</v>
      </c>
      <c r="AB66" s="1981"/>
      <c r="AC66" s="1981"/>
      <c r="AD66" s="1981"/>
      <c r="AE66" s="1981"/>
      <c r="AF66" s="1981"/>
      <c r="AG66" s="788">
        <v>42887</v>
      </c>
      <c r="AH66" s="788">
        <v>42887</v>
      </c>
      <c r="AI66" s="788">
        <v>43220</v>
      </c>
      <c r="AJ66" s="788">
        <v>43221</v>
      </c>
      <c r="AK66" s="788">
        <v>43555</v>
      </c>
      <c r="AL66" s="1988" t="s">
        <v>7776</v>
      </c>
      <c r="AM66" s="1979">
        <v>6700001609</v>
      </c>
      <c r="AN66" s="1981" t="s">
        <v>55</v>
      </c>
      <c r="AO66" s="1289" t="s">
        <v>10924</v>
      </c>
      <c r="AP66" s="1289" t="s">
        <v>12159</v>
      </c>
    </row>
    <row r="67" spans="1:42" s="791" customFormat="1">
      <c r="A67" s="430">
        <v>26</v>
      </c>
      <c r="B67" s="1289" t="s">
        <v>13119</v>
      </c>
      <c r="C67" s="1289" t="s">
        <v>13119</v>
      </c>
      <c r="D67" s="1979" t="s">
        <v>13334</v>
      </c>
      <c r="E67" s="1980" t="s">
        <v>17302</v>
      </c>
      <c r="F67" s="1981" t="s">
        <v>13202</v>
      </c>
      <c r="G67" s="1289" t="s">
        <v>7648</v>
      </c>
      <c r="H67" s="1289" t="s">
        <v>35</v>
      </c>
      <c r="I67" s="1289" t="s">
        <v>13203</v>
      </c>
      <c r="J67" s="1982">
        <v>34743</v>
      </c>
      <c r="K67" s="1232" t="str">
        <f t="shared" si="2"/>
        <v xml:space="preserve">27 TAHUN 7 BULAN 18 HARI </v>
      </c>
      <c r="L67" s="784" t="s">
        <v>7787</v>
      </c>
      <c r="M67" s="784" t="s">
        <v>287</v>
      </c>
      <c r="N67" s="1289" t="s">
        <v>4633</v>
      </c>
      <c r="O67" s="1983" t="s">
        <v>13283</v>
      </c>
      <c r="P67" s="1984" t="s">
        <v>15459</v>
      </c>
      <c r="Q67" s="785" t="s">
        <v>15465</v>
      </c>
      <c r="R67" s="1981" t="s">
        <v>15688</v>
      </c>
      <c r="S67" s="1289" t="s">
        <v>15707</v>
      </c>
      <c r="T67" s="1985" t="s">
        <v>13204</v>
      </c>
      <c r="U67" s="1986" t="s">
        <v>15729</v>
      </c>
      <c r="V67" s="1289" t="s">
        <v>175</v>
      </c>
      <c r="W67" s="1981" t="s">
        <v>13205</v>
      </c>
      <c r="X67" s="1985" t="s">
        <v>13206</v>
      </c>
      <c r="Y67" s="1987" t="s">
        <v>16544</v>
      </c>
      <c r="Z67" s="1981"/>
      <c r="AA67" s="1981"/>
      <c r="AB67" s="1981"/>
      <c r="AC67" s="1981"/>
      <c r="AD67" s="1981"/>
      <c r="AE67" s="1981"/>
      <c r="AF67" s="1981"/>
      <c r="AG67" s="788">
        <v>43286</v>
      </c>
      <c r="AH67" s="788"/>
      <c r="AI67" s="788"/>
      <c r="AJ67" s="788">
        <v>43286</v>
      </c>
      <c r="AK67" s="788">
        <v>43646</v>
      </c>
      <c r="AL67" s="1289" t="s">
        <v>13119</v>
      </c>
      <c r="AM67" s="784"/>
      <c r="AN67" s="1981"/>
      <c r="AO67" s="1289"/>
      <c r="AP67" s="1289" t="s">
        <v>12159</v>
      </c>
    </row>
    <row r="68" spans="1:42" s="601" customFormat="1" ht="15">
      <c r="A68" s="590">
        <v>4</v>
      </c>
      <c r="B68" s="639" t="s">
        <v>7684</v>
      </c>
      <c r="C68" s="738">
        <v>6700000002</v>
      </c>
      <c r="D68" s="738" t="s">
        <v>13324</v>
      </c>
      <c r="E68" s="738" t="s">
        <v>17302</v>
      </c>
      <c r="F68" s="1866" t="s">
        <v>7685</v>
      </c>
      <c r="G68" s="590" t="s">
        <v>7648</v>
      </c>
      <c r="H68" s="590" t="s">
        <v>35</v>
      </c>
      <c r="I68" s="590" t="s">
        <v>7686</v>
      </c>
      <c r="J68" s="599">
        <v>24472</v>
      </c>
      <c r="K68" s="178" t="str">
        <f t="shared" si="2"/>
        <v xml:space="preserve">55 TAHUN 9 BULAN 0 HARI </v>
      </c>
      <c r="L68" s="590" t="s">
        <v>7114</v>
      </c>
      <c r="M68" s="590" t="s">
        <v>287</v>
      </c>
      <c r="N68" s="590" t="s">
        <v>4633</v>
      </c>
      <c r="O68" s="1062" t="s">
        <v>7687</v>
      </c>
      <c r="P68" s="734" t="s">
        <v>7688</v>
      </c>
      <c r="Q68" s="577" t="s">
        <v>7689</v>
      </c>
      <c r="R68" s="640" t="s">
        <v>15683</v>
      </c>
      <c r="S68" s="590" t="s">
        <v>1093</v>
      </c>
      <c r="T68" s="641" t="s">
        <v>7690</v>
      </c>
      <c r="U68" s="1776" t="s">
        <v>15710</v>
      </c>
      <c r="V68" s="642" t="s">
        <v>126</v>
      </c>
      <c r="W68" s="1866" t="s">
        <v>7691</v>
      </c>
      <c r="X68" s="641" t="s">
        <v>7692</v>
      </c>
      <c r="Y68" s="1770" t="s">
        <v>16549</v>
      </c>
      <c r="Z68" s="640" t="s">
        <v>193</v>
      </c>
      <c r="AA68" s="640" t="s">
        <v>7693</v>
      </c>
      <c r="AB68" s="640" t="s">
        <v>7694</v>
      </c>
      <c r="AC68" s="640" t="s">
        <v>7695</v>
      </c>
      <c r="AD68" s="640" t="s">
        <v>7696</v>
      </c>
      <c r="AE68" s="640" t="s">
        <v>7697</v>
      </c>
      <c r="AF68" s="640"/>
      <c r="AG68" s="600">
        <v>42887</v>
      </c>
      <c r="AH68" s="600">
        <v>42887</v>
      </c>
      <c r="AI68" s="600">
        <v>43220</v>
      </c>
      <c r="AJ68" s="600">
        <v>43221</v>
      </c>
      <c r="AK68" s="600">
        <v>43555</v>
      </c>
      <c r="AL68" s="639" t="s">
        <v>7684</v>
      </c>
      <c r="AM68" s="738">
        <v>6700000002</v>
      </c>
      <c r="AN68" s="640" t="s">
        <v>47</v>
      </c>
      <c r="AO68" s="642" t="s">
        <v>10924</v>
      </c>
      <c r="AP68" s="642" t="s">
        <v>12159</v>
      </c>
    </row>
    <row r="69" spans="1:42" s="601" customFormat="1" ht="15">
      <c r="A69" s="590">
        <v>16</v>
      </c>
      <c r="B69" s="639" t="s">
        <v>7920</v>
      </c>
      <c r="C69" s="738">
        <v>6700001605</v>
      </c>
      <c r="D69" s="1743" t="s">
        <v>16193</v>
      </c>
      <c r="E69" s="1743" t="s">
        <v>17302</v>
      </c>
      <c r="F69" s="640" t="s">
        <v>7921</v>
      </c>
      <c r="G69" s="590" t="s">
        <v>7648</v>
      </c>
      <c r="H69" s="590" t="s">
        <v>35</v>
      </c>
      <c r="I69" s="590" t="s">
        <v>7922</v>
      </c>
      <c r="J69" s="599">
        <v>35430</v>
      </c>
      <c r="K69" s="178" t="str">
        <f t="shared" si="2"/>
        <v xml:space="preserve">25 TAHUN 9 BULAN 0 HARI </v>
      </c>
      <c r="L69" s="590" t="s">
        <v>7114</v>
      </c>
      <c r="M69" s="590" t="s">
        <v>299</v>
      </c>
      <c r="N69" s="590" t="s">
        <v>4633</v>
      </c>
      <c r="O69" s="1062" t="s">
        <v>7931</v>
      </c>
      <c r="P69" s="734" t="s">
        <v>7924</v>
      </c>
      <c r="Q69" s="577" t="s">
        <v>7925</v>
      </c>
      <c r="R69" s="640" t="s">
        <v>15697</v>
      </c>
      <c r="S69" s="642" t="s">
        <v>1093</v>
      </c>
      <c r="T69" s="641" t="s">
        <v>16633</v>
      </c>
      <c r="U69" s="1776">
        <v>45600</v>
      </c>
      <c r="V69" s="642" t="s">
        <v>175</v>
      </c>
      <c r="W69" s="640" t="s">
        <v>11080</v>
      </c>
      <c r="X69" s="643" t="s">
        <v>18245</v>
      </c>
      <c r="Y69" s="2177" t="s">
        <v>16577</v>
      </c>
      <c r="Z69" s="640" t="s">
        <v>193</v>
      </c>
      <c r="AA69" s="640" t="s">
        <v>7926</v>
      </c>
      <c r="AB69" s="640" t="s">
        <v>7927</v>
      </c>
      <c r="AC69" s="640"/>
      <c r="AD69" s="640"/>
      <c r="AE69" s="640"/>
      <c r="AF69" s="640"/>
      <c r="AG69" s="600">
        <v>42887</v>
      </c>
      <c r="AH69" s="600">
        <v>42887</v>
      </c>
      <c r="AI69" s="600">
        <v>43220</v>
      </c>
      <c r="AJ69" s="600">
        <v>43221</v>
      </c>
      <c r="AK69" s="600">
        <v>43555</v>
      </c>
      <c r="AL69" s="639" t="s">
        <v>7920</v>
      </c>
      <c r="AM69" s="738">
        <v>6700001605</v>
      </c>
      <c r="AN69" s="640" t="s">
        <v>146</v>
      </c>
      <c r="AO69" s="642" t="s">
        <v>10924</v>
      </c>
      <c r="AP69" s="642" t="s">
        <v>12159</v>
      </c>
    </row>
  </sheetData>
  <mergeCells count="81">
    <mergeCell ref="AJ61:AK61"/>
    <mergeCell ref="AJ62:AK62"/>
    <mergeCell ref="AJ56:AK56"/>
    <mergeCell ref="AJ57:AK57"/>
    <mergeCell ref="AJ58:AK58"/>
    <mergeCell ref="AJ59:AK59"/>
    <mergeCell ref="AJ60:AK60"/>
    <mergeCell ref="AJ51:AK51"/>
    <mergeCell ref="AJ52:AK52"/>
    <mergeCell ref="AJ53:AK53"/>
    <mergeCell ref="AJ54:AK54"/>
    <mergeCell ref="AJ55:AK55"/>
    <mergeCell ref="AL49:AL50"/>
    <mergeCell ref="Y49:Y50"/>
    <mergeCell ref="AE49:AE50"/>
    <mergeCell ref="AF49:AF50"/>
    <mergeCell ref="AJ49:AK50"/>
    <mergeCell ref="AB49:AB50"/>
    <mergeCell ref="AC49:AC50"/>
    <mergeCell ref="AD49:AD50"/>
    <mergeCell ref="V49:V50"/>
    <mergeCell ref="W49:W50"/>
    <mergeCell ref="X49:X50"/>
    <mergeCell ref="AA49:AA50"/>
    <mergeCell ref="Q49:Q50"/>
    <mergeCell ref="R49:R50"/>
    <mergeCell ref="S49:S50"/>
    <mergeCell ref="T49:T50"/>
    <mergeCell ref="U49:U50"/>
    <mergeCell ref="L49:L50"/>
    <mergeCell ref="M49:M50"/>
    <mergeCell ref="N49:N50"/>
    <mergeCell ref="O49:O50"/>
    <mergeCell ref="P49:P50"/>
    <mergeCell ref="G49:G50"/>
    <mergeCell ref="H49:H50"/>
    <mergeCell ref="I49:I50"/>
    <mergeCell ref="J49:J50"/>
    <mergeCell ref="K49:K50"/>
    <mergeCell ref="A49:A50"/>
    <mergeCell ref="B49:B50"/>
    <mergeCell ref="C49:C50"/>
    <mergeCell ref="F49:F50"/>
    <mergeCell ref="AP6:AP7"/>
    <mergeCell ref="AO6:AO7"/>
    <mergeCell ref="M6:M7"/>
    <mergeCell ref="G6:G7"/>
    <mergeCell ref="H6:H7"/>
    <mergeCell ref="I6:I7"/>
    <mergeCell ref="J6:J7"/>
    <mergeCell ref="K6:K7"/>
    <mergeCell ref="L6:L7"/>
    <mergeCell ref="AA6:AA7"/>
    <mergeCell ref="N6:N7"/>
    <mergeCell ref="O6:O7"/>
    <mergeCell ref="A2:F2"/>
    <mergeCell ref="A6:A7"/>
    <mergeCell ref="B6:B7"/>
    <mergeCell ref="C6:C7"/>
    <mergeCell ref="F6:F7"/>
    <mergeCell ref="E6:E7"/>
    <mergeCell ref="P6:P7"/>
    <mergeCell ref="Q6:Q7"/>
    <mergeCell ref="R6:R7"/>
    <mergeCell ref="S6:S7"/>
    <mergeCell ref="T6:T7"/>
    <mergeCell ref="V6:V7"/>
    <mergeCell ref="W6:W7"/>
    <mergeCell ref="X6:X7"/>
    <mergeCell ref="Y6:Y7"/>
    <mergeCell ref="U6:U7"/>
    <mergeCell ref="AM6:AM7"/>
    <mergeCell ref="AN6:AN7"/>
    <mergeCell ref="AB6:AB7"/>
    <mergeCell ref="AC6:AC7"/>
    <mergeCell ref="AD6:AD7"/>
    <mergeCell ref="AE6:AE7"/>
    <mergeCell ref="AF6:AF7"/>
    <mergeCell ref="AL6:AL7"/>
    <mergeCell ref="AJ6:AJ7"/>
    <mergeCell ref="AK6:AK7"/>
  </mergeCells>
  <hyperlinks>
    <hyperlink ref="S21" r:id="rId1" display="B@ Umum"/>
  </hyperlinks>
  <pageMargins left="0" right="0" top="0" bottom="0" header="0.31496062992125984" footer="0.31496062992125984"/>
  <pageSetup scale="25" orientation="landscape" horizontalDpi="360" verticalDpi="360"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tabColor rgb="FF00B050"/>
  </sheetPr>
  <dimension ref="A1:AN84"/>
  <sheetViews>
    <sheetView zoomScaleNormal="100" workbookViewId="0">
      <selection activeCell="I3" sqref="I3"/>
    </sheetView>
  </sheetViews>
  <sheetFormatPr defaultRowHeight="12.75"/>
  <cols>
    <col min="1" max="1" width="9.140625" style="87"/>
    <col min="2" max="2" width="9.140625" style="162"/>
    <col min="3" max="4" width="16.28515625" style="162" customWidth="1"/>
    <col min="5" max="5" width="22.140625" style="87" bestFit="1" customWidth="1"/>
    <col min="6" max="6" width="21.85546875" style="190" customWidth="1"/>
    <col min="7" max="7" width="9.140625" style="87" customWidth="1"/>
    <col min="8" max="8" width="14" style="1064" customWidth="1"/>
    <col min="9" max="9" width="19.140625" style="735" customWidth="1"/>
    <col min="10" max="10" width="22.7109375" style="87" customWidth="1"/>
    <col min="11" max="12" width="9.140625" style="162" customWidth="1"/>
    <col min="13" max="13" width="9.140625" style="190" customWidth="1"/>
    <col min="14" max="14" width="16.5703125" style="190" customWidth="1"/>
    <col min="15" max="15" width="19" style="87" customWidth="1"/>
    <col min="16" max="16" width="16.28515625" style="162" customWidth="1"/>
    <col min="17" max="17" width="18.5703125" style="87" customWidth="1"/>
    <col min="18" max="18" width="13.140625" style="190" customWidth="1"/>
    <col min="19" max="19" width="16.42578125" style="190" customWidth="1"/>
    <col min="20" max="20" width="14.140625" style="190" customWidth="1"/>
    <col min="21" max="21" width="10.7109375" style="87" customWidth="1"/>
    <col min="22" max="22" width="79.85546875" style="87" customWidth="1"/>
    <col min="23" max="23" width="18.28515625" style="190" customWidth="1"/>
    <col min="24" max="24" width="14.42578125" style="190" customWidth="1"/>
    <col min="25" max="25" width="11.5703125" style="190" customWidth="1"/>
    <col min="26" max="26" width="19.140625" style="644" customWidth="1"/>
    <col min="27" max="27" width="23.85546875" style="87" customWidth="1"/>
    <col min="28" max="28" width="25.85546875" style="87" customWidth="1"/>
    <col min="29" max="29" width="23.7109375" style="87" customWidth="1"/>
    <col min="30" max="30" width="17.5703125" style="87" customWidth="1"/>
    <col min="31" max="33" width="11.140625" style="164" customWidth="1"/>
    <col min="34" max="34" width="15.5703125" style="164" customWidth="1"/>
    <col min="35" max="35" width="15.42578125" style="164" customWidth="1"/>
    <col min="36" max="36" width="9" style="87" customWidth="1"/>
    <col min="37" max="38" width="9.140625" style="162" customWidth="1"/>
    <col min="39" max="40" width="9.140625" style="162"/>
    <col min="41" max="16384" width="9.140625" style="87"/>
  </cols>
  <sheetData>
    <row r="1" spans="1:40" ht="15.75">
      <c r="A1" s="84" t="s">
        <v>260</v>
      </c>
      <c r="B1" s="85"/>
      <c r="C1" s="85"/>
      <c r="D1" s="85"/>
      <c r="E1" s="86"/>
      <c r="AK1" s="85"/>
      <c r="AL1" s="85"/>
      <c r="AM1" s="85"/>
      <c r="AN1" s="85"/>
    </row>
    <row r="2" spans="1:40" ht="15.75">
      <c r="A2" s="2423" t="s">
        <v>7249</v>
      </c>
      <c r="B2" s="2423"/>
      <c r="C2" s="2423"/>
      <c r="D2" s="2423"/>
      <c r="E2" s="2423"/>
      <c r="AK2" s="87"/>
      <c r="AL2" s="87"/>
      <c r="AM2" s="87"/>
      <c r="AN2" s="87"/>
    </row>
    <row r="3" spans="1:40" ht="15.75">
      <c r="A3" s="84" t="s">
        <v>7982</v>
      </c>
      <c r="B3" s="85"/>
      <c r="C3" s="85"/>
      <c r="D3" s="85"/>
      <c r="E3" s="86"/>
      <c r="H3" s="1065"/>
      <c r="I3" s="630">
        <v>44835</v>
      </c>
      <c r="AK3" s="85"/>
      <c r="AL3" s="85"/>
      <c r="AM3" s="85"/>
      <c r="AN3" s="85"/>
    </row>
    <row r="5" spans="1:40" ht="17.25" customHeight="1"/>
    <row r="6" spans="1:40" ht="15" customHeight="1">
      <c r="A6" s="2428" t="s">
        <v>2</v>
      </c>
      <c r="B6" s="2428" t="s">
        <v>3</v>
      </c>
      <c r="C6" s="2428" t="s">
        <v>263</v>
      </c>
      <c r="D6" s="620"/>
      <c r="E6" s="2648" t="s">
        <v>4</v>
      </c>
      <c r="F6" s="2646" t="s">
        <v>266</v>
      </c>
      <c r="G6" s="2428" t="s">
        <v>6</v>
      </c>
      <c r="H6" s="2426" t="s">
        <v>8</v>
      </c>
      <c r="I6" s="2649" t="s">
        <v>9</v>
      </c>
      <c r="J6" s="2649" t="s">
        <v>10</v>
      </c>
      <c r="K6" s="2428" t="s">
        <v>11</v>
      </c>
      <c r="L6" s="2428" t="s">
        <v>12</v>
      </c>
      <c r="M6" s="2428" t="s">
        <v>13</v>
      </c>
      <c r="N6" s="2625" t="s">
        <v>14</v>
      </c>
      <c r="O6" s="2646" t="s">
        <v>267</v>
      </c>
      <c r="P6" s="2646" t="s">
        <v>268</v>
      </c>
      <c r="Q6" s="2428" t="s">
        <v>17</v>
      </c>
      <c r="R6" s="2646" t="s">
        <v>269</v>
      </c>
      <c r="S6" s="2428" t="s">
        <v>270</v>
      </c>
      <c r="T6" s="2686" t="s">
        <v>15595</v>
      </c>
      <c r="U6" s="2646" t="s">
        <v>18</v>
      </c>
      <c r="V6" s="2646" t="s">
        <v>19</v>
      </c>
      <c r="W6" s="2428" t="s">
        <v>20</v>
      </c>
      <c r="X6" s="2625" t="s">
        <v>21</v>
      </c>
      <c r="Y6" s="620" t="s">
        <v>7</v>
      </c>
      <c r="Z6" s="2685" t="s">
        <v>271</v>
      </c>
      <c r="AA6" s="2625" t="s">
        <v>272</v>
      </c>
      <c r="AB6" s="2625" t="s">
        <v>273</v>
      </c>
      <c r="AC6" s="2625" t="s">
        <v>274</v>
      </c>
      <c r="AD6" s="2625" t="s">
        <v>4630</v>
      </c>
      <c r="AE6" s="160"/>
      <c r="AF6" s="621" t="s">
        <v>23</v>
      </c>
      <c r="AG6" s="621"/>
      <c r="AH6" s="2637" t="s">
        <v>13628</v>
      </c>
      <c r="AI6" s="2637" t="s">
        <v>13615</v>
      </c>
      <c r="AJ6" s="2629" t="s">
        <v>7983</v>
      </c>
      <c r="AK6" s="2428" t="s">
        <v>3</v>
      </c>
      <c r="AL6" s="2428" t="s">
        <v>13103</v>
      </c>
      <c r="AM6" s="2428" t="s">
        <v>13105</v>
      </c>
      <c r="AN6" s="2428" t="s">
        <v>16600</v>
      </c>
    </row>
    <row r="7" spans="1:40">
      <c r="A7" s="2428"/>
      <c r="B7" s="2428"/>
      <c r="C7" s="2428"/>
      <c r="D7" s="620"/>
      <c r="E7" s="2648"/>
      <c r="F7" s="2646"/>
      <c r="G7" s="2428"/>
      <c r="H7" s="2427"/>
      <c r="I7" s="2649"/>
      <c r="J7" s="2649"/>
      <c r="K7" s="2428"/>
      <c r="L7" s="2428"/>
      <c r="M7" s="2428"/>
      <c r="N7" s="2625"/>
      <c r="O7" s="2646"/>
      <c r="P7" s="2646"/>
      <c r="Q7" s="2428"/>
      <c r="R7" s="2646"/>
      <c r="S7" s="2428"/>
      <c r="T7" s="2687"/>
      <c r="U7" s="2646"/>
      <c r="V7" s="2646"/>
      <c r="W7" s="2428"/>
      <c r="X7" s="2625"/>
      <c r="Y7" s="620" t="s">
        <v>26</v>
      </c>
      <c r="Z7" s="2685"/>
      <c r="AA7" s="2625"/>
      <c r="AB7" s="2625"/>
      <c r="AC7" s="2625"/>
      <c r="AD7" s="2625"/>
      <c r="AE7" s="621" t="s">
        <v>276</v>
      </c>
      <c r="AF7" s="621" t="s">
        <v>277</v>
      </c>
      <c r="AG7" s="621" t="s">
        <v>278</v>
      </c>
      <c r="AH7" s="2638"/>
      <c r="AI7" s="2638"/>
      <c r="AJ7" s="2630"/>
      <c r="AK7" s="2428"/>
      <c r="AL7" s="2428"/>
      <c r="AM7" s="2428"/>
      <c r="AN7" s="2428"/>
    </row>
    <row r="8" spans="1:40">
      <c r="A8" s="116"/>
      <c r="B8" s="117"/>
      <c r="C8" s="117"/>
      <c r="D8" s="117"/>
      <c r="E8" s="116"/>
      <c r="F8" s="157"/>
      <c r="G8" s="116"/>
      <c r="H8" s="154"/>
      <c r="I8" s="628"/>
      <c r="J8" s="116"/>
      <c r="K8" s="117"/>
      <c r="L8" s="117"/>
      <c r="M8" s="157"/>
      <c r="N8" s="157"/>
      <c r="O8" s="116"/>
      <c r="P8" s="117"/>
      <c r="Q8" s="116"/>
      <c r="R8" s="157"/>
      <c r="S8" s="157"/>
      <c r="T8" s="157"/>
      <c r="U8" s="116"/>
      <c r="V8" s="116"/>
      <c r="W8" s="157"/>
      <c r="X8" s="157"/>
      <c r="Y8" s="157"/>
      <c r="Z8" s="646"/>
      <c r="AA8" s="116"/>
      <c r="AB8" s="116"/>
      <c r="AC8" s="116"/>
      <c r="AD8" s="116"/>
      <c r="AE8" s="144"/>
      <c r="AF8" s="144"/>
      <c r="AG8" s="144"/>
      <c r="AH8" s="144"/>
      <c r="AI8" s="144"/>
      <c r="AJ8" s="116"/>
      <c r="AK8" s="117"/>
      <c r="AL8" s="117"/>
      <c r="AM8" s="117"/>
      <c r="AN8" s="117"/>
    </row>
    <row r="9" spans="1:40">
      <c r="A9" s="117">
        <v>1</v>
      </c>
      <c r="B9" s="118" t="s">
        <v>7984</v>
      </c>
      <c r="C9" s="647">
        <v>6700000040</v>
      </c>
      <c r="D9" s="101" t="s">
        <v>17302</v>
      </c>
      <c r="E9" s="116" t="s">
        <v>12676</v>
      </c>
      <c r="F9" s="157" t="s">
        <v>7986</v>
      </c>
      <c r="G9" s="117" t="s">
        <v>35</v>
      </c>
      <c r="H9" s="154" t="s">
        <v>7986</v>
      </c>
      <c r="I9" s="263">
        <v>25180</v>
      </c>
      <c r="J9" s="1162" t="str">
        <f>DATEDIF(I9,$I$3,"Y") &amp; " TAHUN " &amp; DATEDIF(I9,$I$3,"YM") &amp; " BULAN " &amp; DATEDIF(I9,$I$3,"MD") &amp; " HARI "</f>
        <v xml:space="preserve">53 TAHUN 9 BULAN 23 HARI </v>
      </c>
      <c r="K9" s="117" t="s">
        <v>84</v>
      </c>
      <c r="L9" s="117" t="s">
        <v>287</v>
      </c>
      <c r="M9" s="117" t="s">
        <v>4633</v>
      </c>
      <c r="N9" s="117" t="s">
        <v>7987</v>
      </c>
      <c r="O9" s="157" t="s">
        <v>11881</v>
      </c>
      <c r="P9" s="157" t="s">
        <v>11914</v>
      </c>
      <c r="Q9" s="117"/>
      <c r="R9" s="647" t="s">
        <v>6680</v>
      </c>
      <c r="S9" s="647">
        <v>681211210188</v>
      </c>
      <c r="T9" s="647" t="s">
        <v>15596</v>
      </c>
      <c r="U9" s="117" t="s">
        <v>175</v>
      </c>
      <c r="V9" s="116" t="s">
        <v>13083</v>
      </c>
      <c r="W9" s="647" t="s">
        <v>7988</v>
      </c>
      <c r="X9" s="117" t="s">
        <v>7989</v>
      </c>
      <c r="Y9" s="117" t="s">
        <v>193</v>
      </c>
      <c r="Z9" s="646" t="s">
        <v>7990</v>
      </c>
      <c r="AA9" s="116" t="s">
        <v>7991</v>
      </c>
      <c r="AB9" s="116" t="s">
        <v>7992</v>
      </c>
      <c r="AC9" s="116"/>
      <c r="AD9" s="116"/>
      <c r="AE9" s="1371">
        <v>42887</v>
      </c>
      <c r="AF9" s="144">
        <v>42887</v>
      </c>
      <c r="AG9" s="144">
        <v>43220</v>
      </c>
      <c r="AH9" s="144">
        <v>43221</v>
      </c>
      <c r="AI9" s="144">
        <v>43555</v>
      </c>
      <c r="AJ9" s="116" t="s">
        <v>146</v>
      </c>
      <c r="AK9" s="118" t="s">
        <v>7984</v>
      </c>
      <c r="AL9" s="118" t="s">
        <v>10924</v>
      </c>
      <c r="AM9" s="118" t="s">
        <v>10924</v>
      </c>
      <c r="AN9" s="118"/>
    </row>
    <row r="10" spans="1:40">
      <c r="A10" s="117">
        <v>2</v>
      </c>
      <c r="B10" s="118" t="s">
        <v>7993</v>
      </c>
      <c r="C10" s="647">
        <v>6700000053</v>
      </c>
      <c r="D10" s="101" t="s">
        <v>17302</v>
      </c>
      <c r="E10" s="116" t="s">
        <v>12677</v>
      </c>
      <c r="F10" s="157" t="s">
        <v>7986</v>
      </c>
      <c r="G10" s="117" t="s">
        <v>35</v>
      </c>
      <c r="H10" s="154" t="s">
        <v>7986</v>
      </c>
      <c r="I10" s="263">
        <v>26855</v>
      </c>
      <c r="J10" s="626" t="str">
        <f t="shared" ref="J10:J40" si="0">DATEDIF(I10,$I$3,"Y") &amp; " TAHUN " &amp; DATEDIF(I10,$I$3,"YM") &amp; " BULAN " &amp; DATEDIF(I10,$I$3,"MD") &amp; " HARI "</f>
        <v xml:space="preserve">49 TAHUN 2 BULAN 21 HARI </v>
      </c>
      <c r="K10" s="117" t="s">
        <v>84</v>
      </c>
      <c r="L10" s="117" t="s">
        <v>299</v>
      </c>
      <c r="M10" s="117" t="s">
        <v>4633</v>
      </c>
      <c r="N10" s="117" t="s">
        <v>7995</v>
      </c>
      <c r="O10" s="157" t="s">
        <v>11882</v>
      </c>
      <c r="P10" s="117" t="s">
        <v>7996</v>
      </c>
      <c r="Q10" s="117"/>
      <c r="R10" s="647" t="s">
        <v>13376</v>
      </c>
      <c r="S10" s="647" t="s">
        <v>15585</v>
      </c>
      <c r="T10" s="647" t="s">
        <v>15597</v>
      </c>
      <c r="U10" s="117" t="s">
        <v>86</v>
      </c>
      <c r="V10" s="116" t="s">
        <v>10977</v>
      </c>
      <c r="W10" s="647" t="s">
        <v>7997</v>
      </c>
      <c r="X10" s="117" t="s">
        <v>7998</v>
      </c>
      <c r="Y10" s="117" t="s">
        <v>193</v>
      </c>
      <c r="Z10" s="646" t="s">
        <v>7999</v>
      </c>
      <c r="AA10" s="116" t="s">
        <v>8000</v>
      </c>
      <c r="AB10" s="116" t="s">
        <v>8001</v>
      </c>
      <c r="AC10" s="116"/>
      <c r="AD10" s="116"/>
      <c r="AE10" s="1371">
        <v>42887</v>
      </c>
      <c r="AF10" s="144">
        <v>42887</v>
      </c>
      <c r="AG10" s="144">
        <v>43220</v>
      </c>
      <c r="AH10" s="144">
        <v>43221</v>
      </c>
      <c r="AI10" s="144">
        <v>43555</v>
      </c>
      <c r="AJ10" s="116" t="s">
        <v>47</v>
      </c>
      <c r="AK10" s="118" t="s">
        <v>7993</v>
      </c>
      <c r="AL10" s="118" t="s">
        <v>10924</v>
      </c>
      <c r="AM10" s="118" t="s">
        <v>10924</v>
      </c>
      <c r="AN10" s="118"/>
    </row>
    <row r="11" spans="1:40">
      <c r="A11" s="117">
        <v>3</v>
      </c>
      <c r="B11" s="118" t="s">
        <v>8002</v>
      </c>
      <c r="C11" s="101">
        <v>6700000065</v>
      </c>
      <c r="D11" s="101" t="s">
        <v>17302</v>
      </c>
      <c r="E11" s="648" t="s">
        <v>8374</v>
      </c>
      <c r="F11" s="157" t="s">
        <v>7986</v>
      </c>
      <c r="G11" s="117" t="s">
        <v>35</v>
      </c>
      <c r="H11" s="154" t="s">
        <v>7986</v>
      </c>
      <c r="I11" s="263">
        <v>27136</v>
      </c>
      <c r="J11" s="626" t="str">
        <f t="shared" si="0"/>
        <v xml:space="preserve">48 TAHUN 5 BULAN 14 HARI </v>
      </c>
      <c r="K11" s="117" t="s">
        <v>84</v>
      </c>
      <c r="L11" s="117" t="s">
        <v>299</v>
      </c>
      <c r="M11" s="117" t="s">
        <v>4633</v>
      </c>
      <c r="N11" s="117" t="s">
        <v>8003</v>
      </c>
      <c r="O11" s="157" t="s">
        <v>11883</v>
      </c>
      <c r="P11" s="117" t="s">
        <v>8004</v>
      </c>
      <c r="Q11" s="117"/>
      <c r="R11" s="1119" t="s">
        <v>6680</v>
      </c>
      <c r="S11" s="647">
        <v>740411210005</v>
      </c>
      <c r="T11" s="647" t="s">
        <v>15598</v>
      </c>
      <c r="U11" s="117" t="s">
        <v>86</v>
      </c>
      <c r="V11" s="116" t="s">
        <v>10978</v>
      </c>
      <c r="W11" s="649" t="s">
        <v>10979</v>
      </c>
      <c r="X11" s="117" t="s">
        <v>8005</v>
      </c>
      <c r="Y11" s="117" t="s">
        <v>193</v>
      </c>
      <c r="Z11" s="646" t="s">
        <v>8006</v>
      </c>
      <c r="AA11" s="116" t="s">
        <v>8007</v>
      </c>
      <c r="AB11" s="116" t="s">
        <v>8008</v>
      </c>
      <c r="AC11" s="116"/>
      <c r="AD11" s="116"/>
      <c r="AE11" s="1371">
        <v>42887</v>
      </c>
      <c r="AF11" s="144">
        <v>42887</v>
      </c>
      <c r="AG11" s="144">
        <v>43220</v>
      </c>
      <c r="AH11" s="144">
        <v>43221</v>
      </c>
      <c r="AI11" s="144">
        <v>43555</v>
      </c>
      <c r="AJ11" s="116" t="s">
        <v>47</v>
      </c>
      <c r="AK11" s="118" t="s">
        <v>8002</v>
      </c>
      <c r="AL11" s="118" t="s">
        <v>10924</v>
      </c>
      <c r="AM11" s="118" t="s">
        <v>10924</v>
      </c>
      <c r="AN11" s="118"/>
    </row>
    <row r="12" spans="1:40">
      <c r="A12" s="117">
        <v>4</v>
      </c>
      <c r="B12" s="118" t="s">
        <v>8009</v>
      </c>
      <c r="C12" s="101">
        <v>6700000052</v>
      </c>
      <c r="D12" s="101" t="s">
        <v>17302</v>
      </c>
      <c r="E12" s="648" t="s">
        <v>12678</v>
      </c>
      <c r="F12" s="157" t="s">
        <v>7986</v>
      </c>
      <c r="G12" s="117" t="s">
        <v>35</v>
      </c>
      <c r="H12" s="154" t="s">
        <v>8011</v>
      </c>
      <c r="I12" s="263">
        <v>28214</v>
      </c>
      <c r="J12" s="626" t="str">
        <f t="shared" si="0"/>
        <v xml:space="preserve">45 TAHUN 6 BULAN 1 HARI </v>
      </c>
      <c r="K12" s="117" t="s">
        <v>84</v>
      </c>
      <c r="L12" s="117" t="s">
        <v>299</v>
      </c>
      <c r="M12" s="117" t="s">
        <v>4633</v>
      </c>
      <c r="N12" s="117" t="s">
        <v>8012</v>
      </c>
      <c r="O12" s="157" t="s">
        <v>11884</v>
      </c>
      <c r="P12" s="117" t="s">
        <v>8013</v>
      </c>
      <c r="Q12" s="117"/>
      <c r="R12" s="1119" t="s">
        <v>6680</v>
      </c>
      <c r="S12" s="647" t="s">
        <v>8014</v>
      </c>
      <c r="T12" s="647" t="s">
        <v>15599</v>
      </c>
      <c r="U12" s="117" t="s">
        <v>126</v>
      </c>
      <c r="V12" s="116" t="s">
        <v>10980</v>
      </c>
      <c r="W12" s="649" t="s">
        <v>10981</v>
      </c>
      <c r="X12" s="117" t="s">
        <v>8015</v>
      </c>
      <c r="Y12" s="117" t="s">
        <v>193</v>
      </c>
      <c r="Z12" s="646" t="s">
        <v>16584</v>
      </c>
      <c r="AA12" s="116" t="s">
        <v>8016</v>
      </c>
      <c r="AB12" s="116" t="s">
        <v>8017</v>
      </c>
      <c r="AC12" s="116" t="s">
        <v>8018</v>
      </c>
      <c r="AD12" s="116"/>
      <c r="AE12" s="1371">
        <v>42887</v>
      </c>
      <c r="AF12" s="144">
        <v>42887</v>
      </c>
      <c r="AG12" s="144">
        <v>43220</v>
      </c>
      <c r="AH12" s="144">
        <v>43221</v>
      </c>
      <c r="AI12" s="144">
        <v>43555</v>
      </c>
      <c r="AJ12" s="116" t="s">
        <v>36</v>
      </c>
      <c r="AK12" s="118" t="s">
        <v>8009</v>
      </c>
      <c r="AL12" s="118" t="s">
        <v>10924</v>
      </c>
      <c r="AM12" s="118" t="s">
        <v>10924</v>
      </c>
      <c r="AN12" s="118"/>
    </row>
    <row r="13" spans="1:40">
      <c r="A13" s="117">
        <v>5</v>
      </c>
      <c r="B13" s="118" t="s">
        <v>8019</v>
      </c>
      <c r="C13" s="101">
        <v>6700000041</v>
      </c>
      <c r="D13" s="101" t="s">
        <v>17302</v>
      </c>
      <c r="E13" s="648" t="s">
        <v>12679</v>
      </c>
      <c r="F13" s="157" t="s">
        <v>7986</v>
      </c>
      <c r="G13" s="117" t="s">
        <v>35</v>
      </c>
      <c r="H13" s="154" t="s">
        <v>7875</v>
      </c>
      <c r="I13" s="263">
        <v>31321</v>
      </c>
      <c r="J13" s="626" t="str">
        <f t="shared" si="0"/>
        <v xml:space="preserve">37 TAHUN 0 BULAN 0 HARI </v>
      </c>
      <c r="K13" s="117" t="s">
        <v>84</v>
      </c>
      <c r="L13" s="117" t="s">
        <v>299</v>
      </c>
      <c r="M13" s="117" t="s">
        <v>4633</v>
      </c>
      <c r="N13" s="117" t="s">
        <v>8021</v>
      </c>
      <c r="O13" s="157" t="s">
        <v>11885</v>
      </c>
      <c r="P13" s="117" t="s">
        <v>11915</v>
      </c>
      <c r="Q13" s="117"/>
      <c r="R13" s="1119" t="s">
        <v>6680</v>
      </c>
      <c r="S13" s="647">
        <v>851025330267</v>
      </c>
      <c r="T13" s="647" t="s">
        <v>15600</v>
      </c>
      <c r="U13" s="117" t="s">
        <v>175</v>
      </c>
      <c r="V13" s="116" t="s">
        <v>10982</v>
      </c>
      <c r="W13" s="649" t="s">
        <v>8022</v>
      </c>
      <c r="X13" s="117" t="s">
        <v>8023</v>
      </c>
      <c r="Y13" s="117" t="s">
        <v>193</v>
      </c>
      <c r="Z13" s="646" t="s">
        <v>8024</v>
      </c>
      <c r="AA13" s="116" t="s">
        <v>8025</v>
      </c>
      <c r="AB13" s="116" t="s">
        <v>8026</v>
      </c>
      <c r="AC13" s="116"/>
      <c r="AD13" s="116"/>
      <c r="AE13" s="1371">
        <v>42887</v>
      </c>
      <c r="AF13" s="144">
        <v>42887</v>
      </c>
      <c r="AG13" s="144">
        <v>43220</v>
      </c>
      <c r="AH13" s="144">
        <v>43221</v>
      </c>
      <c r="AI13" s="144">
        <v>43555</v>
      </c>
      <c r="AJ13" s="116" t="s">
        <v>47</v>
      </c>
      <c r="AK13" s="118" t="s">
        <v>8019</v>
      </c>
      <c r="AL13" s="118" t="s">
        <v>10924</v>
      </c>
      <c r="AM13" s="118" t="s">
        <v>10924</v>
      </c>
      <c r="AN13" s="118"/>
    </row>
    <row r="14" spans="1:40">
      <c r="A14" s="117">
        <v>6</v>
      </c>
      <c r="B14" s="118" t="s">
        <v>8055</v>
      </c>
      <c r="C14" s="101">
        <v>6700000038</v>
      </c>
      <c r="D14" s="101" t="s">
        <v>17302</v>
      </c>
      <c r="E14" s="648" t="s">
        <v>12682</v>
      </c>
      <c r="F14" s="157" t="s">
        <v>7986</v>
      </c>
      <c r="G14" s="117" t="s">
        <v>35</v>
      </c>
      <c r="H14" s="154" t="s">
        <v>7986</v>
      </c>
      <c r="I14" s="263">
        <v>28119</v>
      </c>
      <c r="J14" s="626" t="str">
        <f t="shared" si="0"/>
        <v xml:space="preserve">45 TAHUN 9 BULAN 6 HARI </v>
      </c>
      <c r="K14" s="117" t="s">
        <v>84</v>
      </c>
      <c r="L14" s="117" t="s">
        <v>299</v>
      </c>
      <c r="M14" s="117" t="s">
        <v>4633</v>
      </c>
      <c r="N14" s="117" t="s">
        <v>8057</v>
      </c>
      <c r="O14" s="157" t="s">
        <v>11888</v>
      </c>
      <c r="P14" s="117" t="s">
        <v>8058</v>
      </c>
      <c r="Q14" s="117"/>
      <c r="R14" s="1119" t="s">
        <v>6680</v>
      </c>
      <c r="S14" s="647">
        <v>761211210212</v>
      </c>
      <c r="T14" s="647" t="s">
        <v>15603</v>
      </c>
      <c r="U14" s="117" t="s">
        <v>12130</v>
      </c>
      <c r="V14" s="116" t="s">
        <v>10986</v>
      </c>
      <c r="W14" s="647" t="s">
        <v>8059</v>
      </c>
      <c r="X14" s="117" t="s">
        <v>8060</v>
      </c>
      <c r="Y14" s="117" t="s">
        <v>193</v>
      </c>
      <c r="Z14" s="646" t="s">
        <v>16586</v>
      </c>
      <c r="AA14" s="116" t="s">
        <v>8061</v>
      </c>
      <c r="AB14" s="116" t="s">
        <v>8062</v>
      </c>
      <c r="AC14" s="116" t="s">
        <v>8063</v>
      </c>
      <c r="AD14" s="116"/>
      <c r="AE14" s="1371">
        <v>42887</v>
      </c>
      <c r="AF14" s="144">
        <v>42887</v>
      </c>
      <c r="AG14" s="144">
        <v>43220</v>
      </c>
      <c r="AH14" s="144">
        <v>43221</v>
      </c>
      <c r="AI14" s="144">
        <v>43555</v>
      </c>
      <c r="AJ14" s="116" t="s">
        <v>47</v>
      </c>
      <c r="AK14" s="118" t="s">
        <v>8055</v>
      </c>
      <c r="AL14" s="118" t="s">
        <v>10924</v>
      </c>
      <c r="AM14" s="118" t="s">
        <v>10924</v>
      </c>
      <c r="AN14" s="118"/>
    </row>
    <row r="15" spans="1:40">
      <c r="A15" s="117">
        <v>7</v>
      </c>
      <c r="B15" s="118" t="s">
        <v>8072</v>
      </c>
      <c r="C15" s="101">
        <v>6700000064</v>
      </c>
      <c r="D15" s="101" t="s">
        <v>17302</v>
      </c>
      <c r="E15" s="648" t="s">
        <v>12683</v>
      </c>
      <c r="F15" s="157" t="s">
        <v>7986</v>
      </c>
      <c r="G15" s="117" t="s">
        <v>35</v>
      </c>
      <c r="H15" s="154" t="s">
        <v>8074</v>
      </c>
      <c r="I15" s="263">
        <v>28471</v>
      </c>
      <c r="J15" s="626" t="str">
        <f t="shared" si="0"/>
        <v xml:space="preserve">44 TAHUN 9 BULAN 19 HARI </v>
      </c>
      <c r="K15" s="117" t="s">
        <v>84</v>
      </c>
      <c r="L15" s="117" t="s">
        <v>287</v>
      </c>
      <c r="M15" s="117" t="s">
        <v>4633</v>
      </c>
      <c r="N15" s="117" t="s">
        <v>8075</v>
      </c>
      <c r="O15" s="157" t="s">
        <v>11889</v>
      </c>
      <c r="P15" s="117" t="s">
        <v>8076</v>
      </c>
      <c r="Q15" s="117"/>
      <c r="R15" s="647" t="s">
        <v>6680</v>
      </c>
      <c r="S15" s="647">
        <v>771211210218</v>
      </c>
      <c r="T15" s="647" t="s">
        <v>15601</v>
      </c>
      <c r="U15" s="117" t="s">
        <v>86</v>
      </c>
      <c r="V15" s="116" t="s">
        <v>10988</v>
      </c>
      <c r="W15" s="647" t="s">
        <v>8077</v>
      </c>
      <c r="X15" s="117" t="s">
        <v>8078</v>
      </c>
      <c r="Y15" s="117" t="s">
        <v>193</v>
      </c>
      <c r="Z15" s="646" t="s">
        <v>8079</v>
      </c>
      <c r="AA15" s="116" t="s">
        <v>8080</v>
      </c>
      <c r="AB15" s="116" t="s">
        <v>8081</v>
      </c>
      <c r="AC15" s="116" t="s">
        <v>8082</v>
      </c>
      <c r="AD15" s="116" t="s">
        <v>8083</v>
      </c>
      <c r="AE15" s="1371">
        <v>42887</v>
      </c>
      <c r="AF15" s="144">
        <v>42887</v>
      </c>
      <c r="AG15" s="144">
        <v>43220</v>
      </c>
      <c r="AH15" s="144">
        <v>43221</v>
      </c>
      <c r="AI15" s="144">
        <v>43555</v>
      </c>
      <c r="AJ15" s="116" t="s">
        <v>47</v>
      </c>
      <c r="AK15" s="118" t="s">
        <v>8072</v>
      </c>
      <c r="AL15" s="118" t="s">
        <v>10924</v>
      </c>
      <c r="AM15" s="118" t="s">
        <v>10924</v>
      </c>
      <c r="AN15" s="118"/>
    </row>
    <row r="16" spans="1:40">
      <c r="A16" s="117">
        <v>8</v>
      </c>
      <c r="B16" s="118" t="s">
        <v>8093</v>
      </c>
      <c r="C16" s="101">
        <v>6700000037</v>
      </c>
      <c r="D16" s="101" t="s">
        <v>17302</v>
      </c>
      <c r="E16" s="648" t="s">
        <v>12684</v>
      </c>
      <c r="F16" s="157" t="s">
        <v>7986</v>
      </c>
      <c r="G16" s="117" t="s">
        <v>35</v>
      </c>
      <c r="H16" s="154" t="s">
        <v>8095</v>
      </c>
      <c r="I16" s="263">
        <v>30369</v>
      </c>
      <c r="J16" s="626" t="str">
        <f t="shared" si="0"/>
        <v xml:space="preserve">39 TAHUN 7 BULAN 9 HARI </v>
      </c>
      <c r="K16" s="117" t="s">
        <v>84</v>
      </c>
      <c r="L16" s="117" t="s">
        <v>299</v>
      </c>
      <c r="M16" s="117" t="s">
        <v>4633</v>
      </c>
      <c r="N16" s="117" t="s">
        <v>8096</v>
      </c>
      <c r="O16" s="157" t="s">
        <v>11890</v>
      </c>
      <c r="P16" s="117" t="s">
        <v>8097</v>
      </c>
      <c r="Q16" s="117"/>
      <c r="R16" s="1119" t="s">
        <v>6680</v>
      </c>
      <c r="S16" s="647" t="s">
        <v>15587</v>
      </c>
      <c r="T16" s="647" t="s">
        <v>15605</v>
      </c>
      <c r="U16" s="117" t="s">
        <v>126</v>
      </c>
      <c r="V16" s="116" t="s">
        <v>10990</v>
      </c>
      <c r="W16" s="647" t="s">
        <v>8098</v>
      </c>
      <c r="X16" s="117" t="s">
        <v>8099</v>
      </c>
      <c r="Y16" s="117" t="s">
        <v>193</v>
      </c>
      <c r="Z16" s="646" t="s">
        <v>16587</v>
      </c>
      <c r="AA16" s="116" t="s">
        <v>8100</v>
      </c>
      <c r="AB16" s="116" t="s">
        <v>8101</v>
      </c>
      <c r="AC16" s="116" t="s">
        <v>11531</v>
      </c>
      <c r="AD16" s="116"/>
      <c r="AE16" s="1371">
        <v>42887</v>
      </c>
      <c r="AF16" s="144">
        <v>42887</v>
      </c>
      <c r="AG16" s="144">
        <v>43220</v>
      </c>
      <c r="AH16" s="144">
        <v>43221</v>
      </c>
      <c r="AI16" s="144">
        <v>43555</v>
      </c>
      <c r="AJ16" s="116" t="s">
        <v>36</v>
      </c>
      <c r="AK16" s="118" t="s">
        <v>8093</v>
      </c>
      <c r="AL16" s="118" t="s">
        <v>10924</v>
      </c>
      <c r="AM16" s="118" t="s">
        <v>10924</v>
      </c>
      <c r="AN16" s="118"/>
    </row>
    <row r="17" spans="1:40">
      <c r="A17" s="117">
        <v>9</v>
      </c>
      <c r="B17" s="118" t="s">
        <v>8110</v>
      </c>
      <c r="C17" s="117">
        <v>6700000061</v>
      </c>
      <c r="D17" s="101" t="s">
        <v>17302</v>
      </c>
      <c r="E17" s="713" t="s">
        <v>12686</v>
      </c>
      <c r="F17" s="157" t="s">
        <v>7986</v>
      </c>
      <c r="G17" s="117" t="s">
        <v>35</v>
      </c>
      <c r="H17" s="154" t="s">
        <v>10992</v>
      </c>
      <c r="I17" s="263">
        <v>32858</v>
      </c>
      <c r="J17" s="626" t="str">
        <f t="shared" si="0"/>
        <v xml:space="preserve">32 TAHUN 9 BULAN 15 HARI </v>
      </c>
      <c r="K17" s="117" t="s">
        <v>84</v>
      </c>
      <c r="L17" s="117" t="s">
        <v>299</v>
      </c>
      <c r="M17" s="117" t="s">
        <v>4633</v>
      </c>
      <c r="N17" s="117" t="s">
        <v>8112</v>
      </c>
      <c r="O17" s="157" t="s">
        <v>11892</v>
      </c>
      <c r="P17" s="117" t="s">
        <v>8113</v>
      </c>
      <c r="Q17" s="117"/>
      <c r="R17" s="647" t="s">
        <v>13376</v>
      </c>
      <c r="S17" s="647" t="s">
        <v>15588</v>
      </c>
      <c r="T17" s="647" t="s">
        <v>15607</v>
      </c>
      <c r="U17" s="117" t="s">
        <v>86</v>
      </c>
      <c r="V17" s="116" t="s">
        <v>10993</v>
      </c>
      <c r="W17" s="647" t="s">
        <v>8114</v>
      </c>
      <c r="X17" s="117" t="s">
        <v>8115</v>
      </c>
      <c r="Y17" s="117" t="s">
        <v>193</v>
      </c>
      <c r="Z17" s="646" t="s">
        <v>16589</v>
      </c>
      <c r="AA17" s="116"/>
      <c r="AB17" s="116"/>
      <c r="AC17" s="116"/>
      <c r="AD17" s="116"/>
      <c r="AE17" s="1371">
        <v>42887</v>
      </c>
      <c r="AF17" s="144">
        <v>42887</v>
      </c>
      <c r="AG17" s="144">
        <v>43220</v>
      </c>
      <c r="AH17" s="144">
        <v>43221</v>
      </c>
      <c r="AI17" s="144">
        <v>43555</v>
      </c>
      <c r="AJ17" s="116" t="s">
        <v>55</v>
      </c>
      <c r="AK17" s="118" t="s">
        <v>8110</v>
      </c>
      <c r="AL17" s="118" t="s">
        <v>10924</v>
      </c>
      <c r="AM17" s="118" t="s">
        <v>10924</v>
      </c>
      <c r="AN17" s="118"/>
    </row>
    <row r="18" spans="1:40">
      <c r="A18" s="117">
        <v>10</v>
      </c>
      <c r="B18" s="118" t="s">
        <v>8123</v>
      </c>
      <c r="C18" s="101">
        <v>6700000058</v>
      </c>
      <c r="D18" s="101" t="s">
        <v>17302</v>
      </c>
      <c r="E18" s="713" t="s">
        <v>12688</v>
      </c>
      <c r="F18" s="157" t="s">
        <v>7986</v>
      </c>
      <c r="G18" s="117" t="s">
        <v>35</v>
      </c>
      <c r="H18" s="154" t="s">
        <v>7986</v>
      </c>
      <c r="I18" s="263">
        <v>28632</v>
      </c>
      <c r="J18" s="626" t="str">
        <f t="shared" si="0"/>
        <v xml:space="preserve">44 TAHUN 4 BULAN 9 HARI </v>
      </c>
      <c r="K18" s="117" t="s">
        <v>84</v>
      </c>
      <c r="L18" s="117" t="s">
        <v>287</v>
      </c>
      <c r="M18" s="117" t="s">
        <v>4633</v>
      </c>
      <c r="N18" s="117" t="s">
        <v>8125</v>
      </c>
      <c r="O18" s="157" t="s">
        <v>11893</v>
      </c>
      <c r="P18" s="117" t="s">
        <v>8126</v>
      </c>
      <c r="Q18" s="117"/>
      <c r="R18" s="647" t="s">
        <v>6680</v>
      </c>
      <c r="S18" s="647">
        <v>780511210023</v>
      </c>
      <c r="T18" s="647" t="s">
        <v>15609</v>
      </c>
      <c r="U18" s="117" t="s">
        <v>175</v>
      </c>
      <c r="V18" s="116" t="s">
        <v>10995</v>
      </c>
      <c r="W18" s="649" t="s">
        <v>8127</v>
      </c>
      <c r="X18" s="117" t="s">
        <v>8128</v>
      </c>
      <c r="Y18" s="117" t="s">
        <v>193</v>
      </c>
      <c r="Z18" s="646" t="s">
        <v>16590</v>
      </c>
      <c r="AA18" s="116" t="s">
        <v>8129</v>
      </c>
      <c r="AB18" s="116" t="s">
        <v>8130</v>
      </c>
      <c r="AC18" s="116" t="s">
        <v>8131</v>
      </c>
      <c r="AD18" s="116"/>
      <c r="AE18" s="1371">
        <v>42887</v>
      </c>
      <c r="AF18" s="144">
        <v>42887</v>
      </c>
      <c r="AG18" s="144">
        <v>43220</v>
      </c>
      <c r="AH18" s="144">
        <v>43221</v>
      </c>
      <c r="AI18" s="144">
        <v>43555</v>
      </c>
      <c r="AJ18" s="116" t="s">
        <v>36</v>
      </c>
      <c r="AK18" s="118" t="s">
        <v>8123</v>
      </c>
      <c r="AL18" s="118" t="s">
        <v>10924</v>
      </c>
      <c r="AM18" s="118" t="s">
        <v>10924</v>
      </c>
      <c r="AN18" s="118"/>
    </row>
    <row r="19" spans="1:40">
      <c r="A19" s="117">
        <v>11</v>
      </c>
      <c r="B19" s="118" t="s">
        <v>8132</v>
      </c>
      <c r="C19" s="101">
        <v>6700000035</v>
      </c>
      <c r="D19" s="101" t="s">
        <v>17302</v>
      </c>
      <c r="E19" s="713" t="s">
        <v>12689</v>
      </c>
      <c r="F19" s="157" t="s">
        <v>7986</v>
      </c>
      <c r="G19" s="117" t="s">
        <v>35</v>
      </c>
      <c r="H19" s="154" t="s">
        <v>7986</v>
      </c>
      <c r="I19" s="263">
        <v>32550</v>
      </c>
      <c r="J19" s="626" t="str">
        <f t="shared" si="0"/>
        <v xml:space="preserve">33 TAHUN 7 BULAN 20 HARI </v>
      </c>
      <c r="K19" s="117" t="s">
        <v>84</v>
      </c>
      <c r="L19" s="117" t="s">
        <v>299</v>
      </c>
      <c r="M19" s="117" t="s">
        <v>4633</v>
      </c>
      <c r="N19" s="117" t="s">
        <v>8134</v>
      </c>
      <c r="O19" s="157" t="s">
        <v>11894</v>
      </c>
      <c r="P19" s="117" t="s">
        <v>8135</v>
      </c>
      <c r="Q19" s="117"/>
      <c r="R19" s="647" t="s">
        <v>13376</v>
      </c>
      <c r="S19" s="649" t="s">
        <v>16251</v>
      </c>
      <c r="T19" s="647" t="s">
        <v>16252</v>
      </c>
      <c r="U19" s="117" t="s">
        <v>175</v>
      </c>
      <c r="V19" s="116" t="s">
        <v>10996</v>
      </c>
      <c r="W19" s="649" t="s">
        <v>8136</v>
      </c>
      <c r="X19" s="117" t="s">
        <v>8137</v>
      </c>
      <c r="Y19" s="117" t="s">
        <v>193</v>
      </c>
      <c r="Z19" s="646" t="s">
        <v>6813</v>
      </c>
      <c r="AA19" s="116" t="s">
        <v>8138</v>
      </c>
      <c r="AB19" s="116"/>
      <c r="AC19" s="116"/>
      <c r="AD19" s="116"/>
      <c r="AE19" s="1371">
        <v>42887</v>
      </c>
      <c r="AF19" s="144">
        <v>42887</v>
      </c>
      <c r="AG19" s="144">
        <v>43220</v>
      </c>
      <c r="AH19" s="144">
        <v>43221</v>
      </c>
      <c r="AI19" s="144">
        <v>43555</v>
      </c>
      <c r="AJ19" s="116" t="s">
        <v>146</v>
      </c>
      <c r="AK19" s="118" t="s">
        <v>8132</v>
      </c>
      <c r="AL19" s="118" t="s">
        <v>10924</v>
      </c>
      <c r="AM19" s="118" t="s">
        <v>10924</v>
      </c>
      <c r="AN19" s="118"/>
    </row>
    <row r="20" spans="1:40">
      <c r="A20" s="117">
        <v>12</v>
      </c>
      <c r="B20" s="118" t="s">
        <v>8139</v>
      </c>
      <c r="C20" s="101">
        <v>6700000049</v>
      </c>
      <c r="D20" s="101" t="s">
        <v>17302</v>
      </c>
      <c r="E20" s="713" t="s">
        <v>12690</v>
      </c>
      <c r="F20" s="157" t="s">
        <v>7986</v>
      </c>
      <c r="G20" s="117" t="s">
        <v>35</v>
      </c>
      <c r="H20" s="154" t="s">
        <v>7986</v>
      </c>
      <c r="I20" s="263">
        <v>27937</v>
      </c>
      <c r="J20" s="626" t="str">
        <f t="shared" si="0"/>
        <v xml:space="preserve">46 TAHUN 3 BULAN 5 HARI </v>
      </c>
      <c r="K20" s="117" t="s">
        <v>84</v>
      </c>
      <c r="L20" s="117" t="s">
        <v>299</v>
      </c>
      <c r="M20" s="117" t="s">
        <v>4633</v>
      </c>
      <c r="N20" s="117" t="s">
        <v>8141</v>
      </c>
      <c r="O20" s="157">
        <v>13030365574</v>
      </c>
      <c r="P20" s="117" t="s">
        <v>8142</v>
      </c>
      <c r="Q20" s="117"/>
      <c r="R20" s="1119" t="s">
        <v>6680</v>
      </c>
      <c r="S20" s="647">
        <v>760625351233</v>
      </c>
      <c r="T20" s="647" t="s">
        <v>15610</v>
      </c>
      <c r="U20" s="117" t="s">
        <v>126</v>
      </c>
      <c r="V20" s="116" t="s">
        <v>10997</v>
      </c>
      <c r="W20" s="647" t="s">
        <v>8143</v>
      </c>
      <c r="X20" s="117" t="s">
        <v>8144</v>
      </c>
      <c r="Y20" s="117" t="s">
        <v>193</v>
      </c>
      <c r="Z20" s="646" t="s">
        <v>11532</v>
      </c>
      <c r="AA20" s="116" t="s">
        <v>11533</v>
      </c>
      <c r="AB20" s="116" t="s">
        <v>11534</v>
      </c>
      <c r="AC20" s="116" t="s">
        <v>11535</v>
      </c>
      <c r="AD20" s="116"/>
      <c r="AE20" s="1371">
        <v>42887</v>
      </c>
      <c r="AF20" s="144">
        <v>42887</v>
      </c>
      <c r="AG20" s="144">
        <v>43220</v>
      </c>
      <c r="AH20" s="144">
        <v>43221</v>
      </c>
      <c r="AI20" s="144">
        <v>43555</v>
      </c>
      <c r="AJ20" s="116" t="s">
        <v>36</v>
      </c>
      <c r="AK20" s="118" t="s">
        <v>8139</v>
      </c>
      <c r="AL20" s="118" t="s">
        <v>10924</v>
      </c>
      <c r="AM20" s="118" t="s">
        <v>10924</v>
      </c>
      <c r="AN20" s="118"/>
    </row>
    <row r="21" spans="1:40">
      <c r="A21" s="117">
        <v>13</v>
      </c>
      <c r="B21" s="118" t="s">
        <v>8150</v>
      </c>
      <c r="C21" s="101">
        <v>6700000057</v>
      </c>
      <c r="D21" s="101" t="s">
        <v>17302</v>
      </c>
      <c r="E21" s="713" t="s">
        <v>12692</v>
      </c>
      <c r="F21" s="157" t="s">
        <v>7986</v>
      </c>
      <c r="G21" s="117" t="s">
        <v>35</v>
      </c>
      <c r="H21" s="154" t="s">
        <v>10992</v>
      </c>
      <c r="I21" s="263">
        <v>25877</v>
      </c>
      <c r="J21" s="626" t="str">
        <f t="shared" si="0"/>
        <v xml:space="preserve">51 TAHUN 10 BULAN 26 HARI </v>
      </c>
      <c r="K21" s="117" t="s">
        <v>84</v>
      </c>
      <c r="L21" s="117" t="s">
        <v>287</v>
      </c>
      <c r="M21" s="117" t="s">
        <v>4633</v>
      </c>
      <c r="N21" s="117" t="s">
        <v>8152</v>
      </c>
      <c r="O21" s="157" t="s">
        <v>11895</v>
      </c>
      <c r="P21" s="117" t="s">
        <v>8153</v>
      </c>
      <c r="Q21" s="117"/>
      <c r="R21" s="647" t="s">
        <v>6680</v>
      </c>
      <c r="S21" s="647">
        <v>701111210195</v>
      </c>
      <c r="T21" s="647" t="s">
        <v>15612</v>
      </c>
      <c r="U21" s="117" t="s">
        <v>12130</v>
      </c>
      <c r="V21" s="116" t="s">
        <v>11000</v>
      </c>
      <c r="W21" s="647" t="s">
        <v>8154</v>
      </c>
      <c r="X21" s="117" t="s">
        <v>8155</v>
      </c>
      <c r="Y21" s="117" t="s">
        <v>193</v>
      </c>
      <c r="Z21" s="646" t="s">
        <v>8156</v>
      </c>
      <c r="AA21" s="116" t="s">
        <v>8157</v>
      </c>
      <c r="AB21" s="116" t="s">
        <v>8158</v>
      </c>
      <c r="AC21" s="116" t="s">
        <v>8159</v>
      </c>
      <c r="AD21" s="116"/>
      <c r="AE21" s="1371">
        <v>42887</v>
      </c>
      <c r="AF21" s="144">
        <v>42887</v>
      </c>
      <c r="AG21" s="144">
        <v>43220</v>
      </c>
      <c r="AH21" s="144">
        <v>43221</v>
      </c>
      <c r="AI21" s="144">
        <v>43555</v>
      </c>
      <c r="AJ21" s="116" t="s">
        <v>146</v>
      </c>
      <c r="AK21" s="118" t="s">
        <v>8150</v>
      </c>
      <c r="AL21" s="118" t="s">
        <v>10924</v>
      </c>
      <c r="AM21" s="118" t="s">
        <v>10924</v>
      </c>
      <c r="AN21" s="118"/>
    </row>
    <row r="22" spans="1:40">
      <c r="A22" s="117">
        <v>14</v>
      </c>
      <c r="B22" s="118" t="s">
        <v>8180</v>
      </c>
      <c r="C22" s="101">
        <v>6700000060</v>
      </c>
      <c r="D22" s="101" t="s">
        <v>17302</v>
      </c>
      <c r="E22" s="713" t="s">
        <v>12714</v>
      </c>
      <c r="F22" s="157" t="s">
        <v>7986</v>
      </c>
      <c r="G22" s="117" t="s">
        <v>35</v>
      </c>
      <c r="H22" s="154" t="s">
        <v>7986</v>
      </c>
      <c r="I22" s="263">
        <v>28849</v>
      </c>
      <c r="J22" s="626" t="str">
        <f t="shared" si="0"/>
        <v xml:space="preserve">43 TAHUN 9 BULAN 6 HARI </v>
      </c>
      <c r="K22" s="117" t="s">
        <v>84</v>
      </c>
      <c r="L22" s="117" t="s">
        <v>299</v>
      </c>
      <c r="M22" s="117" t="s">
        <v>4633</v>
      </c>
      <c r="N22" s="117" t="s">
        <v>8182</v>
      </c>
      <c r="O22" s="157" t="s">
        <v>11912</v>
      </c>
      <c r="P22" s="117" t="s">
        <v>8183</v>
      </c>
      <c r="Q22" s="117"/>
      <c r="R22" s="647" t="s">
        <v>13376</v>
      </c>
      <c r="S22" s="647" t="s">
        <v>16581</v>
      </c>
      <c r="T22" s="647" t="s">
        <v>16582</v>
      </c>
      <c r="U22" s="117" t="s">
        <v>126</v>
      </c>
      <c r="V22" s="116" t="s">
        <v>11005</v>
      </c>
      <c r="W22" s="647" t="s">
        <v>8185</v>
      </c>
      <c r="X22" s="117" t="s">
        <v>8186</v>
      </c>
      <c r="Y22" s="117" t="s">
        <v>193</v>
      </c>
      <c r="Z22" s="646" t="s">
        <v>8187</v>
      </c>
      <c r="AA22" s="116" t="s">
        <v>8188</v>
      </c>
      <c r="AB22" s="116"/>
      <c r="AC22" s="116"/>
      <c r="AD22" s="116"/>
      <c r="AE22" s="1371">
        <v>42887</v>
      </c>
      <c r="AF22" s="144">
        <v>42887</v>
      </c>
      <c r="AG22" s="144">
        <v>43220</v>
      </c>
      <c r="AH22" s="144">
        <v>43221</v>
      </c>
      <c r="AI22" s="144">
        <v>43555</v>
      </c>
      <c r="AJ22" s="116" t="s">
        <v>146</v>
      </c>
      <c r="AK22" s="118" t="s">
        <v>8180</v>
      </c>
      <c r="AL22" s="118" t="s">
        <v>10924</v>
      </c>
      <c r="AM22" s="118" t="s">
        <v>10924</v>
      </c>
      <c r="AN22" s="118"/>
    </row>
    <row r="23" spans="1:40">
      <c r="A23" s="117">
        <v>15</v>
      </c>
      <c r="B23" s="118" t="s">
        <v>8189</v>
      </c>
      <c r="C23" s="101">
        <v>6700000044</v>
      </c>
      <c r="D23" s="101" t="s">
        <v>17302</v>
      </c>
      <c r="E23" s="713" t="s">
        <v>12696</v>
      </c>
      <c r="F23" s="157" t="s">
        <v>7986</v>
      </c>
      <c r="G23" s="117" t="s">
        <v>35</v>
      </c>
      <c r="H23" s="154" t="s">
        <v>7986</v>
      </c>
      <c r="I23" s="263">
        <v>32196</v>
      </c>
      <c r="J23" s="626" t="str">
        <f t="shared" si="0"/>
        <v xml:space="preserve">34 TAHUN 7 BULAN 8 HARI </v>
      </c>
      <c r="K23" s="117" t="s">
        <v>84</v>
      </c>
      <c r="L23" s="117" t="s">
        <v>299</v>
      </c>
      <c r="M23" s="117" t="s">
        <v>4633</v>
      </c>
      <c r="N23" s="117" t="s">
        <v>8191</v>
      </c>
      <c r="O23" s="157" t="s">
        <v>11898</v>
      </c>
      <c r="P23" s="117" t="s">
        <v>8192</v>
      </c>
      <c r="Q23" s="117"/>
      <c r="R23" s="1119" t="s">
        <v>6680</v>
      </c>
      <c r="S23" s="647">
        <v>880211370149</v>
      </c>
      <c r="T23" s="647" t="s">
        <v>15614</v>
      </c>
      <c r="U23" s="117" t="s">
        <v>126</v>
      </c>
      <c r="V23" s="116" t="s">
        <v>11006</v>
      </c>
      <c r="W23" s="647" t="s">
        <v>8193</v>
      </c>
      <c r="X23" s="117" t="s">
        <v>8194</v>
      </c>
      <c r="Y23" s="117" t="s">
        <v>193</v>
      </c>
      <c r="Z23" s="646" t="s">
        <v>8195</v>
      </c>
      <c r="AA23" s="116" t="s">
        <v>8196</v>
      </c>
      <c r="AB23" s="116"/>
      <c r="AC23" s="116"/>
      <c r="AD23" s="116"/>
      <c r="AE23" s="1371">
        <v>42887</v>
      </c>
      <c r="AF23" s="144">
        <v>42887</v>
      </c>
      <c r="AG23" s="144">
        <v>43220</v>
      </c>
      <c r="AH23" s="144">
        <v>43221</v>
      </c>
      <c r="AI23" s="144">
        <v>43555</v>
      </c>
      <c r="AJ23" s="116" t="s">
        <v>146</v>
      </c>
      <c r="AK23" s="118" t="s">
        <v>8189</v>
      </c>
      <c r="AL23" s="118" t="s">
        <v>10924</v>
      </c>
      <c r="AM23" s="118" t="s">
        <v>10924</v>
      </c>
      <c r="AN23" s="118"/>
    </row>
    <row r="24" spans="1:40">
      <c r="A24" s="117">
        <v>16</v>
      </c>
      <c r="B24" s="118" t="s">
        <v>8205</v>
      </c>
      <c r="C24" s="101">
        <v>6700000144</v>
      </c>
      <c r="D24" s="101" t="s">
        <v>17302</v>
      </c>
      <c r="E24" s="1237" t="s">
        <v>12698</v>
      </c>
      <c r="F24" s="157" t="s">
        <v>7986</v>
      </c>
      <c r="G24" s="117" t="s">
        <v>35</v>
      </c>
      <c r="H24" s="154" t="s">
        <v>7986</v>
      </c>
      <c r="I24" s="263">
        <v>31659</v>
      </c>
      <c r="J24" s="626" t="str">
        <f t="shared" si="0"/>
        <v xml:space="preserve">36 TAHUN 0 BULAN 27 HARI </v>
      </c>
      <c r="K24" s="117" t="s">
        <v>84</v>
      </c>
      <c r="L24" s="117" t="s">
        <v>287</v>
      </c>
      <c r="M24" s="117" t="s">
        <v>4633</v>
      </c>
      <c r="N24" s="117" t="s">
        <v>8207</v>
      </c>
      <c r="O24" s="157" t="s">
        <v>11900</v>
      </c>
      <c r="P24" s="117" t="s">
        <v>8208</v>
      </c>
      <c r="Q24" s="768" t="s">
        <v>17156</v>
      </c>
      <c r="R24" s="647" t="s">
        <v>6680</v>
      </c>
      <c r="S24" s="647">
        <v>860911210185</v>
      </c>
      <c r="T24" s="647" t="s">
        <v>15616</v>
      </c>
      <c r="U24" s="117" t="s">
        <v>126</v>
      </c>
      <c r="V24" s="116" t="s">
        <v>11008</v>
      </c>
      <c r="W24" s="647" t="s">
        <v>8209</v>
      </c>
      <c r="X24" s="117" t="s">
        <v>8210</v>
      </c>
      <c r="Y24" s="117" t="s">
        <v>193</v>
      </c>
      <c r="Z24" s="646" t="s">
        <v>16592</v>
      </c>
      <c r="AA24" s="116" t="s">
        <v>8211</v>
      </c>
      <c r="AB24" s="116" t="s">
        <v>8206</v>
      </c>
      <c r="AC24" s="116" t="s">
        <v>8212</v>
      </c>
      <c r="AD24" s="116" t="s">
        <v>8213</v>
      </c>
      <c r="AE24" s="1371">
        <v>42887</v>
      </c>
      <c r="AF24" s="144">
        <v>42887</v>
      </c>
      <c r="AG24" s="144">
        <v>43220</v>
      </c>
      <c r="AH24" s="144">
        <v>43221</v>
      </c>
      <c r="AI24" s="144">
        <v>43555</v>
      </c>
      <c r="AJ24" s="116" t="s">
        <v>82</v>
      </c>
      <c r="AK24" s="118" t="s">
        <v>8205</v>
      </c>
      <c r="AL24" s="118" t="s">
        <v>10924</v>
      </c>
      <c r="AM24" s="118" t="s">
        <v>10924</v>
      </c>
      <c r="AN24" s="118"/>
    </row>
    <row r="25" spans="1:40">
      <c r="A25" s="117">
        <v>17</v>
      </c>
      <c r="B25" s="118" t="s">
        <v>8219</v>
      </c>
      <c r="C25" s="101">
        <v>6700000150</v>
      </c>
      <c r="D25" s="101" t="s">
        <v>17302</v>
      </c>
      <c r="E25" s="1237" t="s">
        <v>12699</v>
      </c>
      <c r="F25" s="157" t="s">
        <v>7986</v>
      </c>
      <c r="G25" s="117" t="s">
        <v>35</v>
      </c>
      <c r="H25" s="154" t="s">
        <v>7986</v>
      </c>
      <c r="I25" s="263">
        <v>30433</v>
      </c>
      <c r="J25" s="626" t="str">
        <f t="shared" si="0"/>
        <v xml:space="preserve">39 TAHUN 5 BULAN 4 HARI </v>
      </c>
      <c r="K25" s="117" t="s">
        <v>84</v>
      </c>
      <c r="L25" s="117" t="s">
        <v>299</v>
      </c>
      <c r="M25" s="117" t="s">
        <v>4633</v>
      </c>
      <c r="N25" s="117" t="s">
        <v>8221</v>
      </c>
      <c r="O25" s="157" t="s">
        <v>11902</v>
      </c>
      <c r="P25" s="117" t="s">
        <v>8222</v>
      </c>
      <c r="Q25" s="117"/>
      <c r="R25" s="1119" t="s">
        <v>6680</v>
      </c>
      <c r="S25" s="647">
        <v>830425351105</v>
      </c>
      <c r="T25" s="647" t="s">
        <v>15617</v>
      </c>
      <c r="U25" s="117" t="s">
        <v>49</v>
      </c>
      <c r="V25" s="116" t="s">
        <v>11011</v>
      </c>
      <c r="W25" s="647" t="s">
        <v>8223</v>
      </c>
      <c r="X25" s="117" t="s">
        <v>8224</v>
      </c>
      <c r="Y25" s="117" t="s">
        <v>193</v>
      </c>
      <c r="Z25" s="646" t="s">
        <v>8225</v>
      </c>
      <c r="AA25" s="116" t="s">
        <v>8226</v>
      </c>
      <c r="AB25" s="116" t="s">
        <v>8227</v>
      </c>
      <c r="AC25" s="116" t="s">
        <v>8228</v>
      </c>
      <c r="AD25" s="116"/>
      <c r="AE25" s="1371">
        <v>42887</v>
      </c>
      <c r="AF25" s="144">
        <v>42887</v>
      </c>
      <c r="AG25" s="144">
        <v>43220</v>
      </c>
      <c r="AH25" s="144">
        <v>43221</v>
      </c>
      <c r="AI25" s="144">
        <v>43555</v>
      </c>
      <c r="AJ25" s="116" t="s">
        <v>36</v>
      </c>
      <c r="AK25" s="118" t="s">
        <v>8219</v>
      </c>
      <c r="AL25" s="118" t="s">
        <v>10924</v>
      </c>
      <c r="AM25" s="118" t="s">
        <v>10924</v>
      </c>
      <c r="AN25" s="118"/>
    </row>
    <row r="26" spans="1:40">
      <c r="A26" s="117">
        <v>18</v>
      </c>
      <c r="B26" s="118" t="s">
        <v>8229</v>
      </c>
      <c r="C26" s="101">
        <v>6700000151</v>
      </c>
      <c r="D26" s="101" t="s">
        <v>17302</v>
      </c>
      <c r="E26" s="650" t="s">
        <v>12700</v>
      </c>
      <c r="F26" s="157" t="s">
        <v>7986</v>
      </c>
      <c r="G26" s="117" t="s">
        <v>35</v>
      </c>
      <c r="H26" s="154" t="s">
        <v>7986</v>
      </c>
      <c r="I26" s="263">
        <v>27623</v>
      </c>
      <c r="J26" s="626" t="str">
        <f t="shared" si="0"/>
        <v xml:space="preserve">47 TAHUN 1 BULAN 14 HARI </v>
      </c>
      <c r="K26" s="117" t="s">
        <v>84</v>
      </c>
      <c r="L26" s="117" t="s">
        <v>299</v>
      </c>
      <c r="M26" s="117" t="s">
        <v>4633</v>
      </c>
      <c r="N26" s="117" t="s">
        <v>8231</v>
      </c>
      <c r="O26" s="157" t="s">
        <v>11903</v>
      </c>
      <c r="P26" s="117" t="s">
        <v>8232</v>
      </c>
      <c r="Q26" s="167" t="s">
        <v>15584</v>
      </c>
      <c r="R26" s="647" t="s">
        <v>13376</v>
      </c>
      <c r="S26" s="647" t="s">
        <v>15590</v>
      </c>
      <c r="T26" s="647" t="s">
        <v>15618</v>
      </c>
      <c r="U26" s="117" t="s">
        <v>126</v>
      </c>
      <c r="V26" s="116" t="s">
        <v>11012</v>
      </c>
      <c r="W26" s="649" t="s">
        <v>8233</v>
      </c>
      <c r="X26" s="117" t="s">
        <v>8234</v>
      </c>
      <c r="Y26" s="117" t="s">
        <v>193</v>
      </c>
      <c r="Z26" s="646" t="s">
        <v>8235</v>
      </c>
      <c r="AA26" s="116" t="s">
        <v>8236</v>
      </c>
      <c r="AB26" s="116" t="s">
        <v>8237</v>
      </c>
      <c r="AC26" s="116"/>
      <c r="AD26" s="116"/>
      <c r="AE26" s="1371">
        <v>42887</v>
      </c>
      <c r="AF26" s="144">
        <v>42887</v>
      </c>
      <c r="AG26" s="144">
        <v>43220</v>
      </c>
      <c r="AH26" s="144">
        <v>43221</v>
      </c>
      <c r="AI26" s="144">
        <v>43555</v>
      </c>
      <c r="AJ26" s="116" t="s">
        <v>47</v>
      </c>
      <c r="AK26" s="118" t="s">
        <v>8229</v>
      </c>
      <c r="AL26" s="118" t="s">
        <v>10924</v>
      </c>
      <c r="AM26" s="118" t="s">
        <v>10924</v>
      </c>
      <c r="AN26" s="118"/>
    </row>
    <row r="27" spans="1:40">
      <c r="A27" s="117">
        <v>19</v>
      </c>
      <c r="B27" s="118" t="s">
        <v>8238</v>
      </c>
      <c r="C27" s="101">
        <v>6700002512</v>
      </c>
      <c r="D27" s="101" t="s">
        <v>17302</v>
      </c>
      <c r="E27" s="648" t="s">
        <v>12701</v>
      </c>
      <c r="F27" s="157" t="s">
        <v>7986</v>
      </c>
      <c r="G27" s="117" t="s">
        <v>35</v>
      </c>
      <c r="H27" s="154" t="s">
        <v>7255</v>
      </c>
      <c r="I27" s="263">
        <v>33404</v>
      </c>
      <c r="J27" s="626" t="str">
        <f t="shared" si="0"/>
        <v xml:space="preserve">31 TAHUN 3 BULAN 16 HARI </v>
      </c>
      <c r="K27" s="117" t="s">
        <v>84</v>
      </c>
      <c r="L27" s="117" t="s">
        <v>287</v>
      </c>
      <c r="M27" s="117" t="s">
        <v>4633</v>
      </c>
      <c r="N27" s="117" t="s">
        <v>8240</v>
      </c>
      <c r="O27" s="157" t="s">
        <v>11904</v>
      </c>
      <c r="P27" s="117" t="s">
        <v>8241</v>
      </c>
      <c r="Q27" s="117"/>
      <c r="R27" s="647" t="s">
        <v>6680</v>
      </c>
      <c r="S27" s="647" t="s">
        <v>8242</v>
      </c>
      <c r="T27" s="647" t="s">
        <v>15619</v>
      </c>
      <c r="U27" s="117" t="s">
        <v>126</v>
      </c>
      <c r="V27" s="116" t="s">
        <v>11013</v>
      </c>
      <c r="W27" s="649" t="s">
        <v>12715</v>
      </c>
      <c r="X27" s="117" t="s">
        <v>8243</v>
      </c>
      <c r="Y27" s="117" t="s">
        <v>82</v>
      </c>
      <c r="Z27" s="646"/>
      <c r="AA27" s="116"/>
      <c r="AB27" s="116"/>
      <c r="AC27" s="116"/>
      <c r="AD27" s="116"/>
      <c r="AE27" s="1371">
        <v>42887</v>
      </c>
      <c r="AF27" s="144">
        <v>42887</v>
      </c>
      <c r="AG27" s="144">
        <v>43220</v>
      </c>
      <c r="AH27" s="144">
        <v>43221</v>
      </c>
      <c r="AI27" s="144">
        <v>43555</v>
      </c>
      <c r="AJ27" s="116" t="s">
        <v>82</v>
      </c>
      <c r="AK27" s="118" t="s">
        <v>8238</v>
      </c>
      <c r="AL27" s="118" t="s">
        <v>10924</v>
      </c>
      <c r="AM27" s="118" t="s">
        <v>10924</v>
      </c>
      <c r="AN27" s="118"/>
    </row>
    <row r="28" spans="1:40">
      <c r="A28" s="117">
        <v>20</v>
      </c>
      <c r="B28" s="118" t="s">
        <v>8244</v>
      </c>
      <c r="C28" s="651">
        <v>6700001594</v>
      </c>
      <c r="D28" s="101" t="s">
        <v>17302</v>
      </c>
      <c r="E28" s="648" t="s">
        <v>12702</v>
      </c>
      <c r="F28" s="157" t="s">
        <v>7986</v>
      </c>
      <c r="G28" s="117" t="s">
        <v>35</v>
      </c>
      <c r="H28" s="154" t="s">
        <v>8074</v>
      </c>
      <c r="I28" s="263">
        <v>34346</v>
      </c>
      <c r="J28" s="626" t="str">
        <f t="shared" si="0"/>
        <v xml:space="preserve">28 TAHUN 8 BULAN 19 HARI </v>
      </c>
      <c r="K28" s="117" t="s">
        <v>84</v>
      </c>
      <c r="L28" s="117" t="s">
        <v>299</v>
      </c>
      <c r="M28" s="117" t="s">
        <v>4633</v>
      </c>
      <c r="N28" s="117" t="s">
        <v>8246</v>
      </c>
      <c r="O28" s="157">
        <v>17031118619</v>
      </c>
      <c r="P28" s="117" t="s">
        <v>8247</v>
      </c>
      <c r="Q28" s="117"/>
      <c r="R28" s="1119" t="s">
        <v>6680</v>
      </c>
      <c r="S28" s="647">
        <v>940111210186</v>
      </c>
      <c r="T28" s="647" t="s">
        <v>16241</v>
      </c>
      <c r="U28" s="117" t="s">
        <v>12130</v>
      </c>
      <c r="V28" s="116" t="s">
        <v>11014</v>
      </c>
      <c r="W28" s="649" t="s">
        <v>8248</v>
      </c>
      <c r="X28" s="134" t="s">
        <v>8249</v>
      </c>
      <c r="Y28" s="117" t="s">
        <v>82</v>
      </c>
      <c r="Z28" s="646"/>
      <c r="AA28" s="116"/>
      <c r="AB28" s="116"/>
      <c r="AC28" s="116"/>
      <c r="AD28" s="116"/>
      <c r="AE28" s="1371">
        <v>42887</v>
      </c>
      <c r="AF28" s="144">
        <v>42887</v>
      </c>
      <c r="AG28" s="144">
        <v>43220</v>
      </c>
      <c r="AH28" s="144">
        <v>43221</v>
      </c>
      <c r="AI28" s="144">
        <v>43555</v>
      </c>
      <c r="AJ28" s="116" t="s">
        <v>82</v>
      </c>
      <c r="AK28" s="118" t="s">
        <v>8244</v>
      </c>
      <c r="AL28" s="118" t="s">
        <v>10924</v>
      </c>
      <c r="AM28" s="118" t="s">
        <v>10924</v>
      </c>
      <c r="AN28" s="118"/>
    </row>
    <row r="29" spans="1:40">
      <c r="A29" s="117">
        <v>21</v>
      </c>
      <c r="B29" s="118" t="s">
        <v>8250</v>
      </c>
      <c r="C29" s="651">
        <v>6700001595</v>
      </c>
      <c r="D29" s="101" t="s">
        <v>17302</v>
      </c>
      <c r="E29" s="648" t="s">
        <v>12703</v>
      </c>
      <c r="F29" s="157" t="s">
        <v>7986</v>
      </c>
      <c r="G29" s="117" t="s">
        <v>35</v>
      </c>
      <c r="H29" s="154" t="s">
        <v>7986</v>
      </c>
      <c r="I29" s="263">
        <v>27956</v>
      </c>
      <c r="J29" s="626" t="str">
        <f t="shared" si="0"/>
        <v xml:space="preserve">46 TAHUN 2 BULAN 16 HARI </v>
      </c>
      <c r="K29" s="117" t="s">
        <v>84</v>
      </c>
      <c r="L29" s="117" t="s">
        <v>287</v>
      </c>
      <c r="M29" s="117" t="s">
        <v>4633</v>
      </c>
      <c r="N29" s="117" t="s">
        <v>8252</v>
      </c>
      <c r="O29" s="157" t="s">
        <v>11905</v>
      </c>
      <c r="P29" s="117" t="s">
        <v>8253</v>
      </c>
      <c r="Q29" s="117" t="s">
        <v>8254</v>
      </c>
      <c r="R29" s="647" t="s">
        <v>6680</v>
      </c>
      <c r="S29" s="647">
        <v>760711210241</v>
      </c>
      <c r="T29" s="647" t="s">
        <v>15620</v>
      </c>
      <c r="U29" s="117" t="s">
        <v>49</v>
      </c>
      <c r="V29" s="116" t="s">
        <v>11015</v>
      </c>
      <c r="W29" s="649" t="s">
        <v>8255</v>
      </c>
      <c r="X29" s="134" t="s">
        <v>8256</v>
      </c>
      <c r="Y29" s="117" t="s">
        <v>193</v>
      </c>
      <c r="Z29" s="646" t="s">
        <v>16593</v>
      </c>
      <c r="AA29" s="116" t="s">
        <v>8257</v>
      </c>
      <c r="AB29" s="116" t="s">
        <v>8258</v>
      </c>
      <c r="AC29" s="116"/>
      <c r="AD29" s="116"/>
      <c r="AE29" s="1371">
        <v>42887</v>
      </c>
      <c r="AF29" s="144">
        <v>42887</v>
      </c>
      <c r="AG29" s="144">
        <v>43220</v>
      </c>
      <c r="AH29" s="144">
        <v>43221</v>
      </c>
      <c r="AI29" s="144">
        <v>43555</v>
      </c>
      <c r="AJ29" s="116" t="s">
        <v>47</v>
      </c>
      <c r="AK29" s="118" t="s">
        <v>8250</v>
      </c>
      <c r="AL29" s="118" t="s">
        <v>10924</v>
      </c>
      <c r="AM29" s="118" t="s">
        <v>10924</v>
      </c>
      <c r="AN29" s="118"/>
    </row>
    <row r="30" spans="1:40">
      <c r="A30" s="117">
        <v>22</v>
      </c>
      <c r="B30" s="118" t="s">
        <v>8259</v>
      </c>
      <c r="C30" s="651">
        <v>6700001596</v>
      </c>
      <c r="D30" s="101" t="s">
        <v>17302</v>
      </c>
      <c r="E30" s="648" t="s">
        <v>12704</v>
      </c>
      <c r="F30" s="157" t="s">
        <v>17587</v>
      </c>
      <c r="G30" s="117" t="s">
        <v>35</v>
      </c>
      <c r="H30" s="154" t="s">
        <v>7986</v>
      </c>
      <c r="I30" s="263">
        <v>32310</v>
      </c>
      <c r="J30" s="626" t="str">
        <f t="shared" si="0"/>
        <v xml:space="preserve">34 TAHUN 3 BULAN 15 HARI </v>
      </c>
      <c r="K30" s="117" t="s">
        <v>84</v>
      </c>
      <c r="L30" s="117" t="s">
        <v>299</v>
      </c>
      <c r="M30" s="117" t="s">
        <v>4633</v>
      </c>
      <c r="N30" s="117" t="s">
        <v>8261</v>
      </c>
      <c r="O30" s="157" t="s">
        <v>11906</v>
      </c>
      <c r="P30" s="117" t="s">
        <v>8262</v>
      </c>
      <c r="Q30" s="117" t="s">
        <v>8263</v>
      </c>
      <c r="R30" s="1119" t="s">
        <v>6680</v>
      </c>
      <c r="S30" s="647">
        <v>880611210205</v>
      </c>
      <c r="T30" s="647" t="s">
        <v>15621</v>
      </c>
      <c r="U30" s="117" t="s">
        <v>175</v>
      </c>
      <c r="V30" s="116" t="s">
        <v>11016</v>
      </c>
      <c r="W30" s="647" t="s">
        <v>8264</v>
      </c>
      <c r="X30" s="134" t="s">
        <v>8265</v>
      </c>
      <c r="Y30" s="117" t="s">
        <v>193</v>
      </c>
      <c r="Z30" s="646" t="s">
        <v>8266</v>
      </c>
      <c r="AA30" s="116"/>
      <c r="AB30" s="116"/>
      <c r="AC30" s="116"/>
      <c r="AD30" s="116"/>
      <c r="AE30" s="1371">
        <v>42887</v>
      </c>
      <c r="AF30" s="144">
        <v>42887</v>
      </c>
      <c r="AG30" s="144">
        <v>43220</v>
      </c>
      <c r="AH30" s="144">
        <v>43221</v>
      </c>
      <c r="AI30" s="144">
        <v>43555</v>
      </c>
      <c r="AJ30" s="116" t="s">
        <v>55</v>
      </c>
      <c r="AK30" s="118" t="s">
        <v>8259</v>
      </c>
      <c r="AL30" s="118" t="s">
        <v>10924</v>
      </c>
      <c r="AM30" s="118" t="s">
        <v>10924</v>
      </c>
      <c r="AN30" s="118"/>
    </row>
    <row r="31" spans="1:40">
      <c r="A31" s="117">
        <v>23</v>
      </c>
      <c r="B31" s="134" t="s">
        <v>8267</v>
      </c>
      <c r="C31" s="117">
        <v>6700002513</v>
      </c>
      <c r="D31" s="101" t="s">
        <v>17302</v>
      </c>
      <c r="E31" s="713" t="s">
        <v>12718</v>
      </c>
      <c r="F31" s="157" t="s">
        <v>7986</v>
      </c>
      <c r="G31" s="117" t="s">
        <v>35</v>
      </c>
      <c r="H31" s="154" t="s">
        <v>8269</v>
      </c>
      <c r="I31" s="263">
        <v>33539</v>
      </c>
      <c r="J31" s="626" t="str">
        <f t="shared" si="0"/>
        <v xml:space="preserve">30 TAHUN 11 BULAN 3 HARI </v>
      </c>
      <c r="K31" s="117" t="s">
        <v>84</v>
      </c>
      <c r="L31" s="117" t="s">
        <v>287</v>
      </c>
      <c r="M31" s="117" t="s">
        <v>4633</v>
      </c>
      <c r="N31" s="150" t="s">
        <v>12825</v>
      </c>
      <c r="O31" s="157">
        <v>16048512459</v>
      </c>
      <c r="P31" s="117" t="s">
        <v>8270</v>
      </c>
      <c r="Q31" s="117"/>
      <c r="R31" s="647" t="s">
        <v>6680</v>
      </c>
      <c r="S31" s="647">
        <v>911025290336</v>
      </c>
      <c r="T31" s="647" t="s">
        <v>15622</v>
      </c>
      <c r="U31" s="117" t="s">
        <v>175</v>
      </c>
      <c r="V31" s="116" t="s">
        <v>12719</v>
      </c>
      <c r="W31" s="649" t="s">
        <v>8271</v>
      </c>
      <c r="X31" s="117" t="s">
        <v>8272</v>
      </c>
      <c r="Y31" s="117" t="s">
        <v>82</v>
      </c>
      <c r="Z31" s="646"/>
      <c r="AA31" s="116"/>
      <c r="AB31" s="116"/>
      <c r="AC31" s="116"/>
      <c r="AD31" s="116"/>
      <c r="AE31" s="1371">
        <v>42887</v>
      </c>
      <c r="AF31" s="144">
        <v>42887</v>
      </c>
      <c r="AG31" s="144">
        <v>43220</v>
      </c>
      <c r="AH31" s="144">
        <v>43221</v>
      </c>
      <c r="AI31" s="144">
        <v>43555</v>
      </c>
      <c r="AJ31" s="116" t="s">
        <v>82</v>
      </c>
      <c r="AK31" s="134" t="s">
        <v>8267</v>
      </c>
      <c r="AL31" s="134" t="s">
        <v>10924</v>
      </c>
      <c r="AM31" s="134" t="s">
        <v>10924</v>
      </c>
      <c r="AN31" s="134"/>
    </row>
    <row r="32" spans="1:40">
      <c r="A32" s="117">
        <v>24</v>
      </c>
      <c r="B32" s="118" t="s">
        <v>8273</v>
      </c>
      <c r="C32" s="101">
        <v>6700002516</v>
      </c>
      <c r="D32" s="101" t="s">
        <v>17302</v>
      </c>
      <c r="E32" s="143" t="s">
        <v>12705</v>
      </c>
      <c r="F32" s="157" t="s">
        <v>7986</v>
      </c>
      <c r="G32" s="117" t="s">
        <v>35</v>
      </c>
      <c r="H32" s="154" t="s">
        <v>7986</v>
      </c>
      <c r="I32" s="263">
        <v>32728</v>
      </c>
      <c r="J32" s="626" t="str">
        <f t="shared" si="0"/>
        <v xml:space="preserve">33 TAHUN 1 BULAN 23 HARI </v>
      </c>
      <c r="K32" s="117" t="s">
        <v>84</v>
      </c>
      <c r="L32" s="117" t="s">
        <v>299</v>
      </c>
      <c r="M32" s="117" t="s">
        <v>4633</v>
      </c>
      <c r="N32" s="117" t="s">
        <v>8275</v>
      </c>
      <c r="O32" s="157" t="s">
        <v>11907</v>
      </c>
      <c r="P32" s="117" t="s">
        <v>8276</v>
      </c>
      <c r="Q32" s="117"/>
      <c r="R32" s="1119" t="s">
        <v>6680</v>
      </c>
      <c r="S32" s="647">
        <v>890811210263</v>
      </c>
      <c r="T32" s="647" t="s">
        <v>15623</v>
      </c>
      <c r="U32" s="117" t="s">
        <v>126</v>
      </c>
      <c r="V32" s="116" t="s">
        <v>11003</v>
      </c>
      <c r="W32" s="649" t="s">
        <v>8277</v>
      </c>
      <c r="X32" s="117" t="s">
        <v>8278</v>
      </c>
      <c r="Y32" s="117" t="s">
        <v>193</v>
      </c>
      <c r="Z32" s="646" t="s">
        <v>8279</v>
      </c>
      <c r="AA32" s="116" t="s">
        <v>8280</v>
      </c>
      <c r="AB32" s="116"/>
      <c r="AC32" s="116"/>
      <c r="AD32" s="116"/>
      <c r="AE32" s="1371">
        <v>42887</v>
      </c>
      <c r="AF32" s="144">
        <v>42887</v>
      </c>
      <c r="AG32" s="144">
        <v>43220</v>
      </c>
      <c r="AH32" s="144">
        <v>43221</v>
      </c>
      <c r="AI32" s="144">
        <v>43555</v>
      </c>
      <c r="AJ32" s="116" t="s">
        <v>146</v>
      </c>
      <c r="AK32" s="118" t="s">
        <v>8273</v>
      </c>
      <c r="AL32" s="118" t="s">
        <v>10924</v>
      </c>
      <c r="AM32" s="118" t="s">
        <v>10924</v>
      </c>
      <c r="AN32" s="118"/>
    </row>
    <row r="33" spans="1:40">
      <c r="A33" s="117">
        <v>25</v>
      </c>
      <c r="B33" s="118" t="s">
        <v>8281</v>
      </c>
      <c r="C33" s="101">
        <v>6700002739</v>
      </c>
      <c r="D33" s="101" t="s">
        <v>17302</v>
      </c>
      <c r="E33" s="143" t="s">
        <v>12706</v>
      </c>
      <c r="F33" s="157" t="s">
        <v>7986</v>
      </c>
      <c r="G33" s="117" t="s">
        <v>35</v>
      </c>
      <c r="H33" s="154" t="s">
        <v>7986</v>
      </c>
      <c r="I33" s="263">
        <v>30735</v>
      </c>
      <c r="J33" s="626" t="str">
        <f t="shared" si="0"/>
        <v xml:space="preserve">38 TAHUN 7 BULAN 8 HARI </v>
      </c>
      <c r="K33" s="117" t="s">
        <v>84</v>
      </c>
      <c r="L33" s="117" t="s">
        <v>299</v>
      </c>
      <c r="M33" s="117" t="s">
        <v>4633</v>
      </c>
      <c r="N33" s="150" t="s">
        <v>12859</v>
      </c>
      <c r="O33" s="157" t="s">
        <v>11908</v>
      </c>
      <c r="P33" s="117" t="s">
        <v>8282</v>
      </c>
      <c r="Q33" s="117"/>
      <c r="R33" s="647" t="s">
        <v>13376</v>
      </c>
      <c r="S33" s="647" t="s">
        <v>8283</v>
      </c>
      <c r="T33" s="647" t="s">
        <v>15624</v>
      </c>
      <c r="U33" s="117" t="s">
        <v>126</v>
      </c>
      <c r="V33" s="116" t="s">
        <v>11017</v>
      </c>
      <c r="W33" s="649" t="s">
        <v>8284</v>
      </c>
      <c r="X33" s="117" t="s">
        <v>8285</v>
      </c>
      <c r="Y33" s="117" t="s">
        <v>193</v>
      </c>
      <c r="Z33" s="646" t="s">
        <v>16594</v>
      </c>
      <c r="AA33" s="116" t="s">
        <v>8286</v>
      </c>
      <c r="AB33" s="116" t="s">
        <v>8287</v>
      </c>
      <c r="AC33" s="116"/>
      <c r="AD33" s="116"/>
      <c r="AE33" s="1371">
        <v>42887</v>
      </c>
      <c r="AF33" s="144">
        <v>42887</v>
      </c>
      <c r="AG33" s="144">
        <v>43220</v>
      </c>
      <c r="AH33" s="144">
        <v>43221</v>
      </c>
      <c r="AI33" s="144">
        <v>43555</v>
      </c>
      <c r="AJ33" s="116" t="s">
        <v>47</v>
      </c>
      <c r="AK33" s="118" t="s">
        <v>8281</v>
      </c>
      <c r="AL33" s="118" t="s">
        <v>10924</v>
      </c>
      <c r="AM33" s="118" t="s">
        <v>10924</v>
      </c>
      <c r="AN33" s="118"/>
    </row>
    <row r="34" spans="1:40">
      <c r="A34" s="117">
        <v>26</v>
      </c>
      <c r="B34" s="118" t="s">
        <v>8288</v>
      </c>
      <c r="C34" s="101">
        <v>6700002736</v>
      </c>
      <c r="D34" s="101" t="s">
        <v>17302</v>
      </c>
      <c r="E34" s="143" t="s">
        <v>12707</v>
      </c>
      <c r="F34" s="157" t="s">
        <v>7986</v>
      </c>
      <c r="G34" s="117" t="s">
        <v>35</v>
      </c>
      <c r="H34" s="154" t="s">
        <v>7986</v>
      </c>
      <c r="I34" s="263">
        <v>32425</v>
      </c>
      <c r="J34" s="626" t="str">
        <f t="shared" si="0"/>
        <v xml:space="preserve">33 TAHUN 11 BULAN 22 HARI </v>
      </c>
      <c r="K34" s="117" t="s">
        <v>84</v>
      </c>
      <c r="L34" s="117" t="s">
        <v>299</v>
      </c>
      <c r="M34" s="117" t="s">
        <v>4633</v>
      </c>
      <c r="N34" s="150" t="s">
        <v>12860</v>
      </c>
      <c r="O34" s="157" t="s">
        <v>11909</v>
      </c>
      <c r="P34" s="117" t="s">
        <v>8290</v>
      </c>
      <c r="Q34" s="117"/>
      <c r="R34" s="1119" t="s">
        <v>6680</v>
      </c>
      <c r="S34" s="647">
        <v>881025330259</v>
      </c>
      <c r="T34" s="647" t="s">
        <v>15625</v>
      </c>
      <c r="U34" s="117" t="s">
        <v>126</v>
      </c>
      <c r="V34" s="116" t="s">
        <v>11018</v>
      </c>
      <c r="W34" s="649" t="s">
        <v>8291</v>
      </c>
      <c r="X34" s="117" t="s">
        <v>8292</v>
      </c>
      <c r="Y34" s="117" t="s">
        <v>193</v>
      </c>
      <c r="Z34" s="646" t="s">
        <v>8293</v>
      </c>
      <c r="AA34" s="116" t="s">
        <v>8294</v>
      </c>
      <c r="AB34" s="116"/>
      <c r="AC34" s="116"/>
      <c r="AD34" s="116"/>
      <c r="AE34" s="1371">
        <v>42887</v>
      </c>
      <c r="AF34" s="144">
        <v>42887</v>
      </c>
      <c r="AG34" s="144">
        <v>43220</v>
      </c>
      <c r="AH34" s="144">
        <v>43221</v>
      </c>
      <c r="AI34" s="144">
        <v>43555</v>
      </c>
      <c r="AJ34" s="116" t="s">
        <v>146</v>
      </c>
      <c r="AK34" s="118" t="s">
        <v>8288</v>
      </c>
      <c r="AL34" s="118" t="s">
        <v>10924</v>
      </c>
      <c r="AM34" s="118" t="s">
        <v>10924</v>
      </c>
      <c r="AN34" s="118"/>
    </row>
    <row r="35" spans="1:40">
      <c r="A35" s="117">
        <v>27</v>
      </c>
      <c r="B35" s="118" t="s">
        <v>8295</v>
      </c>
      <c r="C35" s="118">
        <v>6700002737</v>
      </c>
      <c r="D35" s="101" t="s">
        <v>17302</v>
      </c>
      <c r="E35" s="143" t="s">
        <v>12720</v>
      </c>
      <c r="F35" s="157" t="s">
        <v>7986</v>
      </c>
      <c r="G35" s="117" t="s">
        <v>35</v>
      </c>
      <c r="H35" s="154" t="s">
        <v>7986</v>
      </c>
      <c r="I35" s="263">
        <v>32067</v>
      </c>
      <c r="J35" s="626" t="str">
        <f t="shared" si="0"/>
        <v xml:space="preserve">34 TAHUN 11 BULAN 14 HARI </v>
      </c>
      <c r="K35" s="117" t="s">
        <v>84</v>
      </c>
      <c r="L35" s="117" t="s">
        <v>287</v>
      </c>
      <c r="M35" s="117" t="s">
        <v>4633</v>
      </c>
      <c r="N35" s="150" t="s">
        <v>12861</v>
      </c>
      <c r="O35" s="157" t="s">
        <v>11913</v>
      </c>
      <c r="P35" s="117" t="s">
        <v>8297</v>
      </c>
      <c r="Q35" s="117"/>
      <c r="R35" s="647" t="s">
        <v>6680</v>
      </c>
      <c r="S35" s="647">
        <v>871025285620</v>
      </c>
      <c r="T35" s="647" t="s">
        <v>15626</v>
      </c>
      <c r="U35" s="117" t="s">
        <v>126</v>
      </c>
      <c r="V35" s="116" t="s">
        <v>11019</v>
      </c>
      <c r="W35" s="647" t="s">
        <v>8298</v>
      </c>
      <c r="X35" s="117" t="s">
        <v>8299</v>
      </c>
      <c r="Y35" s="117" t="s">
        <v>193</v>
      </c>
      <c r="Z35" s="646" t="s">
        <v>16595</v>
      </c>
      <c r="AA35" s="116" t="s">
        <v>8300</v>
      </c>
      <c r="AB35" s="116" t="s">
        <v>8301</v>
      </c>
      <c r="AC35" s="116"/>
      <c r="AD35" s="116"/>
      <c r="AE35" s="1371">
        <v>42887</v>
      </c>
      <c r="AF35" s="144">
        <v>42887</v>
      </c>
      <c r="AG35" s="144">
        <v>43220</v>
      </c>
      <c r="AH35" s="144">
        <v>43221</v>
      </c>
      <c r="AI35" s="144">
        <v>43555</v>
      </c>
      <c r="AJ35" s="116" t="s">
        <v>47</v>
      </c>
      <c r="AK35" s="118" t="s">
        <v>8295</v>
      </c>
      <c r="AL35" s="118" t="s">
        <v>10924</v>
      </c>
      <c r="AM35" s="118" t="s">
        <v>10924</v>
      </c>
      <c r="AN35" s="118"/>
    </row>
    <row r="36" spans="1:40">
      <c r="A36" s="117">
        <v>28</v>
      </c>
      <c r="B36" s="118" t="s">
        <v>8312</v>
      </c>
      <c r="C36" s="101">
        <v>6700002873</v>
      </c>
      <c r="D36" s="101" t="s">
        <v>17302</v>
      </c>
      <c r="E36" s="648" t="s">
        <v>12709</v>
      </c>
      <c r="F36" s="157" t="s">
        <v>7986</v>
      </c>
      <c r="G36" s="117" t="s">
        <v>35</v>
      </c>
      <c r="H36" s="154" t="s">
        <v>7986</v>
      </c>
      <c r="I36" s="263">
        <v>28805</v>
      </c>
      <c r="J36" s="626" t="str">
        <f>DATEDIF(I36,$I$3,"Y") &amp; " TAHUN " &amp; DATEDIF(I36,$I$3,"YM") &amp; " BULAN " &amp; DATEDIF(I36,$I$3,"MD") &amp; " HARI "</f>
        <v xml:space="preserve">43 TAHUN 10 BULAN 20 HARI </v>
      </c>
      <c r="K36" s="117" t="s">
        <v>84</v>
      </c>
      <c r="L36" s="117" t="s">
        <v>287</v>
      </c>
      <c r="M36" s="117" t="s">
        <v>4633</v>
      </c>
      <c r="N36" s="134" t="s">
        <v>12858</v>
      </c>
      <c r="O36" s="157">
        <v>16048512459</v>
      </c>
      <c r="P36" s="157" t="s">
        <v>15640</v>
      </c>
      <c r="Q36" s="117"/>
      <c r="R36" s="647" t="s">
        <v>6680</v>
      </c>
      <c r="S36" s="647">
        <v>781111210196</v>
      </c>
      <c r="T36" s="647" t="s">
        <v>15628</v>
      </c>
      <c r="U36" s="117" t="s">
        <v>175</v>
      </c>
      <c r="V36" s="116" t="s">
        <v>10987</v>
      </c>
      <c r="W36" s="649" t="s">
        <v>8067</v>
      </c>
      <c r="X36" s="134" t="s">
        <v>8068</v>
      </c>
      <c r="Y36" s="117" t="s">
        <v>193</v>
      </c>
      <c r="Z36" s="646" t="s">
        <v>8069</v>
      </c>
      <c r="AA36" s="116" t="s">
        <v>8070</v>
      </c>
      <c r="AB36" s="116" t="s">
        <v>8071</v>
      </c>
      <c r="AC36" s="116"/>
      <c r="AD36" s="116"/>
      <c r="AE36" s="1371">
        <v>42887</v>
      </c>
      <c r="AF36" s="144">
        <v>42887</v>
      </c>
      <c r="AG36" s="144">
        <v>43220</v>
      </c>
      <c r="AH36" s="144">
        <v>43221</v>
      </c>
      <c r="AI36" s="144">
        <v>43555</v>
      </c>
      <c r="AJ36" s="116" t="s">
        <v>47</v>
      </c>
      <c r="AK36" s="118" t="s">
        <v>8064</v>
      </c>
      <c r="AL36" s="118" t="s">
        <v>10924</v>
      </c>
      <c r="AM36" s="118" t="s">
        <v>10924</v>
      </c>
      <c r="AN36" s="118"/>
    </row>
    <row r="37" spans="1:40">
      <c r="A37" s="117">
        <v>29</v>
      </c>
      <c r="B37" s="118" t="s">
        <v>8318</v>
      </c>
      <c r="C37" s="134">
        <v>6700002872</v>
      </c>
      <c r="D37" s="101" t="s">
        <v>17302</v>
      </c>
      <c r="E37" s="143" t="s">
        <v>13256</v>
      </c>
      <c r="F37" s="157" t="s">
        <v>7986</v>
      </c>
      <c r="G37" s="117" t="s">
        <v>35</v>
      </c>
      <c r="H37" s="154" t="s">
        <v>8320</v>
      </c>
      <c r="I37" s="263">
        <v>32912</v>
      </c>
      <c r="J37" s="626" t="str">
        <f t="shared" si="0"/>
        <v xml:space="preserve">32 TAHUN 7 BULAN 23 HARI </v>
      </c>
      <c r="K37" s="117" t="s">
        <v>84</v>
      </c>
      <c r="L37" s="117" t="s">
        <v>287</v>
      </c>
      <c r="M37" s="117" t="s">
        <v>4633</v>
      </c>
      <c r="N37" s="134" t="s">
        <v>16463</v>
      </c>
      <c r="O37" s="157" t="s">
        <v>11911</v>
      </c>
      <c r="P37" s="157" t="s">
        <v>11916</v>
      </c>
      <c r="Q37" s="117"/>
      <c r="R37" s="647" t="s">
        <v>6680</v>
      </c>
      <c r="S37" s="647">
        <v>900211230235</v>
      </c>
      <c r="T37" s="647" t="s">
        <v>15629</v>
      </c>
      <c r="U37" s="117" t="s">
        <v>126</v>
      </c>
      <c r="V37" s="116" t="s">
        <v>11022</v>
      </c>
      <c r="W37" s="649" t="s">
        <v>8322</v>
      </c>
      <c r="X37" s="117" t="s">
        <v>8323</v>
      </c>
      <c r="Y37" s="117" t="s">
        <v>193</v>
      </c>
      <c r="Z37" s="646" t="s">
        <v>8324</v>
      </c>
      <c r="AA37" s="116" t="s">
        <v>8325</v>
      </c>
      <c r="AB37" s="116"/>
      <c r="AC37" s="116"/>
      <c r="AD37" s="116"/>
      <c r="AE37" s="1371">
        <v>42887</v>
      </c>
      <c r="AF37" s="144">
        <v>42887</v>
      </c>
      <c r="AG37" s="144">
        <v>43220</v>
      </c>
      <c r="AH37" s="144">
        <v>43221</v>
      </c>
      <c r="AI37" s="144">
        <v>43555</v>
      </c>
      <c r="AJ37" s="116" t="s">
        <v>146</v>
      </c>
      <c r="AK37" s="118" t="s">
        <v>8318</v>
      </c>
      <c r="AL37" s="118" t="s">
        <v>10924</v>
      </c>
      <c r="AM37" s="118" t="s">
        <v>10924</v>
      </c>
      <c r="AN37" s="118"/>
    </row>
    <row r="38" spans="1:40">
      <c r="A38" s="117">
        <v>30</v>
      </c>
      <c r="B38" s="134" t="s">
        <v>7067</v>
      </c>
      <c r="C38" s="117">
        <v>6700002874</v>
      </c>
      <c r="D38" s="101" t="s">
        <v>17302</v>
      </c>
      <c r="E38" s="116" t="s">
        <v>12710</v>
      </c>
      <c r="F38" s="157" t="s">
        <v>7986</v>
      </c>
      <c r="G38" s="117" t="s">
        <v>35</v>
      </c>
      <c r="H38" s="154" t="s">
        <v>8326</v>
      </c>
      <c r="I38" s="263">
        <v>28364</v>
      </c>
      <c r="J38" s="626" t="str">
        <f t="shared" si="0"/>
        <v xml:space="preserve">45 TAHUN 1 BULAN 4 HARI </v>
      </c>
      <c r="K38" s="117" t="s">
        <v>84</v>
      </c>
      <c r="L38" s="117" t="s">
        <v>299</v>
      </c>
      <c r="M38" s="157" t="s">
        <v>4633</v>
      </c>
      <c r="N38" s="150" t="s">
        <v>12863</v>
      </c>
      <c r="O38" s="157">
        <v>17042105191</v>
      </c>
      <c r="P38" s="157" t="s">
        <v>11917</v>
      </c>
      <c r="Q38" s="117"/>
      <c r="R38" s="647" t="s">
        <v>13376</v>
      </c>
      <c r="S38" s="649" t="s">
        <v>16637</v>
      </c>
      <c r="T38" s="647" t="s">
        <v>15630</v>
      </c>
      <c r="U38" s="117" t="s">
        <v>126</v>
      </c>
      <c r="V38" s="116" t="s">
        <v>11039</v>
      </c>
      <c r="W38" s="151" t="s">
        <v>8327</v>
      </c>
      <c r="X38" s="151" t="s">
        <v>8328</v>
      </c>
      <c r="Y38" s="117" t="s">
        <v>193</v>
      </c>
      <c r="Z38" s="646" t="s">
        <v>11040</v>
      </c>
      <c r="AA38" s="116"/>
      <c r="AB38" s="116"/>
      <c r="AC38" s="116"/>
      <c r="AD38" s="116"/>
      <c r="AE38" s="1280">
        <v>42922</v>
      </c>
      <c r="AF38" s="1280">
        <v>42922</v>
      </c>
      <c r="AG38" s="144">
        <v>43220</v>
      </c>
      <c r="AH38" s="144">
        <v>43221</v>
      </c>
      <c r="AI38" s="144">
        <v>43555</v>
      </c>
      <c r="AJ38" s="116" t="s">
        <v>55</v>
      </c>
      <c r="AK38" s="134" t="s">
        <v>7067</v>
      </c>
      <c r="AL38" s="134" t="s">
        <v>10924</v>
      </c>
      <c r="AM38" s="134" t="s">
        <v>10924</v>
      </c>
      <c r="AN38" s="134"/>
    </row>
    <row r="39" spans="1:40">
      <c r="A39" s="117">
        <v>31</v>
      </c>
      <c r="B39" s="134" t="s">
        <v>7072</v>
      </c>
      <c r="C39" s="167">
        <v>6700002875</v>
      </c>
      <c r="D39" s="101" t="s">
        <v>17302</v>
      </c>
      <c r="E39" s="116" t="s">
        <v>12711</v>
      </c>
      <c r="F39" s="157" t="s">
        <v>7986</v>
      </c>
      <c r="G39" s="117" t="s">
        <v>35</v>
      </c>
      <c r="H39" s="154" t="s">
        <v>7986</v>
      </c>
      <c r="I39" s="263">
        <v>31817</v>
      </c>
      <c r="J39" s="626" t="str">
        <f t="shared" si="0"/>
        <v xml:space="preserve">35 TAHUN 7 BULAN 22 HARI </v>
      </c>
      <c r="K39" s="117" t="s">
        <v>84</v>
      </c>
      <c r="L39" s="117" t="s">
        <v>299</v>
      </c>
      <c r="M39" s="157" t="s">
        <v>4633</v>
      </c>
      <c r="N39" s="150" t="s">
        <v>12864</v>
      </c>
      <c r="O39" s="157">
        <v>17042105209</v>
      </c>
      <c r="P39" s="157" t="s">
        <v>11918</v>
      </c>
      <c r="Q39" s="117"/>
      <c r="R39" s="768" t="s">
        <v>6680</v>
      </c>
      <c r="S39" s="647" t="s">
        <v>15591</v>
      </c>
      <c r="T39" s="647" t="s">
        <v>15631</v>
      </c>
      <c r="U39" s="117" t="s">
        <v>126</v>
      </c>
      <c r="V39" s="116" t="s">
        <v>12919</v>
      </c>
      <c r="W39" s="151" t="s">
        <v>8329</v>
      </c>
      <c r="X39" s="151" t="s">
        <v>8330</v>
      </c>
      <c r="Y39" s="157" t="s">
        <v>193</v>
      </c>
      <c r="Z39" s="646" t="s">
        <v>16596</v>
      </c>
      <c r="AA39" s="116"/>
      <c r="AB39" s="116"/>
      <c r="AC39" s="116"/>
      <c r="AD39" s="116"/>
      <c r="AE39" s="1280">
        <v>42922</v>
      </c>
      <c r="AF39" s="1280">
        <v>42922</v>
      </c>
      <c r="AG39" s="144">
        <v>43220</v>
      </c>
      <c r="AH39" s="144">
        <v>43221</v>
      </c>
      <c r="AI39" s="144">
        <v>43555</v>
      </c>
      <c r="AJ39" s="116" t="s">
        <v>193</v>
      </c>
      <c r="AK39" s="134" t="s">
        <v>7072</v>
      </c>
      <c r="AL39" s="134" t="s">
        <v>10924</v>
      </c>
      <c r="AM39" s="134" t="s">
        <v>10924</v>
      </c>
      <c r="AN39" s="134"/>
    </row>
    <row r="40" spans="1:40">
      <c r="A40" s="117">
        <v>32</v>
      </c>
      <c r="B40" s="117" t="s">
        <v>11520</v>
      </c>
      <c r="C40" s="167">
        <v>6700002875</v>
      </c>
      <c r="D40" s="101" t="s">
        <v>17302</v>
      </c>
      <c r="E40" s="116" t="s">
        <v>12713</v>
      </c>
      <c r="F40" s="157" t="s">
        <v>7986</v>
      </c>
      <c r="G40" s="157" t="s">
        <v>35</v>
      </c>
      <c r="H40" s="154" t="s">
        <v>7748</v>
      </c>
      <c r="I40" s="628">
        <v>27318</v>
      </c>
      <c r="J40" s="626" t="str">
        <f t="shared" si="0"/>
        <v xml:space="preserve">47 TAHUN 11 BULAN 15 HARI </v>
      </c>
      <c r="K40" s="117" t="s">
        <v>84</v>
      </c>
      <c r="L40" s="117" t="s">
        <v>287</v>
      </c>
      <c r="M40" s="157" t="s">
        <v>4633</v>
      </c>
      <c r="N40" s="150" t="s">
        <v>12865</v>
      </c>
      <c r="O40" s="157">
        <v>17042105209</v>
      </c>
      <c r="P40" s="157" t="s">
        <v>11918</v>
      </c>
      <c r="Q40" s="116"/>
      <c r="R40" s="157" t="s">
        <v>13376</v>
      </c>
      <c r="S40" s="647">
        <v>741025290431</v>
      </c>
      <c r="T40" s="647" t="s">
        <v>16242</v>
      </c>
      <c r="U40" s="157" t="s">
        <v>126</v>
      </c>
      <c r="V40" s="116" t="s">
        <v>11003</v>
      </c>
      <c r="W40" s="151" t="s">
        <v>11561</v>
      </c>
      <c r="X40" s="151" t="s">
        <v>11562</v>
      </c>
      <c r="Y40" s="157" t="s">
        <v>193</v>
      </c>
      <c r="Z40" s="646" t="s">
        <v>16597</v>
      </c>
      <c r="AA40" s="116" t="s">
        <v>11563</v>
      </c>
      <c r="AB40" s="116" t="s">
        <v>11564</v>
      </c>
      <c r="AC40" s="116"/>
      <c r="AD40" s="116"/>
      <c r="AE40" s="1280">
        <v>43076</v>
      </c>
      <c r="AF40" s="1280">
        <v>43076</v>
      </c>
      <c r="AG40" s="144">
        <v>43220</v>
      </c>
      <c r="AH40" s="144">
        <v>43221</v>
      </c>
      <c r="AI40" s="144">
        <v>43555</v>
      </c>
      <c r="AJ40" s="116" t="s">
        <v>47</v>
      </c>
      <c r="AK40" s="117" t="s">
        <v>11520</v>
      </c>
      <c r="AL40" s="117" t="s">
        <v>10924</v>
      </c>
      <c r="AM40" s="117" t="s">
        <v>10924</v>
      </c>
      <c r="AN40" s="117"/>
    </row>
    <row r="41" spans="1:40">
      <c r="A41" s="117">
        <v>33</v>
      </c>
      <c r="B41" s="117" t="s">
        <v>11521</v>
      </c>
      <c r="C41" s="117">
        <v>6700002876</v>
      </c>
      <c r="D41" s="101" t="s">
        <v>17302</v>
      </c>
      <c r="E41" s="116" t="s">
        <v>12712</v>
      </c>
      <c r="F41" s="157" t="s">
        <v>7986</v>
      </c>
      <c r="G41" s="157" t="s">
        <v>35</v>
      </c>
      <c r="H41" s="154" t="s">
        <v>7986</v>
      </c>
      <c r="I41" s="628">
        <v>32608</v>
      </c>
      <c r="J41" s="626" t="str">
        <f t="shared" ref="J41:J43" si="1">DATEDIF(I41,$I$3,"Y") &amp; " TAHUN " &amp; DATEDIF(I41,$I$3,"YM") &amp; " BULAN " &amp; DATEDIF(I41,$I$3,"MD") &amp; " HARI "</f>
        <v xml:space="preserve">33 TAHUN 5 BULAN 21 HARI </v>
      </c>
      <c r="K41" s="117" t="s">
        <v>84</v>
      </c>
      <c r="L41" s="117" t="s">
        <v>287</v>
      </c>
      <c r="M41" s="157" t="s">
        <v>4633</v>
      </c>
      <c r="N41" s="150" t="s">
        <v>12866</v>
      </c>
      <c r="O41" s="157" t="s">
        <v>15635</v>
      </c>
      <c r="P41" s="157" t="s">
        <v>11919</v>
      </c>
      <c r="Q41" s="116"/>
      <c r="R41" s="157" t="s">
        <v>6680</v>
      </c>
      <c r="S41" s="647" t="s">
        <v>15592</v>
      </c>
      <c r="T41" s="647" t="s">
        <v>15632</v>
      </c>
      <c r="U41" s="157" t="s">
        <v>126</v>
      </c>
      <c r="V41" s="116" t="s">
        <v>11565</v>
      </c>
      <c r="W41" s="151" t="s">
        <v>12918</v>
      </c>
      <c r="X41" s="151" t="s">
        <v>11566</v>
      </c>
      <c r="Y41" s="157" t="s">
        <v>193</v>
      </c>
      <c r="Z41" s="646" t="s">
        <v>16583</v>
      </c>
      <c r="AA41" s="116"/>
      <c r="AB41" s="116"/>
      <c r="AC41" s="116"/>
      <c r="AD41" s="116"/>
      <c r="AE41" s="1280">
        <v>43076</v>
      </c>
      <c r="AF41" s="1280">
        <v>43076</v>
      </c>
      <c r="AG41" s="144">
        <v>43220</v>
      </c>
      <c r="AH41" s="144">
        <v>43221</v>
      </c>
      <c r="AI41" s="144">
        <v>43555</v>
      </c>
      <c r="AJ41" s="116" t="s">
        <v>82</v>
      </c>
      <c r="AK41" s="117" t="s">
        <v>11521</v>
      </c>
      <c r="AL41" s="117" t="s">
        <v>10924</v>
      </c>
      <c r="AM41" s="117" t="s">
        <v>10924</v>
      </c>
      <c r="AN41" s="117"/>
    </row>
    <row r="42" spans="1:40" ht="13.5" customHeight="1">
      <c r="A42" s="117">
        <v>34</v>
      </c>
      <c r="B42" s="117" t="s">
        <v>12514</v>
      </c>
      <c r="C42" s="117">
        <v>6700002877</v>
      </c>
      <c r="D42" s="101" t="s">
        <v>17302</v>
      </c>
      <c r="E42" s="116" t="s">
        <v>12624</v>
      </c>
      <c r="F42" s="157" t="s">
        <v>7986</v>
      </c>
      <c r="G42" s="157" t="s">
        <v>35</v>
      </c>
      <c r="H42" s="154" t="s">
        <v>12628</v>
      </c>
      <c r="I42" s="628">
        <v>31459</v>
      </c>
      <c r="J42" s="626" t="str">
        <f t="shared" si="1"/>
        <v xml:space="preserve">36 TAHUN 7 BULAN 15 HARI </v>
      </c>
      <c r="K42" s="117" t="s">
        <v>84</v>
      </c>
      <c r="L42" s="117" t="s">
        <v>287</v>
      </c>
      <c r="M42" s="157" t="s">
        <v>4633</v>
      </c>
      <c r="N42" s="150" t="s">
        <v>12867</v>
      </c>
      <c r="O42" s="157" t="s">
        <v>15636</v>
      </c>
      <c r="P42" s="157" t="s">
        <v>15641</v>
      </c>
      <c r="Q42" s="116"/>
      <c r="R42" s="157" t="s">
        <v>6680</v>
      </c>
      <c r="S42" s="647" t="s">
        <v>15593</v>
      </c>
      <c r="T42" s="647" t="s">
        <v>15633</v>
      </c>
      <c r="U42" s="157" t="s">
        <v>175</v>
      </c>
      <c r="V42" s="116" t="s">
        <v>12716</v>
      </c>
      <c r="W42" s="151" t="s">
        <v>12630</v>
      </c>
      <c r="X42" s="151" t="s">
        <v>12632</v>
      </c>
      <c r="Y42" s="157" t="s">
        <v>193</v>
      </c>
      <c r="Z42" s="646" t="s">
        <v>16598</v>
      </c>
      <c r="AA42" s="116" t="s">
        <v>12877</v>
      </c>
      <c r="AB42" s="116"/>
      <c r="AC42" s="116"/>
      <c r="AD42" s="116"/>
      <c r="AE42" s="144">
        <v>43197</v>
      </c>
      <c r="AF42" s="144">
        <v>43197</v>
      </c>
      <c r="AG42" s="144"/>
      <c r="AH42" s="144">
        <v>43197</v>
      </c>
      <c r="AI42" s="144">
        <v>43555</v>
      </c>
      <c r="AJ42" s="116" t="s">
        <v>193</v>
      </c>
      <c r="AK42" s="117" t="s">
        <v>12514</v>
      </c>
      <c r="AL42" s="757"/>
      <c r="AM42" s="117" t="s">
        <v>10924</v>
      </c>
      <c r="AN42" s="117"/>
    </row>
    <row r="43" spans="1:40">
      <c r="A43" s="117">
        <v>35</v>
      </c>
      <c r="B43" s="117" t="s">
        <v>12515</v>
      </c>
      <c r="C43" s="117">
        <v>6700002878</v>
      </c>
      <c r="D43" s="101" t="s">
        <v>17302</v>
      </c>
      <c r="E43" s="116" t="s">
        <v>12625</v>
      </c>
      <c r="F43" s="157" t="s">
        <v>7986</v>
      </c>
      <c r="G43" s="157" t="s">
        <v>35</v>
      </c>
      <c r="H43" s="154" t="s">
        <v>12629</v>
      </c>
      <c r="I43" s="628">
        <v>31453</v>
      </c>
      <c r="J43" s="626" t="str">
        <f t="shared" si="1"/>
        <v xml:space="preserve">36 TAHUN 7 BULAN 21 HARI </v>
      </c>
      <c r="K43" s="117" t="s">
        <v>84</v>
      </c>
      <c r="L43" s="117" t="s">
        <v>287</v>
      </c>
      <c r="M43" s="157" t="s">
        <v>4633</v>
      </c>
      <c r="N43" s="150" t="s">
        <v>12868</v>
      </c>
      <c r="O43" s="157" t="s">
        <v>15637</v>
      </c>
      <c r="P43" s="157" t="s">
        <v>15642</v>
      </c>
      <c r="Q43" s="761" t="s">
        <v>17155</v>
      </c>
      <c r="R43" s="157" t="s">
        <v>6680</v>
      </c>
      <c r="S43" s="647" t="s">
        <v>15594</v>
      </c>
      <c r="T43" s="647" t="s">
        <v>16243</v>
      </c>
      <c r="U43" s="157" t="s">
        <v>126</v>
      </c>
      <c r="V43" s="116" t="s">
        <v>12631</v>
      </c>
      <c r="W43" s="151" t="s">
        <v>12627</v>
      </c>
      <c r="X43" s="151" t="s">
        <v>12633</v>
      </c>
      <c r="Y43" s="157" t="s">
        <v>193</v>
      </c>
      <c r="Z43" s="646" t="s">
        <v>12634</v>
      </c>
      <c r="AA43" s="116" t="s">
        <v>12635</v>
      </c>
      <c r="AB43" s="116"/>
      <c r="AC43" s="116"/>
      <c r="AD43" s="116"/>
      <c r="AE43" s="144">
        <v>43197</v>
      </c>
      <c r="AF43" s="144">
        <v>43197</v>
      </c>
      <c r="AG43" s="144"/>
      <c r="AH43" s="144">
        <v>43197</v>
      </c>
      <c r="AI43" s="144">
        <v>43555</v>
      </c>
      <c r="AJ43" s="116" t="s">
        <v>146</v>
      </c>
      <c r="AK43" s="117" t="s">
        <v>12515</v>
      </c>
      <c r="AL43" s="757"/>
      <c r="AM43" s="117" t="s">
        <v>10924</v>
      </c>
      <c r="AN43" s="117"/>
    </row>
    <row r="44" spans="1:40">
      <c r="A44" s="117">
        <v>36</v>
      </c>
      <c r="B44" s="117" t="s">
        <v>12516</v>
      </c>
      <c r="C44" s="117">
        <v>6700002879</v>
      </c>
      <c r="D44" s="117" t="s">
        <v>17302</v>
      </c>
      <c r="E44" s="116" t="s">
        <v>12626</v>
      </c>
      <c r="F44" s="157" t="s">
        <v>7986</v>
      </c>
      <c r="G44" s="157" t="s">
        <v>35</v>
      </c>
      <c r="H44" s="154" t="s">
        <v>9880</v>
      </c>
      <c r="I44" s="628">
        <v>29028</v>
      </c>
      <c r="J44" s="626" t="str">
        <f t="shared" ref="J44:J58" si="2">DATEDIF(I44,$I$3,"Y") &amp; " TAHUN " &amp; DATEDIF(I44,$I$3,"YM") &amp; " BULAN " &amp; DATEDIF(I44,$I$3,"MD") &amp; " HARI "</f>
        <v xml:space="preserve">43 TAHUN 3 BULAN 9 HARI </v>
      </c>
      <c r="K44" s="117" t="s">
        <v>84</v>
      </c>
      <c r="L44" s="117" t="s">
        <v>287</v>
      </c>
      <c r="M44" s="157" t="s">
        <v>4633</v>
      </c>
      <c r="N44" s="150" t="s">
        <v>12869</v>
      </c>
      <c r="O44" s="157" t="s">
        <v>15638</v>
      </c>
      <c r="P44" s="157" t="s">
        <v>15643</v>
      </c>
      <c r="Q44" s="116"/>
      <c r="R44" s="157" t="s">
        <v>13376</v>
      </c>
      <c r="S44" s="647">
        <v>790625282052</v>
      </c>
      <c r="T44" s="647" t="s">
        <v>16244</v>
      </c>
      <c r="U44" s="157" t="s">
        <v>2526</v>
      </c>
      <c r="V44" s="116" t="s">
        <v>12637</v>
      </c>
      <c r="W44" s="151" t="s">
        <v>12636</v>
      </c>
      <c r="X44" s="151" t="s">
        <v>16239</v>
      </c>
      <c r="Y44" s="157" t="s">
        <v>193</v>
      </c>
      <c r="Z44" s="646" t="s">
        <v>16599</v>
      </c>
      <c r="AA44" s="116" t="s">
        <v>12894</v>
      </c>
      <c r="AB44" s="116" t="s">
        <v>282</v>
      </c>
      <c r="AC44" s="116"/>
      <c r="AD44" s="116"/>
      <c r="AE44" s="144">
        <v>43197</v>
      </c>
      <c r="AF44" s="144">
        <v>43197</v>
      </c>
      <c r="AG44" s="144"/>
      <c r="AH44" s="144">
        <v>43197</v>
      </c>
      <c r="AI44" s="144">
        <v>43555</v>
      </c>
      <c r="AJ44" s="116" t="s">
        <v>193</v>
      </c>
      <c r="AK44" s="117" t="s">
        <v>12516</v>
      </c>
      <c r="AL44" s="757"/>
      <c r="AM44" s="117" t="s">
        <v>10924</v>
      </c>
      <c r="AN44" s="117"/>
    </row>
    <row r="45" spans="1:40">
      <c r="A45" s="117">
        <v>37</v>
      </c>
      <c r="B45" s="117" t="s">
        <v>16143</v>
      </c>
      <c r="C45" s="117">
        <v>6700002880</v>
      </c>
      <c r="D45" s="117" t="s">
        <v>17302</v>
      </c>
      <c r="E45" s="116" t="s">
        <v>16233</v>
      </c>
      <c r="F45" s="157" t="s">
        <v>7986</v>
      </c>
      <c r="G45" s="157" t="s">
        <v>35</v>
      </c>
      <c r="H45" s="154" t="s">
        <v>9880</v>
      </c>
      <c r="I45" s="628">
        <v>36059</v>
      </c>
      <c r="J45" s="626" t="str">
        <f t="shared" si="2"/>
        <v xml:space="preserve">24 TAHUN 0 BULAN 10 HARI </v>
      </c>
      <c r="K45" s="117" t="s">
        <v>84</v>
      </c>
      <c r="L45" s="117" t="s">
        <v>287</v>
      </c>
      <c r="M45" s="157" t="s">
        <v>4633</v>
      </c>
      <c r="N45" s="150" t="s">
        <v>16237</v>
      </c>
      <c r="O45" s="151" t="s">
        <v>16579</v>
      </c>
      <c r="P45" s="151" t="s">
        <v>16580</v>
      </c>
      <c r="Q45" s="116"/>
      <c r="R45" s="157" t="s">
        <v>13376</v>
      </c>
      <c r="S45" s="647" t="s">
        <v>16235</v>
      </c>
      <c r="T45" s="647" t="s">
        <v>16236</v>
      </c>
      <c r="U45" s="157" t="s">
        <v>175</v>
      </c>
      <c r="V45" s="116" t="s">
        <v>16240</v>
      </c>
      <c r="W45" s="151" t="s">
        <v>16234</v>
      </c>
      <c r="X45" s="151" t="s">
        <v>16238</v>
      </c>
      <c r="Y45" s="157" t="s">
        <v>82</v>
      </c>
      <c r="Z45" s="646"/>
      <c r="AA45" s="116"/>
      <c r="AB45" s="116"/>
      <c r="AC45" s="116"/>
      <c r="AD45" s="116"/>
      <c r="AE45" s="144">
        <v>43711</v>
      </c>
      <c r="AF45" s="144">
        <v>43711</v>
      </c>
      <c r="AG45" s="144"/>
      <c r="AH45" s="144"/>
      <c r="AI45" s="144"/>
      <c r="AJ45" s="116"/>
      <c r="AK45" s="117"/>
      <c r="AL45" s="117"/>
      <c r="AM45" s="117"/>
      <c r="AN45" s="117"/>
    </row>
    <row r="46" spans="1:40" s="126" customFormat="1" ht="15">
      <c r="A46" s="117">
        <v>38</v>
      </c>
      <c r="B46" s="576" t="s">
        <v>17330</v>
      </c>
      <c r="C46" s="101"/>
      <c r="D46" s="101" t="s">
        <v>17302</v>
      </c>
      <c r="E46" s="125" t="s">
        <v>17310</v>
      </c>
      <c r="F46" s="195" t="s">
        <v>7986</v>
      </c>
      <c r="G46" s="195" t="s">
        <v>35</v>
      </c>
      <c r="H46" s="301" t="s">
        <v>9880</v>
      </c>
      <c r="I46" s="745">
        <v>31498</v>
      </c>
      <c r="J46" s="622" t="str">
        <f t="shared" si="2"/>
        <v xml:space="preserve">36 TAHUN 6 BULAN 4 HARI </v>
      </c>
      <c r="K46" s="101" t="s">
        <v>84</v>
      </c>
      <c r="L46" s="101" t="s">
        <v>287</v>
      </c>
      <c r="M46" s="195" t="s">
        <v>4633</v>
      </c>
      <c r="N46" s="1496" t="s">
        <v>17859</v>
      </c>
      <c r="O46" s="195"/>
      <c r="P46" s="195"/>
      <c r="Q46" s="125"/>
      <c r="R46" s="195" t="s">
        <v>13376</v>
      </c>
      <c r="S46" s="2124">
        <v>860311210251</v>
      </c>
      <c r="T46" s="2124" t="s">
        <v>17311</v>
      </c>
      <c r="U46" s="195" t="s">
        <v>175</v>
      </c>
      <c r="V46" s="125" t="s">
        <v>17312</v>
      </c>
      <c r="W46" s="200" t="s">
        <v>17313</v>
      </c>
      <c r="X46" s="200"/>
      <c r="Y46" s="195" t="s">
        <v>193</v>
      </c>
      <c r="Z46" s="2125" t="s">
        <v>17308</v>
      </c>
      <c r="AA46" s="125" t="s">
        <v>17309</v>
      </c>
      <c r="AB46" s="125"/>
      <c r="AC46" s="125"/>
      <c r="AD46" s="125"/>
      <c r="AE46" s="124">
        <v>44105</v>
      </c>
      <c r="AF46" s="124"/>
      <c r="AG46" s="124"/>
      <c r="AH46" s="124"/>
      <c r="AI46" s="124"/>
      <c r="AJ46" s="125"/>
      <c r="AK46" s="101"/>
      <c r="AL46" s="101"/>
      <c r="AM46" s="101"/>
      <c r="AN46" s="101"/>
    </row>
    <row r="47" spans="1:40" s="126" customFormat="1" ht="15">
      <c r="A47" s="117">
        <v>39</v>
      </c>
      <c r="B47" s="576" t="s">
        <v>17333</v>
      </c>
      <c r="C47" s="101"/>
      <c r="D47" s="101" t="s">
        <v>17302</v>
      </c>
      <c r="E47" s="125" t="s">
        <v>17321</v>
      </c>
      <c r="F47" s="195" t="s">
        <v>7986</v>
      </c>
      <c r="G47" s="195" t="s">
        <v>35</v>
      </c>
      <c r="H47" s="301" t="s">
        <v>7986</v>
      </c>
      <c r="I47" s="745">
        <v>33092</v>
      </c>
      <c r="J47" s="622" t="str">
        <f t="shared" si="2"/>
        <v xml:space="preserve">32 TAHUN 1 BULAN 24 HARI </v>
      </c>
      <c r="K47" s="101" t="s">
        <v>84</v>
      </c>
      <c r="L47" s="101" t="s">
        <v>287</v>
      </c>
      <c r="M47" s="195" t="s">
        <v>4633</v>
      </c>
      <c r="N47" s="1496" t="s">
        <v>17860</v>
      </c>
      <c r="O47" s="195"/>
      <c r="P47" s="195"/>
      <c r="Q47" s="125"/>
      <c r="R47" s="195" t="s">
        <v>6680</v>
      </c>
      <c r="S47" s="2124">
        <v>900811210295</v>
      </c>
      <c r="T47" s="2124" t="s">
        <v>17322</v>
      </c>
      <c r="U47" s="195" t="s">
        <v>175</v>
      </c>
      <c r="V47" s="125" t="s">
        <v>17323</v>
      </c>
      <c r="W47" s="200" t="s">
        <v>17328</v>
      </c>
      <c r="X47" s="200"/>
      <c r="Y47" s="195"/>
      <c r="Z47" s="2125"/>
      <c r="AA47" s="125"/>
      <c r="AB47" s="125"/>
      <c r="AC47" s="125"/>
      <c r="AD47" s="125"/>
      <c r="AE47" s="124">
        <v>44105</v>
      </c>
      <c r="AF47" s="124"/>
      <c r="AG47" s="124"/>
      <c r="AH47" s="124"/>
      <c r="AI47" s="124"/>
      <c r="AJ47" s="125"/>
      <c r="AK47" s="101"/>
      <c r="AL47" s="101"/>
      <c r="AM47" s="101"/>
      <c r="AN47" s="101"/>
    </row>
    <row r="48" spans="1:40" s="126" customFormat="1" ht="15">
      <c r="A48" s="117">
        <v>40</v>
      </c>
      <c r="B48" s="576" t="s">
        <v>17334</v>
      </c>
      <c r="C48" s="101"/>
      <c r="D48" s="101" t="s">
        <v>17302</v>
      </c>
      <c r="E48" s="125" t="s">
        <v>17324</v>
      </c>
      <c r="F48" s="195" t="s">
        <v>7986</v>
      </c>
      <c r="G48" s="195" t="s">
        <v>35</v>
      </c>
      <c r="H48" s="301" t="s">
        <v>7986</v>
      </c>
      <c r="I48" s="745">
        <v>35159</v>
      </c>
      <c r="J48" s="622" t="str">
        <f t="shared" si="2"/>
        <v xml:space="preserve">26 TAHUN 5 BULAN 27 HARI </v>
      </c>
      <c r="K48" s="101" t="s">
        <v>84</v>
      </c>
      <c r="L48" s="101" t="s">
        <v>287</v>
      </c>
      <c r="M48" s="195" t="s">
        <v>4633</v>
      </c>
      <c r="N48" s="1496" t="s">
        <v>17861</v>
      </c>
      <c r="O48" s="195"/>
      <c r="P48" s="195"/>
      <c r="Q48" s="125"/>
      <c r="R48" s="195" t="s">
        <v>6680</v>
      </c>
      <c r="S48" s="2124" t="s">
        <v>17325</v>
      </c>
      <c r="T48" s="2124" t="s">
        <v>17326</v>
      </c>
      <c r="U48" s="195" t="s">
        <v>175</v>
      </c>
      <c r="V48" s="125" t="s">
        <v>17327</v>
      </c>
      <c r="W48" s="200" t="s">
        <v>17329</v>
      </c>
      <c r="X48" s="200"/>
      <c r="Y48" s="195"/>
      <c r="Z48" s="2125"/>
      <c r="AA48" s="125"/>
      <c r="AB48" s="125"/>
      <c r="AC48" s="125"/>
      <c r="AD48" s="125"/>
      <c r="AE48" s="124">
        <v>44105</v>
      </c>
      <c r="AF48" s="124"/>
      <c r="AG48" s="124"/>
      <c r="AH48" s="124"/>
      <c r="AI48" s="124"/>
      <c r="AJ48" s="125"/>
      <c r="AK48" s="101"/>
      <c r="AL48" s="101"/>
      <c r="AM48" s="101"/>
      <c r="AN48" s="101"/>
    </row>
    <row r="49" spans="1:40" s="126" customFormat="1" ht="15">
      <c r="A49" s="117">
        <v>41</v>
      </c>
      <c r="B49" s="576" t="s">
        <v>17344</v>
      </c>
      <c r="C49" s="101"/>
      <c r="D49" s="101" t="s">
        <v>17302</v>
      </c>
      <c r="E49" s="125" t="s">
        <v>17348</v>
      </c>
      <c r="F49" s="195" t="s">
        <v>7986</v>
      </c>
      <c r="G49" s="195" t="s">
        <v>35</v>
      </c>
      <c r="H49" s="301" t="s">
        <v>8336</v>
      </c>
      <c r="I49" s="745">
        <v>32868</v>
      </c>
      <c r="J49" s="622" t="str">
        <f t="shared" si="2"/>
        <v xml:space="preserve">32 TAHUN 9 BULAN 5 HARI </v>
      </c>
      <c r="K49" s="101" t="s">
        <v>84</v>
      </c>
      <c r="L49" s="101" t="s">
        <v>14518</v>
      </c>
      <c r="M49" s="195" t="s">
        <v>4633</v>
      </c>
      <c r="N49" s="1496" t="s">
        <v>17862</v>
      </c>
      <c r="O49" s="195"/>
      <c r="P49" s="195"/>
      <c r="Q49" s="125"/>
      <c r="R49" s="195" t="s">
        <v>13376</v>
      </c>
      <c r="S49" s="2124" t="s">
        <v>17349</v>
      </c>
      <c r="T49" s="2124" t="s">
        <v>17350</v>
      </c>
      <c r="U49" s="195" t="s">
        <v>126</v>
      </c>
      <c r="V49" s="125" t="s">
        <v>17351</v>
      </c>
      <c r="W49" s="200" t="s">
        <v>17352</v>
      </c>
      <c r="X49" s="200"/>
      <c r="Y49" s="195"/>
      <c r="Z49" s="2125"/>
      <c r="AA49" s="125"/>
      <c r="AB49" s="125"/>
      <c r="AC49" s="125"/>
      <c r="AD49" s="125"/>
      <c r="AE49" s="124">
        <v>44105</v>
      </c>
      <c r="AF49" s="124"/>
      <c r="AG49" s="124"/>
      <c r="AH49" s="124"/>
      <c r="AI49" s="124"/>
      <c r="AJ49" s="125"/>
      <c r="AK49" s="101"/>
      <c r="AL49" s="101"/>
      <c r="AM49" s="101"/>
      <c r="AN49" s="101"/>
    </row>
    <row r="50" spans="1:40" s="126" customFormat="1" ht="15">
      <c r="A50" s="117">
        <v>42</v>
      </c>
      <c r="B50" s="576" t="s">
        <v>17345</v>
      </c>
      <c r="C50" s="101"/>
      <c r="D50" s="101" t="s">
        <v>17302</v>
      </c>
      <c r="E50" s="125" t="s">
        <v>17353</v>
      </c>
      <c r="F50" s="195" t="s">
        <v>7986</v>
      </c>
      <c r="G50" s="195" t="s">
        <v>35</v>
      </c>
      <c r="H50" s="301" t="s">
        <v>7986</v>
      </c>
      <c r="I50" s="745">
        <v>32161</v>
      </c>
      <c r="J50" s="622" t="str">
        <f t="shared" si="2"/>
        <v xml:space="preserve">34 TAHUN 8 BULAN 12 HARI </v>
      </c>
      <c r="K50" s="101" t="s">
        <v>84</v>
      </c>
      <c r="L50" s="101" t="s">
        <v>287</v>
      </c>
      <c r="M50" s="195" t="s">
        <v>4633</v>
      </c>
      <c r="N50" s="1496" t="s">
        <v>17863</v>
      </c>
      <c r="O50" s="195"/>
      <c r="P50" s="195"/>
      <c r="Q50" s="125"/>
      <c r="R50" s="195" t="s">
        <v>6680</v>
      </c>
      <c r="S50" s="2124">
        <v>880125370001</v>
      </c>
      <c r="T50" s="2124" t="s">
        <v>17354</v>
      </c>
      <c r="U50" s="195" t="s">
        <v>175</v>
      </c>
      <c r="V50" s="125" t="s">
        <v>17355</v>
      </c>
      <c r="W50" s="200" t="s">
        <v>17356</v>
      </c>
      <c r="X50" s="200"/>
      <c r="Y50" s="195"/>
      <c r="Z50" s="2125"/>
      <c r="AA50" s="125"/>
      <c r="AB50" s="125"/>
      <c r="AC50" s="125"/>
      <c r="AD50" s="125"/>
      <c r="AE50" s="124">
        <v>44105</v>
      </c>
      <c r="AF50" s="124"/>
      <c r="AG50" s="124"/>
      <c r="AH50" s="124"/>
      <c r="AI50" s="124"/>
      <c r="AJ50" s="125"/>
      <c r="AK50" s="101"/>
      <c r="AL50" s="101"/>
      <c r="AM50" s="101"/>
      <c r="AN50" s="101"/>
    </row>
    <row r="51" spans="1:40" s="126" customFormat="1" ht="15">
      <c r="A51" s="117">
        <v>43</v>
      </c>
      <c r="B51" s="576" t="s">
        <v>17365</v>
      </c>
      <c r="C51" s="101"/>
      <c r="D51" s="101" t="s">
        <v>17302</v>
      </c>
      <c r="E51" s="125" t="s">
        <v>17357</v>
      </c>
      <c r="F51" s="195" t="s">
        <v>7986</v>
      </c>
      <c r="G51" s="195" t="s">
        <v>35</v>
      </c>
      <c r="H51" s="301" t="s">
        <v>7986</v>
      </c>
      <c r="I51" s="745">
        <v>32831</v>
      </c>
      <c r="J51" s="622" t="str">
        <f t="shared" si="2"/>
        <v xml:space="preserve">32 TAHUN 10 BULAN 12 HARI </v>
      </c>
      <c r="K51" s="101" t="s">
        <v>84</v>
      </c>
      <c r="L51" s="101" t="s">
        <v>287</v>
      </c>
      <c r="M51" s="195" t="s">
        <v>4633</v>
      </c>
      <c r="N51" s="1496" t="s">
        <v>17864</v>
      </c>
      <c r="O51" s="195"/>
      <c r="P51" s="195"/>
      <c r="Q51" s="125"/>
      <c r="R51" s="195" t="s">
        <v>6680</v>
      </c>
      <c r="S51" s="2124">
        <v>891111210267</v>
      </c>
      <c r="T51" s="2124" t="s">
        <v>17358</v>
      </c>
      <c r="U51" s="195" t="s">
        <v>175</v>
      </c>
      <c r="V51" s="125" t="s">
        <v>17359</v>
      </c>
      <c r="W51" s="200" t="s">
        <v>17360</v>
      </c>
      <c r="X51" s="200"/>
      <c r="Y51" s="195"/>
      <c r="Z51" s="2125"/>
      <c r="AA51" s="125"/>
      <c r="AB51" s="125"/>
      <c r="AC51" s="125"/>
      <c r="AD51" s="125"/>
      <c r="AE51" s="124">
        <v>44105</v>
      </c>
      <c r="AF51" s="124"/>
      <c r="AG51" s="124"/>
      <c r="AH51" s="124"/>
      <c r="AI51" s="124"/>
      <c r="AJ51" s="125"/>
      <c r="AK51" s="101"/>
      <c r="AL51" s="101"/>
      <c r="AM51" s="101"/>
      <c r="AN51" s="101"/>
    </row>
    <row r="52" spans="1:40" s="126" customFormat="1" ht="15">
      <c r="A52" s="117">
        <v>44</v>
      </c>
      <c r="B52" s="576" t="s">
        <v>17366</v>
      </c>
      <c r="C52" s="101"/>
      <c r="D52" s="101" t="s">
        <v>17302</v>
      </c>
      <c r="E52" s="125" t="s">
        <v>17361</v>
      </c>
      <c r="F52" s="195" t="s">
        <v>7986</v>
      </c>
      <c r="G52" s="195" t="s">
        <v>35</v>
      </c>
      <c r="H52" s="301" t="s">
        <v>7986</v>
      </c>
      <c r="I52" s="745">
        <v>34803</v>
      </c>
      <c r="J52" s="622" t="str">
        <f t="shared" si="2"/>
        <v xml:space="preserve">27 TAHUN 5 BULAN 17 HARI </v>
      </c>
      <c r="K52" s="101" t="s">
        <v>84</v>
      </c>
      <c r="L52" s="101" t="s">
        <v>287</v>
      </c>
      <c r="M52" s="195" t="s">
        <v>4633</v>
      </c>
      <c r="N52" s="1496" t="s">
        <v>17865</v>
      </c>
      <c r="O52" s="195"/>
      <c r="P52" s="195"/>
      <c r="Q52" s="125"/>
      <c r="R52" s="195" t="s">
        <v>6680</v>
      </c>
      <c r="S52" s="2124">
        <v>950411210169</v>
      </c>
      <c r="T52" s="2124" t="s">
        <v>17362</v>
      </c>
      <c r="U52" s="195" t="s">
        <v>126</v>
      </c>
      <c r="V52" s="125" t="s">
        <v>17363</v>
      </c>
      <c r="W52" s="200" t="s">
        <v>17364</v>
      </c>
      <c r="X52" s="200"/>
      <c r="Y52" s="195"/>
      <c r="Z52" s="2125"/>
      <c r="AA52" s="125"/>
      <c r="AB52" s="125"/>
      <c r="AC52" s="125"/>
      <c r="AD52" s="125"/>
      <c r="AE52" s="124">
        <v>44105</v>
      </c>
      <c r="AF52" s="124"/>
      <c r="AG52" s="124"/>
      <c r="AH52" s="124"/>
      <c r="AI52" s="124"/>
      <c r="AJ52" s="125"/>
      <c r="AK52" s="101"/>
      <c r="AL52" s="101"/>
      <c r="AM52" s="101"/>
      <c r="AN52" s="101"/>
    </row>
    <row r="53" spans="1:40" s="126" customFormat="1" ht="15">
      <c r="A53" s="117">
        <v>45</v>
      </c>
      <c r="B53" s="576" t="s">
        <v>17367</v>
      </c>
      <c r="C53" s="101"/>
      <c r="D53" s="101" t="s">
        <v>17302</v>
      </c>
      <c r="E53" s="125" t="s">
        <v>17337</v>
      </c>
      <c r="F53" s="195" t="s">
        <v>7986</v>
      </c>
      <c r="G53" s="195" t="s">
        <v>35</v>
      </c>
      <c r="H53" s="301" t="s">
        <v>7986</v>
      </c>
      <c r="I53" s="745">
        <v>29452</v>
      </c>
      <c r="J53" s="622" t="str">
        <f t="shared" si="2"/>
        <v xml:space="preserve">42 TAHUN 1 BULAN 12 HARI </v>
      </c>
      <c r="K53" s="101" t="s">
        <v>84</v>
      </c>
      <c r="L53" s="101" t="s">
        <v>287</v>
      </c>
      <c r="M53" s="195" t="s">
        <v>4633</v>
      </c>
      <c r="N53" s="1496" t="s">
        <v>17857</v>
      </c>
      <c r="O53" s="195"/>
      <c r="P53" s="195"/>
      <c r="Q53" s="125"/>
      <c r="R53" s="195" t="s">
        <v>13376</v>
      </c>
      <c r="S53" s="2124">
        <v>800811210262</v>
      </c>
      <c r="T53" s="2124" t="s">
        <v>15606</v>
      </c>
      <c r="U53" s="195" t="s">
        <v>2526</v>
      </c>
      <c r="V53" s="125" t="s">
        <v>17338</v>
      </c>
      <c r="W53" s="200" t="s">
        <v>17339</v>
      </c>
      <c r="X53" s="200"/>
      <c r="Y53" s="195"/>
      <c r="Z53" s="2125"/>
      <c r="AA53" s="125"/>
      <c r="AB53" s="125"/>
      <c r="AC53" s="125"/>
      <c r="AD53" s="125"/>
      <c r="AE53" s="124">
        <v>44110</v>
      </c>
      <c r="AF53" s="124"/>
      <c r="AG53" s="124"/>
      <c r="AH53" s="124"/>
      <c r="AI53" s="124"/>
      <c r="AJ53" s="125"/>
      <c r="AK53" s="101"/>
      <c r="AL53" s="101"/>
      <c r="AM53" s="101"/>
      <c r="AN53" s="101"/>
    </row>
    <row r="54" spans="1:40" s="126" customFormat="1" ht="15">
      <c r="A54" s="117">
        <v>46</v>
      </c>
      <c r="B54" s="576" t="s">
        <v>17368</v>
      </c>
      <c r="C54" s="101"/>
      <c r="D54" s="101" t="s">
        <v>17302</v>
      </c>
      <c r="E54" s="125" t="s">
        <v>17340</v>
      </c>
      <c r="F54" s="195" t="s">
        <v>7986</v>
      </c>
      <c r="G54" s="195" t="s">
        <v>35</v>
      </c>
      <c r="H54" s="301" t="s">
        <v>7986</v>
      </c>
      <c r="I54" s="745">
        <v>33682</v>
      </c>
      <c r="J54" s="622" t="str">
        <f t="shared" si="2"/>
        <v xml:space="preserve">30 TAHUN 6 BULAN 12 HARI </v>
      </c>
      <c r="K54" s="101" t="s">
        <v>84</v>
      </c>
      <c r="L54" s="101" t="s">
        <v>287</v>
      </c>
      <c r="M54" s="195" t="s">
        <v>4633</v>
      </c>
      <c r="N54" s="1496" t="s">
        <v>17858</v>
      </c>
      <c r="O54" s="195"/>
      <c r="P54" s="195"/>
      <c r="Q54" s="125"/>
      <c r="R54" s="195" t="s">
        <v>6680</v>
      </c>
      <c r="S54" s="2124">
        <v>920311210261</v>
      </c>
      <c r="T54" s="2124" t="s">
        <v>17341</v>
      </c>
      <c r="U54" s="195" t="s">
        <v>175</v>
      </c>
      <c r="V54" s="125" t="s">
        <v>17342</v>
      </c>
      <c r="W54" s="200" t="s">
        <v>17343</v>
      </c>
      <c r="X54" s="200"/>
      <c r="Y54" s="195"/>
      <c r="Z54" s="2125"/>
      <c r="AA54" s="125"/>
      <c r="AB54" s="125"/>
      <c r="AC54" s="125"/>
      <c r="AD54" s="125"/>
      <c r="AE54" s="124">
        <v>44110</v>
      </c>
      <c r="AF54" s="124"/>
      <c r="AG54" s="124"/>
      <c r="AH54" s="124"/>
      <c r="AI54" s="124"/>
      <c r="AJ54" s="125"/>
      <c r="AK54" s="101"/>
      <c r="AL54" s="101"/>
      <c r="AM54" s="101"/>
      <c r="AN54" s="101"/>
    </row>
    <row r="55" spans="1:40" s="126" customFormat="1">
      <c r="A55" s="117">
        <v>47</v>
      </c>
      <c r="B55" s="200" t="s">
        <v>17479</v>
      </c>
      <c r="C55" s="101"/>
      <c r="D55" s="101"/>
      <c r="E55" s="125" t="s">
        <v>17474</v>
      </c>
      <c r="F55" s="195" t="s">
        <v>7986</v>
      </c>
      <c r="G55" s="195" t="s">
        <v>35</v>
      </c>
      <c r="H55" s="301" t="s">
        <v>17595</v>
      </c>
      <c r="I55" s="745">
        <v>33706</v>
      </c>
      <c r="J55" s="125" t="str">
        <f t="shared" si="2"/>
        <v xml:space="preserve">30 TAHUN 5 BULAN 19 HARI </v>
      </c>
      <c r="K55" s="101" t="s">
        <v>84</v>
      </c>
      <c r="L55" s="101" t="s">
        <v>287</v>
      </c>
      <c r="M55" s="195" t="s">
        <v>4633</v>
      </c>
      <c r="N55" s="1496" t="s">
        <v>17866</v>
      </c>
      <c r="O55" s="125"/>
      <c r="P55" s="101"/>
      <c r="Q55" s="125"/>
      <c r="R55" s="195" t="s">
        <v>7258</v>
      </c>
      <c r="S55" s="195" t="s">
        <v>17596</v>
      </c>
      <c r="T55" s="2126">
        <v>46027</v>
      </c>
      <c r="U55" s="125" t="s">
        <v>12130</v>
      </c>
      <c r="V55" s="125" t="s">
        <v>17597</v>
      </c>
      <c r="W55" s="200" t="s">
        <v>17598</v>
      </c>
      <c r="X55" s="195"/>
      <c r="Y55" s="195"/>
      <c r="Z55" s="2125"/>
      <c r="AA55" s="125"/>
      <c r="AB55" s="125"/>
      <c r="AC55" s="125"/>
      <c r="AD55" s="125"/>
      <c r="AE55" s="124">
        <v>44293</v>
      </c>
      <c r="AF55" s="124"/>
      <c r="AG55" s="124"/>
      <c r="AH55" s="124"/>
      <c r="AI55" s="124"/>
      <c r="AJ55" s="125"/>
      <c r="AK55" s="101"/>
      <c r="AL55" s="101"/>
      <c r="AM55" s="101"/>
      <c r="AN55" s="101"/>
    </row>
    <row r="56" spans="1:40" s="126" customFormat="1">
      <c r="A56" s="117">
        <v>48</v>
      </c>
      <c r="B56" s="200" t="s">
        <v>17868</v>
      </c>
      <c r="C56" s="101"/>
      <c r="D56" s="101"/>
      <c r="E56" s="125" t="s">
        <v>17620</v>
      </c>
      <c r="F56" s="195" t="s">
        <v>7986</v>
      </c>
      <c r="G56" s="195" t="s">
        <v>35</v>
      </c>
      <c r="H56" s="301" t="s">
        <v>7986</v>
      </c>
      <c r="I56" s="745">
        <v>34631</v>
      </c>
      <c r="J56" s="125" t="str">
        <f t="shared" si="2"/>
        <v xml:space="preserve">27 TAHUN 11 BULAN 7 HARI </v>
      </c>
      <c r="K56" s="101" t="s">
        <v>84</v>
      </c>
      <c r="L56" s="101" t="s">
        <v>287</v>
      </c>
      <c r="M56" s="195" t="s">
        <v>4633</v>
      </c>
      <c r="N56" s="1496">
        <v>1120017205472</v>
      </c>
      <c r="O56" s="125"/>
      <c r="P56" s="101"/>
      <c r="Q56" s="125"/>
      <c r="R56" s="195"/>
      <c r="S56" s="195"/>
      <c r="T56" s="2126"/>
      <c r="U56" s="125"/>
      <c r="V56" s="125" t="s">
        <v>17689</v>
      </c>
      <c r="W56" s="200" t="s">
        <v>17690</v>
      </c>
      <c r="X56" s="195"/>
      <c r="Y56" s="195"/>
      <c r="Z56" s="2125"/>
      <c r="AA56" s="125"/>
      <c r="AB56" s="125"/>
      <c r="AC56" s="125"/>
      <c r="AD56" s="125"/>
      <c r="AE56" s="124">
        <v>44412</v>
      </c>
      <c r="AF56" s="124"/>
      <c r="AG56" s="124"/>
      <c r="AH56" s="124"/>
      <c r="AI56" s="124"/>
      <c r="AJ56" s="125"/>
      <c r="AK56" s="101"/>
      <c r="AL56" s="101"/>
      <c r="AM56" s="101"/>
      <c r="AN56" s="101"/>
    </row>
    <row r="57" spans="1:40" s="126" customFormat="1">
      <c r="A57" s="117">
        <v>49</v>
      </c>
      <c r="B57" s="200" t="s">
        <v>17869</v>
      </c>
      <c r="C57" s="101"/>
      <c r="D57" s="101"/>
      <c r="E57" s="125" t="s">
        <v>17691</v>
      </c>
      <c r="F57" s="195" t="s">
        <v>7986</v>
      </c>
      <c r="G57" s="195" t="s">
        <v>35</v>
      </c>
      <c r="H57" s="301" t="s">
        <v>7986</v>
      </c>
      <c r="I57" s="745">
        <v>33580</v>
      </c>
      <c r="J57" s="125" t="str">
        <f t="shared" si="2"/>
        <v xml:space="preserve">30 TAHUN 9 BULAN 23 HARI </v>
      </c>
      <c r="K57" s="101" t="s">
        <v>84</v>
      </c>
      <c r="L57" s="101" t="s">
        <v>287</v>
      </c>
      <c r="M57" s="195" t="s">
        <v>4633</v>
      </c>
      <c r="N57" s="1496">
        <v>1120017921847</v>
      </c>
      <c r="O57" s="125"/>
      <c r="P57" s="101"/>
      <c r="Q57" s="125"/>
      <c r="R57" s="195"/>
      <c r="S57" s="195"/>
      <c r="T57" s="2126"/>
      <c r="U57" s="125"/>
      <c r="V57" s="125" t="s">
        <v>17692</v>
      </c>
      <c r="W57" s="200" t="s">
        <v>17693</v>
      </c>
      <c r="X57" s="195"/>
      <c r="Y57" s="195"/>
      <c r="Z57" s="2125"/>
      <c r="AA57" s="125"/>
      <c r="AB57" s="125"/>
      <c r="AC57" s="125"/>
      <c r="AD57" s="125"/>
      <c r="AE57" s="124">
        <v>44412</v>
      </c>
      <c r="AF57" s="124"/>
      <c r="AG57" s="124"/>
      <c r="AH57" s="124"/>
      <c r="AI57" s="124"/>
      <c r="AJ57" s="125"/>
      <c r="AK57" s="101"/>
      <c r="AL57" s="101"/>
      <c r="AM57" s="101"/>
      <c r="AN57" s="101"/>
    </row>
    <row r="58" spans="1:40" s="126" customFormat="1">
      <c r="A58" s="117">
        <v>50</v>
      </c>
      <c r="B58" s="200" t="s">
        <v>17870</v>
      </c>
      <c r="C58" s="101"/>
      <c r="D58" s="101"/>
      <c r="E58" s="125" t="s">
        <v>17694</v>
      </c>
      <c r="F58" s="195" t="s">
        <v>7986</v>
      </c>
      <c r="G58" s="195" t="s">
        <v>35</v>
      </c>
      <c r="H58" s="301" t="s">
        <v>7986</v>
      </c>
      <c r="I58" s="745">
        <v>35544</v>
      </c>
      <c r="J58" s="125" t="str">
        <f t="shared" si="2"/>
        <v xml:space="preserve">25 TAHUN 5 BULAN 7 HARI </v>
      </c>
      <c r="K58" s="101" t="s">
        <v>84</v>
      </c>
      <c r="L58" s="101" t="s">
        <v>287</v>
      </c>
      <c r="M58" s="195" t="s">
        <v>4633</v>
      </c>
      <c r="N58" s="1496">
        <v>1120017898615</v>
      </c>
      <c r="O58" s="125"/>
      <c r="P58" s="101"/>
      <c r="Q58" s="125"/>
      <c r="R58" s="195"/>
      <c r="S58" s="195"/>
      <c r="T58" s="2126"/>
      <c r="U58" s="125"/>
      <c r="V58" s="125" t="s">
        <v>17695</v>
      </c>
      <c r="W58" s="200" t="s">
        <v>17696</v>
      </c>
      <c r="X58" s="195"/>
      <c r="Y58" s="195"/>
      <c r="Z58" s="2125"/>
      <c r="AA58" s="125"/>
      <c r="AB58" s="125"/>
      <c r="AC58" s="125"/>
      <c r="AD58" s="125"/>
      <c r="AE58" s="124">
        <v>44412</v>
      </c>
      <c r="AF58" s="124"/>
      <c r="AG58" s="124"/>
      <c r="AH58" s="124"/>
      <c r="AI58" s="124"/>
      <c r="AJ58" s="125"/>
      <c r="AK58" s="101"/>
      <c r="AL58" s="101"/>
      <c r="AM58" s="101"/>
      <c r="AN58" s="101"/>
    </row>
    <row r="59" spans="1:40" s="126" customFormat="1">
      <c r="A59" s="117">
        <v>51</v>
      </c>
      <c r="B59" s="200" t="s">
        <v>17912</v>
      </c>
      <c r="C59" s="101"/>
      <c r="D59" s="101"/>
      <c r="E59" s="125" t="s">
        <v>17911</v>
      </c>
      <c r="F59" s="195" t="s">
        <v>7986</v>
      </c>
      <c r="G59" s="195" t="s">
        <v>35</v>
      </c>
      <c r="H59" s="301" t="s">
        <v>7986</v>
      </c>
      <c r="I59" s="745">
        <v>29452</v>
      </c>
      <c r="J59" s="622" t="str">
        <f t="shared" ref="J59" si="3">DATEDIF(I59,$I$3,"Y") &amp; " TAHUN " &amp; DATEDIF(I59,$I$3,"YM") &amp; " BULAN " &amp; DATEDIF(I59,$I$3,"MD") &amp; " HARI "</f>
        <v xml:space="preserve">42 TAHUN 1 BULAN 12 HARI </v>
      </c>
      <c r="K59" s="101" t="s">
        <v>84</v>
      </c>
      <c r="L59" s="101" t="s">
        <v>17850</v>
      </c>
      <c r="M59" s="195" t="s">
        <v>4633</v>
      </c>
      <c r="N59" s="1496">
        <v>1120017898616</v>
      </c>
      <c r="O59" s="125"/>
      <c r="P59" s="101"/>
      <c r="Q59" s="125"/>
      <c r="R59" s="195"/>
      <c r="S59" s="195"/>
      <c r="T59" s="2126"/>
      <c r="U59" s="125"/>
      <c r="V59" s="116" t="s">
        <v>11565</v>
      </c>
      <c r="W59" s="151" t="s">
        <v>12636</v>
      </c>
      <c r="X59" s="195"/>
      <c r="Y59" s="195"/>
      <c r="Z59" s="2125"/>
      <c r="AA59" s="125"/>
      <c r="AB59" s="125"/>
      <c r="AC59" s="125"/>
      <c r="AD59" s="125"/>
      <c r="AE59" s="124">
        <v>44561</v>
      </c>
      <c r="AF59" s="124"/>
      <c r="AG59" s="124"/>
      <c r="AH59" s="124"/>
      <c r="AI59" s="124"/>
      <c r="AJ59" s="125"/>
      <c r="AK59" s="101"/>
      <c r="AL59" s="101"/>
      <c r="AM59" s="101"/>
      <c r="AN59" s="101"/>
    </row>
    <row r="60" spans="1:40" s="126" customFormat="1">
      <c r="A60" s="117">
        <v>52</v>
      </c>
      <c r="B60" s="200" t="s">
        <v>18020</v>
      </c>
      <c r="C60" s="101"/>
      <c r="D60" s="101"/>
      <c r="E60" s="125" t="s">
        <v>18019</v>
      </c>
      <c r="F60" s="195" t="s">
        <v>7986</v>
      </c>
      <c r="G60" s="195" t="s">
        <v>35</v>
      </c>
      <c r="H60" s="301"/>
      <c r="I60" s="745"/>
      <c r="J60" s="622"/>
      <c r="K60" s="101"/>
      <c r="L60" s="101"/>
      <c r="M60" s="195"/>
      <c r="N60" s="1496"/>
      <c r="O60" s="125"/>
      <c r="P60" s="101"/>
      <c r="Q60" s="125"/>
      <c r="R60" s="195"/>
      <c r="S60" s="195"/>
      <c r="T60" s="2126"/>
      <c r="U60" s="125"/>
      <c r="V60" s="116" t="s">
        <v>18021</v>
      </c>
      <c r="W60" s="151" t="s">
        <v>18022</v>
      </c>
      <c r="X60" s="195"/>
      <c r="Y60" s="195"/>
      <c r="Z60" s="2125"/>
      <c r="AA60" s="125"/>
      <c r="AB60" s="125"/>
      <c r="AC60" s="125"/>
      <c r="AD60" s="125"/>
      <c r="AE60" s="124">
        <v>44652</v>
      </c>
      <c r="AF60" s="124"/>
      <c r="AG60" s="124"/>
      <c r="AH60" s="124"/>
      <c r="AI60" s="124"/>
      <c r="AJ60" s="125"/>
      <c r="AK60" s="101"/>
      <c r="AL60" s="101"/>
      <c r="AM60" s="101"/>
      <c r="AN60" s="101"/>
    </row>
    <row r="61" spans="1:40">
      <c r="E61" s="87" t="s">
        <v>17336</v>
      </c>
    </row>
    <row r="63" spans="1:40">
      <c r="A63" s="87" t="s">
        <v>14704</v>
      </c>
    </row>
    <row r="65" spans="1:40" s="758" customFormat="1" ht="15" customHeight="1">
      <c r="A65" s="2626" t="s">
        <v>2</v>
      </c>
      <c r="B65" s="2626" t="s">
        <v>3</v>
      </c>
      <c r="C65" s="2626" t="s">
        <v>263</v>
      </c>
      <c r="D65" s="1583"/>
      <c r="E65" s="2652" t="s">
        <v>4</v>
      </c>
      <c r="F65" s="2653" t="s">
        <v>266</v>
      </c>
      <c r="G65" s="2626" t="s">
        <v>6</v>
      </c>
      <c r="H65" s="2654" t="s">
        <v>8</v>
      </c>
      <c r="I65" s="2656" t="s">
        <v>9</v>
      </c>
      <c r="J65" s="2656" t="s">
        <v>10</v>
      </c>
      <c r="K65" s="2626" t="s">
        <v>11</v>
      </c>
      <c r="L65" s="2626" t="s">
        <v>12</v>
      </c>
      <c r="M65" s="2626" t="s">
        <v>13</v>
      </c>
      <c r="N65" s="2639" t="s">
        <v>14</v>
      </c>
      <c r="O65" s="2653" t="s">
        <v>267</v>
      </c>
      <c r="P65" s="2653" t="s">
        <v>268</v>
      </c>
      <c r="Q65" s="2626" t="s">
        <v>17</v>
      </c>
      <c r="R65" s="2653" t="s">
        <v>269</v>
      </c>
      <c r="S65" s="2626" t="s">
        <v>270</v>
      </c>
      <c r="T65" s="2680" t="s">
        <v>15595</v>
      </c>
      <c r="U65" s="2653" t="s">
        <v>18</v>
      </c>
      <c r="V65" s="2653" t="s">
        <v>19</v>
      </c>
      <c r="W65" s="2626" t="s">
        <v>20</v>
      </c>
      <c r="X65" s="2639" t="s">
        <v>21</v>
      </c>
      <c r="Y65" s="1583" t="s">
        <v>7</v>
      </c>
      <c r="Z65" s="2660" t="s">
        <v>271</v>
      </c>
      <c r="AA65" s="2639" t="s">
        <v>272</v>
      </c>
      <c r="AB65" s="2639" t="s">
        <v>273</v>
      </c>
      <c r="AC65" s="2639" t="s">
        <v>274</v>
      </c>
      <c r="AD65" s="2639" t="s">
        <v>4630</v>
      </c>
      <c r="AE65" s="1040"/>
      <c r="AF65" s="1584" t="s">
        <v>23</v>
      </c>
      <c r="AG65" s="1584"/>
      <c r="AH65" s="2640" t="s">
        <v>15648</v>
      </c>
      <c r="AI65" s="2641"/>
      <c r="AJ65" s="2644" t="s">
        <v>7983</v>
      </c>
      <c r="AK65" s="2626" t="s">
        <v>3</v>
      </c>
      <c r="AL65" s="2626" t="s">
        <v>13103</v>
      </c>
      <c r="AM65" s="2626" t="s">
        <v>13105</v>
      </c>
      <c r="AN65" s="2626" t="s">
        <v>13105</v>
      </c>
    </row>
    <row r="66" spans="1:40" s="758" customFormat="1">
      <c r="A66" s="2626"/>
      <c r="B66" s="2626"/>
      <c r="C66" s="2626"/>
      <c r="D66" s="1583"/>
      <c r="E66" s="2652"/>
      <c r="F66" s="2653"/>
      <c r="G66" s="2626"/>
      <c r="H66" s="2655"/>
      <c r="I66" s="2656"/>
      <c r="J66" s="2656"/>
      <c r="K66" s="2626"/>
      <c r="L66" s="2626"/>
      <c r="M66" s="2626"/>
      <c r="N66" s="2639"/>
      <c r="O66" s="2653"/>
      <c r="P66" s="2653"/>
      <c r="Q66" s="2626"/>
      <c r="R66" s="2653"/>
      <c r="S66" s="2626"/>
      <c r="T66" s="2681"/>
      <c r="U66" s="2653"/>
      <c r="V66" s="2653"/>
      <c r="W66" s="2626"/>
      <c r="X66" s="2639"/>
      <c r="Y66" s="1583" t="s">
        <v>26</v>
      </c>
      <c r="Z66" s="2660"/>
      <c r="AA66" s="2639"/>
      <c r="AB66" s="2639"/>
      <c r="AC66" s="2639"/>
      <c r="AD66" s="2639"/>
      <c r="AE66" s="1584" t="s">
        <v>276</v>
      </c>
      <c r="AF66" s="1584" t="s">
        <v>277</v>
      </c>
      <c r="AG66" s="1584" t="s">
        <v>278</v>
      </c>
      <c r="AH66" s="2642"/>
      <c r="AI66" s="2643"/>
      <c r="AJ66" s="2645"/>
      <c r="AK66" s="2626"/>
      <c r="AL66" s="2626"/>
      <c r="AM66" s="2626"/>
      <c r="AN66" s="2626"/>
    </row>
    <row r="67" spans="1:40" s="179" customFormat="1">
      <c r="A67" s="167"/>
      <c r="B67" s="168" t="s">
        <v>8331</v>
      </c>
      <c r="C67" s="656">
        <v>6700000062</v>
      </c>
      <c r="D67" s="656"/>
      <c r="E67" s="652" t="s">
        <v>8332</v>
      </c>
      <c r="F67" s="254" t="s">
        <v>7986</v>
      </c>
      <c r="G67" s="167" t="s">
        <v>35</v>
      </c>
      <c r="H67" s="252" t="s">
        <v>7986</v>
      </c>
      <c r="I67" s="223">
        <v>28924</v>
      </c>
      <c r="J67" s="1162" t="str">
        <f t="shared" ref="J67:J70" si="4">DATEDIF(I67,$I$3,"Y") &amp; " TAHUN " &amp; DATEDIF(I67,$I$3,"YM") &amp; " BULAN " &amp; DATEDIF(I67,$I$3,"MD") &amp; " HARI "</f>
        <v xml:space="preserve">43 TAHUN 6 BULAN 21 HARI </v>
      </c>
      <c r="K67" s="167" t="s">
        <v>7114</v>
      </c>
      <c r="L67" s="167" t="s">
        <v>299</v>
      </c>
      <c r="M67" s="167" t="s">
        <v>4633</v>
      </c>
      <c r="N67" s="167" t="s">
        <v>15863</v>
      </c>
      <c r="O67" s="178"/>
      <c r="P67" s="167" t="s">
        <v>15864</v>
      </c>
      <c r="Q67" s="167">
        <v>0</v>
      </c>
      <c r="R67" s="653" t="s">
        <v>499</v>
      </c>
      <c r="S67" s="653" t="s">
        <v>15865</v>
      </c>
      <c r="T67" s="653"/>
      <c r="U67" s="167" t="s">
        <v>126</v>
      </c>
      <c r="V67" s="178" t="s">
        <v>15866</v>
      </c>
      <c r="W67" s="657" t="s">
        <v>15867</v>
      </c>
      <c r="X67" s="167"/>
      <c r="Y67" s="167" t="s">
        <v>8333</v>
      </c>
      <c r="Z67" s="654"/>
      <c r="AA67" s="178"/>
      <c r="AB67" s="178"/>
      <c r="AC67" s="178"/>
      <c r="AD67" s="178"/>
      <c r="AE67" s="181">
        <v>42887</v>
      </c>
      <c r="AF67" s="181">
        <v>42887</v>
      </c>
      <c r="AG67" s="181">
        <v>42919</v>
      </c>
      <c r="AH67" s="2627" t="s">
        <v>15644</v>
      </c>
      <c r="AI67" s="2628"/>
      <c r="AJ67" s="178"/>
      <c r="AK67" s="168"/>
      <c r="AL67" s="168"/>
      <c r="AM67" s="168"/>
      <c r="AN67" s="168"/>
    </row>
    <row r="68" spans="1:40" s="179" customFormat="1">
      <c r="A68" s="167">
        <v>1</v>
      </c>
      <c r="B68" s="168" t="s">
        <v>8334</v>
      </c>
      <c r="C68" s="656">
        <v>6700001597</v>
      </c>
      <c r="D68" s="656"/>
      <c r="E68" s="652" t="s">
        <v>8335</v>
      </c>
      <c r="F68" s="254" t="s">
        <v>7986</v>
      </c>
      <c r="G68" s="167" t="s">
        <v>35</v>
      </c>
      <c r="H68" s="252" t="s">
        <v>8336</v>
      </c>
      <c r="I68" s="223">
        <v>31872</v>
      </c>
      <c r="J68" s="1162" t="str">
        <f t="shared" si="4"/>
        <v xml:space="preserve">35 TAHUN 5 BULAN 26 HARI </v>
      </c>
      <c r="K68" s="167" t="s">
        <v>7114</v>
      </c>
      <c r="L68" s="167" t="s">
        <v>287</v>
      </c>
      <c r="M68" s="167" t="s">
        <v>4633</v>
      </c>
      <c r="N68" s="167" t="s">
        <v>8337</v>
      </c>
      <c r="O68" s="178"/>
      <c r="P68" s="167" t="s">
        <v>8338</v>
      </c>
      <c r="Q68" s="167">
        <v>0</v>
      </c>
      <c r="R68" s="653" t="s">
        <v>5075</v>
      </c>
      <c r="S68" s="653" t="s">
        <v>8339</v>
      </c>
      <c r="T68" s="653"/>
      <c r="U68" s="167" t="s">
        <v>126</v>
      </c>
      <c r="V68" s="178" t="s">
        <v>8340</v>
      </c>
      <c r="W68" s="657" t="s">
        <v>8341</v>
      </c>
      <c r="X68" s="167">
        <v>85368465959</v>
      </c>
      <c r="Y68" s="167" t="s">
        <v>8333</v>
      </c>
      <c r="Z68" s="654"/>
      <c r="AA68" s="178"/>
      <c r="AB68" s="178"/>
      <c r="AC68" s="178"/>
      <c r="AD68" s="178"/>
      <c r="AE68" s="181">
        <v>42887</v>
      </c>
      <c r="AF68" s="181">
        <v>42887</v>
      </c>
      <c r="AG68" s="181">
        <v>42919</v>
      </c>
      <c r="AH68" s="2627" t="s">
        <v>15644</v>
      </c>
      <c r="AI68" s="2628"/>
      <c r="AJ68" s="178"/>
      <c r="AK68" s="168" t="s">
        <v>8334</v>
      </c>
      <c r="AL68" s="168"/>
      <c r="AM68" s="168"/>
      <c r="AN68" s="168"/>
    </row>
    <row r="69" spans="1:40" s="179" customFormat="1">
      <c r="A69" s="167">
        <v>2</v>
      </c>
      <c r="B69" s="168" t="s">
        <v>8034</v>
      </c>
      <c r="C69" s="167">
        <v>6700000047</v>
      </c>
      <c r="D69" s="167"/>
      <c r="E69" s="652" t="s">
        <v>8035</v>
      </c>
      <c r="F69" s="254" t="s">
        <v>7986</v>
      </c>
      <c r="G69" s="167" t="s">
        <v>35</v>
      </c>
      <c r="H69" s="252" t="s">
        <v>7986</v>
      </c>
      <c r="I69" s="223">
        <v>25945</v>
      </c>
      <c r="J69" s="1162" t="str">
        <f t="shared" si="4"/>
        <v xml:space="preserve">51 TAHUN 8 BULAN 19 HARI </v>
      </c>
      <c r="K69" s="167" t="s">
        <v>7114</v>
      </c>
      <c r="L69" s="167" t="s">
        <v>287</v>
      </c>
      <c r="M69" s="167" t="s">
        <v>4633</v>
      </c>
      <c r="N69" s="167" t="s">
        <v>8036</v>
      </c>
      <c r="O69" s="178"/>
      <c r="P69" s="167" t="s">
        <v>8037</v>
      </c>
      <c r="Q69" s="167">
        <v>0</v>
      </c>
      <c r="R69" s="653" t="s">
        <v>5075</v>
      </c>
      <c r="S69" s="653" t="s">
        <v>8038</v>
      </c>
      <c r="T69" s="653"/>
      <c r="U69" s="167" t="s">
        <v>175</v>
      </c>
      <c r="V69" s="178" t="s">
        <v>10984</v>
      </c>
      <c r="W69" s="657" t="s">
        <v>8039</v>
      </c>
      <c r="X69" s="167" t="s">
        <v>8040</v>
      </c>
      <c r="Y69" s="167" t="s">
        <v>193</v>
      </c>
      <c r="Z69" s="654" t="s">
        <v>8041</v>
      </c>
      <c r="AA69" s="178" t="s">
        <v>8042</v>
      </c>
      <c r="AB69" s="178" t="s">
        <v>8043</v>
      </c>
      <c r="AC69" s="178" t="s">
        <v>8044</v>
      </c>
      <c r="AD69" s="178"/>
      <c r="AE69" s="181">
        <v>42887</v>
      </c>
      <c r="AF69" s="181">
        <v>42887</v>
      </c>
      <c r="AG69" s="181">
        <v>43062</v>
      </c>
      <c r="AH69" s="2627" t="s">
        <v>15645</v>
      </c>
      <c r="AI69" s="2628"/>
      <c r="AJ69" s="178" t="s">
        <v>146</v>
      </c>
      <c r="AK69" s="168" t="s">
        <v>8034</v>
      </c>
      <c r="AL69" s="168" t="s">
        <v>10924</v>
      </c>
      <c r="AM69" s="168" t="s">
        <v>10924</v>
      </c>
      <c r="AN69" s="168" t="s">
        <v>10924</v>
      </c>
    </row>
    <row r="70" spans="1:40" s="179" customFormat="1">
      <c r="A70" s="167">
        <v>3</v>
      </c>
      <c r="B70" s="168" t="s">
        <v>8084</v>
      </c>
      <c r="C70" s="167">
        <v>6700000051</v>
      </c>
      <c r="D70" s="167"/>
      <c r="E70" s="652" t="s">
        <v>489</v>
      </c>
      <c r="F70" s="254" t="s">
        <v>7986</v>
      </c>
      <c r="G70" s="167" t="s">
        <v>35</v>
      </c>
      <c r="H70" s="252" t="s">
        <v>7986</v>
      </c>
      <c r="I70" s="223">
        <v>24576</v>
      </c>
      <c r="J70" s="1162" t="str">
        <f t="shared" si="4"/>
        <v xml:space="preserve">55 TAHUN 5 BULAN 17 HARI </v>
      </c>
      <c r="K70" s="167" t="s">
        <v>7114</v>
      </c>
      <c r="L70" s="167" t="s">
        <v>299</v>
      </c>
      <c r="M70" s="167" t="s">
        <v>4633</v>
      </c>
      <c r="N70" s="167" t="s">
        <v>8085</v>
      </c>
      <c r="O70" s="178"/>
      <c r="P70" s="167" t="s">
        <v>8086</v>
      </c>
      <c r="Q70" s="167">
        <v>0</v>
      </c>
      <c r="R70" s="653" t="s">
        <v>5075</v>
      </c>
      <c r="S70" s="653" t="s">
        <v>8087</v>
      </c>
      <c r="T70" s="653"/>
      <c r="U70" s="167" t="s">
        <v>1347</v>
      </c>
      <c r="V70" s="178" t="s">
        <v>10989</v>
      </c>
      <c r="W70" s="653" t="s">
        <v>8088</v>
      </c>
      <c r="X70" s="167" t="s">
        <v>8089</v>
      </c>
      <c r="Y70" s="167" t="s">
        <v>193</v>
      </c>
      <c r="Z70" s="654" t="s">
        <v>8090</v>
      </c>
      <c r="AA70" s="178" t="s">
        <v>8091</v>
      </c>
      <c r="AB70" s="178" t="s">
        <v>8092</v>
      </c>
      <c r="AC70" s="178"/>
      <c r="AD70" s="178"/>
      <c r="AE70" s="181">
        <v>42887</v>
      </c>
      <c r="AF70" s="181">
        <v>42887</v>
      </c>
      <c r="AG70" s="181">
        <v>43062</v>
      </c>
      <c r="AH70" s="2627" t="s">
        <v>15645</v>
      </c>
      <c r="AI70" s="2628"/>
      <c r="AJ70" s="178" t="s">
        <v>55</v>
      </c>
      <c r="AK70" s="168" t="s">
        <v>8084</v>
      </c>
      <c r="AL70" s="168" t="s">
        <v>10924</v>
      </c>
      <c r="AM70" s="168" t="s">
        <v>10924</v>
      </c>
      <c r="AN70" s="168" t="s">
        <v>10924</v>
      </c>
    </row>
    <row r="71" spans="1:40" s="179" customFormat="1">
      <c r="A71" s="167">
        <v>4</v>
      </c>
      <c r="B71" s="168" t="s">
        <v>8171</v>
      </c>
      <c r="C71" s="167">
        <v>6700000063</v>
      </c>
      <c r="D71" s="167"/>
      <c r="E71" s="652" t="s">
        <v>12694</v>
      </c>
      <c r="F71" s="254" t="s">
        <v>7986</v>
      </c>
      <c r="G71" s="167" t="s">
        <v>35</v>
      </c>
      <c r="H71" s="252" t="s">
        <v>155</v>
      </c>
      <c r="I71" s="223">
        <v>27988</v>
      </c>
      <c r="J71" s="1162" t="str">
        <f t="shared" ref="J71:J77" si="5">DATEDIF(I71,$I$3,"Y") &amp; " TAHUN " &amp; DATEDIF(I71,$I$3,"YM") &amp; " BULAN " &amp; DATEDIF(I71,$I$3,"MD") &amp; " HARI "</f>
        <v xml:space="preserve">46 TAHUN 1 BULAN 15 HARI </v>
      </c>
      <c r="K71" s="167" t="s">
        <v>7114</v>
      </c>
      <c r="L71" s="167" t="s">
        <v>299</v>
      </c>
      <c r="M71" s="167" t="s">
        <v>4633</v>
      </c>
      <c r="N71" s="167" t="s">
        <v>8173</v>
      </c>
      <c r="O71" s="254" t="s">
        <v>11897</v>
      </c>
      <c r="P71" s="167" t="s">
        <v>8174</v>
      </c>
      <c r="Q71" s="167">
        <v>0</v>
      </c>
      <c r="R71" s="653" t="s">
        <v>289</v>
      </c>
      <c r="S71" s="653" t="s">
        <v>8175</v>
      </c>
      <c r="T71" s="653"/>
      <c r="U71" s="167" t="s">
        <v>1347</v>
      </c>
      <c r="V71" s="178" t="s">
        <v>11003</v>
      </c>
      <c r="W71" s="657" t="s">
        <v>11004</v>
      </c>
      <c r="X71" s="167" t="s">
        <v>8176</v>
      </c>
      <c r="Y71" s="167" t="s">
        <v>193</v>
      </c>
      <c r="Z71" s="654" t="s">
        <v>8177</v>
      </c>
      <c r="AA71" s="178" t="s">
        <v>8178</v>
      </c>
      <c r="AB71" s="178" t="s">
        <v>8179</v>
      </c>
      <c r="AC71" s="178"/>
      <c r="AD71" s="178"/>
      <c r="AE71" s="181">
        <v>42887</v>
      </c>
      <c r="AF71" s="181">
        <v>42887</v>
      </c>
      <c r="AG71" s="181">
        <v>43616</v>
      </c>
      <c r="AH71" s="2627" t="s">
        <v>15646</v>
      </c>
      <c r="AI71" s="2628"/>
      <c r="AJ71" s="178" t="s">
        <v>146</v>
      </c>
      <c r="AK71" s="168" t="s">
        <v>8171</v>
      </c>
      <c r="AL71" s="168" t="s">
        <v>10924</v>
      </c>
      <c r="AM71" s="168" t="s">
        <v>10924</v>
      </c>
      <c r="AN71" s="168" t="s">
        <v>10924</v>
      </c>
    </row>
    <row r="72" spans="1:40" s="179" customFormat="1" ht="15.75" customHeight="1">
      <c r="A72" s="167">
        <v>5</v>
      </c>
      <c r="B72" s="168" t="s">
        <v>8214</v>
      </c>
      <c r="C72" s="167">
        <v>6700000060</v>
      </c>
      <c r="D72" s="167"/>
      <c r="E72" s="711" t="s">
        <v>12695</v>
      </c>
      <c r="F72" s="254" t="s">
        <v>7986</v>
      </c>
      <c r="G72" s="167" t="s">
        <v>35</v>
      </c>
      <c r="H72" s="252" t="s">
        <v>8216</v>
      </c>
      <c r="I72" s="223">
        <v>33614</v>
      </c>
      <c r="J72" s="1162" t="str">
        <f t="shared" si="5"/>
        <v xml:space="preserve">30 TAHUN 8 BULAN 20 HARI </v>
      </c>
      <c r="K72" s="167" t="s">
        <v>7114</v>
      </c>
      <c r="L72" s="167" t="s">
        <v>299</v>
      </c>
      <c r="M72" s="167" t="s">
        <v>4633</v>
      </c>
      <c r="N72" s="185" t="s">
        <v>12824</v>
      </c>
      <c r="O72" s="254" t="s">
        <v>11901</v>
      </c>
      <c r="P72" s="167" t="s">
        <v>8183</v>
      </c>
      <c r="Q72" s="167">
        <v>0</v>
      </c>
      <c r="R72" s="653" t="s">
        <v>5075</v>
      </c>
      <c r="S72" s="653" t="s">
        <v>8184</v>
      </c>
      <c r="T72" s="653"/>
      <c r="U72" s="167" t="s">
        <v>126</v>
      </c>
      <c r="V72" s="178" t="s">
        <v>11009</v>
      </c>
      <c r="W72" s="657" t="s">
        <v>11010</v>
      </c>
      <c r="X72" s="167" t="s">
        <v>8186</v>
      </c>
      <c r="Y72" s="167" t="s">
        <v>193</v>
      </c>
      <c r="Z72" s="654" t="s">
        <v>8217</v>
      </c>
      <c r="AA72" s="178" t="s">
        <v>8218</v>
      </c>
      <c r="AB72" s="178"/>
      <c r="AC72" s="178"/>
      <c r="AD72" s="178"/>
      <c r="AE72" s="181">
        <v>42887</v>
      </c>
      <c r="AF72" s="181">
        <v>42887</v>
      </c>
      <c r="AG72" s="181">
        <v>43631</v>
      </c>
      <c r="AH72" s="2683" t="s">
        <v>15647</v>
      </c>
      <c r="AI72" s="2684"/>
      <c r="AJ72" s="178" t="s">
        <v>146</v>
      </c>
      <c r="AK72" s="168" t="s">
        <v>8214</v>
      </c>
      <c r="AL72" s="168" t="s">
        <v>10924</v>
      </c>
      <c r="AM72" s="168" t="s">
        <v>10924</v>
      </c>
      <c r="AN72" s="168" t="s">
        <v>10924</v>
      </c>
    </row>
    <row r="73" spans="1:40" s="179" customFormat="1">
      <c r="A73" s="167">
        <v>6</v>
      </c>
      <c r="B73" s="168" t="s">
        <v>8045</v>
      </c>
      <c r="C73" s="167">
        <v>6700000042</v>
      </c>
      <c r="D73" s="167"/>
      <c r="E73" s="652" t="s">
        <v>12681</v>
      </c>
      <c r="F73" s="254" t="s">
        <v>7986</v>
      </c>
      <c r="G73" s="167" t="s">
        <v>35</v>
      </c>
      <c r="H73" s="252" t="s">
        <v>7986</v>
      </c>
      <c r="I73" s="223">
        <v>31936</v>
      </c>
      <c r="J73" s="1162" t="str">
        <f t="shared" si="5"/>
        <v xml:space="preserve">35 TAHUN 3 BULAN 23 HARI </v>
      </c>
      <c r="K73" s="167" t="s">
        <v>7114</v>
      </c>
      <c r="L73" s="167" t="s">
        <v>299</v>
      </c>
      <c r="M73" s="167" t="s">
        <v>4633</v>
      </c>
      <c r="N73" s="167" t="s">
        <v>8047</v>
      </c>
      <c r="O73" s="254" t="s">
        <v>11887</v>
      </c>
      <c r="P73" s="167" t="s">
        <v>8048</v>
      </c>
      <c r="Q73" s="167"/>
      <c r="R73" s="653" t="s">
        <v>13376</v>
      </c>
      <c r="S73" s="653">
        <v>870625281741</v>
      </c>
      <c r="T73" s="653" t="s">
        <v>15602</v>
      </c>
      <c r="U73" s="167" t="s">
        <v>175</v>
      </c>
      <c r="V73" s="178" t="s">
        <v>10985</v>
      </c>
      <c r="W73" s="657" t="s">
        <v>8049</v>
      </c>
      <c r="X73" s="167" t="s">
        <v>8050</v>
      </c>
      <c r="Y73" s="167" t="s">
        <v>193</v>
      </c>
      <c r="Z73" s="654" t="s">
        <v>8051</v>
      </c>
      <c r="AA73" s="178" t="s">
        <v>8052</v>
      </c>
      <c r="AB73" s="178" t="s">
        <v>8053</v>
      </c>
      <c r="AC73" s="178" t="s">
        <v>8054</v>
      </c>
      <c r="AD73" s="178"/>
      <c r="AE73" s="181">
        <v>42887</v>
      </c>
      <c r="AF73" s="181">
        <v>42887</v>
      </c>
      <c r="AG73" s="181">
        <v>43220</v>
      </c>
      <c r="AH73" s="181">
        <v>43221</v>
      </c>
      <c r="AI73" s="181">
        <v>43555</v>
      </c>
      <c r="AJ73" s="178" t="s">
        <v>36</v>
      </c>
      <c r="AK73" s="168" t="s">
        <v>8045</v>
      </c>
      <c r="AL73" s="168" t="s">
        <v>10924</v>
      </c>
      <c r="AM73" s="168" t="s">
        <v>10924</v>
      </c>
      <c r="AN73" s="168" t="s">
        <v>10924</v>
      </c>
    </row>
    <row r="74" spans="1:40" s="179" customFormat="1">
      <c r="A74" s="167">
        <v>17</v>
      </c>
      <c r="B74" s="168" t="s">
        <v>8145</v>
      </c>
      <c r="C74" s="167">
        <v>6700002514</v>
      </c>
      <c r="D74" s="167"/>
      <c r="E74" s="652" t="s">
        <v>12691</v>
      </c>
      <c r="F74" s="254" t="s">
        <v>7986</v>
      </c>
      <c r="G74" s="167" t="s">
        <v>35</v>
      </c>
      <c r="H74" s="252" t="s">
        <v>7986</v>
      </c>
      <c r="I74" s="223">
        <v>32175</v>
      </c>
      <c r="J74" s="1162" t="str">
        <f t="shared" si="5"/>
        <v xml:space="preserve">34 TAHUN 7 BULAN 29 HARI </v>
      </c>
      <c r="K74" s="167" t="s">
        <v>84</v>
      </c>
      <c r="L74" s="167" t="s">
        <v>299</v>
      </c>
      <c r="M74" s="167" t="s">
        <v>4633</v>
      </c>
      <c r="N74" s="167" t="s">
        <v>8147</v>
      </c>
      <c r="O74" s="254" t="s">
        <v>11908</v>
      </c>
      <c r="P74" s="167" t="s">
        <v>8148</v>
      </c>
      <c r="Q74" s="167"/>
      <c r="R74" s="653" t="s">
        <v>6680</v>
      </c>
      <c r="S74" s="653">
        <v>880425281746</v>
      </c>
      <c r="T74" s="653" t="s">
        <v>15611</v>
      </c>
      <c r="U74" s="167" t="s">
        <v>12130</v>
      </c>
      <c r="V74" s="178" t="s">
        <v>10998</v>
      </c>
      <c r="W74" s="657" t="s">
        <v>10999</v>
      </c>
      <c r="X74" s="167" t="s">
        <v>8149</v>
      </c>
      <c r="Y74" s="167" t="s">
        <v>193</v>
      </c>
      <c r="Z74" s="654" t="s">
        <v>16591</v>
      </c>
      <c r="AA74" s="178"/>
      <c r="AB74" s="178"/>
      <c r="AC74" s="178"/>
      <c r="AD74" s="178"/>
      <c r="AE74" s="181">
        <v>42887</v>
      </c>
      <c r="AF74" s="181">
        <v>42887</v>
      </c>
      <c r="AG74" s="181">
        <v>43220</v>
      </c>
      <c r="AH74" s="181">
        <v>43221</v>
      </c>
      <c r="AI74" s="181">
        <v>43555</v>
      </c>
      <c r="AJ74" s="178" t="s">
        <v>82</v>
      </c>
      <c r="AK74" s="168" t="s">
        <v>8145</v>
      </c>
      <c r="AL74" s="168" t="s">
        <v>10924</v>
      </c>
      <c r="AM74" s="168" t="s">
        <v>10924</v>
      </c>
      <c r="AN74" s="168"/>
    </row>
    <row r="75" spans="1:40" s="179" customFormat="1">
      <c r="A75" s="167">
        <v>22</v>
      </c>
      <c r="B75" s="168" t="s">
        <v>8197</v>
      </c>
      <c r="C75" s="167">
        <v>6700000067</v>
      </c>
      <c r="D75" s="167"/>
      <c r="E75" s="652" t="s">
        <v>12697</v>
      </c>
      <c r="F75" s="254" t="s">
        <v>7986</v>
      </c>
      <c r="G75" s="167" t="s">
        <v>35</v>
      </c>
      <c r="H75" s="252" t="s">
        <v>7986</v>
      </c>
      <c r="I75" s="223">
        <v>30280</v>
      </c>
      <c r="J75" s="1162" t="str">
        <f t="shared" si="5"/>
        <v xml:space="preserve">39 TAHUN 10 BULAN 6 HARI </v>
      </c>
      <c r="K75" s="167" t="s">
        <v>84</v>
      </c>
      <c r="L75" s="167" t="s">
        <v>299</v>
      </c>
      <c r="M75" s="167" t="s">
        <v>4633</v>
      </c>
      <c r="N75" s="167" t="s">
        <v>8199</v>
      </c>
      <c r="O75" s="254" t="s">
        <v>11899</v>
      </c>
      <c r="P75" s="167" t="s">
        <v>8200</v>
      </c>
      <c r="Q75" s="167"/>
      <c r="R75" s="653" t="s">
        <v>13376</v>
      </c>
      <c r="S75" s="653" t="s">
        <v>15589</v>
      </c>
      <c r="T75" s="653" t="s">
        <v>15615</v>
      </c>
      <c r="U75" s="167" t="s">
        <v>126</v>
      </c>
      <c r="V75" s="178" t="s">
        <v>11007</v>
      </c>
      <c r="W75" s="657" t="s">
        <v>8201</v>
      </c>
      <c r="X75" s="167" t="s">
        <v>8202</v>
      </c>
      <c r="Y75" s="167" t="s">
        <v>193</v>
      </c>
      <c r="Z75" s="654" t="s">
        <v>8203</v>
      </c>
      <c r="AA75" s="178" t="s">
        <v>8204</v>
      </c>
      <c r="AB75" s="178"/>
      <c r="AC75" s="178"/>
      <c r="AD75" s="178"/>
      <c r="AE75" s="181">
        <v>42887</v>
      </c>
      <c r="AF75" s="181">
        <v>42887</v>
      </c>
      <c r="AG75" s="181">
        <v>43220</v>
      </c>
      <c r="AH75" s="181">
        <v>43221</v>
      </c>
      <c r="AI75" s="181">
        <v>43555</v>
      </c>
      <c r="AJ75" s="178" t="s">
        <v>146</v>
      </c>
      <c r="AK75" s="168" t="s">
        <v>8197</v>
      </c>
      <c r="AL75" s="168" t="s">
        <v>10924</v>
      </c>
      <c r="AM75" s="168" t="s">
        <v>10924</v>
      </c>
      <c r="AN75" s="168"/>
    </row>
    <row r="76" spans="1:40" s="758" customFormat="1">
      <c r="A76" s="757">
        <v>18</v>
      </c>
      <c r="B76" s="1039" t="s">
        <v>8160</v>
      </c>
      <c r="C76" s="757">
        <v>6700000039</v>
      </c>
      <c r="D76" s="757"/>
      <c r="E76" s="1230" t="s">
        <v>12693</v>
      </c>
      <c r="F76" s="756" t="s">
        <v>7986</v>
      </c>
      <c r="G76" s="757" t="s">
        <v>35</v>
      </c>
      <c r="H76" s="1168" t="s">
        <v>12717</v>
      </c>
      <c r="I76" s="1231">
        <v>31406</v>
      </c>
      <c r="J76" s="1947" t="str">
        <f t="shared" si="5"/>
        <v xml:space="preserve">36 TAHUN 9 BULAN 6 HARI </v>
      </c>
      <c r="K76" s="757" t="s">
        <v>84</v>
      </c>
      <c r="L76" s="757" t="s">
        <v>299</v>
      </c>
      <c r="M76" s="757" t="s">
        <v>4633</v>
      </c>
      <c r="N76" s="757" t="s">
        <v>8162</v>
      </c>
      <c r="O76" s="756" t="s">
        <v>11896</v>
      </c>
      <c r="P76" s="757" t="s">
        <v>8163</v>
      </c>
      <c r="Q76" s="757" t="s">
        <v>8164</v>
      </c>
      <c r="R76" s="1233" t="s">
        <v>6680</v>
      </c>
      <c r="S76" s="1233">
        <v>851211370167</v>
      </c>
      <c r="T76" s="1233" t="s">
        <v>15613</v>
      </c>
      <c r="U76" s="757" t="s">
        <v>126</v>
      </c>
      <c r="V76" s="1232" t="s">
        <v>11002</v>
      </c>
      <c r="W76" s="1948" t="s">
        <v>11001</v>
      </c>
      <c r="X76" s="757" t="s">
        <v>8165</v>
      </c>
      <c r="Y76" s="757" t="s">
        <v>193</v>
      </c>
      <c r="Z76" s="1234" t="s">
        <v>8166</v>
      </c>
      <c r="AA76" s="1232" t="s">
        <v>8167</v>
      </c>
      <c r="AB76" s="1232" t="s">
        <v>8168</v>
      </c>
      <c r="AC76" s="1232" t="s">
        <v>8169</v>
      </c>
      <c r="AD76" s="1232" t="s">
        <v>8170</v>
      </c>
      <c r="AE76" s="1040">
        <v>42887</v>
      </c>
      <c r="AF76" s="1040">
        <v>42887</v>
      </c>
      <c r="AG76" s="1040">
        <v>43220</v>
      </c>
      <c r="AH76" s="1040">
        <v>43221</v>
      </c>
      <c r="AI76" s="1040">
        <v>43555</v>
      </c>
      <c r="AJ76" s="1232" t="s">
        <v>47</v>
      </c>
      <c r="AK76" s="1039" t="s">
        <v>8160</v>
      </c>
      <c r="AL76" s="1039" t="s">
        <v>10924</v>
      </c>
      <c r="AM76" s="1039" t="s">
        <v>10924</v>
      </c>
      <c r="AN76" s="1039"/>
    </row>
    <row r="77" spans="1:40" s="758" customFormat="1">
      <c r="A77" s="757">
        <v>33</v>
      </c>
      <c r="B77" s="1039" t="s">
        <v>8302</v>
      </c>
      <c r="C77" s="1039">
        <v>6700002738</v>
      </c>
      <c r="D77" s="1039"/>
      <c r="E77" s="1152" t="s">
        <v>12708</v>
      </c>
      <c r="F77" s="756" t="s">
        <v>7986</v>
      </c>
      <c r="G77" s="757" t="s">
        <v>35</v>
      </c>
      <c r="H77" s="1168" t="s">
        <v>8095</v>
      </c>
      <c r="I77" s="1231">
        <v>30509</v>
      </c>
      <c r="J77" s="1947" t="str">
        <f t="shared" si="5"/>
        <v xml:space="preserve">39 TAHUN 2 BULAN 19 HARI </v>
      </c>
      <c r="K77" s="757" t="s">
        <v>84</v>
      </c>
      <c r="L77" s="757" t="s">
        <v>287</v>
      </c>
      <c r="M77" s="757" t="s">
        <v>4633</v>
      </c>
      <c r="N77" s="1889" t="s">
        <v>12862</v>
      </c>
      <c r="O77" s="756" t="s">
        <v>11910</v>
      </c>
      <c r="P77" s="757" t="s">
        <v>8304</v>
      </c>
      <c r="Q77" s="757"/>
      <c r="R77" s="1233" t="s">
        <v>6680</v>
      </c>
      <c r="S77" s="1233">
        <v>830711230173</v>
      </c>
      <c r="T77" s="1233" t="s">
        <v>15627</v>
      </c>
      <c r="U77" s="757" t="s">
        <v>126</v>
      </c>
      <c r="V77" s="1232" t="s">
        <v>11020</v>
      </c>
      <c r="W77" s="1948" t="s">
        <v>8305</v>
      </c>
      <c r="X77" s="757" t="s">
        <v>8306</v>
      </c>
      <c r="Y77" s="757" t="s">
        <v>193</v>
      </c>
      <c r="Z77" s="1234" t="s">
        <v>8307</v>
      </c>
      <c r="AA77" s="1232" t="s">
        <v>8308</v>
      </c>
      <c r="AB77" s="1232" t="s">
        <v>8309</v>
      </c>
      <c r="AC77" s="1232" t="s">
        <v>8310</v>
      </c>
      <c r="AD77" s="1232" t="s">
        <v>8311</v>
      </c>
      <c r="AE77" s="1040">
        <v>42887</v>
      </c>
      <c r="AF77" s="1040">
        <v>42887</v>
      </c>
      <c r="AG77" s="1040">
        <v>43220</v>
      </c>
      <c r="AH77" s="1040">
        <v>43221</v>
      </c>
      <c r="AI77" s="1040">
        <v>43555</v>
      </c>
      <c r="AJ77" s="1232" t="s">
        <v>36</v>
      </c>
      <c r="AK77" s="1039" t="s">
        <v>8302</v>
      </c>
      <c r="AL77" s="1039" t="s">
        <v>10924</v>
      </c>
      <c r="AM77" s="1039" t="s">
        <v>10924</v>
      </c>
      <c r="AN77" s="1039"/>
    </row>
    <row r="78" spans="1:40" s="179" customFormat="1" ht="15">
      <c r="A78" s="117">
        <v>43</v>
      </c>
      <c r="B78" s="639" t="s">
        <v>17331</v>
      </c>
      <c r="C78" s="167"/>
      <c r="D78" s="167" t="s">
        <v>17302</v>
      </c>
      <c r="E78" s="178" t="s">
        <v>17314</v>
      </c>
      <c r="F78" s="254" t="s">
        <v>7986</v>
      </c>
      <c r="G78" s="254" t="s">
        <v>35</v>
      </c>
      <c r="H78" s="252" t="s">
        <v>9880</v>
      </c>
      <c r="I78" s="747">
        <v>30584</v>
      </c>
      <c r="J78" s="1162" t="str">
        <f t="shared" ref="J78:J84" si="6">DATEDIF(I78,$I$3,"Y") &amp; " TAHUN " &amp; DATEDIF(I78,$I$3,"YM") &amp; " BULAN " &amp; DATEDIF(I78,$I$3,"MD") &amp; " HARI "</f>
        <v xml:space="preserve">39 TAHUN 0 BULAN 6 HARI </v>
      </c>
      <c r="K78" s="167" t="s">
        <v>84</v>
      </c>
      <c r="L78" s="167" t="s">
        <v>287</v>
      </c>
      <c r="M78" s="254"/>
      <c r="N78" s="185"/>
      <c r="O78" s="254"/>
      <c r="P78" s="254"/>
      <c r="Q78" s="178"/>
      <c r="R78" s="254" t="s">
        <v>13376</v>
      </c>
      <c r="S78" s="653">
        <v>830911210228</v>
      </c>
      <c r="T78" s="653" t="s">
        <v>17315</v>
      </c>
      <c r="U78" s="254" t="s">
        <v>2526</v>
      </c>
      <c r="V78" s="178" t="s">
        <v>17316</v>
      </c>
      <c r="W78" s="714" t="s">
        <v>17317</v>
      </c>
      <c r="X78" s="714"/>
      <c r="Y78" s="254"/>
      <c r="Z78" s="654"/>
      <c r="AA78" s="178"/>
      <c r="AB78" s="178"/>
      <c r="AC78" s="178"/>
      <c r="AD78" s="178"/>
      <c r="AE78" s="181">
        <v>44105</v>
      </c>
      <c r="AF78" s="181"/>
      <c r="AG78" s="181"/>
      <c r="AH78" s="181"/>
      <c r="AI78" s="181"/>
      <c r="AJ78" s="178"/>
      <c r="AK78" s="167"/>
      <c r="AL78" s="167"/>
      <c r="AM78" s="167"/>
      <c r="AN78" s="167"/>
    </row>
    <row r="79" spans="1:40" s="179" customFormat="1">
      <c r="A79" s="167">
        <v>6</v>
      </c>
      <c r="B79" s="168" t="s">
        <v>8027</v>
      </c>
      <c r="C79" s="167">
        <v>6700000036</v>
      </c>
      <c r="D79" s="167" t="s">
        <v>17302</v>
      </c>
      <c r="E79" s="652" t="s">
        <v>12680</v>
      </c>
      <c r="F79" s="254" t="s">
        <v>7986</v>
      </c>
      <c r="G79" s="167" t="s">
        <v>35</v>
      </c>
      <c r="H79" s="252" t="s">
        <v>7986</v>
      </c>
      <c r="I79" s="223">
        <v>34315</v>
      </c>
      <c r="J79" s="1162" t="str">
        <f t="shared" si="6"/>
        <v xml:space="preserve">28 TAHUN 9 BULAN 19 HARI </v>
      </c>
      <c r="K79" s="167" t="s">
        <v>84</v>
      </c>
      <c r="L79" s="167" t="s">
        <v>299</v>
      </c>
      <c r="M79" s="167" t="s">
        <v>4633</v>
      </c>
      <c r="N79" s="167" t="s">
        <v>8029</v>
      </c>
      <c r="O79" s="254" t="s">
        <v>11886</v>
      </c>
      <c r="P79" s="167" t="s">
        <v>8030</v>
      </c>
      <c r="Q79" s="167" t="s">
        <v>8031</v>
      </c>
      <c r="R79" s="653" t="s">
        <v>13376</v>
      </c>
      <c r="S79" s="653" t="s">
        <v>15586</v>
      </c>
      <c r="T79" s="653" t="s">
        <v>15601</v>
      </c>
      <c r="U79" s="167" t="s">
        <v>126</v>
      </c>
      <c r="V79" s="178" t="s">
        <v>10983</v>
      </c>
      <c r="W79" s="653" t="s">
        <v>8032</v>
      </c>
      <c r="X79" s="167" t="s">
        <v>8033</v>
      </c>
      <c r="Y79" s="167" t="s">
        <v>193</v>
      </c>
      <c r="Z79" s="654" t="s">
        <v>16585</v>
      </c>
      <c r="AA79" s="178"/>
      <c r="AB79" s="178"/>
      <c r="AC79" s="178"/>
      <c r="AD79" s="178"/>
      <c r="AE79" s="181">
        <v>42887</v>
      </c>
      <c r="AF79" s="181">
        <v>42887</v>
      </c>
      <c r="AG79" s="181">
        <v>43220</v>
      </c>
      <c r="AH79" s="181">
        <v>43221</v>
      </c>
      <c r="AI79" s="181">
        <v>43555</v>
      </c>
      <c r="AJ79" s="178" t="s">
        <v>82</v>
      </c>
      <c r="AK79" s="168" t="s">
        <v>8027</v>
      </c>
      <c r="AL79" s="168" t="s">
        <v>10924</v>
      </c>
      <c r="AM79" s="168" t="s">
        <v>10924</v>
      </c>
      <c r="AN79" s="168"/>
    </row>
    <row r="80" spans="1:40" s="179" customFormat="1">
      <c r="A80" s="167">
        <v>10</v>
      </c>
      <c r="B80" s="168" t="s">
        <v>8102</v>
      </c>
      <c r="C80" s="167">
        <v>6700000054</v>
      </c>
      <c r="D80" s="167" t="s">
        <v>17302</v>
      </c>
      <c r="E80" s="652" t="s">
        <v>12685</v>
      </c>
      <c r="F80" s="254" t="s">
        <v>7986</v>
      </c>
      <c r="G80" s="167" t="s">
        <v>35</v>
      </c>
      <c r="H80" s="252" t="s">
        <v>7986</v>
      </c>
      <c r="I80" s="223">
        <v>33834</v>
      </c>
      <c r="J80" s="1162" t="str">
        <f t="shared" si="6"/>
        <v xml:space="preserve">30 TAHUN 1 BULAN 13 HARI </v>
      </c>
      <c r="K80" s="167" t="s">
        <v>84</v>
      </c>
      <c r="L80" s="167" t="s">
        <v>299</v>
      </c>
      <c r="M80" s="167" t="s">
        <v>4633</v>
      </c>
      <c r="N80" s="167" t="s">
        <v>8104</v>
      </c>
      <c r="O80" s="254" t="s">
        <v>11891</v>
      </c>
      <c r="P80" s="167" t="s">
        <v>8105</v>
      </c>
      <c r="Q80" s="167"/>
      <c r="R80" s="653" t="s">
        <v>13376</v>
      </c>
      <c r="S80" s="653">
        <v>920811210146</v>
      </c>
      <c r="T80" s="653" t="s">
        <v>15606</v>
      </c>
      <c r="U80" s="167" t="s">
        <v>126</v>
      </c>
      <c r="V80" s="178" t="s">
        <v>10991</v>
      </c>
      <c r="W80" s="653" t="s">
        <v>8106</v>
      </c>
      <c r="X80" s="167" t="s">
        <v>8107</v>
      </c>
      <c r="Y80" s="167" t="s">
        <v>193</v>
      </c>
      <c r="Z80" s="654" t="s">
        <v>16588</v>
      </c>
      <c r="AA80" s="178" t="s">
        <v>8108</v>
      </c>
      <c r="AB80" s="178" t="s">
        <v>8109</v>
      </c>
      <c r="AC80" s="178"/>
      <c r="AD80" s="178"/>
      <c r="AE80" s="181">
        <v>42887</v>
      </c>
      <c r="AF80" s="181">
        <v>42887</v>
      </c>
      <c r="AG80" s="181">
        <v>43220</v>
      </c>
      <c r="AH80" s="181">
        <v>43221</v>
      </c>
      <c r="AI80" s="181">
        <v>43555</v>
      </c>
      <c r="AJ80" s="178" t="s">
        <v>47</v>
      </c>
      <c r="AK80" s="168" t="s">
        <v>8102</v>
      </c>
      <c r="AL80" s="168" t="s">
        <v>10924</v>
      </c>
      <c r="AM80" s="168" t="s">
        <v>10924</v>
      </c>
      <c r="AN80" s="168"/>
    </row>
    <row r="81" spans="1:40" s="179" customFormat="1" ht="15">
      <c r="A81" s="167">
        <v>42</v>
      </c>
      <c r="B81" s="639" t="s">
        <v>17332</v>
      </c>
      <c r="C81" s="167"/>
      <c r="D81" s="167" t="s">
        <v>17302</v>
      </c>
      <c r="E81" s="178" t="s">
        <v>12737</v>
      </c>
      <c r="F81" s="254" t="s">
        <v>7986</v>
      </c>
      <c r="G81" s="254" t="s">
        <v>35</v>
      </c>
      <c r="H81" s="252" t="s">
        <v>7986</v>
      </c>
      <c r="I81" s="747">
        <v>32187</v>
      </c>
      <c r="J81" s="1162" t="str">
        <f t="shared" si="6"/>
        <v xml:space="preserve">34 TAHUN 7 BULAN 17 HARI </v>
      </c>
      <c r="K81" s="167" t="s">
        <v>84</v>
      </c>
      <c r="L81" s="167" t="s">
        <v>17249</v>
      </c>
      <c r="M81" s="254"/>
      <c r="N81" s="185"/>
      <c r="O81" s="254"/>
      <c r="P81" s="254"/>
      <c r="Q81" s="178"/>
      <c r="R81" s="254" t="s">
        <v>13376</v>
      </c>
      <c r="S81" s="653">
        <v>880211370152</v>
      </c>
      <c r="T81" s="653" t="s">
        <v>17318</v>
      </c>
      <c r="U81" s="254" t="s">
        <v>175</v>
      </c>
      <c r="V81" s="178" t="s">
        <v>17319</v>
      </c>
      <c r="W81" s="714" t="s">
        <v>17320</v>
      </c>
      <c r="X81" s="714"/>
      <c r="Y81" s="254"/>
      <c r="Z81" s="654"/>
      <c r="AA81" s="178"/>
      <c r="AB81" s="178"/>
      <c r="AC81" s="178"/>
      <c r="AD81" s="178"/>
      <c r="AE81" s="181">
        <v>44105</v>
      </c>
      <c r="AF81" s="181"/>
      <c r="AG81" s="181"/>
      <c r="AH81" s="181"/>
      <c r="AI81" s="181"/>
      <c r="AJ81" s="178"/>
      <c r="AK81" s="167"/>
      <c r="AL81" s="167"/>
      <c r="AM81" s="167"/>
      <c r="AN81" s="167"/>
    </row>
    <row r="82" spans="1:40" s="179" customFormat="1">
      <c r="A82" s="167">
        <v>11</v>
      </c>
      <c r="B82" s="168" t="s">
        <v>8116</v>
      </c>
      <c r="C82" s="167">
        <v>6700000055</v>
      </c>
      <c r="D82" s="167" t="s">
        <v>17302</v>
      </c>
      <c r="E82" s="652" t="s">
        <v>12687</v>
      </c>
      <c r="F82" s="254" t="s">
        <v>7986</v>
      </c>
      <c r="G82" s="167" t="s">
        <v>35</v>
      </c>
      <c r="H82" s="252" t="s">
        <v>7986</v>
      </c>
      <c r="I82" s="223">
        <v>31571</v>
      </c>
      <c r="J82" s="1162" t="str">
        <f t="shared" si="6"/>
        <v xml:space="preserve">36 TAHUN 3 BULAN 23 HARI </v>
      </c>
      <c r="K82" s="167" t="s">
        <v>84</v>
      </c>
      <c r="L82" s="167" t="s">
        <v>299</v>
      </c>
      <c r="M82" s="167" t="s">
        <v>4633</v>
      </c>
      <c r="N82" s="167" t="s">
        <v>8118</v>
      </c>
      <c r="O82" s="254">
        <v>13030365178</v>
      </c>
      <c r="P82" s="167" t="s">
        <v>8119</v>
      </c>
      <c r="Q82" s="167"/>
      <c r="R82" s="653" t="s">
        <v>6680</v>
      </c>
      <c r="S82" s="653">
        <v>860725320192</v>
      </c>
      <c r="T82" s="653" t="s">
        <v>15608</v>
      </c>
      <c r="U82" s="167" t="s">
        <v>126</v>
      </c>
      <c r="V82" s="178" t="s">
        <v>10994</v>
      </c>
      <c r="W82" s="653" t="s">
        <v>8120</v>
      </c>
      <c r="X82" s="167" t="s">
        <v>8121</v>
      </c>
      <c r="Y82" s="167" t="s">
        <v>193</v>
      </c>
      <c r="Z82" s="654" t="s">
        <v>8122</v>
      </c>
      <c r="AA82" s="178"/>
      <c r="AB82" s="178"/>
      <c r="AC82" s="178"/>
      <c r="AD82" s="178"/>
      <c r="AE82" s="181">
        <v>42887</v>
      </c>
      <c r="AF82" s="181">
        <v>42887</v>
      </c>
      <c r="AG82" s="181">
        <v>43220</v>
      </c>
      <c r="AH82" s="181">
        <v>43221</v>
      </c>
      <c r="AI82" s="181">
        <v>43555</v>
      </c>
      <c r="AJ82" s="178" t="s">
        <v>55</v>
      </c>
      <c r="AK82" s="168" t="s">
        <v>8116</v>
      </c>
      <c r="AL82" s="168" t="s">
        <v>10924</v>
      </c>
      <c r="AM82" s="168" t="s">
        <v>10924</v>
      </c>
      <c r="AN82" s="168"/>
    </row>
    <row r="83" spans="1:40">
      <c r="A83" s="167">
        <v>6</v>
      </c>
      <c r="B83" s="168" t="s">
        <v>8027</v>
      </c>
      <c r="C83" s="167">
        <v>6700000036</v>
      </c>
      <c r="D83" s="167" t="s">
        <v>17302</v>
      </c>
      <c r="E83" s="652" t="s">
        <v>12680</v>
      </c>
      <c r="F83" s="254" t="s">
        <v>7986</v>
      </c>
      <c r="G83" s="167" t="s">
        <v>35</v>
      </c>
      <c r="H83" s="252" t="s">
        <v>7986</v>
      </c>
      <c r="I83" s="223">
        <v>34315</v>
      </c>
      <c r="J83" s="1162" t="str">
        <f t="shared" si="6"/>
        <v xml:space="preserve">28 TAHUN 9 BULAN 19 HARI </v>
      </c>
      <c r="K83" s="167" t="s">
        <v>84</v>
      </c>
      <c r="L83" s="167" t="s">
        <v>299</v>
      </c>
      <c r="M83" s="167" t="s">
        <v>4633</v>
      </c>
      <c r="N83" s="167" t="s">
        <v>8029</v>
      </c>
      <c r="O83" s="254" t="s">
        <v>11886</v>
      </c>
      <c r="P83" s="167" t="s">
        <v>8030</v>
      </c>
      <c r="Q83" s="167" t="s">
        <v>8031</v>
      </c>
      <c r="R83" s="653" t="s">
        <v>13376</v>
      </c>
      <c r="S83" s="653" t="s">
        <v>15586</v>
      </c>
      <c r="T83" s="653" t="s">
        <v>15601</v>
      </c>
      <c r="U83" s="167" t="s">
        <v>126</v>
      </c>
      <c r="V83" s="178" t="s">
        <v>10983</v>
      </c>
      <c r="W83" s="653" t="s">
        <v>8032</v>
      </c>
      <c r="X83" s="167" t="s">
        <v>8033</v>
      </c>
      <c r="Y83" s="167" t="s">
        <v>193</v>
      </c>
      <c r="Z83" s="654" t="s">
        <v>16585</v>
      </c>
      <c r="AA83" s="178"/>
      <c r="AB83" s="178"/>
      <c r="AC83" s="178"/>
      <c r="AD83" s="178"/>
      <c r="AE83" s="181">
        <v>42887</v>
      </c>
      <c r="AF83" s="181">
        <v>42887</v>
      </c>
      <c r="AG83" s="181">
        <v>43220</v>
      </c>
      <c r="AH83" s="181">
        <v>43221</v>
      </c>
      <c r="AI83" s="181">
        <v>43555</v>
      </c>
      <c r="AJ83" s="178" t="s">
        <v>82</v>
      </c>
      <c r="AK83" s="168" t="s">
        <v>8027</v>
      </c>
      <c r="AL83" s="168" t="s">
        <v>10924</v>
      </c>
      <c r="AM83" s="168" t="s">
        <v>10924</v>
      </c>
      <c r="AN83" s="168"/>
    </row>
    <row r="84" spans="1:40" s="179" customFormat="1">
      <c r="A84" s="167">
        <v>7</v>
      </c>
      <c r="B84" s="168" t="s">
        <v>8064</v>
      </c>
      <c r="C84" s="168">
        <v>6700000048</v>
      </c>
      <c r="D84" s="167" t="s">
        <v>17302</v>
      </c>
      <c r="E84" s="176" t="s">
        <v>5216</v>
      </c>
      <c r="F84" s="254" t="s">
        <v>7986</v>
      </c>
      <c r="G84" s="167" t="s">
        <v>35</v>
      </c>
      <c r="H84" s="252" t="s">
        <v>7986</v>
      </c>
      <c r="I84" s="223">
        <v>24561</v>
      </c>
      <c r="J84" s="1162" t="str">
        <f t="shared" si="6"/>
        <v xml:space="preserve">55 TAHUN 6 BULAN 1 HARI </v>
      </c>
      <c r="K84" s="167" t="s">
        <v>84</v>
      </c>
      <c r="L84" s="167" t="s">
        <v>287</v>
      </c>
      <c r="M84" s="167" t="s">
        <v>4633</v>
      </c>
      <c r="N84" s="168" t="s">
        <v>8066</v>
      </c>
      <c r="O84" s="254" t="s">
        <v>15634</v>
      </c>
      <c r="P84" s="254" t="s">
        <v>15639</v>
      </c>
      <c r="Q84" s="167"/>
      <c r="R84" s="653" t="s">
        <v>6680</v>
      </c>
      <c r="S84" s="653">
        <v>670311210026</v>
      </c>
      <c r="T84" s="653" t="s">
        <v>15604</v>
      </c>
      <c r="U84" s="167" t="s">
        <v>7267</v>
      </c>
      <c r="V84" s="178" t="s">
        <v>11021</v>
      </c>
      <c r="W84" s="657" t="s">
        <v>8313</v>
      </c>
      <c r="X84" s="167" t="s">
        <v>8068</v>
      </c>
      <c r="Y84" s="167" t="s">
        <v>193</v>
      </c>
      <c r="Z84" s="654" t="s">
        <v>8314</v>
      </c>
      <c r="AA84" s="178" t="s">
        <v>8315</v>
      </c>
      <c r="AB84" s="178" t="s">
        <v>8316</v>
      </c>
      <c r="AC84" s="178" t="s">
        <v>8317</v>
      </c>
      <c r="AD84" s="178"/>
      <c r="AE84" s="181">
        <v>42887</v>
      </c>
      <c r="AF84" s="181">
        <v>42887</v>
      </c>
      <c r="AG84" s="181">
        <v>43220</v>
      </c>
      <c r="AH84" s="181">
        <v>43221</v>
      </c>
      <c r="AI84" s="181">
        <v>43555</v>
      </c>
      <c r="AJ84" s="178" t="s">
        <v>55</v>
      </c>
      <c r="AK84" s="168" t="s">
        <v>8312</v>
      </c>
      <c r="AL84" s="168" t="s">
        <v>10924</v>
      </c>
      <c r="AM84" s="168" t="s">
        <v>10924</v>
      </c>
      <c r="AN84" s="168"/>
    </row>
  </sheetData>
  <mergeCells count="76">
    <mergeCell ref="AL65:AL66"/>
    <mergeCell ref="AN65:AN66"/>
    <mergeCell ref="AH65:AI66"/>
    <mergeCell ref="S65:S66"/>
    <mergeCell ref="T65:T66"/>
    <mergeCell ref="U65:U66"/>
    <mergeCell ref="AJ65:AJ66"/>
    <mergeCell ref="AK65:AK66"/>
    <mergeCell ref="AB65:AB66"/>
    <mergeCell ref="AC65:AC66"/>
    <mergeCell ref="AD65:AD66"/>
    <mergeCell ref="Z65:Z66"/>
    <mergeCell ref="AA65:AA66"/>
    <mergeCell ref="N65:N66"/>
    <mergeCell ref="O65:O66"/>
    <mergeCell ref="P65:P66"/>
    <mergeCell ref="Q65:Q66"/>
    <mergeCell ref="R65:R66"/>
    <mergeCell ref="AH67:AI67"/>
    <mergeCell ref="A65:A66"/>
    <mergeCell ref="B65:B66"/>
    <mergeCell ref="C65:C66"/>
    <mergeCell ref="E65:E66"/>
    <mergeCell ref="F65:F66"/>
    <mergeCell ref="G65:G66"/>
    <mergeCell ref="H65:H66"/>
    <mergeCell ref="I65:I66"/>
    <mergeCell ref="J65:J66"/>
    <mergeCell ref="K65:K66"/>
    <mergeCell ref="L65:L66"/>
    <mergeCell ref="M65:M66"/>
    <mergeCell ref="V65:V66"/>
    <mergeCell ref="W65:W66"/>
    <mergeCell ref="X65:X66"/>
    <mergeCell ref="AH72:AI72"/>
    <mergeCell ref="AH68:AI68"/>
    <mergeCell ref="AH69:AI69"/>
    <mergeCell ref="AH70:AI70"/>
    <mergeCell ref="AH71:AI71"/>
    <mergeCell ref="M6:M7"/>
    <mergeCell ref="N6:N7"/>
    <mergeCell ref="L6:L7"/>
    <mergeCell ref="A2:E2"/>
    <mergeCell ref="A6:A7"/>
    <mergeCell ref="B6:B7"/>
    <mergeCell ref="C6:C7"/>
    <mergeCell ref="E6:E7"/>
    <mergeCell ref="F6:F7"/>
    <mergeCell ref="G6:G7"/>
    <mergeCell ref="H6:H7"/>
    <mergeCell ref="I6:I7"/>
    <mergeCell ref="J6:J7"/>
    <mergeCell ref="K6:K7"/>
    <mergeCell ref="AI6:AI7"/>
    <mergeCell ref="O6:O7"/>
    <mergeCell ref="P6:P7"/>
    <mergeCell ref="Q6:Q7"/>
    <mergeCell ref="R6:R7"/>
    <mergeCell ref="S6:S7"/>
    <mergeCell ref="T6:T7"/>
    <mergeCell ref="AM6:AM7"/>
    <mergeCell ref="AM65:AM66"/>
    <mergeCell ref="AN6:AN7"/>
    <mergeCell ref="U6:U7"/>
    <mergeCell ref="V6:V7"/>
    <mergeCell ref="W6:W7"/>
    <mergeCell ref="X6:X7"/>
    <mergeCell ref="AA6:AA7"/>
    <mergeCell ref="AB6:AB7"/>
    <mergeCell ref="AC6:AC7"/>
    <mergeCell ref="AD6:AD7"/>
    <mergeCell ref="AJ6:AJ7"/>
    <mergeCell ref="AK6:AK7"/>
    <mergeCell ref="AL6:AL7"/>
    <mergeCell ref="Z6:Z7"/>
    <mergeCell ref="AH6:AH7"/>
  </mergeCells>
  <pageMargins left="0" right="0" top="0" bottom="0" header="0.31496062992125984" footer="0.31496062992125984"/>
  <pageSetup scale="28" orientation="landscape" horizontalDpi="360" verticalDpi="360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tabColor rgb="FF00B050"/>
  </sheetPr>
  <dimension ref="A1:AR77"/>
  <sheetViews>
    <sheetView workbookViewId="0">
      <selection activeCell="I14" sqref="I14"/>
    </sheetView>
  </sheetViews>
  <sheetFormatPr defaultRowHeight="12.75"/>
  <cols>
    <col min="1" max="1" width="9.140625" style="87"/>
    <col min="2" max="2" width="9.140625" style="190"/>
    <col min="3" max="4" width="14.28515625" style="87" customWidth="1"/>
    <col min="5" max="5" width="27.7109375" style="87" customWidth="1"/>
    <col min="6" max="6" width="16.85546875" style="87" customWidth="1"/>
    <col min="7" max="7" width="12" style="87" customWidth="1"/>
    <col min="8" max="8" width="14.5703125" style="87" customWidth="1"/>
    <col min="9" max="9" width="17.7109375" style="735" customWidth="1"/>
    <col min="10" max="10" width="23" style="190" customWidth="1"/>
    <col min="11" max="11" width="7.5703125" style="162" customWidth="1"/>
    <col min="12" max="12" width="8.140625" style="190" customWidth="1"/>
    <col min="13" max="13" width="12.5703125" style="190" customWidth="1"/>
    <col min="14" max="14" width="16.28515625" style="1275" customWidth="1"/>
    <col min="15" max="15" width="18.140625" style="190" customWidth="1"/>
    <col min="16" max="16" width="17.28515625" style="190" customWidth="1"/>
    <col min="17" max="17" width="9.140625" style="190" customWidth="1"/>
    <col min="18" max="18" width="18.5703125" style="162" customWidth="1"/>
    <col min="19" max="19" width="11.7109375" style="190" customWidth="1"/>
    <col min="20" max="20" width="16.28515625" style="190" customWidth="1"/>
    <col min="21" max="21" width="13.7109375" style="1372" customWidth="1"/>
    <col min="22" max="22" width="13.140625" style="190" customWidth="1"/>
    <col min="23" max="23" width="90.140625" style="816" customWidth="1"/>
    <col min="24" max="24" width="17.28515625" style="190" customWidth="1"/>
    <col min="25" max="25" width="14.42578125" style="190" customWidth="1"/>
    <col min="26" max="26" width="7.140625" style="190" customWidth="1"/>
    <col min="27" max="27" width="17.5703125" style="87" customWidth="1"/>
    <col min="28" max="28" width="25" style="87" customWidth="1"/>
    <col min="29" max="29" width="24.140625" style="87" customWidth="1"/>
    <col min="30" max="30" width="27.5703125" style="87" customWidth="1"/>
    <col min="31" max="31" width="20.85546875" style="87" customWidth="1"/>
    <col min="32" max="32" width="12" style="1372" customWidth="1"/>
    <col min="33" max="33" width="14" style="1372" customWidth="1"/>
    <col min="34" max="34" width="13.85546875" style="1372" customWidth="1"/>
    <col min="35" max="35" width="14.5703125" style="1372" customWidth="1"/>
    <col min="36" max="36" width="15.28515625" style="1372" bestFit="1" customWidth="1"/>
    <col min="37" max="41" width="9.140625" style="190" customWidth="1"/>
    <col min="42" max="42" width="9.85546875" style="190" customWidth="1"/>
    <col min="43" max="44" width="9.140625" style="190" customWidth="1"/>
    <col min="45" max="16384" width="9.140625" style="87"/>
  </cols>
  <sheetData>
    <row r="1" spans="1:44" ht="15.75">
      <c r="A1" s="84" t="s">
        <v>260</v>
      </c>
      <c r="B1" s="85"/>
      <c r="C1" s="85"/>
      <c r="D1" s="85"/>
      <c r="E1" s="86"/>
      <c r="Q1" s="85"/>
      <c r="AN1" s="85"/>
      <c r="AO1" s="85"/>
      <c r="AP1" s="85"/>
      <c r="AQ1" s="85"/>
      <c r="AR1" s="85"/>
    </row>
    <row r="2" spans="1:44" ht="15.75">
      <c r="A2" s="2423" t="s">
        <v>7249</v>
      </c>
      <c r="B2" s="2423"/>
      <c r="C2" s="2423"/>
      <c r="D2" s="2423"/>
      <c r="E2" s="2423"/>
    </row>
    <row r="3" spans="1:44" ht="15.75">
      <c r="A3" s="84" t="s">
        <v>8342</v>
      </c>
      <c r="B3" s="85"/>
      <c r="C3" s="85"/>
      <c r="D3" s="85"/>
      <c r="E3" s="86"/>
      <c r="I3" s="630">
        <v>44835</v>
      </c>
      <c r="Q3" s="85"/>
      <c r="AN3" s="85"/>
      <c r="AO3" s="85"/>
      <c r="AP3" s="85"/>
      <c r="AQ3" s="85"/>
      <c r="AR3" s="85"/>
    </row>
    <row r="6" spans="1:44" ht="12.75" customHeight="1">
      <c r="A6" s="2428" t="s">
        <v>2</v>
      </c>
      <c r="B6" s="2428" t="s">
        <v>3</v>
      </c>
      <c r="C6" s="2428" t="s">
        <v>263</v>
      </c>
      <c r="D6" s="2426" t="s">
        <v>17307</v>
      </c>
      <c r="E6" s="2648" t="s">
        <v>4</v>
      </c>
      <c r="F6" s="2646" t="s">
        <v>266</v>
      </c>
      <c r="G6" s="2428" t="s">
        <v>6</v>
      </c>
      <c r="H6" s="2428" t="s">
        <v>8</v>
      </c>
      <c r="I6" s="2649" t="s">
        <v>9</v>
      </c>
      <c r="J6" s="2649" t="s">
        <v>10</v>
      </c>
      <c r="K6" s="2428" t="s">
        <v>11</v>
      </c>
      <c r="L6" s="2428" t="s">
        <v>12</v>
      </c>
      <c r="M6" s="2428" t="s">
        <v>13</v>
      </c>
      <c r="N6" s="2625" t="s">
        <v>14</v>
      </c>
      <c r="O6" s="2646" t="s">
        <v>267</v>
      </c>
      <c r="P6" s="2646" t="s">
        <v>268</v>
      </c>
      <c r="Q6" s="2428" t="s">
        <v>8343</v>
      </c>
      <c r="R6" s="2428" t="s">
        <v>17</v>
      </c>
      <c r="S6" s="2646" t="s">
        <v>269</v>
      </c>
      <c r="T6" s="2428" t="s">
        <v>270</v>
      </c>
      <c r="U6" s="2637" t="s">
        <v>15595</v>
      </c>
      <c r="V6" s="2646" t="s">
        <v>18</v>
      </c>
      <c r="W6" s="2686" t="s">
        <v>19</v>
      </c>
      <c r="X6" s="2426" t="s">
        <v>20</v>
      </c>
      <c r="Y6" s="2625" t="s">
        <v>21</v>
      </c>
      <c r="Z6" s="620" t="s">
        <v>7</v>
      </c>
      <c r="AA6" s="2685" t="s">
        <v>271</v>
      </c>
      <c r="AB6" s="2625" t="s">
        <v>272</v>
      </c>
      <c r="AC6" s="2625" t="s">
        <v>273</v>
      </c>
      <c r="AD6" s="2625" t="s">
        <v>274</v>
      </c>
      <c r="AE6" s="2625" t="s">
        <v>4630</v>
      </c>
      <c r="AF6" s="160"/>
      <c r="AG6" s="621" t="s">
        <v>23</v>
      </c>
      <c r="AH6" s="621"/>
      <c r="AI6" s="2637" t="s">
        <v>13628</v>
      </c>
      <c r="AJ6" s="2637" t="s">
        <v>13615</v>
      </c>
      <c r="AK6" s="2661" t="s">
        <v>279</v>
      </c>
      <c r="AL6" s="2661" t="s">
        <v>1380</v>
      </c>
      <c r="AM6" s="2661" t="s">
        <v>281</v>
      </c>
      <c r="AN6" s="2428" t="s">
        <v>3</v>
      </c>
      <c r="AO6" s="2428" t="s">
        <v>8343</v>
      </c>
      <c r="AP6" s="2428" t="s">
        <v>13103</v>
      </c>
      <c r="AQ6" s="2428" t="s">
        <v>13104</v>
      </c>
      <c r="AR6" s="2428" t="s">
        <v>16601</v>
      </c>
    </row>
    <row r="7" spans="1:44">
      <c r="A7" s="2428"/>
      <c r="B7" s="2428"/>
      <c r="C7" s="2428"/>
      <c r="D7" s="2427"/>
      <c r="E7" s="2648"/>
      <c r="F7" s="2646"/>
      <c r="G7" s="2428"/>
      <c r="H7" s="2428"/>
      <c r="I7" s="2649"/>
      <c r="J7" s="2649"/>
      <c r="K7" s="2428"/>
      <c r="L7" s="2428"/>
      <c r="M7" s="2428"/>
      <c r="N7" s="2625"/>
      <c r="O7" s="2646"/>
      <c r="P7" s="2646"/>
      <c r="Q7" s="2428"/>
      <c r="R7" s="2428"/>
      <c r="S7" s="2646"/>
      <c r="T7" s="2428"/>
      <c r="U7" s="2638"/>
      <c r="V7" s="2646"/>
      <c r="W7" s="2687"/>
      <c r="X7" s="2427"/>
      <c r="Y7" s="2625"/>
      <c r="Z7" s="620" t="s">
        <v>26</v>
      </c>
      <c r="AA7" s="2685"/>
      <c r="AB7" s="2625"/>
      <c r="AC7" s="2625"/>
      <c r="AD7" s="2625"/>
      <c r="AE7" s="2625"/>
      <c r="AF7" s="621" t="s">
        <v>276</v>
      </c>
      <c r="AG7" s="621" t="s">
        <v>277</v>
      </c>
      <c r="AH7" s="621" t="s">
        <v>278</v>
      </c>
      <c r="AI7" s="2638"/>
      <c r="AJ7" s="2638"/>
      <c r="AK7" s="2661"/>
      <c r="AL7" s="2661"/>
      <c r="AM7" s="2661"/>
      <c r="AN7" s="2428"/>
      <c r="AO7" s="2428"/>
      <c r="AP7" s="2428"/>
      <c r="AQ7" s="2428"/>
      <c r="AR7" s="2428"/>
    </row>
    <row r="8" spans="1:44">
      <c r="A8" s="116"/>
      <c r="B8" s="157"/>
      <c r="C8" s="116"/>
      <c r="D8" s="116"/>
      <c r="E8" s="116"/>
      <c r="F8" s="116"/>
      <c r="G8" s="116"/>
      <c r="H8" s="116"/>
      <c r="I8" s="628"/>
      <c r="J8" s="157"/>
      <c r="K8" s="117"/>
      <c r="L8" s="157"/>
      <c r="M8" s="157"/>
      <c r="N8" s="1276"/>
      <c r="O8" s="157"/>
      <c r="P8" s="157"/>
      <c r="Q8" s="157"/>
      <c r="R8" s="117"/>
      <c r="S8" s="157"/>
      <c r="T8" s="157"/>
      <c r="U8" s="1373"/>
      <c r="V8" s="157"/>
      <c r="W8" s="870"/>
      <c r="X8" s="157"/>
      <c r="Y8" s="157"/>
      <c r="Z8" s="157"/>
      <c r="AA8" s="116"/>
      <c r="AB8" s="116"/>
      <c r="AC8" s="116"/>
      <c r="AD8" s="116"/>
      <c r="AE8" s="116"/>
      <c r="AF8" s="1373"/>
      <c r="AG8" s="1373"/>
      <c r="AH8" s="1373"/>
      <c r="AI8" s="1373"/>
      <c r="AJ8" s="1373"/>
      <c r="AK8" s="157"/>
      <c r="AL8" s="157"/>
      <c r="AM8" s="157"/>
      <c r="AN8" s="157"/>
      <c r="AO8" s="157"/>
      <c r="AP8" s="157"/>
      <c r="AQ8" s="157"/>
      <c r="AR8" s="157"/>
    </row>
    <row r="9" spans="1:44" s="126" customFormat="1" ht="15">
      <c r="A9" s="117">
        <v>1</v>
      </c>
      <c r="B9" s="576" t="s">
        <v>8344</v>
      </c>
      <c r="C9" s="71"/>
      <c r="D9" s="71" t="s">
        <v>17302</v>
      </c>
      <c r="E9" s="196" t="s">
        <v>8345</v>
      </c>
      <c r="F9" s="101" t="s">
        <v>8346</v>
      </c>
      <c r="G9" s="101" t="s">
        <v>35</v>
      </c>
      <c r="H9" s="125" t="s">
        <v>8347</v>
      </c>
      <c r="I9" s="745">
        <v>25166</v>
      </c>
      <c r="J9" s="254" t="str">
        <f>DATEDIF(I9,$I$3,"Y") &amp; " TAHUN " &amp; DATEDIF(I9,$I$3,"YM") &amp; " BULAN " &amp; DATEDIF(I9,$I$3,"MD") &amp; " HARI "</f>
        <v xml:space="preserve">53 TAHUN 10 BULAN 7 HARI </v>
      </c>
      <c r="K9" s="101" t="s">
        <v>7114</v>
      </c>
      <c r="L9" s="658" t="s">
        <v>287</v>
      </c>
      <c r="M9" s="1066" t="s">
        <v>8348</v>
      </c>
      <c r="N9" s="1762">
        <v>1120005821397</v>
      </c>
      <c r="O9" s="195" t="s">
        <v>11815</v>
      </c>
      <c r="P9" s="195" t="s">
        <v>11849</v>
      </c>
      <c r="Q9" s="576" t="s">
        <v>146</v>
      </c>
      <c r="R9" s="1434" t="s">
        <v>17157</v>
      </c>
      <c r="S9" s="157" t="s">
        <v>7258</v>
      </c>
      <c r="T9" s="195" t="s">
        <v>11997</v>
      </c>
      <c r="U9" s="1378" t="s">
        <v>15784</v>
      </c>
      <c r="V9" s="195" t="s">
        <v>126</v>
      </c>
      <c r="W9" s="624" t="s">
        <v>8349</v>
      </c>
      <c r="X9" s="200" t="s">
        <v>8350</v>
      </c>
      <c r="Y9" s="101" t="s">
        <v>15743</v>
      </c>
      <c r="Z9" s="195" t="s">
        <v>193</v>
      </c>
      <c r="AA9" s="125" t="s">
        <v>8351</v>
      </c>
      <c r="AB9" s="125" t="s">
        <v>8352</v>
      </c>
      <c r="AC9" s="125" t="s">
        <v>8353</v>
      </c>
      <c r="AD9" s="125" t="s">
        <v>8354</v>
      </c>
      <c r="AE9" s="125" t="s">
        <v>8355</v>
      </c>
      <c r="AF9" s="144">
        <v>42887</v>
      </c>
      <c r="AG9" s="124">
        <v>42887</v>
      </c>
      <c r="AH9" s="124">
        <v>43220</v>
      </c>
      <c r="AI9" s="124">
        <v>43221</v>
      </c>
      <c r="AJ9" s="124">
        <v>43555</v>
      </c>
      <c r="AK9" s="195" t="s">
        <v>1395</v>
      </c>
      <c r="AL9" s="195">
        <v>37</v>
      </c>
      <c r="AM9" s="195">
        <v>40</v>
      </c>
      <c r="AN9" s="576" t="s">
        <v>8344</v>
      </c>
      <c r="AO9" s="576" t="s">
        <v>146</v>
      </c>
      <c r="AP9" s="576" t="s">
        <v>10924</v>
      </c>
      <c r="AQ9" s="576" t="s">
        <v>10924</v>
      </c>
      <c r="AR9" s="576"/>
    </row>
    <row r="10" spans="1:44" s="126" customFormat="1" ht="15">
      <c r="A10" s="117">
        <v>2</v>
      </c>
      <c r="B10" s="576" t="s">
        <v>8356</v>
      </c>
      <c r="C10" s="71"/>
      <c r="D10" s="71" t="s">
        <v>17302</v>
      </c>
      <c r="E10" s="196" t="s">
        <v>8357</v>
      </c>
      <c r="F10" s="101" t="s">
        <v>8346</v>
      </c>
      <c r="G10" s="101" t="s">
        <v>35</v>
      </c>
      <c r="H10" s="125" t="s">
        <v>8347</v>
      </c>
      <c r="I10" s="745">
        <v>25782</v>
      </c>
      <c r="J10" s="195" t="str">
        <f t="shared" ref="J10:J38" si="0">DATEDIF(I10,$I$3,"Y") &amp; " TAHUN " &amp; DATEDIF(I10,$I$3,"YM") &amp; " BULAN " &amp; DATEDIF(I10,$I$3,"MD") &amp; " HARI "</f>
        <v xml:space="preserve">52 TAHUN 1 BULAN 29 HARI </v>
      </c>
      <c r="K10" s="101" t="s">
        <v>7114</v>
      </c>
      <c r="L10" s="661" t="s">
        <v>299</v>
      </c>
      <c r="M10" s="1067" t="s">
        <v>8348</v>
      </c>
      <c r="N10" s="1276">
        <v>1120005830737</v>
      </c>
      <c r="O10" s="157" t="s">
        <v>11816</v>
      </c>
      <c r="P10" s="157" t="s">
        <v>11850</v>
      </c>
      <c r="Q10" s="71" t="s">
        <v>47</v>
      </c>
      <c r="R10" s="117" t="s">
        <v>8358</v>
      </c>
      <c r="S10" s="157" t="s">
        <v>5006</v>
      </c>
      <c r="T10" s="195" t="s">
        <v>16521</v>
      </c>
      <c r="U10" s="1378" t="s">
        <v>16530</v>
      </c>
      <c r="V10" s="195" t="s">
        <v>1347</v>
      </c>
      <c r="W10" s="624" t="s">
        <v>8359</v>
      </c>
      <c r="X10" s="200" t="s">
        <v>8360</v>
      </c>
      <c r="Y10" s="101" t="s">
        <v>15744</v>
      </c>
      <c r="Z10" s="195" t="s">
        <v>193</v>
      </c>
      <c r="AA10" s="125" t="s">
        <v>8361</v>
      </c>
      <c r="AB10" s="125" t="s">
        <v>8362</v>
      </c>
      <c r="AC10" s="125" t="s">
        <v>8363</v>
      </c>
      <c r="AD10" s="125"/>
      <c r="AE10" s="125"/>
      <c r="AF10" s="144">
        <v>42887</v>
      </c>
      <c r="AG10" s="124">
        <v>42887</v>
      </c>
      <c r="AH10" s="124">
        <v>43220</v>
      </c>
      <c r="AI10" s="124">
        <v>43221</v>
      </c>
      <c r="AJ10" s="124">
        <v>43555</v>
      </c>
      <c r="AK10" s="195" t="s">
        <v>1395</v>
      </c>
      <c r="AL10" s="195">
        <v>37</v>
      </c>
      <c r="AM10" s="195">
        <v>37</v>
      </c>
      <c r="AN10" s="576" t="s">
        <v>8356</v>
      </c>
      <c r="AO10" s="576" t="s">
        <v>47</v>
      </c>
      <c r="AP10" s="576" t="s">
        <v>10924</v>
      </c>
      <c r="AQ10" s="576" t="s">
        <v>10924</v>
      </c>
      <c r="AR10" s="576"/>
    </row>
    <row r="11" spans="1:44" ht="15">
      <c r="A11" s="117">
        <v>3</v>
      </c>
      <c r="B11" s="71" t="s">
        <v>8373</v>
      </c>
      <c r="C11" s="71"/>
      <c r="D11" s="71" t="s">
        <v>17302</v>
      </c>
      <c r="E11" s="966" t="s">
        <v>8374</v>
      </c>
      <c r="F11" s="117" t="s">
        <v>8346</v>
      </c>
      <c r="G11" s="117" t="s">
        <v>35</v>
      </c>
      <c r="H11" s="116" t="s">
        <v>8347</v>
      </c>
      <c r="I11" s="628">
        <v>27916</v>
      </c>
      <c r="J11" s="157" t="str">
        <f t="shared" si="0"/>
        <v xml:space="preserve">46 TAHUN 3 BULAN 26 HARI </v>
      </c>
      <c r="K11" s="117" t="s">
        <v>7114</v>
      </c>
      <c r="L11" s="661" t="s">
        <v>299</v>
      </c>
      <c r="M11" s="1067" t="s">
        <v>8348</v>
      </c>
      <c r="N11" s="1276">
        <v>1120005829143</v>
      </c>
      <c r="O11" s="157" t="s">
        <v>11818</v>
      </c>
      <c r="P11" s="157" t="s">
        <v>11852</v>
      </c>
      <c r="Q11" s="71" t="s">
        <v>36</v>
      </c>
      <c r="R11" s="117" t="s">
        <v>15747</v>
      </c>
      <c r="S11" s="157" t="s">
        <v>5006</v>
      </c>
      <c r="T11" s="195" t="s">
        <v>16522</v>
      </c>
      <c r="U11" s="1378" t="s">
        <v>16531</v>
      </c>
      <c r="V11" s="157" t="s">
        <v>126</v>
      </c>
      <c r="W11" s="870" t="s">
        <v>8375</v>
      </c>
      <c r="X11" s="151" t="s">
        <v>8376</v>
      </c>
      <c r="Y11" s="117" t="s">
        <v>15748</v>
      </c>
      <c r="Z11" s="157" t="s">
        <v>193</v>
      </c>
      <c r="AA11" s="116" t="s">
        <v>8377</v>
      </c>
      <c r="AB11" s="116" t="s">
        <v>8378</v>
      </c>
      <c r="AC11" s="116" t="s">
        <v>8379</v>
      </c>
      <c r="AD11" s="116" t="s">
        <v>8380</v>
      </c>
      <c r="AE11" s="116" t="s">
        <v>8381</v>
      </c>
      <c r="AF11" s="144">
        <v>42887</v>
      </c>
      <c r="AG11" s="144">
        <v>42887</v>
      </c>
      <c r="AH11" s="144">
        <v>43220</v>
      </c>
      <c r="AI11" s="144">
        <v>43221</v>
      </c>
      <c r="AJ11" s="144">
        <v>43555</v>
      </c>
      <c r="AK11" s="157" t="s">
        <v>1395</v>
      </c>
      <c r="AL11" s="157">
        <v>36</v>
      </c>
      <c r="AM11" s="157">
        <v>42</v>
      </c>
      <c r="AN11" s="71" t="s">
        <v>8373</v>
      </c>
      <c r="AO11" s="71" t="s">
        <v>36</v>
      </c>
      <c r="AP11" s="71" t="s">
        <v>10924</v>
      </c>
      <c r="AQ11" s="71" t="s">
        <v>10924</v>
      </c>
      <c r="AR11" s="71"/>
    </row>
    <row r="12" spans="1:44" ht="15">
      <c r="A12" s="117">
        <v>4</v>
      </c>
      <c r="B12" s="71" t="s">
        <v>8387</v>
      </c>
      <c r="C12" s="71" t="s">
        <v>8387</v>
      </c>
      <c r="D12" s="71" t="s">
        <v>17302</v>
      </c>
      <c r="E12" s="966" t="s">
        <v>8388</v>
      </c>
      <c r="F12" s="117" t="s">
        <v>8346</v>
      </c>
      <c r="G12" s="117" t="s">
        <v>35</v>
      </c>
      <c r="H12" s="116" t="s">
        <v>8389</v>
      </c>
      <c r="I12" s="628">
        <v>24221</v>
      </c>
      <c r="J12" s="254" t="str">
        <f t="shared" si="0"/>
        <v xml:space="preserve">56 TAHUN 5 BULAN 7 HARI </v>
      </c>
      <c r="K12" s="117" t="s">
        <v>7114</v>
      </c>
      <c r="L12" s="661" t="s">
        <v>287</v>
      </c>
      <c r="M12" s="1067" t="s">
        <v>8348</v>
      </c>
      <c r="N12" s="1276">
        <v>1120005820407</v>
      </c>
      <c r="O12" s="157" t="s">
        <v>11820</v>
      </c>
      <c r="P12" s="157" t="s">
        <v>11854</v>
      </c>
      <c r="Q12" s="71" t="s">
        <v>47</v>
      </c>
      <c r="R12" s="167" t="s">
        <v>14213</v>
      </c>
      <c r="S12" s="157" t="s">
        <v>7258</v>
      </c>
      <c r="T12" s="195" t="s">
        <v>12002</v>
      </c>
      <c r="U12" s="1378" t="s">
        <v>15789</v>
      </c>
      <c r="V12" s="157" t="s">
        <v>86</v>
      </c>
      <c r="W12" s="870" t="s">
        <v>11042</v>
      </c>
      <c r="X12" s="151" t="s">
        <v>8390</v>
      </c>
      <c r="Y12" s="117" t="s">
        <v>16538</v>
      </c>
      <c r="Z12" s="157" t="s">
        <v>193</v>
      </c>
      <c r="AA12" s="116" t="s">
        <v>8391</v>
      </c>
      <c r="AB12" s="116" t="s">
        <v>8392</v>
      </c>
      <c r="AC12" s="116" t="s">
        <v>8393</v>
      </c>
      <c r="AD12" s="116" t="s">
        <v>8394</v>
      </c>
      <c r="AE12" s="116"/>
      <c r="AF12" s="144">
        <v>42887</v>
      </c>
      <c r="AG12" s="144">
        <v>42887</v>
      </c>
      <c r="AH12" s="144">
        <v>43220</v>
      </c>
      <c r="AI12" s="144">
        <v>43221</v>
      </c>
      <c r="AJ12" s="144">
        <v>43555</v>
      </c>
      <c r="AK12" s="157" t="s">
        <v>1395</v>
      </c>
      <c r="AL12" s="157">
        <v>39</v>
      </c>
      <c r="AM12" s="157">
        <v>43</v>
      </c>
      <c r="AN12" s="71" t="s">
        <v>8387</v>
      </c>
      <c r="AO12" s="71" t="s">
        <v>47</v>
      </c>
      <c r="AP12" s="71" t="s">
        <v>10924</v>
      </c>
      <c r="AQ12" s="71" t="s">
        <v>10924</v>
      </c>
      <c r="AR12" s="71"/>
    </row>
    <row r="13" spans="1:44" s="126" customFormat="1" ht="15">
      <c r="A13" s="117">
        <v>5</v>
      </c>
      <c r="B13" s="576" t="s">
        <v>8395</v>
      </c>
      <c r="C13" s="71"/>
      <c r="D13" s="71" t="s">
        <v>17302</v>
      </c>
      <c r="E13" s="196" t="s">
        <v>8396</v>
      </c>
      <c r="F13" s="101" t="s">
        <v>8346</v>
      </c>
      <c r="G13" s="101" t="s">
        <v>35</v>
      </c>
      <c r="H13" s="125" t="s">
        <v>8397</v>
      </c>
      <c r="I13" s="745">
        <v>26248</v>
      </c>
      <c r="J13" s="195" t="str">
        <f t="shared" si="0"/>
        <v xml:space="preserve">50 TAHUN 10 BULAN 20 HARI </v>
      </c>
      <c r="K13" s="101" t="s">
        <v>7114</v>
      </c>
      <c r="L13" s="658" t="s">
        <v>299</v>
      </c>
      <c r="M13" s="1067" t="s">
        <v>8348</v>
      </c>
      <c r="N13" s="1277">
        <v>1120005259218</v>
      </c>
      <c r="O13" s="157" t="s">
        <v>11814</v>
      </c>
      <c r="P13" s="157" t="s">
        <v>11848</v>
      </c>
      <c r="Q13" s="71" t="s">
        <v>36</v>
      </c>
      <c r="R13" s="117" t="s">
        <v>12308</v>
      </c>
      <c r="S13" s="157" t="s">
        <v>11996</v>
      </c>
      <c r="T13" s="195" t="s">
        <v>12003</v>
      </c>
      <c r="U13" s="1378" t="s">
        <v>15790</v>
      </c>
      <c r="V13" s="195" t="s">
        <v>126</v>
      </c>
      <c r="W13" s="624" t="s">
        <v>11043</v>
      </c>
      <c r="X13" s="200" t="s">
        <v>8398</v>
      </c>
      <c r="Y13" s="118" t="s">
        <v>8399</v>
      </c>
      <c r="Z13" s="195" t="s">
        <v>193</v>
      </c>
      <c r="AA13" s="125" t="s">
        <v>8400</v>
      </c>
      <c r="AB13" s="125" t="s">
        <v>8401</v>
      </c>
      <c r="AC13" s="125" t="s">
        <v>8402</v>
      </c>
      <c r="AD13" s="125" t="s">
        <v>8403</v>
      </c>
      <c r="AE13" s="125"/>
      <c r="AF13" s="144">
        <v>42887</v>
      </c>
      <c r="AG13" s="124">
        <v>42887</v>
      </c>
      <c r="AH13" s="124">
        <v>43220</v>
      </c>
      <c r="AI13" s="124">
        <v>43221</v>
      </c>
      <c r="AJ13" s="124">
        <v>43555</v>
      </c>
      <c r="AK13" s="195" t="s">
        <v>1460</v>
      </c>
      <c r="AL13" s="195">
        <v>28</v>
      </c>
      <c r="AM13" s="195">
        <v>38</v>
      </c>
      <c r="AN13" s="576" t="s">
        <v>8395</v>
      </c>
      <c r="AO13" s="576" t="s">
        <v>36</v>
      </c>
      <c r="AP13" s="576" t="s">
        <v>10924</v>
      </c>
      <c r="AQ13" s="576" t="s">
        <v>10924</v>
      </c>
      <c r="AR13" s="576"/>
    </row>
    <row r="14" spans="1:44" ht="15">
      <c r="A14" s="117">
        <v>6</v>
      </c>
      <c r="B14" s="71" t="s">
        <v>8410</v>
      </c>
      <c r="C14" s="71"/>
      <c r="D14" s="71" t="s">
        <v>17302</v>
      </c>
      <c r="E14" s="660" t="s">
        <v>8411</v>
      </c>
      <c r="F14" s="117" t="s">
        <v>8346</v>
      </c>
      <c r="G14" s="117" t="s">
        <v>35</v>
      </c>
      <c r="H14" s="116" t="s">
        <v>8412</v>
      </c>
      <c r="I14" s="628">
        <v>29657</v>
      </c>
      <c r="J14" s="195" t="str">
        <f t="shared" si="0"/>
        <v xml:space="preserve">41 TAHUN 6 BULAN 19 HARI </v>
      </c>
      <c r="K14" s="117" t="s">
        <v>7114</v>
      </c>
      <c r="L14" s="661" t="s">
        <v>299</v>
      </c>
      <c r="M14" s="1067" t="s">
        <v>8348</v>
      </c>
      <c r="N14" s="1276">
        <v>1120006466093</v>
      </c>
      <c r="O14" s="157" t="s">
        <v>11822</v>
      </c>
      <c r="P14" s="157" t="s">
        <v>11856</v>
      </c>
      <c r="Q14" s="71" t="s">
        <v>146</v>
      </c>
      <c r="R14" s="117" t="s">
        <v>15753</v>
      </c>
      <c r="S14" s="157" t="s">
        <v>5006</v>
      </c>
      <c r="T14" s="195" t="s">
        <v>15779</v>
      </c>
      <c r="U14" s="1378" t="s">
        <v>15792</v>
      </c>
      <c r="V14" s="195" t="s">
        <v>126</v>
      </c>
      <c r="W14" s="870" t="s">
        <v>11046</v>
      </c>
      <c r="X14" s="151" t="s">
        <v>8413</v>
      </c>
      <c r="Y14" s="134" t="s">
        <v>8414</v>
      </c>
      <c r="Z14" s="157" t="s">
        <v>193</v>
      </c>
      <c r="AA14" s="116" t="s">
        <v>8415</v>
      </c>
      <c r="AB14" s="116" t="s">
        <v>8416</v>
      </c>
      <c r="AC14" s="116"/>
      <c r="AD14" s="116"/>
      <c r="AE14" s="116"/>
      <c r="AF14" s="144">
        <v>42887</v>
      </c>
      <c r="AG14" s="124">
        <v>42887</v>
      </c>
      <c r="AH14" s="124">
        <v>43220</v>
      </c>
      <c r="AI14" s="124">
        <v>43221</v>
      </c>
      <c r="AJ14" s="124">
        <v>43555</v>
      </c>
      <c r="AK14" s="157" t="s">
        <v>35</v>
      </c>
      <c r="AL14" s="157">
        <v>32</v>
      </c>
      <c r="AM14" s="157">
        <v>41</v>
      </c>
      <c r="AN14" s="71" t="s">
        <v>8410</v>
      </c>
      <c r="AO14" s="71" t="s">
        <v>146</v>
      </c>
      <c r="AP14" s="71" t="s">
        <v>10924</v>
      </c>
      <c r="AQ14" s="71" t="s">
        <v>10924</v>
      </c>
      <c r="AR14" s="71"/>
    </row>
    <row r="15" spans="1:44" ht="15">
      <c r="A15" s="117">
        <v>7</v>
      </c>
      <c r="B15" s="71" t="s">
        <v>8417</v>
      </c>
      <c r="C15" s="71"/>
      <c r="D15" s="71" t="s">
        <v>17302</v>
      </c>
      <c r="E15" s="196" t="s">
        <v>8418</v>
      </c>
      <c r="F15" s="117" t="s">
        <v>8346</v>
      </c>
      <c r="G15" s="117" t="s">
        <v>35</v>
      </c>
      <c r="H15" s="116" t="s">
        <v>155</v>
      </c>
      <c r="I15" s="628">
        <v>28248</v>
      </c>
      <c r="J15" s="195" t="str">
        <f t="shared" si="0"/>
        <v xml:space="preserve">45 TAHUN 4 BULAN 28 HARI </v>
      </c>
      <c r="K15" s="117" t="s">
        <v>7114</v>
      </c>
      <c r="L15" s="661" t="s">
        <v>299</v>
      </c>
      <c r="M15" s="1067" t="s">
        <v>8348</v>
      </c>
      <c r="N15" s="1276">
        <v>1120005828616</v>
      </c>
      <c r="O15" s="157" t="s">
        <v>11823</v>
      </c>
      <c r="P15" s="157" t="s">
        <v>11857</v>
      </c>
      <c r="Q15" s="71" t="s">
        <v>36</v>
      </c>
      <c r="R15" s="117" t="s">
        <v>15754</v>
      </c>
      <c r="S15" s="157" t="s">
        <v>5006</v>
      </c>
      <c r="T15" s="195" t="s">
        <v>16523</v>
      </c>
      <c r="U15" s="1378" t="s">
        <v>16532</v>
      </c>
      <c r="V15" s="195" t="s">
        <v>126</v>
      </c>
      <c r="W15" s="870" t="s">
        <v>8419</v>
      </c>
      <c r="X15" s="151" t="s">
        <v>8420</v>
      </c>
      <c r="Y15" s="117" t="s">
        <v>15755</v>
      </c>
      <c r="Z15" s="157" t="s">
        <v>193</v>
      </c>
      <c r="AA15" s="116" t="s">
        <v>8421</v>
      </c>
      <c r="AB15" s="116" t="s">
        <v>8422</v>
      </c>
      <c r="AC15" s="116" t="s">
        <v>8423</v>
      </c>
      <c r="AD15" s="116" t="s">
        <v>8424</v>
      </c>
      <c r="AE15" s="116"/>
      <c r="AF15" s="144">
        <v>42887</v>
      </c>
      <c r="AG15" s="124">
        <v>42887</v>
      </c>
      <c r="AH15" s="124">
        <v>43220</v>
      </c>
      <c r="AI15" s="124">
        <v>43221</v>
      </c>
      <c r="AJ15" s="124">
        <v>43555</v>
      </c>
      <c r="AK15" s="157" t="s">
        <v>1395</v>
      </c>
      <c r="AL15" s="157">
        <v>34</v>
      </c>
      <c r="AM15" s="157">
        <v>39</v>
      </c>
      <c r="AN15" s="71" t="s">
        <v>8417</v>
      </c>
      <c r="AO15" s="71" t="s">
        <v>36</v>
      </c>
      <c r="AP15" s="71" t="s">
        <v>10924</v>
      </c>
      <c r="AQ15" s="71" t="s">
        <v>10924</v>
      </c>
      <c r="AR15" s="71"/>
    </row>
    <row r="16" spans="1:44" ht="15">
      <c r="A16" s="117">
        <v>8</v>
      </c>
      <c r="B16" s="71" t="s">
        <v>8425</v>
      </c>
      <c r="C16" s="71"/>
      <c r="D16" s="71" t="s">
        <v>17302</v>
      </c>
      <c r="E16" s="196" t="s">
        <v>8426</v>
      </c>
      <c r="F16" s="117" t="s">
        <v>8346</v>
      </c>
      <c r="G16" s="117" t="s">
        <v>35</v>
      </c>
      <c r="H16" s="116" t="s">
        <v>8427</v>
      </c>
      <c r="I16" s="628">
        <v>26789</v>
      </c>
      <c r="J16" s="195" t="str">
        <f t="shared" si="0"/>
        <v xml:space="preserve">49 TAHUN 4 BULAN 26 HARI </v>
      </c>
      <c r="K16" s="117" t="s">
        <v>7114</v>
      </c>
      <c r="L16" s="661" t="s">
        <v>299</v>
      </c>
      <c r="M16" s="1067" t="s">
        <v>8348</v>
      </c>
      <c r="N16" s="1276">
        <v>1120005830901</v>
      </c>
      <c r="O16" s="157" t="s">
        <v>11824</v>
      </c>
      <c r="P16" s="157" t="s">
        <v>11858</v>
      </c>
      <c r="Q16" s="71" t="s">
        <v>146</v>
      </c>
      <c r="R16" s="117" t="s">
        <v>15756</v>
      </c>
      <c r="S16" s="157" t="s">
        <v>5006</v>
      </c>
      <c r="T16" s="195" t="s">
        <v>16524</v>
      </c>
      <c r="U16" s="1378" t="s">
        <v>16533</v>
      </c>
      <c r="V16" s="195" t="s">
        <v>126</v>
      </c>
      <c r="W16" s="870" t="s">
        <v>8428</v>
      </c>
      <c r="X16" s="151" t="s">
        <v>8429</v>
      </c>
      <c r="Y16" s="117" t="s">
        <v>15757</v>
      </c>
      <c r="Z16" s="157" t="s">
        <v>193</v>
      </c>
      <c r="AA16" s="116" t="s">
        <v>8430</v>
      </c>
      <c r="AB16" s="116" t="s">
        <v>8431</v>
      </c>
      <c r="AC16" s="116"/>
      <c r="AD16" s="116"/>
      <c r="AE16" s="116"/>
      <c r="AF16" s="144">
        <v>42887</v>
      </c>
      <c r="AG16" s="124">
        <v>42887</v>
      </c>
      <c r="AH16" s="124">
        <v>43220</v>
      </c>
      <c r="AI16" s="124">
        <v>43221</v>
      </c>
      <c r="AJ16" s="124">
        <v>43555</v>
      </c>
      <c r="AK16" s="157" t="s">
        <v>1395</v>
      </c>
      <c r="AL16" s="157">
        <v>39</v>
      </c>
      <c r="AM16" s="157">
        <v>32</v>
      </c>
      <c r="AN16" s="71" t="s">
        <v>8425</v>
      </c>
      <c r="AO16" s="71" t="s">
        <v>146</v>
      </c>
      <c r="AP16" s="71" t="s">
        <v>10924</v>
      </c>
      <c r="AQ16" s="71" t="s">
        <v>10924</v>
      </c>
      <c r="AR16" s="71"/>
    </row>
    <row r="17" spans="1:44" ht="15">
      <c r="A17" s="117">
        <v>9</v>
      </c>
      <c r="B17" s="71" t="s">
        <v>8440</v>
      </c>
      <c r="C17" s="71"/>
      <c r="D17" s="71" t="s">
        <v>17302</v>
      </c>
      <c r="E17" s="966" t="s">
        <v>8441</v>
      </c>
      <c r="F17" s="117" t="s">
        <v>8346</v>
      </c>
      <c r="G17" s="117" t="s">
        <v>35</v>
      </c>
      <c r="H17" s="116" t="s">
        <v>7986</v>
      </c>
      <c r="I17" s="628">
        <v>29676</v>
      </c>
      <c r="J17" s="195" t="str">
        <f t="shared" si="0"/>
        <v xml:space="preserve">41 TAHUN 6 BULAN 0 HARI </v>
      </c>
      <c r="K17" s="117" t="s">
        <v>7114</v>
      </c>
      <c r="L17" s="661" t="s">
        <v>299</v>
      </c>
      <c r="M17" s="1067" t="s">
        <v>8348</v>
      </c>
      <c r="N17" s="1276">
        <v>1120007792125</v>
      </c>
      <c r="O17" s="157" t="s">
        <v>11825</v>
      </c>
      <c r="P17" s="157" t="s">
        <v>11859</v>
      </c>
      <c r="Q17" s="71" t="s">
        <v>47</v>
      </c>
      <c r="R17" s="117" t="s">
        <v>15758</v>
      </c>
      <c r="S17" s="157" t="s">
        <v>11996</v>
      </c>
      <c r="T17" s="195" t="s">
        <v>12007</v>
      </c>
      <c r="U17" s="1378" t="s">
        <v>15795</v>
      </c>
      <c r="V17" s="195" t="s">
        <v>175</v>
      </c>
      <c r="W17" s="870" t="s">
        <v>8442</v>
      </c>
      <c r="X17" s="151" t="s">
        <v>8443</v>
      </c>
      <c r="Y17" s="117" t="s">
        <v>15759</v>
      </c>
      <c r="Z17" s="157" t="s">
        <v>193</v>
      </c>
      <c r="AA17" s="116" t="s">
        <v>8444</v>
      </c>
      <c r="AB17" s="116" t="s">
        <v>8445</v>
      </c>
      <c r="AC17" s="116" t="s">
        <v>8446</v>
      </c>
      <c r="AD17" s="116"/>
      <c r="AE17" s="116"/>
      <c r="AF17" s="144">
        <v>42887</v>
      </c>
      <c r="AG17" s="124">
        <v>42887</v>
      </c>
      <c r="AH17" s="124">
        <v>43220</v>
      </c>
      <c r="AI17" s="124">
        <v>43221</v>
      </c>
      <c r="AJ17" s="124">
        <v>43555</v>
      </c>
      <c r="AK17" s="157" t="s">
        <v>1395</v>
      </c>
      <c r="AL17" s="157">
        <v>34</v>
      </c>
      <c r="AM17" s="157">
        <v>39</v>
      </c>
      <c r="AN17" s="71" t="s">
        <v>8440</v>
      </c>
      <c r="AO17" s="71" t="s">
        <v>47</v>
      </c>
      <c r="AP17" s="71" t="s">
        <v>10924</v>
      </c>
      <c r="AQ17" s="71" t="s">
        <v>10924</v>
      </c>
      <c r="AR17" s="71"/>
    </row>
    <row r="18" spans="1:44" ht="15">
      <c r="A18" s="117">
        <v>10</v>
      </c>
      <c r="B18" s="71" t="s">
        <v>8447</v>
      </c>
      <c r="C18" s="71"/>
      <c r="D18" s="71" t="s">
        <v>17302</v>
      </c>
      <c r="E18" s="660" t="s">
        <v>8448</v>
      </c>
      <c r="F18" s="117" t="s">
        <v>8346</v>
      </c>
      <c r="G18" s="117" t="s">
        <v>35</v>
      </c>
      <c r="H18" s="116" t="s">
        <v>8346</v>
      </c>
      <c r="I18" s="628">
        <v>32799</v>
      </c>
      <c r="J18" s="195" t="str">
        <f t="shared" si="0"/>
        <v xml:space="preserve">32 TAHUN 11 BULAN 13 HARI </v>
      </c>
      <c r="K18" s="117" t="s">
        <v>7114</v>
      </c>
      <c r="L18" s="661" t="s">
        <v>299</v>
      </c>
      <c r="M18" s="1067" t="s">
        <v>8348</v>
      </c>
      <c r="N18" s="1276">
        <v>1120005830802</v>
      </c>
      <c r="O18" s="157" t="s">
        <v>11826</v>
      </c>
      <c r="P18" s="157" t="s">
        <v>11860</v>
      </c>
      <c r="Q18" s="71" t="s">
        <v>146</v>
      </c>
      <c r="R18" s="117" t="s">
        <v>15760</v>
      </c>
      <c r="S18" s="157" t="s">
        <v>5006</v>
      </c>
      <c r="T18" s="195" t="s">
        <v>16525</v>
      </c>
      <c r="U18" s="1373" t="s">
        <v>16534</v>
      </c>
      <c r="V18" s="195" t="s">
        <v>126</v>
      </c>
      <c r="W18" s="870" t="s">
        <v>8449</v>
      </c>
      <c r="X18" s="151" t="s">
        <v>8450</v>
      </c>
      <c r="Y18" s="117" t="s">
        <v>15761</v>
      </c>
      <c r="Z18" s="157" t="s">
        <v>193</v>
      </c>
      <c r="AA18" s="116" t="s">
        <v>8451</v>
      </c>
      <c r="AB18" s="116" t="s">
        <v>11053</v>
      </c>
      <c r="AC18" s="116"/>
      <c r="AD18" s="116"/>
      <c r="AE18" s="116"/>
      <c r="AF18" s="144">
        <v>42887</v>
      </c>
      <c r="AG18" s="124">
        <v>42887</v>
      </c>
      <c r="AH18" s="124">
        <v>43220</v>
      </c>
      <c r="AI18" s="124">
        <v>43221</v>
      </c>
      <c r="AJ18" s="124">
        <v>43555</v>
      </c>
      <c r="AK18" s="157" t="s">
        <v>1460</v>
      </c>
      <c r="AL18" s="157">
        <v>33</v>
      </c>
      <c r="AM18" s="157">
        <v>40</v>
      </c>
      <c r="AN18" s="71" t="s">
        <v>8447</v>
      </c>
      <c r="AO18" s="71" t="s">
        <v>146</v>
      </c>
      <c r="AP18" s="71" t="s">
        <v>10924</v>
      </c>
      <c r="AQ18" s="71" t="s">
        <v>10924</v>
      </c>
      <c r="AR18" s="71"/>
    </row>
    <row r="19" spans="1:44" ht="15">
      <c r="A19" s="117">
        <v>11</v>
      </c>
      <c r="B19" s="71" t="s">
        <v>8452</v>
      </c>
      <c r="C19" s="71"/>
      <c r="D19" s="71" t="s">
        <v>17302</v>
      </c>
      <c r="E19" s="966" t="s">
        <v>8453</v>
      </c>
      <c r="F19" s="117" t="s">
        <v>8346</v>
      </c>
      <c r="G19" s="117" t="s">
        <v>35</v>
      </c>
      <c r="H19" s="116" t="s">
        <v>8346</v>
      </c>
      <c r="I19" s="628">
        <v>31457</v>
      </c>
      <c r="J19" s="195" t="str">
        <f t="shared" si="0"/>
        <v xml:space="preserve">36 TAHUN 7 BULAN 17 HARI </v>
      </c>
      <c r="K19" s="117" t="s">
        <v>7114</v>
      </c>
      <c r="L19" s="661" t="s">
        <v>287</v>
      </c>
      <c r="M19" s="1067" t="s">
        <v>8348</v>
      </c>
      <c r="N19" s="1276">
        <v>1120005830885</v>
      </c>
      <c r="O19" s="157" t="s">
        <v>11827</v>
      </c>
      <c r="P19" s="157" t="s">
        <v>11861</v>
      </c>
      <c r="Q19" s="71" t="s">
        <v>36</v>
      </c>
      <c r="R19" s="117" t="s">
        <v>15762</v>
      </c>
      <c r="S19" s="157" t="s">
        <v>7258</v>
      </c>
      <c r="T19" s="195" t="s">
        <v>12009</v>
      </c>
      <c r="U19" s="1378" t="s">
        <v>15797</v>
      </c>
      <c r="V19" s="195" t="s">
        <v>126</v>
      </c>
      <c r="W19" s="870" t="s">
        <v>8454</v>
      </c>
      <c r="X19" s="151" t="s">
        <v>8455</v>
      </c>
      <c r="Y19" s="117" t="s">
        <v>15763</v>
      </c>
      <c r="Z19" s="157" t="s">
        <v>193</v>
      </c>
      <c r="AA19" s="116" t="s">
        <v>8456</v>
      </c>
      <c r="AB19" s="116" t="s">
        <v>8457</v>
      </c>
      <c r="AC19" s="116" t="s">
        <v>8458</v>
      </c>
      <c r="AD19" s="116" t="s">
        <v>8459</v>
      </c>
      <c r="AE19" s="116"/>
      <c r="AF19" s="144">
        <v>42887</v>
      </c>
      <c r="AG19" s="124">
        <v>42887</v>
      </c>
      <c r="AH19" s="124">
        <v>43220</v>
      </c>
      <c r="AI19" s="124">
        <v>43221</v>
      </c>
      <c r="AJ19" s="124">
        <v>43555</v>
      </c>
      <c r="AK19" s="157" t="s">
        <v>1460</v>
      </c>
      <c r="AL19" s="157">
        <v>31</v>
      </c>
      <c r="AM19" s="157">
        <v>40</v>
      </c>
      <c r="AN19" s="71" t="s">
        <v>8452</v>
      </c>
      <c r="AO19" s="71" t="s">
        <v>36</v>
      </c>
      <c r="AP19" s="71" t="s">
        <v>10924</v>
      </c>
      <c r="AQ19" s="71" t="s">
        <v>10924</v>
      </c>
      <c r="AR19" s="71"/>
    </row>
    <row r="20" spans="1:44" ht="15">
      <c r="A20" s="117">
        <v>12</v>
      </c>
      <c r="B20" s="71" t="s">
        <v>8460</v>
      </c>
      <c r="C20" s="71"/>
      <c r="D20" s="71" t="s">
        <v>17302</v>
      </c>
      <c r="E20" s="966" t="s">
        <v>8461</v>
      </c>
      <c r="F20" s="117" t="s">
        <v>8346</v>
      </c>
      <c r="G20" s="117" t="s">
        <v>35</v>
      </c>
      <c r="H20" s="116" t="s">
        <v>8462</v>
      </c>
      <c r="I20" s="628">
        <v>25475</v>
      </c>
      <c r="J20" s="254" t="str">
        <f t="shared" si="0"/>
        <v xml:space="preserve">53 TAHUN 0 BULAN 2 HARI </v>
      </c>
      <c r="K20" s="117" t="s">
        <v>7114</v>
      </c>
      <c r="L20" s="661" t="s">
        <v>287</v>
      </c>
      <c r="M20" s="1067" t="s">
        <v>8348</v>
      </c>
      <c r="N20" s="1276">
        <v>1120005828525</v>
      </c>
      <c r="O20" s="157" t="s">
        <v>11828</v>
      </c>
      <c r="P20" s="157" t="s">
        <v>11862</v>
      </c>
      <c r="Q20" s="71" t="s">
        <v>47</v>
      </c>
      <c r="R20" s="117" t="s">
        <v>15764</v>
      </c>
      <c r="S20" s="157" t="s">
        <v>7258</v>
      </c>
      <c r="T20" s="195" t="s">
        <v>15780</v>
      </c>
      <c r="U20" s="1378" t="s">
        <v>15798</v>
      </c>
      <c r="V20" s="195" t="s">
        <v>126</v>
      </c>
      <c r="W20" s="870" t="s">
        <v>8463</v>
      </c>
      <c r="X20" s="151" t="s">
        <v>8464</v>
      </c>
      <c r="Y20" s="117" t="s">
        <v>15765</v>
      </c>
      <c r="Z20" s="157" t="s">
        <v>193</v>
      </c>
      <c r="AA20" s="116" t="s">
        <v>8465</v>
      </c>
      <c r="AB20" s="116" t="s">
        <v>8466</v>
      </c>
      <c r="AC20" s="116" t="s">
        <v>8467</v>
      </c>
      <c r="AD20" s="116" t="s">
        <v>8468</v>
      </c>
      <c r="AE20" s="116"/>
      <c r="AF20" s="144">
        <v>42887</v>
      </c>
      <c r="AG20" s="124">
        <v>42887</v>
      </c>
      <c r="AH20" s="124">
        <v>43220</v>
      </c>
      <c r="AI20" s="124">
        <v>43221</v>
      </c>
      <c r="AJ20" s="124">
        <v>43555</v>
      </c>
      <c r="AK20" s="157" t="s">
        <v>1395</v>
      </c>
      <c r="AL20" s="157">
        <v>28</v>
      </c>
      <c r="AM20" s="157">
        <v>41</v>
      </c>
      <c r="AN20" s="71" t="s">
        <v>8460</v>
      </c>
      <c r="AO20" s="71" t="s">
        <v>47</v>
      </c>
      <c r="AP20" s="71" t="s">
        <v>10924</v>
      </c>
      <c r="AQ20" s="71" t="s">
        <v>10924</v>
      </c>
      <c r="AR20" s="71"/>
    </row>
    <row r="21" spans="1:44" ht="15">
      <c r="A21" s="117">
        <v>13</v>
      </c>
      <c r="B21" s="71" t="s">
        <v>8469</v>
      </c>
      <c r="C21" s="71"/>
      <c r="D21" s="71" t="s">
        <v>17302</v>
      </c>
      <c r="E21" s="966" t="s">
        <v>8470</v>
      </c>
      <c r="F21" s="117" t="s">
        <v>8346</v>
      </c>
      <c r="G21" s="117" t="s">
        <v>35</v>
      </c>
      <c r="H21" s="178" t="s">
        <v>8471</v>
      </c>
      <c r="I21" s="628">
        <v>27519</v>
      </c>
      <c r="J21" s="195" t="str">
        <f t="shared" si="0"/>
        <v xml:space="preserve">47 TAHUN 4 BULAN 26 HARI </v>
      </c>
      <c r="K21" s="117" t="s">
        <v>7114</v>
      </c>
      <c r="L21" s="661" t="s">
        <v>299</v>
      </c>
      <c r="M21" s="1067" t="s">
        <v>8348</v>
      </c>
      <c r="N21" s="1276">
        <v>1120005828400</v>
      </c>
      <c r="O21" s="157" t="s">
        <v>11829</v>
      </c>
      <c r="P21" s="157" t="s">
        <v>11863</v>
      </c>
      <c r="Q21" s="71" t="s">
        <v>36</v>
      </c>
      <c r="R21" s="117" t="s">
        <v>15766</v>
      </c>
      <c r="S21" s="157" t="s">
        <v>5006</v>
      </c>
      <c r="T21" s="195" t="s">
        <v>16526</v>
      </c>
      <c r="U21" s="1378" t="s">
        <v>16533</v>
      </c>
      <c r="V21" s="195" t="s">
        <v>12487</v>
      </c>
      <c r="W21" s="870" t="s">
        <v>8472</v>
      </c>
      <c r="X21" s="151" t="s">
        <v>8473</v>
      </c>
      <c r="Y21" s="117" t="s">
        <v>15767</v>
      </c>
      <c r="Z21" s="157" t="s">
        <v>193</v>
      </c>
      <c r="AA21" s="116" t="s">
        <v>8474</v>
      </c>
      <c r="AB21" s="116" t="s">
        <v>8475</v>
      </c>
      <c r="AC21" s="116" t="s">
        <v>8476</v>
      </c>
      <c r="AD21" s="116" t="s">
        <v>8477</v>
      </c>
      <c r="AE21" s="116" t="s">
        <v>8478</v>
      </c>
      <c r="AF21" s="144">
        <v>42887</v>
      </c>
      <c r="AG21" s="124">
        <v>42887</v>
      </c>
      <c r="AH21" s="124">
        <v>43220</v>
      </c>
      <c r="AI21" s="124">
        <v>43221</v>
      </c>
      <c r="AJ21" s="124">
        <v>43555</v>
      </c>
      <c r="AK21" s="157" t="s">
        <v>1460</v>
      </c>
      <c r="AL21" s="157">
        <v>27</v>
      </c>
      <c r="AM21" s="157">
        <v>38</v>
      </c>
      <c r="AN21" s="71" t="s">
        <v>8469</v>
      </c>
      <c r="AO21" s="71" t="s">
        <v>36</v>
      </c>
      <c r="AP21" s="71" t="s">
        <v>10924</v>
      </c>
      <c r="AQ21" s="71" t="s">
        <v>10924</v>
      </c>
      <c r="AR21" s="71"/>
    </row>
    <row r="22" spans="1:44" ht="15">
      <c r="A22" s="117">
        <v>14</v>
      </c>
      <c r="B22" s="71" t="s">
        <v>8485</v>
      </c>
      <c r="C22" s="71"/>
      <c r="D22" s="71" t="s">
        <v>17302</v>
      </c>
      <c r="E22" s="966" t="s">
        <v>5190</v>
      </c>
      <c r="F22" s="117" t="s">
        <v>8346</v>
      </c>
      <c r="G22" s="117" t="s">
        <v>35</v>
      </c>
      <c r="H22" s="116" t="s">
        <v>7986</v>
      </c>
      <c r="I22" s="628">
        <v>30098</v>
      </c>
      <c r="J22" s="195" t="str">
        <f t="shared" si="0"/>
        <v xml:space="preserve">40 TAHUN 4 BULAN 4 HARI </v>
      </c>
      <c r="K22" s="117" t="s">
        <v>7114</v>
      </c>
      <c r="L22" s="661" t="s">
        <v>299</v>
      </c>
      <c r="M22" s="1067" t="s">
        <v>8348</v>
      </c>
      <c r="N22" s="1276">
        <v>1120007789394</v>
      </c>
      <c r="O22" s="157" t="s">
        <v>11831</v>
      </c>
      <c r="P22" s="157" t="s">
        <v>11865</v>
      </c>
      <c r="Q22" s="71" t="s">
        <v>36</v>
      </c>
      <c r="R22" s="167" t="s">
        <v>17168</v>
      </c>
      <c r="S22" s="157" t="s">
        <v>5006</v>
      </c>
      <c r="T22" s="195" t="s">
        <v>15782</v>
      </c>
      <c r="U22" s="1378" t="s">
        <v>15800</v>
      </c>
      <c r="V22" s="195" t="s">
        <v>1347</v>
      </c>
      <c r="W22" s="870" t="s">
        <v>8486</v>
      </c>
      <c r="X22" s="151" t="s">
        <v>8487</v>
      </c>
      <c r="Y22" s="117" t="s">
        <v>15769</v>
      </c>
      <c r="Z22" s="157" t="s">
        <v>193</v>
      </c>
      <c r="AA22" s="116" t="s">
        <v>8488</v>
      </c>
      <c r="AB22" s="116" t="s">
        <v>8489</v>
      </c>
      <c r="AC22" s="116" t="s">
        <v>8490</v>
      </c>
      <c r="AD22" s="116" t="s">
        <v>8491</v>
      </c>
      <c r="AE22" s="116"/>
      <c r="AF22" s="144">
        <v>42887</v>
      </c>
      <c r="AG22" s="124">
        <v>42887</v>
      </c>
      <c r="AH22" s="124">
        <v>43220</v>
      </c>
      <c r="AI22" s="124">
        <v>43221</v>
      </c>
      <c r="AJ22" s="124">
        <v>43555</v>
      </c>
      <c r="AK22" s="157" t="s">
        <v>1460</v>
      </c>
      <c r="AL22" s="157">
        <v>28</v>
      </c>
      <c r="AM22" s="157">
        <v>39</v>
      </c>
      <c r="AN22" s="71" t="s">
        <v>8485</v>
      </c>
      <c r="AO22" s="71" t="s">
        <v>36</v>
      </c>
      <c r="AP22" s="71" t="s">
        <v>10924</v>
      </c>
      <c r="AQ22" s="71" t="s">
        <v>10924</v>
      </c>
      <c r="AR22" s="71"/>
    </row>
    <row r="23" spans="1:44" ht="15">
      <c r="A23" s="117">
        <v>15</v>
      </c>
      <c r="B23" s="71" t="s">
        <v>8492</v>
      </c>
      <c r="C23" s="71"/>
      <c r="D23" s="71" t="s">
        <v>17302</v>
      </c>
      <c r="E23" s="966" t="s">
        <v>8493</v>
      </c>
      <c r="F23" s="117" t="s">
        <v>8346</v>
      </c>
      <c r="G23" s="117" t="s">
        <v>35</v>
      </c>
      <c r="H23" s="116" t="s">
        <v>8346</v>
      </c>
      <c r="I23" s="628">
        <v>31149</v>
      </c>
      <c r="J23" s="195" t="str">
        <f t="shared" si="0"/>
        <v xml:space="preserve">37 TAHUN 5 BULAN 19 HARI </v>
      </c>
      <c r="K23" s="117" t="s">
        <v>7114</v>
      </c>
      <c r="L23" s="661" t="s">
        <v>299</v>
      </c>
      <c r="M23" s="1067" t="s">
        <v>8348</v>
      </c>
      <c r="N23" s="1276">
        <v>9000004482783</v>
      </c>
      <c r="O23" s="157" t="s">
        <v>11832</v>
      </c>
      <c r="P23" s="157" t="s">
        <v>11866</v>
      </c>
      <c r="Q23" s="71" t="s">
        <v>55</v>
      </c>
      <c r="R23" s="117" t="s">
        <v>15770</v>
      </c>
      <c r="S23" s="157" t="s">
        <v>5006</v>
      </c>
      <c r="T23" s="195" t="s">
        <v>16527</v>
      </c>
      <c r="U23" s="1378" t="s">
        <v>16535</v>
      </c>
      <c r="V23" s="195" t="s">
        <v>175</v>
      </c>
      <c r="W23" s="870" t="s">
        <v>8494</v>
      </c>
      <c r="X23" s="151" t="s">
        <v>8495</v>
      </c>
      <c r="Y23" s="117" t="s">
        <v>15771</v>
      </c>
      <c r="Z23" s="157" t="s">
        <v>193</v>
      </c>
      <c r="AA23" s="116" t="s">
        <v>8496</v>
      </c>
      <c r="AB23" s="116"/>
      <c r="AC23" s="116"/>
      <c r="AD23" s="116"/>
      <c r="AE23" s="116"/>
      <c r="AF23" s="144">
        <v>42887</v>
      </c>
      <c r="AG23" s="124">
        <v>42887</v>
      </c>
      <c r="AH23" s="124">
        <v>43220</v>
      </c>
      <c r="AI23" s="124">
        <v>43221</v>
      </c>
      <c r="AJ23" s="124">
        <v>43555</v>
      </c>
      <c r="AK23" s="157" t="s">
        <v>1460</v>
      </c>
      <c r="AL23" s="157">
        <v>28</v>
      </c>
      <c r="AM23" s="157">
        <v>38</v>
      </c>
      <c r="AN23" s="71" t="s">
        <v>8492</v>
      </c>
      <c r="AO23" s="71" t="s">
        <v>55</v>
      </c>
      <c r="AP23" s="71" t="s">
        <v>10924</v>
      </c>
      <c r="AQ23" s="71" t="s">
        <v>10924</v>
      </c>
      <c r="AR23" s="71"/>
    </row>
    <row r="24" spans="1:44" ht="15">
      <c r="A24" s="117">
        <v>16</v>
      </c>
      <c r="B24" s="71" t="s">
        <v>8517</v>
      </c>
      <c r="C24" s="71"/>
      <c r="D24" s="71" t="s">
        <v>17302</v>
      </c>
      <c r="E24" s="1236" t="s">
        <v>8518</v>
      </c>
      <c r="F24" s="117" t="s">
        <v>8346</v>
      </c>
      <c r="G24" s="117" t="s">
        <v>35</v>
      </c>
      <c r="H24" s="116" t="s">
        <v>8519</v>
      </c>
      <c r="I24" s="628">
        <v>29671</v>
      </c>
      <c r="J24" s="195" t="str">
        <f t="shared" si="0"/>
        <v xml:space="preserve">41 TAHUN 6 BULAN 5 HARI </v>
      </c>
      <c r="K24" s="117" t="s">
        <v>7114</v>
      </c>
      <c r="L24" s="661" t="s">
        <v>287</v>
      </c>
      <c r="M24" s="1066" t="s">
        <v>8348</v>
      </c>
      <c r="N24" s="1276">
        <v>9000014976493</v>
      </c>
      <c r="O24" s="195" t="s">
        <v>11835</v>
      </c>
      <c r="P24" s="195" t="s">
        <v>11869</v>
      </c>
      <c r="Q24" s="71" t="s">
        <v>82</v>
      </c>
      <c r="R24" s="101">
        <v>0</v>
      </c>
      <c r="S24" s="157" t="s">
        <v>7258</v>
      </c>
      <c r="T24" s="195" t="s">
        <v>12014</v>
      </c>
      <c r="U24" s="1378" t="s">
        <v>15803</v>
      </c>
      <c r="V24" s="195" t="s">
        <v>126</v>
      </c>
      <c r="W24" s="870" t="s">
        <v>8520</v>
      </c>
      <c r="X24" s="151" t="s">
        <v>8521</v>
      </c>
      <c r="Y24" s="134" t="s">
        <v>16540</v>
      </c>
      <c r="Z24" s="157" t="s">
        <v>82</v>
      </c>
      <c r="AA24" s="116"/>
      <c r="AB24" s="116"/>
      <c r="AC24" s="116"/>
      <c r="AD24" s="116"/>
      <c r="AE24" s="116"/>
      <c r="AF24" s="144">
        <v>42887</v>
      </c>
      <c r="AG24" s="124">
        <v>42887</v>
      </c>
      <c r="AH24" s="124">
        <v>43220</v>
      </c>
      <c r="AI24" s="124">
        <v>43221</v>
      </c>
      <c r="AJ24" s="124">
        <v>43555</v>
      </c>
      <c r="AK24" s="157" t="s">
        <v>35</v>
      </c>
      <c r="AL24" s="157">
        <v>30</v>
      </c>
      <c r="AM24" s="157">
        <v>41</v>
      </c>
      <c r="AN24" s="71" t="s">
        <v>8517</v>
      </c>
      <c r="AO24" s="71" t="s">
        <v>82</v>
      </c>
      <c r="AP24" s="71" t="s">
        <v>10924</v>
      </c>
      <c r="AQ24" s="71" t="s">
        <v>10924</v>
      </c>
      <c r="AR24" s="71"/>
    </row>
    <row r="25" spans="1:44" s="126" customFormat="1" ht="15">
      <c r="A25" s="117">
        <v>17</v>
      </c>
      <c r="B25" s="576" t="s">
        <v>8522</v>
      </c>
      <c r="C25" s="576"/>
      <c r="D25" s="576" t="s">
        <v>17302</v>
      </c>
      <c r="E25" s="966" t="s">
        <v>8523</v>
      </c>
      <c r="F25" s="101" t="s">
        <v>8346</v>
      </c>
      <c r="G25" s="101" t="s">
        <v>35</v>
      </c>
      <c r="H25" s="125" t="s">
        <v>8346</v>
      </c>
      <c r="I25" s="745">
        <v>26579</v>
      </c>
      <c r="J25" s="195" t="str">
        <f t="shared" si="0"/>
        <v xml:space="preserve">49 TAHUN 11 BULAN 24 HARI </v>
      </c>
      <c r="K25" s="101" t="s">
        <v>7114</v>
      </c>
      <c r="L25" s="658" t="s">
        <v>287</v>
      </c>
      <c r="M25" s="1066" t="s">
        <v>8348</v>
      </c>
      <c r="N25" s="1762">
        <v>1120005828871</v>
      </c>
      <c r="O25" s="195" t="s">
        <v>11836</v>
      </c>
      <c r="P25" s="195" t="s">
        <v>11870</v>
      </c>
      <c r="Q25" s="576" t="s">
        <v>36</v>
      </c>
      <c r="R25" s="117" t="s">
        <v>15773</v>
      </c>
      <c r="S25" s="157" t="s">
        <v>7258</v>
      </c>
      <c r="T25" s="195" t="s">
        <v>12015</v>
      </c>
      <c r="U25" s="1378" t="s">
        <v>15804</v>
      </c>
      <c r="V25" s="195" t="s">
        <v>126</v>
      </c>
      <c r="W25" s="624" t="s">
        <v>8524</v>
      </c>
      <c r="X25" s="200" t="s">
        <v>8525</v>
      </c>
      <c r="Y25" s="101" t="s">
        <v>15774</v>
      </c>
      <c r="Z25" s="195" t="s">
        <v>193</v>
      </c>
      <c r="AA25" s="125" t="s">
        <v>8526</v>
      </c>
      <c r="AB25" s="125" t="s">
        <v>8527</v>
      </c>
      <c r="AC25" s="125" t="s">
        <v>8528</v>
      </c>
      <c r="AD25" s="125" t="s">
        <v>8529</v>
      </c>
      <c r="AE25" s="125"/>
      <c r="AF25" s="144">
        <v>42887</v>
      </c>
      <c r="AG25" s="124">
        <v>42887</v>
      </c>
      <c r="AH25" s="124">
        <v>43220</v>
      </c>
      <c r="AI25" s="124">
        <v>43221</v>
      </c>
      <c r="AJ25" s="124">
        <v>43555</v>
      </c>
      <c r="AK25" s="195" t="s">
        <v>35</v>
      </c>
      <c r="AL25" s="195">
        <v>33</v>
      </c>
      <c r="AM25" s="195">
        <v>40</v>
      </c>
      <c r="AN25" s="576" t="s">
        <v>8522</v>
      </c>
      <c r="AO25" s="576" t="s">
        <v>36</v>
      </c>
      <c r="AP25" s="576" t="s">
        <v>10924</v>
      </c>
      <c r="AQ25" s="576" t="s">
        <v>10924</v>
      </c>
      <c r="AR25" s="576"/>
    </row>
    <row r="26" spans="1:44" ht="15">
      <c r="A26" s="117">
        <v>18</v>
      </c>
      <c r="B26" s="157" t="s">
        <v>10124</v>
      </c>
      <c r="C26" s="157" t="s">
        <v>10124</v>
      </c>
      <c r="D26" s="157" t="s">
        <v>17302</v>
      </c>
      <c r="E26" s="116" t="s">
        <v>10426</v>
      </c>
      <c r="F26" s="117" t="s">
        <v>8346</v>
      </c>
      <c r="G26" s="117" t="s">
        <v>35</v>
      </c>
      <c r="H26" s="116" t="s">
        <v>8346</v>
      </c>
      <c r="I26" s="628">
        <v>34621</v>
      </c>
      <c r="J26" s="195" t="str">
        <f t="shared" si="0"/>
        <v xml:space="preserve">27 TAHUN 11 BULAN 17 HARI </v>
      </c>
      <c r="K26" s="117" t="s">
        <v>7114</v>
      </c>
      <c r="L26" s="661" t="s">
        <v>299</v>
      </c>
      <c r="M26" s="1067" t="s">
        <v>8348</v>
      </c>
      <c r="N26" s="1276">
        <v>1130012240887</v>
      </c>
      <c r="O26" s="157" t="s">
        <v>11838</v>
      </c>
      <c r="P26" s="157" t="s">
        <v>11872</v>
      </c>
      <c r="Q26" s="157" t="s">
        <v>146</v>
      </c>
      <c r="R26" s="167" t="s">
        <v>17169</v>
      </c>
      <c r="S26" s="157" t="s">
        <v>11996</v>
      </c>
      <c r="T26" s="195" t="s">
        <v>10528</v>
      </c>
      <c r="U26" s="1378" t="s">
        <v>15806</v>
      </c>
      <c r="V26" s="157" t="s">
        <v>126</v>
      </c>
      <c r="W26" s="870" t="s">
        <v>10428</v>
      </c>
      <c r="X26" s="151" t="s">
        <v>10427</v>
      </c>
      <c r="Y26" s="157" t="s">
        <v>12017</v>
      </c>
      <c r="Z26" s="157" t="s">
        <v>193</v>
      </c>
      <c r="AA26" s="116" t="s">
        <v>10595</v>
      </c>
      <c r="AB26" s="116" t="s">
        <v>10596</v>
      </c>
      <c r="AC26" s="116"/>
      <c r="AD26" s="116"/>
      <c r="AE26" s="116"/>
      <c r="AF26" s="1374">
        <v>43010</v>
      </c>
      <c r="AG26" s="124">
        <v>43010</v>
      </c>
      <c r="AH26" s="181">
        <v>43220</v>
      </c>
      <c r="AI26" s="124">
        <v>43221</v>
      </c>
      <c r="AJ26" s="124">
        <v>43555</v>
      </c>
      <c r="AK26" s="157" t="s">
        <v>35</v>
      </c>
      <c r="AL26" s="157">
        <v>31</v>
      </c>
      <c r="AM26" s="157">
        <v>42</v>
      </c>
      <c r="AN26" s="157" t="s">
        <v>10124</v>
      </c>
      <c r="AO26" s="157" t="s">
        <v>146</v>
      </c>
      <c r="AP26" s="157" t="s">
        <v>10924</v>
      </c>
      <c r="AQ26" s="157" t="s">
        <v>10924</v>
      </c>
      <c r="AR26" s="157"/>
    </row>
    <row r="27" spans="1:44" ht="15">
      <c r="A27" s="117">
        <v>19</v>
      </c>
      <c r="B27" s="157" t="s">
        <v>10615</v>
      </c>
      <c r="C27" s="157" t="s">
        <v>10615</v>
      </c>
      <c r="D27" s="157" t="s">
        <v>17302</v>
      </c>
      <c r="E27" s="116" t="s">
        <v>10507</v>
      </c>
      <c r="F27" s="117" t="s">
        <v>8346</v>
      </c>
      <c r="G27" s="117" t="s">
        <v>35</v>
      </c>
      <c r="H27" s="116" t="s">
        <v>10515</v>
      </c>
      <c r="I27" s="628">
        <v>29706</v>
      </c>
      <c r="J27" s="195" t="str">
        <f t="shared" si="0"/>
        <v xml:space="preserve">41 TAHUN 5 BULAN 1 HARI </v>
      </c>
      <c r="K27" s="117" t="s">
        <v>7114</v>
      </c>
      <c r="L27" s="661" t="s">
        <v>299</v>
      </c>
      <c r="M27" s="1067" t="s">
        <v>8348</v>
      </c>
      <c r="N27" s="1276">
        <v>1130012219675</v>
      </c>
      <c r="O27" s="157" t="s">
        <v>11840</v>
      </c>
      <c r="P27" s="157" t="s">
        <v>11874</v>
      </c>
      <c r="Q27" s="157" t="s">
        <v>47</v>
      </c>
      <c r="R27" s="117"/>
      <c r="S27" s="157" t="s">
        <v>11996</v>
      </c>
      <c r="T27" s="200" t="s">
        <v>16529</v>
      </c>
      <c r="U27" s="1378" t="s">
        <v>15808</v>
      </c>
      <c r="V27" s="157" t="s">
        <v>126</v>
      </c>
      <c r="W27" s="870" t="s">
        <v>10599</v>
      </c>
      <c r="X27" s="151" t="s">
        <v>10521</v>
      </c>
      <c r="Y27" s="157" t="s">
        <v>12019</v>
      </c>
      <c r="Z27" s="157" t="s">
        <v>193</v>
      </c>
      <c r="AA27" s="116" t="s">
        <v>10600</v>
      </c>
      <c r="AB27" s="116" t="s">
        <v>10601</v>
      </c>
      <c r="AC27" s="116" t="s">
        <v>10602</v>
      </c>
      <c r="AD27" s="116"/>
      <c r="AE27" s="116"/>
      <c r="AF27" s="1374">
        <v>43017</v>
      </c>
      <c r="AG27" s="124">
        <v>43017</v>
      </c>
      <c r="AH27" s="181">
        <v>43220</v>
      </c>
      <c r="AI27" s="124">
        <v>43221</v>
      </c>
      <c r="AJ27" s="124">
        <v>43555</v>
      </c>
      <c r="AK27" s="157" t="s">
        <v>35</v>
      </c>
      <c r="AL27" s="157">
        <v>30</v>
      </c>
      <c r="AM27" s="157">
        <v>41</v>
      </c>
      <c r="AN27" s="157" t="s">
        <v>10615</v>
      </c>
      <c r="AO27" s="157" t="s">
        <v>47</v>
      </c>
      <c r="AP27" s="157" t="s">
        <v>10924</v>
      </c>
      <c r="AQ27" s="157" t="s">
        <v>10924</v>
      </c>
      <c r="AR27" s="157"/>
    </row>
    <row r="28" spans="1:44" ht="15">
      <c r="A28" s="117">
        <v>20</v>
      </c>
      <c r="B28" s="157" t="s">
        <v>10620</v>
      </c>
      <c r="C28" s="157" t="s">
        <v>10620</v>
      </c>
      <c r="D28" s="157" t="s">
        <v>17302</v>
      </c>
      <c r="E28" s="116" t="s">
        <v>10512</v>
      </c>
      <c r="F28" s="117" t="s">
        <v>8346</v>
      </c>
      <c r="G28" s="117" t="s">
        <v>35</v>
      </c>
      <c r="H28" s="116" t="s">
        <v>10515</v>
      </c>
      <c r="I28" s="628">
        <v>27855</v>
      </c>
      <c r="J28" s="195" t="str">
        <f t="shared" si="0"/>
        <v xml:space="preserve">46 TAHUN 5 BULAN 26 HARI </v>
      </c>
      <c r="K28" s="117" t="s">
        <v>7114</v>
      </c>
      <c r="L28" s="661" t="s">
        <v>299</v>
      </c>
      <c r="M28" s="1067" t="s">
        <v>8348</v>
      </c>
      <c r="N28" s="1276">
        <v>1130012046359</v>
      </c>
      <c r="O28" s="157" t="s">
        <v>11845</v>
      </c>
      <c r="P28" s="157" t="s">
        <v>11879</v>
      </c>
      <c r="Q28" s="157" t="s">
        <v>47</v>
      </c>
      <c r="R28" s="117"/>
      <c r="S28" s="157" t="s">
        <v>11996</v>
      </c>
      <c r="T28" s="195" t="s">
        <v>15783</v>
      </c>
      <c r="U28" s="1378" t="s">
        <v>15813</v>
      </c>
      <c r="V28" s="157" t="s">
        <v>126</v>
      </c>
      <c r="W28" s="870" t="s">
        <v>10610</v>
      </c>
      <c r="X28" s="151" t="s">
        <v>10526</v>
      </c>
      <c r="Y28" s="157" t="s">
        <v>12023</v>
      </c>
      <c r="Z28" s="157" t="s">
        <v>193</v>
      </c>
      <c r="AA28" s="116" t="s">
        <v>10611</v>
      </c>
      <c r="AB28" s="116" t="s">
        <v>10612</v>
      </c>
      <c r="AC28" s="116" t="s">
        <v>10613</v>
      </c>
      <c r="AD28" s="116"/>
      <c r="AE28" s="116"/>
      <c r="AF28" s="1374">
        <v>43017</v>
      </c>
      <c r="AG28" s="124">
        <v>43017</v>
      </c>
      <c r="AH28" s="181">
        <v>43220</v>
      </c>
      <c r="AI28" s="124">
        <v>43221</v>
      </c>
      <c r="AJ28" s="124">
        <v>43555</v>
      </c>
      <c r="AK28" s="157" t="s">
        <v>1460</v>
      </c>
      <c r="AL28" s="157">
        <v>30</v>
      </c>
      <c r="AM28" s="157">
        <v>40</v>
      </c>
      <c r="AN28" s="157" t="s">
        <v>10620</v>
      </c>
      <c r="AO28" s="157" t="s">
        <v>47</v>
      </c>
      <c r="AP28" s="157" t="s">
        <v>10924</v>
      </c>
      <c r="AQ28" s="157" t="s">
        <v>10924</v>
      </c>
      <c r="AR28" s="157"/>
    </row>
    <row r="29" spans="1:44" ht="15">
      <c r="A29" s="117">
        <v>21</v>
      </c>
      <c r="B29" s="157" t="s">
        <v>13869</v>
      </c>
      <c r="C29" s="157" t="s">
        <v>13869</v>
      </c>
      <c r="D29" s="157" t="s">
        <v>17302</v>
      </c>
      <c r="E29" s="116" t="s">
        <v>14558</v>
      </c>
      <c r="F29" s="117" t="s">
        <v>8346</v>
      </c>
      <c r="G29" s="117" t="s">
        <v>35</v>
      </c>
      <c r="H29" s="116" t="s">
        <v>13872</v>
      </c>
      <c r="I29" s="628">
        <v>32893</v>
      </c>
      <c r="J29" s="195" t="str">
        <f t="shared" si="0"/>
        <v xml:space="preserve">32 TAHUN 8 BULAN 11 HARI </v>
      </c>
      <c r="K29" s="117" t="s">
        <v>7114</v>
      </c>
      <c r="L29" s="661" t="s">
        <v>287</v>
      </c>
      <c r="M29" s="1067" t="s">
        <v>8348</v>
      </c>
      <c r="N29" s="1276">
        <v>1130013098185</v>
      </c>
      <c r="O29" s="157" t="s">
        <v>15816</v>
      </c>
      <c r="P29" s="157" t="s">
        <v>15815</v>
      </c>
      <c r="Q29" s="157" t="s">
        <v>146</v>
      </c>
      <c r="R29" s="117"/>
      <c r="S29" s="157" t="s">
        <v>11996</v>
      </c>
      <c r="T29" s="195" t="s">
        <v>13877</v>
      </c>
      <c r="U29" s="1378">
        <v>45219</v>
      </c>
      <c r="V29" s="157" t="s">
        <v>126</v>
      </c>
      <c r="W29" s="870" t="s">
        <v>14556</v>
      </c>
      <c r="X29" s="151" t="s">
        <v>13874</v>
      </c>
      <c r="Y29" s="151" t="s">
        <v>14555</v>
      </c>
      <c r="Z29" s="157" t="s">
        <v>193</v>
      </c>
      <c r="AA29" s="116" t="s">
        <v>13879</v>
      </c>
      <c r="AB29" s="116" t="s">
        <v>13880</v>
      </c>
      <c r="AC29" s="116" t="s">
        <v>13881</v>
      </c>
      <c r="AD29" s="116"/>
      <c r="AE29" s="116"/>
      <c r="AF29" s="1373">
        <v>43416</v>
      </c>
      <c r="AG29" s="144"/>
      <c r="AH29" s="144">
        <v>43769</v>
      </c>
      <c r="AI29" s="144"/>
      <c r="AJ29" s="144"/>
      <c r="AK29" s="157"/>
      <c r="AL29" s="157"/>
      <c r="AM29" s="157"/>
      <c r="AN29" s="157" t="s">
        <v>13869</v>
      </c>
      <c r="AO29" s="157"/>
      <c r="AP29" s="157" t="s">
        <v>14550</v>
      </c>
      <c r="AQ29" s="157" t="s">
        <v>10924</v>
      </c>
      <c r="AR29" s="157"/>
    </row>
    <row r="30" spans="1:44" ht="15">
      <c r="A30" s="117">
        <v>22</v>
      </c>
      <c r="B30" s="157" t="s">
        <v>13870</v>
      </c>
      <c r="C30" s="157" t="s">
        <v>13870</v>
      </c>
      <c r="D30" s="157" t="s">
        <v>17302</v>
      </c>
      <c r="E30" s="116" t="s">
        <v>13867</v>
      </c>
      <c r="F30" s="117" t="s">
        <v>8346</v>
      </c>
      <c r="G30" s="117" t="s">
        <v>35</v>
      </c>
      <c r="H30" s="116" t="s">
        <v>10515</v>
      </c>
      <c r="I30" s="628">
        <v>31672</v>
      </c>
      <c r="J30" s="195" t="str">
        <f t="shared" si="0"/>
        <v xml:space="preserve">36 TAHUN 0 BULAN 14 HARI </v>
      </c>
      <c r="K30" s="117" t="s">
        <v>7114</v>
      </c>
      <c r="L30" s="661" t="s">
        <v>299</v>
      </c>
      <c r="M30" s="1067" t="s">
        <v>8348</v>
      </c>
      <c r="N30" s="1276">
        <v>1130011466863</v>
      </c>
      <c r="O30" s="157" t="s">
        <v>15818</v>
      </c>
      <c r="P30" s="157" t="s">
        <v>15817</v>
      </c>
      <c r="Q30" s="157" t="s">
        <v>9862</v>
      </c>
      <c r="R30" s="117"/>
      <c r="S30" s="157" t="s">
        <v>11996</v>
      </c>
      <c r="T30" s="195" t="s">
        <v>16223</v>
      </c>
      <c r="U30" s="1378">
        <v>45552</v>
      </c>
      <c r="V30" s="157" t="s">
        <v>126</v>
      </c>
      <c r="W30" s="870" t="s">
        <v>14557</v>
      </c>
      <c r="X30" s="151" t="s">
        <v>13875</v>
      </c>
      <c r="Y30" s="151" t="s">
        <v>14554</v>
      </c>
      <c r="Z30" s="157" t="s">
        <v>193</v>
      </c>
      <c r="AA30" s="116" t="s">
        <v>13882</v>
      </c>
      <c r="AB30" s="116" t="s">
        <v>13883</v>
      </c>
      <c r="AC30" s="116" t="s">
        <v>13884</v>
      </c>
      <c r="AD30" s="116"/>
      <c r="AE30" s="116"/>
      <c r="AF30" s="1373">
        <v>43416</v>
      </c>
      <c r="AG30" s="144"/>
      <c r="AH30" s="144">
        <v>43769</v>
      </c>
      <c r="AI30" s="144"/>
      <c r="AJ30" s="144"/>
      <c r="AK30" s="157"/>
      <c r="AL30" s="157"/>
      <c r="AM30" s="157"/>
      <c r="AN30" s="157" t="s">
        <v>13870</v>
      </c>
      <c r="AO30" s="157"/>
      <c r="AP30" s="157" t="s">
        <v>14550</v>
      </c>
      <c r="AQ30" s="157" t="s">
        <v>10924</v>
      </c>
      <c r="AR30" s="157"/>
    </row>
    <row r="31" spans="1:44" ht="15">
      <c r="A31" s="117">
        <v>23</v>
      </c>
      <c r="B31" s="157" t="s">
        <v>16142</v>
      </c>
      <c r="C31" s="116" t="s">
        <v>16142</v>
      </c>
      <c r="D31" s="157" t="s">
        <v>17302</v>
      </c>
      <c r="E31" s="116" t="s">
        <v>16219</v>
      </c>
      <c r="F31" s="117" t="s">
        <v>8346</v>
      </c>
      <c r="G31" s="117" t="s">
        <v>35</v>
      </c>
      <c r="H31" s="116" t="s">
        <v>16220</v>
      </c>
      <c r="I31" s="628">
        <v>30909</v>
      </c>
      <c r="J31" s="157" t="str">
        <f t="shared" si="0"/>
        <v xml:space="preserve">38 TAHUN 1 BULAN 16 HARI </v>
      </c>
      <c r="K31" s="117" t="s">
        <v>7114</v>
      </c>
      <c r="L31" s="661" t="s">
        <v>287</v>
      </c>
      <c r="M31" s="1067" t="s">
        <v>8348</v>
      </c>
      <c r="N31" s="1276">
        <v>1130013779982</v>
      </c>
      <c r="O31" s="151" t="s">
        <v>16628</v>
      </c>
      <c r="P31" s="151" t="s">
        <v>16629</v>
      </c>
      <c r="Q31" s="157" t="s">
        <v>82</v>
      </c>
      <c r="R31" s="117" t="s">
        <v>17158</v>
      </c>
      <c r="S31" s="157" t="s">
        <v>7258</v>
      </c>
      <c r="T31" s="151" t="s">
        <v>16224</v>
      </c>
      <c r="U31" s="1373" t="s">
        <v>16537</v>
      </c>
      <c r="V31" s="157" t="s">
        <v>175</v>
      </c>
      <c r="W31" s="870" t="s">
        <v>16226</v>
      </c>
      <c r="X31" s="151" t="s">
        <v>16227</v>
      </c>
      <c r="Y31" s="157" t="s">
        <v>16228</v>
      </c>
      <c r="Z31" s="157" t="s">
        <v>82</v>
      </c>
      <c r="AA31" s="116"/>
      <c r="AB31" s="116"/>
      <c r="AC31" s="116"/>
      <c r="AD31" s="116"/>
      <c r="AE31" s="116"/>
      <c r="AF31" s="1373">
        <v>43710</v>
      </c>
      <c r="AG31" s="144"/>
      <c r="AH31" s="144"/>
      <c r="AI31" s="144"/>
      <c r="AJ31" s="144"/>
      <c r="AK31" s="157"/>
      <c r="AL31" s="157"/>
      <c r="AM31" s="157"/>
      <c r="AN31" s="157" t="s">
        <v>16142</v>
      </c>
      <c r="AO31" s="157"/>
      <c r="AP31" s="157"/>
      <c r="AQ31" s="157"/>
      <c r="AR31" s="157"/>
    </row>
    <row r="32" spans="1:44" s="126" customFormat="1" ht="15">
      <c r="A32" s="117">
        <v>24</v>
      </c>
      <c r="B32" s="195" t="s">
        <v>16495</v>
      </c>
      <c r="C32" s="125" t="s">
        <v>16495</v>
      </c>
      <c r="D32" s="101" t="s">
        <v>17302</v>
      </c>
      <c r="E32" s="125" t="s">
        <v>16494</v>
      </c>
      <c r="F32" s="101" t="s">
        <v>8346</v>
      </c>
      <c r="G32" s="101" t="s">
        <v>35</v>
      </c>
      <c r="H32" s="125" t="s">
        <v>16520</v>
      </c>
      <c r="I32" s="745">
        <v>36289</v>
      </c>
      <c r="J32" s="195" t="str">
        <f t="shared" si="0"/>
        <v xml:space="preserve">23 TAHUN 4 BULAN 22 HARI </v>
      </c>
      <c r="K32" s="101" t="s">
        <v>7114</v>
      </c>
      <c r="L32" s="658" t="s">
        <v>299</v>
      </c>
      <c r="M32" s="1066" t="s">
        <v>8348</v>
      </c>
      <c r="N32" s="1762">
        <v>1130014116523</v>
      </c>
      <c r="O32" s="195"/>
      <c r="P32" s="195"/>
      <c r="Q32" s="195" t="s">
        <v>82</v>
      </c>
      <c r="R32" s="101"/>
      <c r="S32" s="195" t="s">
        <v>1093</v>
      </c>
      <c r="T32" s="200" t="s">
        <v>16501</v>
      </c>
      <c r="U32" s="1378">
        <v>45174</v>
      </c>
      <c r="V32" s="195" t="s">
        <v>175</v>
      </c>
      <c r="W32" s="624" t="s">
        <v>16502</v>
      </c>
      <c r="X32" s="200" t="s">
        <v>16503</v>
      </c>
      <c r="Y32" s="200" t="s">
        <v>16543</v>
      </c>
      <c r="Z32" s="195" t="s">
        <v>82</v>
      </c>
      <c r="AA32" s="125"/>
      <c r="AB32" s="125"/>
      <c r="AC32" s="125"/>
      <c r="AD32" s="125"/>
      <c r="AE32" s="125"/>
      <c r="AF32" s="1378">
        <v>43846</v>
      </c>
      <c r="AG32" s="124"/>
      <c r="AH32" s="124"/>
      <c r="AI32" s="124"/>
      <c r="AJ32" s="124"/>
      <c r="AK32" s="195"/>
      <c r="AL32" s="195"/>
      <c r="AM32" s="195"/>
      <c r="AN32" s="195" t="s">
        <v>16495</v>
      </c>
      <c r="AO32" s="195"/>
      <c r="AP32" s="195"/>
      <c r="AQ32" s="195"/>
      <c r="AR32" s="195"/>
    </row>
    <row r="33" spans="1:44" s="126" customFormat="1" ht="15">
      <c r="A33" s="117">
        <v>25</v>
      </c>
      <c r="B33" s="195" t="s">
        <v>17478</v>
      </c>
      <c r="C33" s="125"/>
      <c r="D33" s="125"/>
      <c r="E33" s="125" t="s">
        <v>17466</v>
      </c>
      <c r="F33" s="101" t="s">
        <v>8346</v>
      </c>
      <c r="G33" s="101" t="s">
        <v>35</v>
      </c>
      <c r="H33" s="125" t="s">
        <v>8991</v>
      </c>
      <c r="I33" s="745">
        <v>34008</v>
      </c>
      <c r="J33" s="195" t="str">
        <f t="shared" si="0"/>
        <v xml:space="preserve">29 TAHUN 7 BULAN 23 HARI </v>
      </c>
      <c r="K33" s="101" t="s">
        <v>7114</v>
      </c>
      <c r="L33" s="658" t="s">
        <v>287</v>
      </c>
      <c r="M33" s="195" t="s">
        <v>288</v>
      </c>
      <c r="N33" s="1762" t="e">
        <f>VLOOKUP(E33,#REF!,2,FALSE)</f>
        <v>#REF!</v>
      </c>
      <c r="O33" s="195"/>
      <c r="P33" s="195"/>
      <c r="Q33" s="195"/>
      <c r="R33" s="101"/>
      <c r="S33" s="195"/>
      <c r="T33" s="195"/>
      <c r="U33" s="1378"/>
      <c r="V33" s="195"/>
      <c r="W33" s="624" t="s">
        <v>17467</v>
      </c>
      <c r="X33" s="200" t="s">
        <v>17468</v>
      </c>
      <c r="Y33" s="195"/>
      <c r="Z33" s="195"/>
      <c r="AA33" s="125"/>
      <c r="AB33" s="125"/>
      <c r="AC33" s="125"/>
      <c r="AD33" s="125"/>
      <c r="AE33" s="125"/>
      <c r="AF33" s="1378">
        <v>44272</v>
      </c>
      <c r="AG33" s="1378"/>
      <c r="AH33" s="1378"/>
      <c r="AI33" s="1378"/>
      <c r="AJ33" s="1378"/>
      <c r="AK33" s="195"/>
      <c r="AL33" s="195"/>
      <c r="AM33" s="195"/>
      <c r="AN33" s="195"/>
      <c r="AO33" s="195"/>
      <c r="AP33" s="195"/>
      <c r="AQ33" s="195"/>
      <c r="AR33" s="195"/>
    </row>
    <row r="34" spans="1:44" s="126" customFormat="1" ht="15">
      <c r="A34" s="117">
        <v>26</v>
      </c>
      <c r="B34" s="195" t="s">
        <v>17482</v>
      </c>
      <c r="C34" s="125"/>
      <c r="D34" s="125"/>
      <c r="E34" s="125" t="s">
        <v>17588</v>
      </c>
      <c r="F34" s="101" t="s">
        <v>8346</v>
      </c>
      <c r="G34" s="101" t="s">
        <v>35</v>
      </c>
      <c r="H34" s="125" t="s">
        <v>8991</v>
      </c>
      <c r="I34" s="745">
        <v>33685</v>
      </c>
      <c r="J34" s="195" t="str">
        <f t="shared" si="0"/>
        <v xml:space="preserve">30 TAHUN 6 BULAN 9 HARI </v>
      </c>
      <c r="K34" s="101" t="s">
        <v>7114</v>
      </c>
      <c r="L34" s="658" t="s">
        <v>287</v>
      </c>
      <c r="M34" s="195" t="s">
        <v>288</v>
      </c>
      <c r="N34" s="1762">
        <v>1130014741452</v>
      </c>
      <c r="O34" s="195"/>
      <c r="P34" s="195"/>
      <c r="Q34" s="195"/>
      <c r="R34" s="101"/>
      <c r="S34" s="195" t="s">
        <v>7258</v>
      </c>
      <c r="T34" s="200" t="s">
        <v>17846</v>
      </c>
      <c r="U34" s="1378">
        <v>45373</v>
      </c>
      <c r="V34" s="195" t="s">
        <v>175</v>
      </c>
      <c r="W34" s="624" t="s">
        <v>17589</v>
      </c>
      <c r="X34" s="200" t="s">
        <v>17590</v>
      </c>
      <c r="Y34" s="195"/>
      <c r="Z34" s="195"/>
      <c r="AA34" s="125"/>
      <c r="AB34" s="125"/>
      <c r="AC34" s="125"/>
      <c r="AD34" s="125"/>
      <c r="AE34" s="125"/>
      <c r="AF34" s="1378">
        <v>44333</v>
      </c>
      <c r="AG34" s="1378"/>
      <c r="AH34" s="1378"/>
      <c r="AI34" s="1378"/>
      <c r="AJ34" s="1378"/>
      <c r="AK34" s="195"/>
      <c r="AL34" s="195"/>
      <c r="AM34" s="195"/>
      <c r="AN34" s="195"/>
      <c r="AO34" s="195"/>
      <c r="AP34" s="195"/>
      <c r="AQ34" s="195"/>
      <c r="AR34" s="195"/>
    </row>
    <row r="35" spans="1:44" s="126" customFormat="1" ht="15">
      <c r="A35" s="117">
        <v>27</v>
      </c>
      <c r="B35" s="195" t="s">
        <v>17483</v>
      </c>
      <c r="C35" s="125"/>
      <c r="D35" s="125"/>
      <c r="E35" s="125" t="s">
        <v>17591</v>
      </c>
      <c r="F35" s="101" t="s">
        <v>8346</v>
      </c>
      <c r="G35" s="101" t="s">
        <v>35</v>
      </c>
      <c r="H35" s="125" t="s">
        <v>8991</v>
      </c>
      <c r="I35" s="745">
        <v>34849</v>
      </c>
      <c r="J35" s="195" t="str">
        <f t="shared" si="0"/>
        <v xml:space="preserve">27 TAHUN 4 BULAN 1 HARI </v>
      </c>
      <c r="K35" s="101" t="s">
        <v>7114</v>
      </c>
      <c r="L35" s="658" t="s">
        <v>287</v>
      </c>
      <c r="M35" s="195" t="s">
        <v>288</v>
      </c>
      <c r="N35" s="1762" t="e">
        <f>VLOOKUP(E35,#REF!,2,FALSE)</f>
        <v>#REF!</v>
      </c>
      <c r="O35" s="195"/>
      <c r="P35" s="195"/>
      <c r="Q35" s="195"/>
      <c r="R35" s="101"/>
      <c r="S35" s="195" t="s">
        <v>7258</v>
      </c>
      <c r="T35" s="195" t="s">
        <v>17592</v>
      </c>
      <c r="U35" s="1378">
        <v>46091</v>
      </c>
      <c r="V35" s="195" t="s">
        <v>175</v>
      </c>
      <c r="W35" s="624" t="s">
        <v>17593</v>
      </c>
      <c r="X35" s="200" t="s">
        <v>17594</v>
      </c>
      <c r="Y35" s="195"/>
      <c r="Z35" s="195"/>
      <c r="AA35" s="125"/>
      <c r="AB35" s="125"/>
      <c r="AC35" s="125"/>
      <c r="AD35" s="125"/>
      <c r="AE35" s="125"/>
      <c r="AF35" s="1378">
        <v>44333</v>
      </c>
      <c r="AG35" s="1378"/>
      <c r="AH35" s="1378"/>
      <c r="AI35" s="1378"/>
      <c r="AJ35" s="1378"/>
      <c r="AK35" s="195"/>
      <c r="AL35" s="195"/>
      <c r="AM35" s="195"/>
      <c r="AN35" s="195"/>
      <c r="AO35" s="195"/>
      <c r="AP35" s="195"/>
      <c r="AQ35" s="195"/>
      <c r="AR35" s="195"/>
    </row>
    <row r="36" spans="1:44" s="126" customFormat="1" ht="15">
      <c r="A36" s="117">
        <v>28</v>
      </c>
      <c r="B36" s="195" t="s">
        <v>17646</v>
      </c>
      <c r="C36" s="125"/>
      <c r="D36" s="125"/>
      <c r="E36" s="125" t="s">
        <v>17835</v>
      </c>
      <c r="F36" s="101" t="s">
        <v>8346</v>
      </c>
      <c r="G36" s="101" t="s">
        <v>35</v>
      </c>
      <c r="H36" s="125" t="s">
        <v>7875</v>
      </c>
      <c r="I36" s="745">
        <v>33936</v>
      </c>
      <c r="J36" s="195" t="str">
        <f t="shared" si="0"/>
        <v xml:space="preserve">29 TAHUN 10 BULAN 3 HARI </v>
      </c>
      <c r="K36" s="101" t="s">
        <v>7114</v>
      </c>
      <c r="L36" s="658" t="s">
        <v>17850</v>
      </c>
      <c r="M36" s="195" t="s">
        <v>288</v>
      </c>
      <c r="N36" s="1762" t="s">
        <v>17867</v>
      </c>
      <c r="O36" s="195"/>
      <c r="P36" s="195"/>
      <c r="Q36" s="195"/>
      <c r="R36" s="101"/>
      <c r="S36" s="195"/>
      <c r="T36" s="195"/>
      <c r="U36" s="1378"/>
      <c r="V36" s="195" t="s">
        <v>126</v>
      </c>
      <c r="W36" s="624" t="s">
        <v>17836</v>
      </c>
      <c r="X36" s="200" t="s">
        <v>17837</v>
      </c>
      <c r="Y36" s="195"/>
      <c r="Z36" s="195"/>
      <c r="AA36" s="125"/>
      <c r="AB36" s="125"/>
      <c r="AC36" s="125"/>
      <c r="AD36" s="125"/>
      <c r="AE36" s="125"/>
      <c r="AF36" s="1378">
        <v>44494</v>
      </c>
      <c r="AG36" s="1378"/>
      <c r="AH36" s="1378"/>
      <c r="AI36" s="1378"/>
      <c r="AJ36" s="1378"/>
      <c r="AK36" s="195"/>
      <c r="AL36" s="195"/>
      <c r="AM36" s="195"/>
      <c r="AN36" s="195"/>
      <c r="AO36" s="195"/>
      <c r="AP36" s="195"/>
      <c r="AQ36" s="195"/>
      <c r="AR36" s="195"/>
    </row>
    <row r="37" spans="1:44" s="126" customFormat="1" ht="15">
      <c r="A37" s="117">
        <v>29</v>
      </c>
      <c r="B37" s="195" t="s">
        <v>17645</v>
      </c>
      <c r="C37" s="125"/>
      <c r="D37" s="125"/>
      <c r="E37" s="125" t="s">
        <v>17838</v>
      </c>
      <c r="F37" s="101" t="s">
        <v>8346</v>
      </c>
      <c r="G37" s="101" t="s">
        <v>35</v>
      </c>
      <c r="H37" s="125" t="s">
        <v>17839</v>
      </c>
      <c r="I37" s="745">
        <v>35137</v>
      </c>
      <c r="J37" s="195" t="str">
        <f t="shared" si="0"/>
        <v xml:space="preserve">26 TAHUN 6 BULAN 18 HARI </v>
      </c>
      <c r="K37" s="101" t="s">
        <v>7114</v>
      </c>
      <c r="L37" s="658" t="s">
        <v>17851</v>
      </c>
      <c r="M37" s="195" t="s">
        <v>288</v>
      </c>
      <c r="N37" s="1762" t="e">
        <f>VLOOKUP(E37,#REF!,2,FALSE)</f>
        <v>#REF!</v>
      </c>
      <c r="O37" s="195"/>
      <c r="P37" s="195"/>
      <c r="Q37" s="195"/>
      <c r="R37" s="101"/>
      <c r="S37" s="195" t="s">
        <v>7258</v>
      </c>
      <c r="T37" s="195" t="s">
        <v>17840</v>
      </c>
      <c r="U37" s="1378">
        <v>46033</v>
      </c>
      <c r="V37" s="195" t="s">
        <v>126</v>
      </c>
      <c r="W37" s="624" t="s">
        <v>17841</v>
      </c>
      <c r="X37" s="200" t="s">
        <v>17842</v>
      </c>
      <c r="Y37" s="195"/>
      <c r="Z37" s="195"/>
      <c r="AA37" s="125"/>
      <c r="AB37" s="125"/>
      <c r="AC37" s="125"/>
      <c r="AD37" s="125"/>
      <c r="AE37" s="125"/>
      <c r="AF37" s="1378">
        <v>44494</v>
      </c>
      <c r="AG37" s="1378"/>
      <c r="AH37" s="1378"/>
      <c r="AI37" s="1378"/>
      <c r="AJ37" s="1378"/>
      <c r="AK37" s="195"/>
      <c r="AL37" s="195"/>
      <c r="AM37" s="195"/>
      <c r="AN37" s="195"/>
      <c r="AO37" s="195"/>
      <c r="AP37" s="195"/>
      <c r="AQ37" s="195"/>
      <c r="AR37" s="195"/>
    </row>
    <row r="38" spans="1:44" s="126" customFormat="1" ht="15">
      <c r="A38" s="117">
        <v>30</v>
      </c>
      <c r="B38" s="195" t="s">
        <v>17644</v>
      </c>
      <c r="C38" s="125"/>
      <c r="D38" s="125"/>
      <c r="E38" s="125" t="s">
        <v>17843</v>
      </c>
      <c r="F38" s="101" t="s">
        <v>8346</v>
      </c>
      <c r="G38" s="101" t="s">
        <v>35</v>
      </c>
      <c r="H38" s="125" t="s">
        <v>8991</v>
      </c>
      <c r="I38" s="745">
        <v>32860</v>
      </c>
      <c r="J38" s="195" t="str">
        <f t="shared" si="0"/>
        <v xml:space="preserve">32 TAHUN 9 BULAN 13 HARI </v>
      </c>
      <c r="K38" s="101" t="s">
        <v>7114</v>
      </c>
      <c r="L38" s="658" t="s">
        <v>17852</v>
      </c>
      <c r="M38" s="195" t="s">
        <v>288</v>
      </c>
      <c r="N38" s="1762" t="e">
        <f>VLOOKUP(E38,#REF!,2,FALSE)</f>
        <v>#REF!</v>
      </c>
      <c r="O38" s="195"/>
      <c r="P38" s="195"/>
      <c r="Q38" s="195"/>
      <c r="R38" s="101"/>
      <c r="S38" s="195" t="s">
        <v>7258</v>
      </c>
      <c r="T38" s="200" t="s">
        <v>17848</v>
      </c>
      <c r="U38" s="1378">
        <v>44548</v>
      </c>
      <c r="V38" s="195" t="s">
        <v>175</v>
      </c>
      <c r="W38" s="624" t="s">
        <v>17844</v>
      </c>
      <c r="X38" s="200" t="s">
        <v>17845</v>
      </c>
      <c r="Y38" s="195"/>
      <c r="Z38" s="195"/>
      <c r="AA38" s="125"/>
      <c r="AB38" s="125"/>
      <c r="AC38" s="125"/>
      <c r="AD38" s="125"/>
      <c r="AE38" s="125"/>
      <c r="AF38" s="1378">
        <v>44494</v>
      </c>
      <c r="AG38" s="1378"/>
      <c r="AH38" s="1378"/>
      <c r="AI38" s="1378"/>
      <c r="AJ38" s="1378"/>
      <c r="AK38" s="195"/>
      <c r="AL38" s="195"/>
      <c r="AM38" s="195"/>
      <c r="AN38" s="195"/>
      <c r="AO38" s="195"/>
      <c r="AP38" s="195"/>
      <c r="AQ38" s="195"/>
      <c r="AR38" s="195"/>
    </row>
    <row r="39" spans="1:44" s="126" customFormat="1" ht="15">
      <c r="A39" s="117">
        <v>31</v>
      </c>
      <c r="B39" s="195" t="s">
        <v>17750</v>
      </c>
      <c r="C39" s="125"/>
      <c r="D39" s="125"/>
      <c r="E39" s="125" t="s">
        <v>11279</v>
      </c>
      <c r="F39" s="101" t="s">
        <v>8346</v>
      </c>
      <c r="G39" s="101" t="s">
        <v>35</v>
      </c>
      <c r="H39" s="125" t="s">
        <v>8346</v>
      </c>
      <c r="I39" s="745">
        <v>34048</v>
      </c>
      <c r="J39" s="195" t="s">
        <v>17847</v>
      </c>
      <c r="K39" s="101" t="s">
        <v>7114</v>
      </c>
      <c r="L39" s="658" t="s">
        <v>17853</v>
      </c>
      <c r="M39" s="195" t="s">
        <v>288</v>
      </c>
      <c r="N39" s="1762" t="s">
        <v>8571</v>
      </c>
      <c r="O39" s="195" t="s">
        <v>16623</v>
      </c>
      <c r="P39" s="195" t="s">
        <v>16613</v>
      </c>
      <c r="Q39" s="195" t="s">
        <v>8572</v>
      </c>
      <c r="R39" s="101"/>
      <c r="S39" s="195" t="s">
        <v>5006</v>
      </c>
      <c r="T39" s="125" t="s">
        <v>17849</v>
      </c>
      <c r="U39" s="623">
        <v>46292</v>
      </c>
      <c r="V39" s="195" t="s">
        <v>49</v>
      </c>
      <c r="W39" s="1378" t="s">
        <v>11278</v>
      </c>
      <c r="X39" s="195" t="s">
        <v>8573</v>
      </c>
      <c r="Y39" s="624" t="s">
        <v>13124</v>
      </c>
      <c r="Z39" s="200" t="s">
        <v>82</v>
      </c>
      <c r="AA39" s="195"/>
      <c r="AB39" s="195"/>
      <c r="AC39" s="125"/>
      <c r="AD39" s="125"/>
      <c r="AE39" s="125"/>
      <c r="AF39" s="1378">
        <v>44530</v>
      </c>
      <c r="AG39" s="1378"/>
      <c r="AH39" s="1378"/>
      <c r="AI39" s="1378"/>
      <c r="AJ39" s="1378"/>
      <c r="AK39" s="195"/>
      <c r="AL39" s="195"/>
      <c r="AM39" s="195"/>
      <c r="AN39" s="195"/>
      <c r="AO39" s="195"/>
      <c r="AP39" s="195"/>
      <c r="AQ39" s="195"/>
      <c r="AR39" s="195"/>
    </row>
    <row r="40" spans="1:44" ht="15">
      <c r="A40" s="117">
        <v>32</v>
      </c>
      <c r="B40" s="157" t="s">
        <v>18020</v>
      </c>
      <c r="C40" s="116"/>
      <c r="D40" s="116"/>
      <c r="E40" s="116" t="s">
        <v>18018</v>
      </c>
      <c r="F40" s="101" t="s">
        <v>8346</v>
      </c>
      <c r="G40" s="101" t="s">
        <v>35</v>
      </c>
      <c r="H40" s="116"/>
      <c r="I40" s="628"/>
      <c r="J40" s="195" t="s">
        <v>18265</v>
      </c>
      <c r="K40" s="117"/>
      <c r="L40" s="661"/>
      <c r="M40" s="157"/>
      <c r="N40" s="1276"/>
      <c r="O40" s="157"/>
      <c r="P40" s="157"/>
      <c r="Q40" s="157"/>
      <c r="R40" s="117"/>
      <c r="S40" s="157"/>
      <c r="T40" s="157"/>
      <c r="U40" s="1373"/>
      <c r="V40" s="157"/>
      <c r="W40" s="870"/>
      <c r="X40" s="151"/>
      <c r="Y40" s="157"/>
      <c r="Z40" s="157"/>
      <c r="AA40" s="116"/>
      <c r="AB40" s="116"/>
      <c r="AC40" s="116"/>
      <c r="AD40" s="116"/>
      <c r="AE40" s="116"/>
      <c r="AF40" s="1373">
        <v>44648</v>
      </c>
      <c r="AG40" s="1373"/>
      <c r="AH40" s="1373"/>
      <c r="AI40" s="1373"/>
      <c r="AJ40" s="1373"/>
      <c r="AK40" s="157"/>
      <c r="AL40" s="157"/>
      <c r="AM40" s="157"/>
      <c r="AN40" s="157"/>
      <c r="AO40" s="157"/>
      <c r="AP40" s="157"/>
      <c r="AQ40" s="157"/>
      <c r="AR40" s="157"/>
    </row>
    <row r="41" spans="1:44" ht="15">
      <c r="A41" s="117">
        <v>33</v>
      </c>
      <c r="B41" s="157"/>
      <c r="C41" s="116"/>
      <c r="D41" s="116"/>
      <c r="E41" s="116" t="s">
        <v>18264</v>
      </c>
      <c r="F41" s="101"/>
      <c r="G41" s="101"/>
      <c r="H41" s="116" t="s">
        <v>10515</v>
      </c>
      <c r="I41" s="628">
        <v>36136</v>
      </c>
      <c r="J41" s="195" t="s">
        <v>18266</v>
      </c>
      <c r="K41" s="117" t="s">
        <v>84</v>
      </c>
      <c r="L41" s="661"/>
      <c r="M41" s="157"/>
      <c r="N41" s="1276"/>
      <c r="O41" s="157"/>
      <c r="P41" s="157"/>
      <c r="Q41" s="157"/>
      <c r="R41" s="117"/>
      <c r="S41" s="157"/>
      <c r="T41" s="157"/>
      <c r="U41" s="1373"/>
      <c r="V41" s="157"/>
      <c r="W41" s="870" t="s">
        <v>18268</v>
      </c>
      <c r="X41" s="151" t="s">
        <v>18269</v>
      </c>
      <c r="Y41" s="157"/>
      <c r="Z41" s="157"/>
      <c r="AA41" s="116"/>
      <c r="AB41" s="116"/>
      <c r="AC41" s="116"/>
      <c r="AD41" s="116"/>
      <c r="AE41" s="116"/>
      <c r="AF41" s="1373"/>
      <c r="AG41" s="1373"/>
      <c r="AH41" s="1373"/>
      <c r="AI41" s="1373"/>
      <c r="AJ41" s="1373"/>
      <c r="AK41" s="157"/>
      <c r="AL41" s="157"/>
      <c r="AM41" s="157"/>
      <c r="AN41" s="157"/>
      <c r="AO41" s="157"/>
      <c r="AP41" s="157"/>
      <c r="AQ41" s="157"/>
      <c r="AR41" s="157"/>
    </row>
    <row r="42" spans="1:44" ht="15">
      <c r="A42" s="117">
        <v>34</v>
      </c>
      <c r="B42" s="157"/>
      <c r="C42" s="116"/>
      <c r="D42" s="116"/>
      <c r="E42" s="116" t="s">
        <v>18270</v>
      </c>
      <c r="F42" s="101"/>
      <c r="G42" s="101"/>
      <c r="H42" s="116" t="s">
        <v>10515</v>
      </c>
      <c r="I42" s="628">
        <v>32351</v>
      </c>
      <c r="J42" s="195" t="s">
        <v>18267</v>
      </c>
      <c r="K42" s="117" t="s">
        <v>18271</v>
      </c>
      <c r="L42" s="661"/>
      <c r="M42" s="157"/>
      <c r="N42" s="1276"/>
      <c r="O42" s="157"/>
      <c r="P42" s="157"/>
      <c r="Q42" s="157"/>
      <c r="R42" s="117"/>
      <c r="S42" s="157"/>
      <c r="T42" s="157"/>
      <c r="U42" s="1373"/>
      <c r="V42" s="157"/>
      <c r="W42" s="870" t="s">
        <v>18272</v>
      </c>
      <c r="X42" s="151" t="s">
        <v>18273</v>
      </c>
      <c r="Y42" s="157"/>
      <c r="Z42" s="157"/>
      <c r="AA42" s="116"/>
      <c r="AB42" s="116"/>
      <c r="AC42" s="116"/>
      <c r="AD42" s="116"/>
      <c r="AE42" s="116"/>
      <c r="AF42" s="1373"/>
      <c r="AG42" s="1373"/>
      <c r="AH42" s="1373"/>
      <c r="AI42" s="1373"/>
      <c r="AJ42" s="1373"/>
      <c r="AK42" s="157"/>
      <c r="AL42" s="157"/>
      <c r="AM42" s="157"/>
      <c r="AN42" s="157"/>
      <c r="AO42" s="157"/>
      <c r="AP42" s="157"/>
      <c r="AQ42" s="157"/>
      <c r="AR42" s="157"/>
    </row>
    <row r="43" spans="1:44" ht="15">
      <c r="A43" s="162"/>
      <c r="B43" s="190" t="s">
        <v>14704</v>
      </c>
      <c r="F43" s="162"/>
      <c r="G43" s="162"/>
      <c r="L43" s="1212"/>
      <c r="X43" s="1213"/>
    </row>
    <row r="44" spans="1:44" ht="15">
      <c r="A44" s="162"/>
      <c r="F44" s="162"/>
      <c r="G44" s="162"/>
      <c r="L44" s="1212"/>
      <c r="X44" s="1213"/>
    </row>
    <row r="45" spans="1:44" s="758" customFormat="1" ht="15" customHeight="1">
      <c r="A45" s="2626" t="s">
        <v>2</v>
      </c>
      <c r="B45" s="2626" t="s">
        <v>3</v>
      </c>
      <c r="C45" s="2626" t="s">
        <v>263</v>
      </c>
      <c r="D45" s="1583"/>
      <c r="E45" s="2652" t="s">
        <v>4</v>
      </c>
      <c r="F45" s="2653" t="s">
        <v>266</v>
      </c>
      <c r="G45" s="2626" t="s">
        <v>6</v>
      </c>
      <c r="H45" s="2654" t="s">
        <v>8</v>
      </c>
      <c r="I45" s="2656" t="s">
        <v>9</v>
      </c>
      <c r="J45" s="2656" t="s">
        <v>10</v>
      </c>
      <c r="K45" s="2626" t="s">
        <v>11</v>
      </c>
      <c r="L45" s="2626" t="s">
        <v>12</v>
      </c>
      <c r="M45" s="2626" t="s">
        <v>13</v>
      </c>
      <c r="N45" s="2639" t="s">
        <v>14</v>
      </c>
      <c r="O45" s="2653" t="s">
        <v>267</v>
      </c>
      <c r="P45" s="2653" t="s">
        <v>268</v>
      </c>
      <c r="Q45" s="1589"/>
      <c r="R45" s="2626" t="s">
        <v>17</v>
      </c>
      <c r="S45" s="2653" t="s">
        <v>269</v>
      </c>
      <c r="T45" s="2626" t="s">
        <v>270</v>
      </c>
      <c r="U45" s="2680" t="s">
        <v>15595</v>
      </c>
      <c r="V45" s="2653" t="s">
        <v>18</v>
      </c>
      <c r="W45" s="2653" t="s">
        <v>19</v>
      </c>
      <c r="X45" s="2659" t="s">
        <v>20</v>
      </c>
      <c r="Y45" s="2639" t="s">
        <v>21</v>
      </c>
      <c r="Z45" s="1583" t="s">
        <v>7</v>
      </c>
      <c r="AA45" s="2660" t="s">
        <v>271</v>
      </c>
      <c r="AB45" s="1590" t="s">
        <v>272</v>
      </c>
      <c r="AC45" s="1590" t="s">
        <v>273</v>
      </c>
      <c r="AD45" s="1590" t="s">
        <v>274</v>
      </c>
      <c r="AE45" s="1590" t="s">
        <v>4630</v>
      </c>
      <c r="AF45" s="1040"/>
      <c r="AG45" s="1584" t="s">
        <v>23</v>
      </c>
      <c r="AH45" s="1584"/>
      <c r="AI45" s="1585" t="s">
        <v>15648</v>
      </c>
      <c r="AJ45" s="1586"/>
      <c r="AK45" s="2644" t="s">
        <v>7983</v>
      </c>
      <c r="AL45" s="1583" t="s">
        <v>3</v>
      </c>
      <c r="AM45" s="1583" t="s">
        <v>13103</v>
      </c>
      <c r="AN45" s="1583" t="s">
        <v>13105</v>
      </c>
      <c r="AO45" s="1596"/>
      <c r="AP45" s="1596"/>
      <c r="AQ45" s="1596"/>
      <c r="AR45" s="1596"/>
    </row>
    <row r="46" spans="1:44" s="758" customFormat="1">
      <c r="A46" s="2626"/>
      <c r="B46" s="2626"/>
      <c r="C46" s="2626"/>
      <c r="D46" s="1583"/>
      <c r="E46" s="2652"/>
      <c r="F46" s="2653"/>
      <c r="G46" s="2626"/>
      <c r="H46" s="2655"/>
      <c r="I46" s="2656"/>
      <c r="J46" s="2656"/>
      <c r="K46" s="2626"/>
      <c r="L46" s="2626"/>
      <c r="M46" s="2626"/>
      <c r="N46" s="2639"/>
      <c r="O46" s="2653"/>
      <c r="P46" s="2653"/>
      <c r="Q46" s="1589"/>
      <c r="R46" s="2626"/>
      <c r="S46" s="2653"/>
      <c r="T46" s="2626"/>
      <c r="U46" s="2681"/>
      <c r="V46" s="2653"/>
      <c r="W46" s="2653"/>
      <c r="X46" s="2659"/>
      <c r="Y46" s="2639"/>
      <c r="Z46" s="1583" t="s">
        <v>26</v>
      </c>
      <c r="AA46" s="2660"/>
      <c r="AB46" s="1590"/>
      <c r="AC46" s="1590"/>
      <c r="AD46" s="1590"/>
      <c r="AE46" s="1590"/>
      <c r="AF46" s="1584" t="s">
        <v>276</v>
      </c>
      <c r="AG46" s="1584" t="s">
        <v>277</v>
      </c>
      <c r="AH46" s="1584" t="s">
        <v>278</v>
      </c>
      <c r="AI46" s="1587"/>
      <c r="AJ46" s="1588"/>
      <c r="AK46" s="2645"/>
      <c r="AL46" s="1583"/>
      <c r="AM46" s="1583"/>
      <c r="AN46" s="1583"/>
      <c r="AO46" s="1596"/>
      <c r="AP46" s="1596"/>
      <c r="AQ46" s="1596"/>
      <c r="AR46" s="1596"/>
    </row>
    <row r="47" spans="1:44" s="179" customFormat="1" ht="15">
      <c r="A47" s="167">
        <v>1</v>
      </c>
      <c r="B47" s="639" t="s">
        <v>8432</v>
      </c>
      <c r="C47" s="639" t="s">
        <v>8432</v>
      </c>
      <c r="D47" s="639"/>
      <c r="E47" s="250" t="s">
        <v>8433</v>
      </c>
      <c r="F47" s="167" t="s">
        <v>8346</v>
      </c>
      <c r="G47" s="167" t="s">
        <v>35</v>
      </c>
      <c r="H47" s="178" t="s">
        <v>8346</v>
      </c>
      <c r="I47" s="747">
        <v>29207</v>
      </c>
      <c r="J47" s="254" t="str">
        <f t="shared" ref="J47:J52" si="1">DATEDIF(I47,$I$3,"Y") &amp; " TAHUN " &amp; DATEDIF(I47,$I$3,"YM") &amp; " BULAN " &amp; DATEDIF(I47,$I$3,"MD") &amp; " HARI "</f>
        <v xml:space="preserve">42 TAHUN 9 BULAN 13 HARI </v>
      </c>
      <c r="K47" s="167" t="s">
        <v>7114</v>
      </c>
      <c r="L47" s="750" t="s">
        <v>299</v>
      </c>
      <c r="M47" s="1068" t="s">
        <v>8348</v>
      </c>
      <c r="N47" s="1764" t="s">
        <v>12458</v>
      </c>
      <c r="O47" s="254"/>
      <c r="P47" s="254"/>
      <c r="Q47" s="639" t="s">
        <v>36</v>
      </c>
      <c r="R47" s="167" t="s">
        <v>15775</v>
      </c>
      <c r="S47" s="254"/>
      <c r="T47" s="254"/>
      <c r="U47" s="1380"/>
      <c r="V47" s="254"/>
      <c r="W47" s="838" t="s">
        <v>8434</v>
      </c>
      <c r="X47" s="714" t="s">
        <v>8435</v>
      </c>
      <c r="Y47" s="167" t="s">
        <v>15776</v>
      </c>
      <c r="Z47" s="254" t="s">
        <v>193</v>
      </c>
      <c r="AA47" s="178" t="s">
        <v>8436</v>
      </c>
      <c r="AB47" s="178" t="s">
        <v>8437</v>
      </c>
      <c r="AC47" s="178" t="s">
        <v>8438</v>
      </c>
      <c r="AD47" s="178" t="s">
        <v>8439</v>
      </c>
      <c r="AE47" s="181"/>
      <c r="AF47" s="181">
        <v>42887</v>
      </c>
      <c r="AG47" s="181">
        <v>42887</v>
      </c>
      <c r="AH47" s="181">
        <v>43010</v>
      </c>
      <c r="AI47" s="1593" t="s">
        <v>15822</v>
      </c>
      <c r="AJ47" s="1591"/>
      <c r="AK47" s="639" t="s">
        <v>36</v>
      </c>
      <c r="AL47" s="639" t="s">
        <v>8432</v>
      </c>
      <c r="AM47" s="639"/>
      <c r="AN47" s="639"/>
      <c r="AO47" s="207"/>
      <c r="AP47" s="207"/>
      <c r="AQ47" s="207"/>
      <c r="AR47" s="207"/>
    </row>
    <row r="48" spans="1:44" s="179" customFormat="1" ht="15">
      <c r="A48" s="167">
        <v>2</v>
      </c>
      <c r="B48" s="639" t="s">
        <v>8510</v>
      </c>
      <c r="C48" s="639" t="s">
        <v>8510</v>
      </c>
      <c r="D48" s="639"/>
      <c r="E48" s="250" t="s">
        <v>8511</v>
      </c>
      <c r="F48" s="167" t="s">
        <v>8346</v>
      </c>
      <c r="G48" s="167" t="s">
        <v>35</v>
      </c>
      <c r="H48" s="178" t="s">
        <v>8512</v>
      </c>
      <c r="I48" s="747">
        <v>33123</v>
      </c>
      <c r="J48" s="254" t="str">
        <f t="shared" si="1"/>
        <v xml:space="preserve">32 TAHUN 0 BULAN 24 HARI </v>
      </c>
      <c r="K48" s="167" t="s">
        <v>7114</v>
      </c>
      <c r="L48" s="750" t="s">
        <v>287</v>
      </c>
      <c r="M48" s="1068" t="s">
        <v>8348</v>
      </c>
      <c r="N48" s="1764" t="s">
        <v>12457</v>
      </c>
      <c r="O48" s="254"/>
      <c r="P48" s="254"/>
      <c r="Q48" s="639" t="s">
        <v>146</v>
      </c>
      <c r="R48" s="254"/>
      <c r="S48" s="254"/>
      <c r="T48" s="254"/>
      <c r="U48" s="1380"/>
      <c r="V48" s="254"/>
      <c r="W48" s="838" t="s">
        <v>8513</v>
      </c>
      <c r="X48" s="714" t="s">
        <v>8514</v>
      </c>
      <c r="Y48" s="167" t="s">
        <v>15777</v>
      </c>
      <c r="Z48" s="254" t="s">
        <v>193</v>
      </c>
      <c r="AA48" s="178" t="s">
        <v>8515</v>
      </c>
      <c r="AB48" s="178" t="s">
        <v>8516</v>
      </c>
      <c r="AC48" s="178"/>
      <c r="AD48" s="178"/>
      <c r="AE48" s="181"/>
      <c r="AF48" s="181">
        <v>42887</v>
      </c>
      <c r="AG48" s="181">
        <v>42887</v>
      </c>
      <c r="AH48" s="181">
        <v>43010</v>
      </c>
      <c r="AI48" s="1593" t="s">
        <v>15822</v>
      </c>
      <c r="AJ48" s="1591"/>
      <c r="AK48" s="639" t="s">
        <v>146</v>
      </c>
      <c r="AL48" s="639" t="s">
        <v>8510</v>
      </c>
      <c r="AM48" s="639"/>
      <c r="AN48" s="639"/>
      <c r="AO48" s="207"/>
      <c r="AP48" s="207"/>
      <c r="AQ48" s="207"/>
      <c r="AR48" s="207"/>
    </row>
    <row r="49" spans="1:44" s="179" customFormat="1" ht="15">
      <c r="A49" s="167">
        <v>3</v>
      </c>
      <c r="B49" s="639" t="s">
        <v>8504</v>
      </c>
      <c r="C49" s="639" t="s">
        <v>8504</v>
      </c>
      <c r="D49" s="639"/>
      <c r="E49" s="1219" t="s">
        <v>8505</v>
      </c>
      <c r="F49" s="167" t="s">
        <v>8346</v>
      </c>
      <c r="G49" s="167" t="s">
        <v>35</v>
      </c>
      <c r="H49" s="178" t="s">
        <v>8346</v>
      </c>
      <c r="I49" s="747">
        <v>29403</v>
      </c>
      <c r="J49" s="254" t="str">
        <f t="shared" si="1"/>
        <v xml:space="preserve">42 TAHUN 3 BULAN 0 HARI </v>
      </c>
      <c r="K49" s="167" t="s">
        <v>7114</v>
      </c>
      <c r="L49" s="750" t="s">
        <v>287</v>
      </c>
      <c r="M49" s="1068" t="s">
        <v>8348</v>
      </c>
      <c r="N49" s="1764" t="s">
        <v>12456</v>
      </c>
      <c r="O49" s="254" t="s">
        <v>11834</v>
      </c>
      <c r="P49" s="254" t="s">
        <v>11868</v>
      </c>
      <c r="Q49" s="639" t="s">
        <v>55</v>
      </c>
      <c r="R49" s="167">
        <v>0</v>
      </c>
      <c r="S49" s="254" t="s">
        <v>1198</v>
      </c>
      <c r="T49" s="254" t="s">
        <v>12013</v>
      </c>
      <c r="U49" s="1380"/>
      <c r="V49" s="254" t="s">
        <v>126</v>
      </c>
      <c r="W49" s="838" t="s">
        <v>8506</v>
      </c>
      <c r="X49" s="714" t="s">
        <v>8507</v>
      </c>
      <c r="Y49" s="167" t="s">
        <v>15778</v>
      </c>
      <c r="Z49" s="254" t="s">
        <v>193</v>
      </c>
      <c r="AA49" s="178"/>
      <c r="AB49" s="178" t="s">
        <v>8508</v>
      </c>
      <c r="AC49" s="178" t="s">
        <v>8509</v>
      </c>
      <c r="AD49" s="178"/>
      <c r="AE49" s="181"/>
      <c r="AF49" s="181">
        <v>42887</v>
      </c>
      <c r="AG49" s="181">
        <v>42887</v>
      </c>
      <c r="AH49" s="181">
        <v>43195</v>
      </c>
      <c r="AI49" s="1592" t="s">
        <v>15823</v>
      </c>
      <c r="AJ49" s="181"/>
      <c r="AK49" s="639" t="s">
        <v>55</v>
      </c>
      <c r="AL49" s="639" t="s">
        <v>8504</v>
      </c>
      <c r="AM49" s="639" t="s">
        <v>10924</v>
      </c>
      <c r="AN49" s="639" t="s">
        <v>10924</v>
      </c>
      <c r="AO49" s="207"/>
      <c r="AP49" s="207"/>
      <c r="AQ49" s="207"/>
      <c r="AR49" s="207"/>
    </row>
    <row r="50" spans="1:44" s="179" customFormat="1" ht="15">
      <c r="A50" s="167">
        <v>4</v>
      </c>
      <c r="B50" s="639" t="s">
        <v>8364</v>
      </c>
      <c r="C50" s="639" t="s">
        <v>8364</v>
      </c>
      <c r="D50" s="639"/>
      <c r="E50" s="250" t="s">
        <v>8365</v>
      </c>
      <c r="F50" s="167" t="s">
        <v>8346</v>
      </c>
      <c r="G50" s="167" t="s">
        <v>35</v>
      </c>
      <c r="H50" s="178" t="s">
        <v>8366</v>
      </c>
      <c r="I50" s="747">
        <v>23609</v>
      </c>
      <c r="J50" s="254" t="str">
        <f t="shared" si="1"/>
        <v xml:space="preserve">58 TAHUN 1 BULAN 11 HARI </v>
      </c>
      <c r="K50" s="167" t="s">
        <v>7114</v>
      </c>
      <c r="L50" s="750" t="s">
        <v>299</v>
      </c>
      <c r="M50" s="1068" t="s">
        <v>8348</v>
      </c>
      <c r="N50" s="1764" t="s">
        <v>12455</v>
      </c>
      <c r="O50" s="254" t="s">
        <v>11817</v>
      </c>
      <c r="P50" s="254" t="s">
        <v>11851</v>
      </c>
      <c r="Q50" s="639" t="s">
        <v>146</v>
      </c>
      <c r="R50" s="167" t="s">
        <v>15745</v>
      </c>
      <c r="S50" s="254" t="s">
        <v>7258</v>
      </c>
      <c r="T50" s="254" t="s">
        <v>11999</v>
      </c>
      <c r="U50" s="1380" t="s">
        <v>15786</v>
      </c>
      <c r="V50" s="254" t="s">
        <v>126</v>
      </c>
      <c r="W50" s="838" t="s">
        <v>8367</v>
      </c>
      <c r="X50" s="714" t="s">
        <v>8368</v>
      </c>
      <c r="Y50" s="167" t="s">
        <v>15746</v>
      </c>
      <c r="Z50" s="254" t="s">
        <v>193</v>
      </c>
      <c r="AA50" s="178" t="s">
        <v>8369</v>
      </c>
      <c r="AB50" s="178" t="s">
        <v>8370</v>
      </c>
      <c r="AC50" s="178" t="s">
        <v>8371</v>
      </c>
      <c r="AD50" s="178" t="s">
        <v>8372</v>
      </c>
      <c r="AE50" s="178"/>
      <c r="AF50" s="181">
        <v>42887</v>
      </c>
      <c r="AG50" s="181">
        <v>42887</v>
      </c>
      <c r="AH50" s="181">
        <v>43220</v>
      </c>
      <c r="AI50" s="181">
        <v>43221</v>
      </c>
      <c r="AJ50" s="181">
        <v>43555</v>
      </c>
      <c r="AK50" s="254" t="s">
        <v>35</v>
      </c>
      <c r="AL50" s="254">
        <v>32</v>
      </c>
      <c r="AM50" s="254">
        <v>41</v>
      </c>
      <c r="AN50" s="639" t="s">
        <v>8364</v>
      </c>
      <c r="AO50" s="639" t="s">
        <v>146</v>
      </c>
      <c r="AP50" s="639" t="s">
        <v>10924</v>
      </c>
      <c r="AQ50" s="639" t="s">
        <v>10924</v>
      </c>
      <c r="AR50" s="639"/>
    </row>
    <row r="51" spans="1:44" s="760" customFormat="1" ht="15">
      <c r="A51" s="768">
        <v>4</v>
      </c>
      <c r="B51" s="1754" t="s">
        <v>8382</v>
      </c>
      <c r="C51" s="1754" t="s">
        <v>8382</v>
      </c>
      <c r="D51" s="1754"/>
      <c r="E51" s="1239" t="s">
        <v>8383</v>
      </c>
      <c r="F51" s="768" t="s">
        <v>8346</v>
      </c>
      <c r="G51" s="768" t="s">
        <v>35</v>
      </c>
      <c r="H51" s="761" t="s">
        <v>7922</v>
      </c>
      <c r="I51" s="1755">
        <v>23724</v>
      </c>
      <c r="J51" s="1117" t="str">
        <f t="shared" si="1"/>
        <v xml:space="preserve">57 TAHUN 9 BULAN 18 HARI </v>
      </c>
      <c r="K51" s="768" t="s">
        <v>7114</v>
      </c>
      <c r="L51" s="1756" t="s">
        <v>287</v>
      </c>
      <c r="M51" s="1757" t="s">
        <v>8348</v>
      </c>
      <c r="N51" s="1763">
        <v>1120005829234</v>
      </c>
      <c r="O51" s="1117" t="s">
        <v>11819</v>
      </c>
      <c r="P51" s="1117" t="s">
        <v>11853</v>
      </c>
      <c r="Q51" s="1754" t="s">
        <v>55</v>
      </c>
      <c r="R51" s="768" t="s">
        <v>15749</v>
      </c>
      <c r="S51" s="157" t="s">
        <v>7258</v>
      </c>
      <c r="T51" s="1117" t="s">
        <v>12001</v>
      </c>
      <c r="U51" s="1758" t="s">
        <v>15788</v>
      </c>
      <c r="V51" s="1117" t="s">
        <v>126</v>
      </c>
      <c r="W51" s="1498" t="s">
        <v>11041</v>
      </c>
      <c r="X51" s="1759" t="s">
        <v>8384</v>
      </c>
      <c r="Y51" s="768" t="s">
        <v>15750</v>
      </c>
      <c r="Z51" s="1117" t="s">
        <v>193</v>
      </c>
      <c r="AA51" s="761" t="s">
        <v>8385</v>
      </c>
      <c r="AB51" s="761" t="s">
        <v>8386</v>
      </c>
      <c r="AC51" s="761"/>
      <c r="AD51" s="761"/>
      <c r="AE51" s="761"/>
      <c r="AF51" s="770">
        <v>42887</v>
      </c>
      <c r="AG51" s="770">
        <v>42887</v>
      </c>
      <c r="AH51" s="770">
        <v>43220</v>
      </c>
      <c r="AI51" s="770">
        <v>43221</v>
      </c>
      <c r="AJ51" s="770">
        <v>43555</v>
      </c>
      <c r="AK51" s="1117" t="s">
        <v>1395</v>
      </c>
      <c r="AL51" s="1117">
        <v>38</v>
      </c>
      <c r="AM51" s="1117">
        <v>42</v>
      </c>
      <c r="AN51" s="1754" t="s">
        <v>8382</v>
      </c>
      <c r="AO51" s="1754" t="s">
        <v>55</v>
      </c>
      <c r="AP51" s="1754" t="s">
        <v>10924</v>
      </c>
      <c r="AQ51" s="1754" t="s">
        <v>10924</v>
      </c>
      <c r="AR51" s="1754"/>
    </row>
    <row r="52" spans="1:44" s="758" customFormat="1" ht="15">
      <c r="A52" s="757">
        <v>25</v>
      </c>
      <c r="B52" s="756" t="s">
        <v>10616</v>
      </c>
      <c r="C52" s="756" t="s">
        <v>10616</v>
      </c>
      <c r="D52" s="756"/>
      <c r="E52" s="1232" t="s">
        <v>10508</v>
      </c>
      <c r="F52" s="757" t="s">
        <v>8346</v>
      </c>
      <c r="G52" s="757" t="s">
        <v>35</v>
      </c>
      <c r="H52" s="1232" t="s">
        <v>10517</v>
      </c>
      <c r="I52" s="1634">
        <v>29127</v>
      </c>
      <c r="J52" s="756" t="str">
        <f t="shared" si="1"/>
        <v xml:space="preserve">43 TAHUN 0 BULAN 2 HARI </v>
      </c>
      <c r="K52" s="757" t="s">
        <v>7114</v>
      </c>
      <c r="L52" s="1635" t="s">
        <v>287</v>
      </c>
      <c r="M52" s="1890" t="s">
        <v>8348</v>
      </c>
      <c r="N52" s="1891">
        <v>1130012229039</v>
      </c>
      <c r="O52" s="756" t="s">
        <v>11841</v>
      </c>
      <c r="P52" s="756" t="s">
        <v>11875</v>
      </c>
      <c r="Q52" s="756" t="s">
        <v>36</v>
      </c>
      <c r="R52" s="757"/>
      <c r="S52" s="756" t="s">
        <v>11996</v>
      </c>
      <c r="T52" s="756" t="s">
        <v>10530</v>
      </c>
      <c r="U52" s="1892" t="s">
        <v>15809</v>
      </c>
      <c r="V52" s="756" t="s">
        <v>126</v>
      </c>
      <c r="W52" s="1893" t="s">
        <v>11050</v>
      </c>
      <c r="X52" s="1894" t="s">
        <v>10522</v>
      </c>
      <c r="Y52" s="756" t="s">
        <v>16541</v>
      </c>
      <c r="Z52" s="756" t="s">
        <v>193</v>
      </c>
      <c r="AA52" s="1232" t="s">
        <v>10705</v>
      </c>
      <c r="AB52" s="1232" t="s">
        <v>10706</v>
      </c>
      <c r="AC52" s="1232" t="s">
        <v>10707</v>
      </c>
      <c r="AD52" s="1232" t="s">
        <v>10708</v>
      </c>
      <c r="AE52" s="1232"/>
      <c r="AF52" s="1892">
        <v>43017</v>
      </c>
      <c r="AG52" s="1040">
        <v>43017</v>
      </c>
      <c r="AH52" s="1040">
        <v>43220</v>
      </c>
      <c r="AI52" s="1040">
        <v>43221</v>
      </c>
      <c r="AJ52" s="1040">
        <v>43555</v>
      </c>
      <c r="AK52" s="756" t="s">
        <v>1460</v>
      </c>
      <c r="AL52" s="756">
        <v>27</v>
      </c>
      <c r="AM52" s="756">
        <v>39</v>
      </c>
      <c r="AN52" s="756" t="s">
        <v>10616</v>
      </c>
      <c r="AO52" s="756" t="s">
        <v>36</v>
      </c>
      <c r="AP52" s="756" t="s">
        <v>10924</v>
      </c>
      <c r="AQ52" s="756" t="s">
        <v>10924</v>
      </c>
      <c r="AR52" s="756"/>
    </row>
    <row r="53" spans="1:44" s="179" customFormat="1" ht="15">
      <c r="A53" s="167">
        <v>25</v>
      </c>
      <c r="B53" s="254" t="s">
        <v>10617</v>
      </c>
      <c r="C53" s="254" t="s">
        <v>10617</v>
      </c>
      <c r="D53" s="254"/>
      <c r="E53" s="178" t="s">
        <v>10509</v>
      </c>
      <c r="F53" s="167" t="s">
        <v>8346</v>
      </c>
      <c r="G53" s="167" t="s">
        <v>35</v>
      </c>
      <c r="H53" s="178" t="s">
        <v>10518</v>
      </c>
      <c r="I53" s="747">
        <v>32377</v>
      </c>
      <c r="J53" s="254" t="str">
        <f t="shared" ref="J53:J59" si="2">DATEDIF(I53,$I$3,"Y") &amp; " TAHUN " &amp; DATEDIF(I53,$I$3,"YM") &amp; " BULAN " &amp; DATEDIF(I53,$I$3,"MD") &amp; " HARI "</f>
        <v xml:space="preserve">34 TAHUN 1 BULAN 9 HARI </v>
      </c>
      <c r="K53" s="167" t="s">
        <v>7114</v>
      </c>
      <c r="L53" s="750" t="s">
        <v>299</v>
      </c>
      <c r="M53" s="1068" t="s">
        <v>8348</v>
      </c>
      <c r="N53" s="1764">
        <v>1300014798493</v>
      </c>
      <c r="O53" s="254" t="s">
        <v>11842</v>
      </c>
      <c r="P53" s="254" t="s">
        <v>11876</v>
      </c>
      <c r="Q53" s="254" t="s">
        <v>82</v>
      </c>
      <c r="R53" s="167" t="s">
        <v>12326</v>
      </c>
      <c r="S53" s="254" t="s">
        <v>11996</v>
      </c>
      <c r="T53" s="254" t="s">
        <v>10531</v>
      </c>
      <c r="U53" s="1380" t="s">
        <v>15810</v>
      </c>
      <c r="V53" s="254" t="s">
        <v>126</v>
      </c>
      <c r="W53" s="838" t="s">
        <v>11051</v>
      </c>
      <c r="X53" s="714" t="s">
        <v>10523</v>
      </c>
      <c r="Y53" s="254" t="s">
        <v>12020</v>
      </c>
      <c r="Z53" s="254" t="s">
        <v>82</v>
      </c>
      <c r="AA53" s="178"/>
      <c r="AB53" s="178"/>
      <c r="AC53" s="178"/>
      <c r="AD53" s="178"/>
      <c r="AE53" s="178"/>
      <c r="AF53" s="1380">
        <v>43017</v>
      </c>
      <c r="AG53" s="181">
        <v>43017</v>
      </c>
      <c r="AH53" s="181">
        <v>43220</v>
      </c>
      <c r="AI53" s="181">
        <v>43221</v>
      </c>
      <c r="AJ53" s="181">
        <v>43555</v>
      </c>
      <c r="AK53" s="254" t="s">
        <v>1460</v>
      </c>
      <c r="AL53" s="254">
        <v>31</v>
      </c>
      <c r="AM53" s="254">
        <v>40</v>
      </c>
      <c r="AN53" s="254" t="s">
        <v>10617</v>
      </c>
      <c r="AO53" s="254" t="s">
        <v>82</v>
      </c>
      <c r="AP53" s="254" t="s">
        <v>10924</v>
      </c>
      <c r="AQ53" s="254" t="s">
        <v>10924</v>
      </c>
      <c r="AR53" s="254"/>
    </row>
    <row r="54" spans="1:44" s="179" customFormat="1" ht="15">
      <c r="A54" s="117">
        <v>6</v>
      </c>
      <c r="B54" s="639" t="s">
        <v>8404</v>
      </c>
      <c r="C54" s="639"/>
      <c r="D54" s="639" t="s">
        <v>17302</v>
      </c>
      <c r="E54" s="250" t="s">
        <v>8405</v>
      </c>
      <c r="F54" s="167" t="s">
        <v>8346</v>
      </c>
      <c r="G54" s="167" t="s">
        <v>35</v>
      </c>
      <c r="H54" s="178" t="s">
        <v>155</v>
      </c>
      <c r="I54" s="747">
        <v>23797</v>
      </c>
      <c r="J54" s="254" t="str">
        <f t="shared" si="2"/>
        <v xml:space="preserve">57 TAHUN 7 BULAN 7 HARI </v>
      </c>
      <c r="K54" s="167" t="s">
        <v>7114</v>
      </c>
      <c r="L54" s="750" t="s">
        <v>287</v>
      </c>
      <c r="M54" s="1068" t="s">
        <v>8348</v>
      </c>
      <c r="N54" s="1764">
        <v>1120005822577</v>
      </c>
      <c r="O54" s="714" t="s">
        <v>11821</v>
      </c>
      <c r="P54" s="254" t="s">
        <v>11855</v>
      </c>
      <c r="Q54" s="639" t="s">
        <v>55</v>
      </c>
      <c r="R54" s="167" t="s">
        <v>15751</v>
      </c>
      <c r="S54" s="254" t="s">
        <v>7258</v>
      </c>
      <c r="T54" s="254" t="s">
        <v>12004</v>
      </c>
      <c r="U54" s="1380" t="s">
        <v>15791</v>
      </c>
      <c r="V54" s="254" t="s">
        <v>10632</v>
      </c>
      <c r="W54" s="838" t="s">
        <v>11045</v>
      </c>
      <c r="X54" s="714" t="s">
        <v>11044</v>
      </c>
      <c r="Y54" s="167" t="s">
        <v>15752</v>
      </c>
      <c r="Z54" s="254" t="s">
        <v>193</v>
      </c>
      <c r="AA54" s="178" t="s">
        <v>8406</v>
      </c>
      <c r="AB54" s="178" t="s">
        <v>8407</v>
      </c>
      <c r="AC54" s="178" t="s">
        <v>8408</v>
      </c>
      <c r="AD54" s="178" t="s">
        <v>8409</v>
      </c>
      <c r="AE54" s="178"/>
      <c r="AF54" s="181">
        <v>42887</v>
      </c>
      <c r="AG54" s="181">
        <v>42887</v>
      </c>
      <c r="AH54" s="181">
        <v>43220</v>
      </c>
      <c r="AI54" s="181">
        <v>43221</v>
      </c>
      <c r="AJ54" s="181">
        <v>43555</v>
      </c>
      <c r="AK54" s="254" t="s">
        <v>35</v>
      </c>
      <c r="AL54" s="254">
        <v>31</v>
      </c>
      <c r="AM54" s="254">
        <v>39</v>
      </c>
      <c r="AN54" s="639" t="s">
        <v>8404</v>
      </c>
      <c r="AO54" s="639" t="s">
        <v>55</v>
      </c>
      <c r="AP54" s="639" t="s">
        <v>10924</v>
      </c>
      <c r="AQ54" s="639" t="s">
        <v>10924</v>
      </c>
      <c r="AR54" s="639"/>
    </row>
    <row r="55" spans="1:44" s="179" customFormat="1" ht="15">
      <c r="A55" s="117">
        <v>25</v>
      </c>
      <c r="B55" s="254" t="s">
        <v>10618</v>
      </c>
      <c r="C55" s="254" t="s">
        <v>10618</v>
      </c>
      <c r="D55" s="254" t="s">
        <v>17302</v>
      </c>
      <c r="E55" s="178" t="s">
        <v>10510</v>
      </c>
      <c r="F55" s="167" t="s">
        <v>8346</v>
      </c>
      <c r="G55" s="167" t="s">
        <v>35</v>
      </c>
      <c r="H55" s="178" t="s">
        <v>9880</v>
      </c>
      <c r="I55" s="747">
        <v>29382</v>
      </c>
      <c r="J55" s="254" t="str">
        <f t="shared" si="2"/>
        <v xml:space="preserve">42 TAHUN 3 BULAN 21 HARI </v>
      </c>
      <c r="K55" s="167" t="s">
        <v>7114</v>
      </c>
      <c r="L55" s="750" t="s">
        <v>299</v>
      </c>
      <c r="M55" s="1068" t="s">
        <v>8348</v>
      </c>
      <c r="N55" s="1764">
        <v>1130012243790</v>
      </c>
      <c r="O55" s="254" t="s">
        <v>11843</v>
      </c>
      <c r="P55" s="254" t="s">
        <v>11877</v>
      </c>
      <c r="Q55" s="254" t="s">
        <v>36</v>
      </c>
      <c r="R55" s="167"/>
      <c r="S55" s="254" t="s">
        <v>11996</v>
      </c>
      <c r="T55" s="254" t="s">
        <v>10532</v>
      </c>
      <c r="U55" s="1380" t="s">
        <v>15811</v>
      </c>
      <c r="V55" s="254" t="s">
        <v>175</v>
      </c>
      <c r="W55" s="838" t="s">
        <v>11052</v>
      </c>
      <c r="X55" s="714" t="s">
        <v>10524</v>
      </c>
      <c r="Y55" s="254" t="s">
        <v>12021</v>
      </c>
      <c r="Z55" s="254" t="s">
        <v>193</v>
      </c>
      <c r="AA55" s="178" t="s">
        <v>10603</v>
      </c>
      <c r="AB55" s="178" t="s">
        <v>10604</v>
      </c>
      <c r="AC55" s="178" t="s">
        <v>10605</v>
      </c>
      <c r="AD55" s="178" t="s">
        <v>10842</v>
      </c>
      <c r="AE55" s="178"/>
      <c r="AF55" s="1380">
        <v>43017</v>
      </c>
      <c r="AG55" s="181">
        <v>43017</v>
      </c>
      <c r="AH55" s="181">
        <v>43220</v>
      </c>
      <c r="AI55" s="181">
        <v>43221</v>
      </c>
      <c r="AJ55" s="181">
        <v>43555</v>
      </c>
      <c r="AK55" s="254" t="s">
        <v>1395</v>
      </c>
      <c r="AL55" s="254">
        <v>39</v>
      </c>
      <c r="AM55" s="254">
        <v>42</v>
      </c>
      <c r="AN55" s="254" t="s">
        <v>10618</v>
      </c>
      <c r="AO55" s="254" t="s">
        <v>36</v>
      </c>
      <c r="AP55" s="254" t="s">
        <v>10924</v>
      </c>
      <c r="AQ55" s="254" t="s">
        <v>10924</v>
      </c>
      <c r="AR55" s="254"/>
    </row>
    <row r="56" spans="1:44" s="179" customFormat="1" ht="15">
      <c r="A56" s="167">
        <v>24</v>
      </c>
      <c r="B56" s="254" t="s">
        <v>10619</v>
      </c>
      <c r="C56" s="254" t="s">
        <v>10619</v>
      </c>
      <c r="D56" s="254" t="s">
        <v>17302</v>
      </c>
      <c r="E56" s="178" t="s">
        <v>10511</v>
      </c>
      <c r="F56" s="167" t="s">
        <v>8346</v>
      </c>
      <c r="G56" s="167" t="s">
        <v>35</v>
      </c>
      <c r="H56" s="178" t="s">
        <v>10515</v>
      </c>
      <c r="I56" s="747">
        <v>32908</v>
      </c>
      <c r="J56" s="254" t="str">
        <f t="shared" si="2"/>
        <v xml:space="preserve">32 TAHUN 7 BULAN 27 HARI </v>
      </c>
      <c r="K56" s="167" t="s">
        <v>7114</v>
      </c>
      <c r="L56" s="750" t="s">
        <v>299</v>
      </c>
      <c r="M56" s="1068" t="s">
        <v>8348</v>
      </c>
      <c r="N56" s="1764">
        <v>1130012228684</v>
      </c>
      <c r="O56" s="254" t="s">
        <v>11844</v>
      </c>
      <c r="P56" s="254" t="s">
        <v>11878</v>
      </c>
      <c r="Q56" s="254" t="s">
        <v>47</v>
      </c>
      <c r="R56" s="167"/>
      <c r="S56" s="254" t="s">
        <v>11996</v>
      </c>
      <c r="T56" s="254" t="s">
        <v>10533</v>
      </c>
      <c r="U56" s="1380" t="s">
        <v>15812</v>
      </c>
      <c r="V56" s="254" t="s">
        <v>175</v>
      </c>
      <c r="W56" s="838" t="s">
        <v>10606</v>
      </c>
      <c r="X56" s="714" t="s">
        <v>10525</v>
      </c>
      <c r="Y56" s="254" t="s">
        <v>12022</v>
      </c>
      <c r="Z56" s="254" t="s">
        <v>193</v>
      </c>
      <c r="AA56" s="178" t="s">
        <v>10607</v>
      </c>
      <c r="AB56" s="178" t="s">
        <v>10608</v>
      </c>
      <c r="AC56" s="178" t="s">
        <v>10609</v>
      </c>
      <c r="AD56" s="178"/>
      <c r="AE56" s="178"/>
      <c r="AF56" s="1380">
        <v>43017</v>
      </c>
      <c r="AG56" s="181">
        <v>43017</v>
      </c>
      <c r="AH56" s="181">
        <v>43220</v>
      </c>
      <c r="AI56" s="181">
        <v>43221</v>
      </c>
      <c r="AJ56" s="181">
        <v>43555</v>
      </c>
      <c r="AK56" s="254" t="s">
        <v>1460</v>
      </c>
      <c r="AL56" s="254">
        <v>29</v>
      </c>
      <c r="AM56" s="254">
        <v>41</v>
      </c>
      <c r="AN56" s="254" t="s">
        <v>10619</v>
      </c>
      <c r="AO56" s="254" t="s">
        <v>47</v>
      </c>
      <c r="AP56" s="254" t="s">
        <v>10924</v>
      </c>
      <c r="AQ56" s="254" t="s">
        <v>10924</v>
      </c>
      <c r="AR56" s="254"/>
    </row>
    <row r="57" spans="1:44" s="179" customFormat="1" ht="15">
      <c r="A57" s="167">
        <v>33</v>
      </c>
      <c r="B57" s="254" t="s">
        <v>17477</v>
      </c>
      <c r="C57" s="178"/>
      <c r="D57" s="178"/>
      <c r="E57" s="178" t="s">
        <v>17463</v>
      </c>
      <c r="F57" s="167" t="s">
        <v>8346</v>
      </c>
      <c r="G57" s="167" t="s">
        <v>35</v>
      </c>
      <c r="H57" s="178" t="s">
        <v>7875</v>
      </c>
      <c r="I57" s="747">
        <v>33105</v>
      </c>
      <c r="J57" s="254" t="str">
        <f t="shared" si="2"/>
        <v xml:space="preserve">32 TAHUN 1 BULAN 11 HARI </v>
      </c>
      <c r="K57" s="167" t="s">
        <v>7114</v>
      </c>
      <c r="L57" s="750" t="s">
        <v>287</v>
      </c>
      <c r="M57" s="1068"/>
      <c r="N57" s="1764"/>
      <c r="O57" s="254"/>
      <c r="P57" s="254"/>
      <c r="Q57" s="254"/>
      <c r="R57" s="167"/>
      <c r="S57" s="254"/>
      <c r="T57" s="254"/>
      <c r="U57" s="1380"/>
      <c r="V57" s="254"/>
      <c r="W57" s="838" t="s">
        <v>17465</v>
      </c>
      <c r="X57" s="714" t="s">
        <v>17464</v>
      </c>
      <c r="Y57" s="254"/>
      <c r="Z57" s="254" t="s">
        <v>193</v>
      </c>
      <c r="AA57" s="178"/>
      <c r="AB57" s="178"/>
      <c r="AC57" s="178"/>
      <c r="AD57" s="178"/>
      <c r="AE57" s="178"/>
      <c r="AF57" s="1380">
        <v>44272</v>
      </c>
      <c r="AG57" s="181"/>
      <c r="AH57" s="181"/>
      <c r="AI57" s="181"/>
      <c r="AJ57" s="181"/>
      <c r="AK57" s="254"/>
      <c r="AL57" s="254"/>
      <c r="AM57" s="254"/>
      <c r="AN57" s="254"/>
      <c r="AO57" s="254"/>
      <c r="AP57" s="254"/>
      <c r="AQ57" s="254"/>
      <c r="AR57" s="254"/>
    </row>
    <row r="58" spans="1:44" s="179" customFormat="1" ht="15">
      <c r="A58" s="167">
        <v>20</v>
      </c>
      <c r="B58" s="42" t="s">
        <v>8530</v>
      </c>
      <c r="C58" s="42" t="s">
        <v>8530</v>
      </c>
      <c r="D58" s="42" t="s">
        <v>17302</v>
      </c>
      <c r="E58" s="178" t="s">
        <v>8531</v>
      </c>
      <c r="F58" s="167" t="s">
        <v>8346</v>
      </c>
      <c r="G58" s="167" t="s">
        <v>35</v>
      </c>
      <c r="H58" s="178" t="s">
        <v>8412</v>
      </c>
      <c r="I58" s="747">
        <v>31742</v>
      </c>
      <c r="J58" s="254" t="str">
        <f t="shared" si="2"/>
        <v xml:space="preserve">35 TAHUN 10 BULAN 5 HARI </v>
      </c>
      <c r="K58" s="167" t="s">
        <v>7114</v>
      </c>
      <c r="L58" s="750" t="s">
        <v>287</v>
      </c>
      <c r="M58" s="1068" t="s">
        <v>8348</v>
      </c>
      <c r="N58" s="1764">
        <v>1790000349659</v>
      </c>
      <c r="O58" s="254" t="s">
        <v>11837</v>
      </c>
      <c r="P58" s="254" t="s">
        <v>11871</v>
      </c>
      <c r="Q58" s="254" t="s">
        <v>47</v>
      </c>
      <c r="R58" s="167" t="s">
        <v>12327</v>
      </c>
      <c r="S58" s="254" t="s">
        <v>7258</v>
      </c>
      <c r="T58" s="254" t="s">
        <v>12016</v>
      </c>
      <c r="U58" s="1380" t="s">
        <v>15805</v>
      </c>
      <c r="V58" s="254" t="s">
        <v>175</v>
      </c>
      <c r="W58" s="838" t="s">
        <v>8532</v>
      </c>
      <c r="X58" s="714" t="s">
        <v>8533</v>
      </c>
      <c r="Y58" s="714" t="s">
        <v>11289</v>
      </c>
      <c r="Z58" s="254" t="s">
        <v>8534</v>
      </c>
      <c r="AA58" s="178" t="s">
        <v>11047</v>
      </c>
      <c r="AB58" s="178" t="s">
        <v>11048</v>
      </c>
      <c r="AC58" s="178" t="s">
        <v>11049</v>
      </c>
      <c r="AD58" s="178"/>
      <c r="AE58" s="178"/>
      <c r="AF58" s="1380">
        <v>42898</v>
      </c>
      <c r="AG58" s="181">
        <v>42898</v>
      </c>
      <c r="AH58" s="181">
        <v>43220</v>
      </c>
      <c r="AI58" s="181">
        <v>43221</v>
      </c>
      <c r="AJ58" s="181">
        <v>43555</v>
      </c>
      <c r="AK58" s="254" t="s">
        <v>1460</v>
      </c>
      <c r="AL58" s="254">
        <v>28</v>
      </c>
      <c r="AM58" s="254">
        <v>37</v>
      </c>
      <c r="AN58" s="254" t="s">
        <v>8530</v>
      </c>
      <c r="AO58" s="254" t="s">
        <v>47</v>
      </c>
      <c r="AP58" s="639" t="s">
        <v>10924</v>
      </c>
      <c r="AQ58" s="639" t="s">
        <v>10924</v>
      </c>
      <c r="AR58" s="639"/>
    </row>
    <row r="59" spans="1:44" s="179" customFormat="1" ht="15">
      <c r="A59" s="167">
        <v>25</v>
      </c>
      <c r="B59" s="254" t="s">
        <v>10621</v>
      </c>
      <c r="C59" s="254" t="s">
        <v>10621</v>
      </c>
      <c r="D59" s="254" t="s">
        <v>17302</v>
      </c>
      <c r="E59" s="178" t="s">
        <v>10513</v>
      </c>
      <c r="F59" s="167" t="s">
        <v>8346</v>
      </c>
      <c r="G59" s="167" t="s">
        <v>35</v>
      </c>
      <c r="H59" s="178" t="s">
        <v>10519</v>
      </c>
      <c r="I59" s="747">
        <v>33900</v>
      </c>
      <c r="J59" s="254" t="str">
        <f t="shared" si="2"/>
        <v xml:space="preserve">29 TAHUN 11 BULAN 8 HARI </v>
      </c>
      <c r="K59" s="167" t="s">
        <v>7114</v>
      </c>
      <c r="L59" s="750" t="s">
        <v>299</v>
      </c>
      <c r="M59" s="1068" t="s">
        <v>8348</v>
      </c>
      <c r="N59" s="1764">
        <v>1130012226811</v>
      </c>
      <c r="O59" s="254" t="s">
        <v>11846</v>
      </c>
      <c r="P59" s="254" t="s">
        <v>15821</v>
      </c>
      <c r="Q59" s="254" t="s">
        <v>82</v>
      </c>
      <c r="R59" s="167"/>
      <c r="S59" s="254" t="s">
        <v>16221</v>
      </c>
      <c r="T59" s="254" t="s">
        <v>16222</v>
      </c>
      <c r="U59" s="1380" t="s">
        <v>16225</v>
      </c>
      <c r="V59" s="254" t="s">
        <v>12488</v>
      </c>
      <c r="W59" s="838" t="s">
        <v>11057</v>
      </c>
      <c r="X59" s="714" t="s">
        <v>10527</v>
      </c>
      <c r="Y59" s="254" t="s">
        <v>12024</v>
      </c>
      <c r="Z59" s="254" t="s">
        <v>82</v>
      </c>
      <c r="AA59" s="178"/>
      <c r="AB59" s="178"/>
      <c r="AC59" s="178"/>
      <c r="AD59" s="178"/>
      <c r="AE59" s="178"/>
      <c r="AF59" s="1380">
        <v>43017</v>
      </c>
      <c r="AG59" s="181">
        <v>43017</v>
      </c>
      <c r="AH59" s="181">
        <v>43220</v>
      </c>
      <c r="AI59" s="181">
        <v>43221</v>
      </c>
      <c r="AJ59" s="181">
        <v>43555</v>
      </c>
      <c r="AK59" s="254" t="s">
        <v>35</v>
      </c>
      <c r="AL59" s="254">
        <v>32</v>
      </c>
      <c r="AM59" s="254">
        <v>41</v>
      </c>
      <c r="AN59" s="254" t="s">
        <v>10621</v>
      </c>
      <c r="AO59" s="254" t="s">
        <v>82</v>
      </c>
      <c r="AP59" s="254" t="s">
        <v>10924</v>
      </c>
      <c r="AQ59" s="254" t="s">
        <v>10924</v>
      </c>
      <c r="AR59" s="254"/>
    </row>
    <row r="60" spans="1:44" s="179" customFormat="1" ht="15">
      <c r="A60" s="167">
        <v>14</v>
      </c>
      <c r="B60" s="639" t="s">
        <v>8479</v>
      </c>
      <c r="C60" s="639"/>
      <c r="D60" s="639" t="s">
        <v>17302</v>
      </c>
      <c r="E60" s="250" t="s">
        <v>8480</v>
      </c>
      <c r="F60" s="167" t="s">
        <v>8346</v>
      </c>
      <c r="G60" s="167" t="s">
        <v>35</v>
      </c>
      <c r="H60" s="178" t="s">
        <v>8347</v>
      </c>
      <c r="I60" s="747">
        <v>26822</v>
      </c>
      <c r="J60" s="254" t="str">
        <f>DATEDIF(I60,$I$3,"Y") &amp; " TAHUN " &amp; DATEDIF(I60,$I$3,"YM") &amp; " BULAN " &amp; DATEDIF(I60,$I$3,"MD") &amp; " HARI "</f>
        <v xml:space="preserve">49 TAHUN 3 BULAN 24 HARI </v>
      </c>
      <c r="K60" s="167" t="s">
        <v>7114</v>
      </c>
      <c r="L60" s="750" t="s">
        <v>299</v>
      </c>
      <c r="M60" s="1068" t="s">
        <v>8348</v>
      </c>
      <c r="N60" s="1764">
        <v>1120005829069</v>
      </c>
      <c r="O60" s="254" t="s">
        <v>11830</v>
      </c>
      <c r="P60" s="254" t="s">
        <v>11864</v>
      </c>
      <c r="Q60" s="639" t="s">
        <v>146</v>
      </c>
      <c r="R60" s="167" t="s">
        <v>15768</v>
      </c>
      <c r="S60" s="254" t="s">
        <v>7258</v>
      </c>
      <c r="T60" s="254" t="s">
        <v>15781</v>
      </c>
      <c r="U60" s="1380" t="s">
        <v>15799</v>
      </c>
      <c r="V60" s="254" t="s">
        <v>126</v>
      </c>
      <c r="W60" s="838" t="s">
        <v>8481</v>
      </c>
      <c r="X60" s="714" t="s">
        <v>8482</v>
      </c>
      <c r="Y60" s="167" t="s">
        <v>16539</v>
      </c>
      <c r="Z60" s="254" t="s">
        <v>193</v>
      </c>
      <c r="AA60" s="178" t="s">
        <v>8483</v>
      </c>
      <c r="AB60" s="178" t="s">
        <v>8484</v>
      </c>
      <c r="AC60" s="178"/>
      <c r="AD60" s="178"/>
      <c r="AE60" s="178"/>
      <c r="AF60" s="181">
        <v>42887</v>
      </c>
      <c r="AG60" s="181">
        <v>42887</v>
      </c>
      <c r="AH60" s="181">
        <v>43220</v>
      </c>
      <c r="AI60" s="181">
        <v>43221</v>
      </c>
      <c r="AJ60" s="181">
        <v>43555</v>
      </c>
      <c r="AK60" s="254" t="s">
        <v>1395</v>
      </c>
      <c r="AL60" s="254">
        <v>32</v>
      </c>
      <c r="AM60" s="254">
        <v>41</v>
      </c>
      <c r="AN60" s="639" t="s">
        <v>8479</v>
      </c>
      <c r="AO60" s="639" t="s">
        <v>146</v>
      </c>
      <c r="AP60" s="639" t="s">
        <v>10924</v>
      </c>
      <c r="AQ60" s="639" t="s">
        <v>10924</v>
      </c>
      <c r="AR60" s="639"/>
    </row>
    <row r="61" spans="1:44" s="179" customFormat="1" ht="15">
      <c r="A61" s="167">
        <v>21</v>
      </c>
      <c r="B61" s="254" t="s">
        <v>10614</v>
      </c>
      <c r="C61" s="254" t="s">
        <v>10614</v>
      </c>
      <c r="D61" s="254" t="s">
        <v>17302</v>
      </c>
      <c r="E61" s="178" t="s">
        <v>10506</v>
      </c>
      <c r="F61" s="167" t="s">
        <v>8346</v>
      </c>
      <c r="G61" s="167" t="s">
        <v>35</v>
      </c>
      <c r="H61" s="178" t="s">
        <v>10516</v>
      </c>
      <c r="I61" s="747">
        <v>31809</v>
      </c>
      <c r="J61" s="254" t="str">
        <f>DATEDIF(I61,$I$3,"Y") &amp; " TAHUN " &amp; DATEDIF(I61,$I$3,"YM") &amp; " BULAN " &amp; DATEDIF(I61,$I$3,"MD") &amp; " HARI "</f>
        <v xml:space="preserve">35 TAHUN 8 BULAN 0 HARI </v>
      </c>
      <c r="K61" s="167" t="s">
        <v>7114</v>
      </c>
      <c r="L61" s="750" t="s">
        <v>299</v>
      </c>
      <c r="M61" s="1068" t="s">
        <v>8348</v>
      </c>
      <c r="N61" s="1764">
        <v>1130012231506</v>
      </c>
      <c r="O61" s="254" t="s">
        <v>11839</v>
      </c>
      <c r="P61" s="254" t="s">
        <v>11873</v>
      </c>
      <c r="Q61" s="254" t="s">
        <v>47</v>
      </c>
      <c r="R61" s="167"/>
      <c r="S61" s="254" t="s">
        <v>11996</v>
      </c>
      <c r="T61" s="254" t="s">
        <v>10529</v>
      </c>
      <c r="U61" s="1380" t="s">
        <v>15807</v>
      </c>
      <c r="V61" s="254" t="s">
        <v>126</v>
      </c>
      <c r="W61" s="838" t="s">
        <v>10597</v>
      </c>
      <c r="X61" s="714" t="s">
        <v>10598</v>
      </c>
      <c r="Y61" s="254" t="s">
        <v>12018</v>
      </c>
      <c r="Z61" s="254" t="s">
        <v>193</v>
      </c>
      <c r="AA61" s="178"/>
      <c r="AB61" s="178"/>
      <c r="AC61" s="178"/>
      <c r="AD61" s="178"/>
      <c r="AE61" s="178"/>
      <c r="AF61" s="1380">
        <v>43017</v>
      </c>
      <c r="AG61" s="181">
        <v>43017</v>
      </c>
      <c r="AH61" s="181">
        <v>43220</v>
      </c>
      <c r="AI61" s="181">
        <v>43221</v>
      </c>
      <c r="AJ61" s="181">
        <v>43555</v>
      </c>
      <c r="AK61" s="254" t="s">
        <v>35</v>
      </c>
      <c r="AL61" s="254">
        <v>31</v>
      </c>
      <c r="AM61" s="254">
        <v>41</v>
      </c>
      <c r="AN61" s="254" t="s">
        <v>10614</v>
      </c>
      <c r="AO61" s="254" t="s">
        <v>47</v>
      </c>
      <c r="AP61" s="254" t="s">
        <v>10924</v>
      </c>
      <c r="AQ61" s="254" t="s">
        <v>10924</v>
      </c>
      <c r="AR61" s="254"/>
    </row>
    <row r="62" spans="1:44" s="179" customFormat="1" ht="15">
      <c r="A62" s="167">
        <v>27</v>
      </c>
      <c r="B62" s="254" t="s">
        <v>13871</v>
      </c>
      <c r="C62" s="254" t="s">
        <v>13871</v>
      </c>
      <c r="D62" s="254" t="s">
        <v>17302</v>
      </c>
      <c r="E62" s="178" t="s">
        <v>13868</v>
      </c>
      <c r="F62" s="167" t="s">
        <v>8346</v>
      </c>
      <c r="G62" s="167" t="s">
        <v>35</v>
      </c>
      <c r="H62" s="178" t="s">
        <v>13873</v>
      </c>
      <c r="I62" s="747">
        <v>32016</v>
      </c>
      <c r="J62" s="254" t="str">
        <f>DATEDIF(I62,$I$3,"Y") &amp; " TAHUN " &amp; DATEDIF(I62,$I$3,"YM") &amp; " BULAN " &amp; DATEDIF(I62,$I$3,"MD") &amp; " HARI "</f>
        <v xml:space="preserve">35 TAHUN 1 BULAN 4 HARI </v>
      </c>
      <c r="K62" s="167" t="s">
        <v>7114</v>
      </c>
      <c r="L62" s="750" t="s">
        <v>299</v>
      </c>
      <c r="M62" s="1068" t="s">
        <v>8348</v>
      </c>
      <c r="N62" s="1764">
        <v>1130013092279</v>
      </c>
      <c r="O62" s="254" t="s">
        <v>15820</v>
      </c>
      <c r="P62" s="254" t="s">
        <v>15819</v>
      </c>
      <c r="Q62" s="254" t="s">
        <v>9862</v>
      </c>
      <c r="R62" s="167"/>
      <c r="S62" s="254" t="s">
        <v>11996</v>
      </c>
      <c r="T62" s="254" t="s">
        <v>13878</v>
      </c>
      <c r="U62" s="1380">
        <v>45165</v>
      </c>
      <c r="V62" s="254" t="s">
        <v>126</v>
      </c>
      <c r="W62" s="838" t="s">
        <v>14553</v>
      </c>
      <c r="X62" s="714" t="s">
        <v>13876</v>
      </c>
      <c r="Y62" s="714" t="s">
        <v>16542</v>
      </c>
      <c r="Z62" s="254" t="s">
        <v>193</v>
      </c>
      <c r="AA62" s="178" t="s">
        <v>13885</v>
      </c>
      <c r="AB62" s="178" t="s">
        <v>13886</v>
      </c>
      <c r="AC62" s="178" t="s">
        <v>13887</v>
      </c>
      <c r="AD62" s="178"/>
      <c r="AE62" s="178"/>
      <c r="AF62" s="1380">
        <v>43416</v>
      </c>
      <c r="AG62" s="181"/>
      <c r="AH62" s="181">
        <v>43769</v>
      </c>
      <c r="AI62" s="181"/>
      <c r="AJ62" s="181"/>
      <c r="AK62" s="254"/>
      <c r="AL62" s="254"/>
      <c r="AM62" s="254"/>
      <c r="AN62" s="254" t="s">
        <v>13871</v>
      </c>
      <c r="AO62" s="254"/>
      <c r="AP62" s="254" t="s">
        <v>14550</v>
      </c>
      <c r="AQ62" s="254" t="s">
        <v>10924</v>
      </c>
      <c r="AR62" s="254"/>
    </row>
    <row r="63" spans="1:44" s="179" customFormat="1" ht="15">
      <c r="A63" s="167">
        <v>16</v>
      </c>
      <c r="B63" s="639" t="s">
        <v>8497</v>
      </c>
      <c r="C63" s="639"/>
      <c r="D63" s="639" t="s">
        <v>17302</v>
      </c>
      <c r="E63" s="250" t="s">
        <v>8498</v>
      </c>
      <c r="F63" s="167" t="s">
        <v>8346</v>
      </c>
      <c r="G63" s="167" t="s">
        <v>35</v>
      </c>
      <c r="H63" s="178" t="s">
        <v>7986</v>
      </c>
      <c r="I63" s="747">
        <v>31486</v>
      </c>
      <c r="J63" s="254" t="str">
        <f>DATEDIF(I63,$I$3,"Y") &amp; " TAHUN " &amp; DATEDIF(I63,$I$3,"YM") &amp; " BULAN " &amp; DATEDIF(I63,$I$3,"MD") &amp; " HARI "</f>
        <v xml:space="preserve">36 TAHUN 6 BULAN 16 HARI </v>
      </c>
      <c r="K63" s="167" t="s">
        <v>7114</v>
      </c>
      <c r="L63" s="750" t="s">
        <v>299</v>
      </c>
      <c r="M63" s="1068" t="s">
        <v>8348</v>
      </c>
      <c r="N63" s="1764">
        <v>1130007919602</v>
      </c>
      <c r="O63" s="254" t="s">
        <v>11833</v>
      </c>
      <c r="P63" s="254" t="s">
        <v>11867</v>
      </c>
      <c r="Q63" s="639" t="s">
        <v>47</v>
      </c>
      <c r="R63" s="167">
        <v>0</v>
      </c>
      <c r="S63" s="254" t="s">
        <v>5006</v>
      </c>
      <c r="T63" s="254" t="s">
        <v>16528</v>
      </c>
      <c r="U63" s="1380" t="s">
        <v>16536</v>
      </c>
      <c r="V63" s="254" t="s">
        <v>175</v>
      </c>
      <c r="W63" s="838" t="s">
        <v>8499</v>
      </c>
      <c r="X63" s="714" t="s">
        <v>8500</v>
      </c>
      <c r="Y63" s="167" t="s">
        <v>15772</v>
      </c>
      <c r="Z63" s="254" t="s">
        <v>193</v>
      </c>
      <c r="AA63" s="178" t="s">
        <v>8501</v>
      </c>
      <c r="AB63" s="178" t="s">
        <v>8502</v>
      </c>
      <c r="AC63" s="178" t="s">
        <v>8503</v>
      </c>
      <c r="AD63" s="178"/>
      <c r="AE63" s="178"/>
      <c r="AF63" s="181">
        <v>42887</v>
      </c>
      <c r="AG63" s="181">
        <v>42887</v>
      </c>
      <c r="AH63" s="181">
        <v>43220</v>
      </c>
      <c r="AI63" s="181">
        <v>43221</v>
      </c>
      <c r="AJ63" s="181">
        <v>43555</v>
      </c>
      <c r="AK63" s="254" t="s">
        <v>1460</v>
      </c>
      <c r="AL63" s="254">
        <v>28</v>
      </c>
      <c r="AM63" s="254">
        <v>39</v>
      </c>
      <c r="AN63" s="639" t="s">
        <v>8497</v>
      </c>
      <c r="AO63" s="639" t="s">
        <v>47</v>
      </c>
      <c r="AP63" s="639" t="s">
        <v>10924</v>
      </c>
      <c r="AQ63" s="639" t="s">
        <v>10924</v>
      </c>
      <c r="AR63" s="639"/>
    </row>
    <row r="64" spans="1:44" s="179" customFormat="1" ht="15">
      <c r="A64" s="167">
        <v>22</v>
      </c>
      <c r="B64" s="254" t="s">
        <v>10622</v>
      </c>
      <c r="C64" s="254" t="s">
        <v>10622</v>
      </c>
      <c r="D64" s="254" t="s">
        <v>17302</v>
      </c>
      <c r="E64" s="178" t="s">
        <v>10514</v>
      </c>
      <c r="F64" s="167" t="s">
        <v>8346</v>
      </c>
      <c r="G64" s="167" t="s">
        <v>35</v>
      </c>
      <c r="H64" s="178" t="s">
        <v>10520</v>
      </c>
      <c r="I64" s="747">
        <v>32953</v>
      </c>
      <c r="J64" s="254" t="str">
        <f>DATEDIF(I64,$I$3,"Y") &amp; " TAHUN " &amp; DATEDIF(I64,$I$3,"YM") &amp; " BULAN " &amp; DATEDIF(I64,$I$3,"MD") &amp; " HARI "</f>
        <v xml:space="preserve">32 TAHUN 6 BULAN 10 HARI </v>
      </c>
      <c r="K64" s="167" t="s">
        <v>7114</v>
      </c>
      <c r="L64" s="750" t="s">
        <v>299</v>
      </c>
      <c r="M64" s="1068" t="s">
        <v>8348</v>
      </c>
      <c r="N64" s="1764">
        <v>1130012239699</v>
      </c>
      <c r="O64" s="254" t="s">
        <v>11847</v>
      </c>
      <c r="P64" s="254" t="s">
        <v>11880</v>
      </c>
      <c r="Q64" s="254" t="s">
        <v>47</v>
      </c>
      <c r="R64" s="167"/>
      <c r="S64" s="254" t="s">
        <v>11996</v>
      </c>
      <c r="T64" s="254" t="s">
        <v>10534</v>
      </c>
      <c r="U64" s="1380" t="s">
        <v>15814</v>
      </c>
      <c r="V64" s="254" t="s">
        <v>126</v>
      </c>
      <c r="W64" s="838" t="s">
        <v>10703</v>
      </c>
      <c r="X64" s="714" t="s">
        <v>10704</v>
      </c>
      <c r="Y64" s="254" t="s">
        <v>12025</v>
      </c>
      <c r="Z64" s="254" t="s">
        <v>193</v>
      </c>
      <c r="AA64" s="178" t="s">
        <v>11054</v>
      </c>
      <c r="AB64" s="178" t="s">
        <v>11055</v>
      </c>
      <c r="AC64" s="178" t="s">
        <v>11056</v>
      </c>
      <c r="AD64" s="178"/>
      <c r="AE64" s="178"/>
      <c r="AF64" s="1380">
        <v>43017</v>
      </c>
      <c r="AG64" s="181">
        <v>43017</v>
      </c>
      <c r="AH64" s="181">
        <v>43220</v>
      </c>
      <c r="AI64" s="181">
        <v>43221</v>
      </c>
      <c r="AJ64" s="181">
        <v>43555</v>
      </c>
      <c r="AK64" s="254" t="s">
        <v>35</v>
      </c>
      <c r="AL64" s="254">
        <v>29</v>
      </c>
      <c r="AM64" s="254">
        <v>40</v>
      </c>
      <c r="AN64" s="254" t="s">
        <v>10622</v>
      </c>
      <c r="AO64" s="254" t="s">
        <v>47</v>
      </c>
      <c r="AP64" s="254" t="s">
        <v>10924</v>
      </c>
      <c r="AQ64" s="254" t="s">
        <v>10924</v>
      </c>
      <c r="AR64" s="254"/>
    </row>
    <row r="67" spans="2:36">
      <c r="B67" s="157" t="s">
        <v>3</v>
      </c>
      <c r="C67" s="116" t="s">
        <v>4</v>
      </c>
      <c r="D67" s="116"/>
      <c r="E67" s="870" t="s">
        <v>16229</v>
      </c>
      <c r="F67" s="870" t="s">
        <v>270</v>
      </c>
      <c r="G67" s="870" t="s">
        <v>15595</v>
      </c>
      <c r="H67" s="735"/>
      <c r="I67" s="190"/>
      <c r="J67" s="162"/>
      <c r="K67" s="190"/>
      <c r="Q67" s="162"/>
      <c r="R67" s="190"/>
      <c r="T67" s="1372"/>
      <c r="U67" s="190"/>
      <c r="V67" s="816"/>
      <c r="W67" s="190"/>
      <c r="Z67" s="87"/>
      <c r="AE67" s="1372"/>
      <c r="AJ67" s="190"/>
    </row>
    <row r="68" spans="2:36" ht="15">
      <c r="B68" s="71" t="s">
        <v>8356</v>
      </c>
      <c r="C68" s="966" t="s">
        <v>8357</v>
      </c>
      <c r="D68" s="966"/>
      <c r="E68" s="870" t="s">
        <v>7258</v>
      </c>
      <c r="F68" s="870" t="s">
        <v>11998</v>
      </c>
      <c r="G68" s="870" t="s">
        <v>15785</v>
      </c>
      <c r="H68" s="735"/>
      <c r="I68" s="190"/>
      <c r="J68" s="162"/>
      <c r="K68" s="190"/>
      <c r="Q68" s="162"/>
      <c r="R68" s="190"/>
      <c r="T68" s="1372"/>
      <c r="U68" s="190"/>
      <c r="V68" s="816"/>
      <c r="W68" s="190"/>
      <c r="Z68" s="87"/>
      <c r="AE68" s="1372"/>
      <c r="AJ68" s="190"/>
    </row>
    <row r="69" spans="2:36" ht="15">
      <c r="B69" s="71" t="s">
        <v>8373</v>
      </c>
      <c r="C69" s="966" t="s">
        <v>8374</v>
      </c>
      <c r="D69" s="966"/>
      <c r="E69" s="870" t="s">
        <v>7258</v>
      </c>
      <c r="F69" s="870" t="s">
        <v>12000</v>
      </c>
      <c r="G69" s="870" t="s">
        <v>15787</v>
      </c>
      <c r="H69" s="735"/>
      <c r="I69" s="190"/>
      <c r="J69" s="162"/>
      <c r="K69" s="190"/>
      <c r="Q69" s="162"/>
      <c r="R69" s="190"/>
      <c r="T69" s="1372"/>
      <c r="U69" s="190"/>
      <c r="V69" s="816"/>
      <c r="W69" s="190"/>
      <c r="Z69" s="87"/>
      <c r="AE69" s="1372"/>
      <c r="AJ69" s="190"/>
    </row>
    <row r="70" spans="2:36" ht="15">
      <c r="B70" s="71" t="s">
        <v>8417</v>
      </c>
      <c r="C70" s="966" t="s">
        <v>8418</v>
      </c>
      <c r="D70" s="966"/>
      <c r="E70" s="870" t="s">
        <v>7258</v>
      </c>
      <c r="F70" s="870" t="s">
        <v>12005</v>
      </c>
      <c r="G70" s="1676" t="s">
        <v>15793</v>
      </c>
      <c r="H70" s="735"/>
      <c r="I70" s="190"/>
      <c r="J70" s="162"/>
      <c r="K70" s="190"/>
      <c r="Q70" s="162"/>
      <c r="R70" s="190"/>
      <c r="T70" s="1372"/>
      <c r="U70" s="190"/>
      <c r="V70" s="816"/>
      <c r="W70" s="190"/>
      <c r="Z70" s="87"/>
      <c r="AE70" s="1372"/>
      <c r="AJ70" s="190"/>
    </row>
    <row r="71" spans="2:36" ht="15">
      <c r="B71" s="71" t="s">
        <v>8425</v>
      </c>
      <c r="C71" s="966" t="s">
        <v>8426</v>
      </c>
      <c r="D71" s="966"/>
      <c r="E71" s="870" t="s">
        <v>7258</v>
      </c>
      <c r="F71" s="870" t="s">
        <v>12006</v>
      </c>
      <c r="G71" s="1676" t="s">
        <v>15794</v>
      </c>
      <c r="H71" s="735"/>
      <c r="I71" s="190"/>
      <c r="J71" s="162"/>
      <c r="K71" s="190"/>
      <c r="Q71" s="162"/>
      <c r="R71" s="190"/>
      <c r="T71" s="1372"/>
      <c r="U71" s="190"/>
      <c r="V71" s="816"/>
      <c r="W71" s="190"/>
      <c r="Z71" s="87"/>
      <c r="AE71" s="1372"/>
      <c r="AJ71" s="190"/>
    </row>
    <row r="72" spans="2:36" ht="15">
      <c r="B72" s="71" t="s">
        <v>8447</v>
      </c>
      <c r="C72" s="660" t="s">
        <v>8448</v>
      </c>
      <c r="D72" s="660"/>
      <c r="E72" s="870" t="s">
        <v>7258</v>
      </c>
      <c r="F72" s="870" t="s">
        <v>12008</v>
      </c>
      <c r="G72" s="1676" t="s">
        <v>15796</v>
      </c>
      <c r="H72" s="735"/>
      <c r="I72" s="190"/>
      <c r="J72" s="162"/>
      <c r="K72" s="190"/>
      <c r="Q72" s="162"/>
      <c r="R72" s="190"/>
      <c r="T72" s="1372"/>
      <c r="U72" s="190"/>
      <c r="V72" s="816"/>
      <c r="W72" s="190"/>
      <c r="Z72" s="87"/>
      <c r="AE72" s="1372"/>
      <c r="AJ72" s="190"/>
    </row>
    <row r="73" spans="2:36" ht="15">
      <c r="B73" s="71" t="s">
        <v>8469</v>
      </c>
      <c r="C73" s="966" t="s">
        <v>8470</v>
      </c>
      <c r="D73" s="966"/>
      <c r="E73" s="870" t="s">
        <v>7258</v>
      </c>
      <c r="F73" s="870" t="s">
        <v>12010</v>
      </c>
      <c r="G73" s="1676" t="s">
        <v>15794</v>
      </c>
      <c r="H73" s="735"/>
      <c r="I73" s="190"/>
      <c r="J73" s="162"/>
      <c r="K73" s="190"/>
      <c r="Q73" s="162"/>
      <c r="R73" s="190"/>
      <c r="T73" s="1372"/>
      <c r="U73" s="190"/>
      <c r="V73" s="816"/>
      <c r="W73" s="190"/>
      <c r="Z73" s="87"/>
      <c r="AE73" s="1372"/>
      <c r="AJ73" s="190"/>
    </row>
    <row r="74" spans="2:36">
      <c r="B74" s="157" t="s">
        <v>8485</v>
      </c>
      <c r="C74" s="116" t="s">
        <v>5190</v>
      </c>
      <c r="D74" s="116"/>
      <c r="E74" s="870" t="s">
        <v>7258</v>
      </c>
      <c r="F74" s="870" t="s">
        <v>15782</v>
      </c>
      <c r="G74" s="870" t="s">
        <v>15800</v>
      </c>
      <c r="H74" s="735"/>
      <c r="I74" s="190"/>
      <c r="J74" s="162"/>
      <c r="K74" s="190"/>
      <c r="Q74" s="162"/>
      <c r="R74" s="190"/>
      <c r="T74" s="1372"/>
      <c r="U74" s="190"/>
      <c r="V74" s="816"/>
      <c r="W74" s="190"/>
      <c r="Z74" s="87"/>
      <c r="AE74" s="1372"/>
      <c r="AJ74" s="190"/>
    </row>
    <row r="75" spans="2:36">
      <c r="B75" s="157" t="s">
        <v>8492</v>
      </c>
      <c r="C75" s="116" t="s">
        <v>8493</v>
      </c>
      <c r="D75" s="116"/>
      <c r="E75" s="870" t="s">
        <v>7258</v>
      </c>
      <c r="F75" s="870" t="s">
        <v>12011</v>
      </c>
      <c r="G75" s="870" t="s">
        <v>15801</v>
      </c>
      <c r="H75" s="735"/>
      <c r="I75" s="190"/>
      <c r="J75" s="162"/>
      <c r="K75" s="190"/>
      <c r="Q75" s="162"/>
      <c r="R75" s="190"/>
      <c r="T75" s="1372"/>
      <c r="U75" s="190"/>
      <c r="V75" s="816"/>
      <c r="W75" s="190"/>
      <c r="Z75" s="87"/>
      <c r="AE75" s="1372"/>
      <c r="AJ75" s="190"/>
    </row>
    <row r="76" spans="2:36">
      <c r="B76" s="157" t="s">
        <v>8497</v>
      </c>
      <c r="C76" s="116" t="s">
        <v>8498</v>
      </c>
      <c r="D76" s="116"/>
      <c r="E76" s="870" t="s">
        <v>7258</v>
      </c>
      <c r="F76" s="870" t="s">
        <v>12012</v>
      </c>
      <c r="G76" s="870" t="s">
        <v>15802</v>
      </c>
      <c r="H76" s="735"/>
      <c r="I76" s="190"/>
      <c r="J76" s="162"/>
      <c r="K76" s="190"/>
      <c r="Q76" s="162"/>
      <c r="R76" s="190"/>
      <c r="T76" s="1372"/>
      <c r="U76" s="190"/>
      <c r="V76" s="816"/>
      <c r="W76" s="190"/>
      <c r="Z76" s="87"/>
      <c r="AE76" s="1372"/>
      <c r="AJ76" s="190"/>
    </row>
    <row r="77" spans="2:36">
      <c r="H77" s="735"/>
      <c r="I77" s="190"/>
      <c r="J77" s="162"/>
      <c r="K77" s="190"/>
      <c r="Q77" s="162"/>
      <c r="R77" s="190"/>
    </row>
  </sheetData>
  <autoFilter ref="A6:AR32"/>
  <mergeCells count="66">
    <mergeCell ref="AK45:AK46"/>
    <mergeCell ref="Y45:Y46"/>
    <mergeCell ref="AA45:AA46"/>
    <mergeCell ref="V45:V46"/>
    <mergeCell ref="W45:W46"/>
    <mergeCell ref="X45:X46"/>
    <mergeCell ref="P45:P46"/>
    <mergeCell ref="R45:R46"/>
    <mergeCell ref="S45:S46"/>
    <mergeCell ref="T45:T46"/>
    <mergeCell ref="U45:U46"/>
    <mergeCell ref="L45:L46"/>
    <mergeCell ref="M45:M46"/>
    <mergeCell ref="N45:N46"/>
    <mergeCell ref="O45:O46"/>
    <mergeCell ref="M6:M7"/>
    <mergeCell ref="N6:N7"/>
    <mergeCell ref="L6:L7"/>
    <mergeCell ref="G45:G46"/>
    <mergeCell ref="H45:H46"/>
    <mergeCell ref="I45:I46"/>
    <mergeCell ref="J45:J46"/>
    <mergeCell ref="K45:K46"/>
    <mergeCell ref="A45:A46"/>
    <mergeCell ref="B45:B46"/>
    <mergeCell ref="C45:C46"/>
    <mergeCell ref="E45:E46"/>
    <mergeCell ref="F45:F46"/>
    <mergeCell ref="A2:E2"/>
    <mergeCell ref="A6:A7"/>
    <mergeCell ref="B6:B7"/>
    <mergeCell ref="C6:C7"/>
    <mergeCell ref="E6:E7"/>
    <mergeCell ref="D6:D7"/>
    <mergeCell ref="F6:F7"/>
    <mergeCell ref="G6:G7"/>
    <mergeCell ref="H6:H7"/>
    <mergeCell ref="I6:I7"/>
    <mergeCell ref="J6:J7"/>
    <mergeCell ref="K6:K7"/>
    <mergeCell ref="AA6:AA7"/>
    <mergeCell ref="AI6:AI7"/>
    <mergeCell ref="AJ6:AJ7"/>
    <mergeCell ref="O6:O7"/>
    <mergeCell ref="P6:P7"/>
    <mergeCell ref="R6:R7"/>
    <mergeCell ref="S6:S7"/>
    <mergeCell ref="T6:T7"/>
    <mergeCell ref="Q6:Q7"/>
    <mergeCell ref="U6:U7"/>
    <mergeCell ref="V6:V7"/>
    <mergeCell ref="W6:W7"/>
    <mergeCell ref="X6:X7"/>
    <mergeCell ref="Y6:Y7"/>
    <mergeCell ref="AQ6:AQ7"/>
    <mergeCell ref="AR6:AR7"/>
    <mergeCell ref="AN6:AN7"/>
    <mergeCell ref="AO6:AO7"/>
    <mergeCell ref="AB6:AB7"/>
    <mergeCell ref="AC6:AC7"/>
    <mergeCell ref="AD6:AD7"/>
    <mergeCell ref="AE6:AE7"/>
    <mergeCell ref="AK6:AK7"/>
    <mergeCell ref="AL6:AL7"/>
    <mergeCell ref="AP6:AP7"/>
    <mergeCell ref="AM6:AM7"/>
  </mergeCells>
  <pageMargins left="0" right="0" top="0" bottom="0" header="0.31496062992125984" footer="0.31496062992125984"/>
  <pageSetup scale="27" orientation="landscape" horizontalDpi="360" verticalDpi="360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tabColor rgb="FF00B050"/>
  </sheetPr>
  <dimension ref="A1:AJ99"/>
  <sheetViews>
    <sheetView topLeftCell="A34" workbookViewId="0">
      <selection activeCell="C60" sqref="C60:D60"/>
    </sheetView>
  </sheetViews>
  <sheetFormatPr defaultRowHeight="12.75"/>
  <cols>
    <col min="1" max="1" width="9.140625" style="556"/>
    <col min="2" max="2" width="9.140625" style="555"/>
    <col min="3" max="3" width="11" style="1799" bestFit="1" customWidth="1"/>
    <col min="4" max="4" width="22.140625" style="555" bestFit="1" customWidth="1"/>
    <col min="5" max="5" width="23.42578125" style="555" customWidth="1"/>
    <col min="6" max="6" width="9.140625" style="556" customWidth="1"/>
    <col min="7" max="7" width="12.7109375" style="555" customWidth="1"/>
    <col min="8" max="8" width="25" style="799" customWidth="1"/>
    <col min="9" max="9" width="22" style="555" customWidth="1"/>
    <col min="10" max="10" width="9.140625" style="556" customWidth="1"/>
    <col min="11" max="11" width="10.7109375" style="556" customWidth="1"/>
    <col min="12" max="12" width="9.140625" style="555" customWidth="1"/>
    <col min="13" max="13" width="20.42578125" style="667" customWidth="1"/>
    <col min="14" max="14" width="23.5703125" style="555" customWidth="1"/>
    <col min="15" max="15" width="17.28515625" style="555" customWidth="1"/>
    <col min="16" max="16" width="18.5703125" style="555" customWidth="1"/>
    <col min="17" max="18" width="9.140625" style="555" customWidth="1"/>
    <col min="19" max="19" width="10.7109375" style="556" customWidth="1"/>
    <col min="20" max="20" width="79.140625" style="555" customWidth="1"/>
    <col min="21" max="21" width="17.28515625" style="667" customWidth="1"/>
    <col min="22" max="22" width="14.42578125" style="555" customWidth="1"/>
    <col min="23" max="23" width="9.140625" style="556" customWidth="1"/>
    <col min="24" max="27" width="9.140625" style="555" customWidth="1"/>
    <col min="28" max="28" width="7.28515625" style="555" customWidth="1"/>
    <col min="29" max="29" width="12" style="1360" customWidth="1"/>
    <col min="30" max="30" width="14" style="1360" customWidth="1"/>
    <col min="31" max="33" width="13.85546875" style="1360" customWidth="1"/>
    <col min="34" max="36" width="8.140625" style="555" customWidth="1"/>
    <col min="37" max="16384" width="9.140625" style="555"/>
  </cols>
  <sheetData>
    <row r="1" spans="1:36" s="86" customFormat="1" ht="15.75">
      <c r="A1" s="84" t="s">
        <v>260</v>
      </c>
      <c r="B1" s="85"/>
      <c r="C1" s="85"/>
      <c r="F1" s="665"/>
      <c r="H1" s="1579"/>
      <c r="J1" s="665"/>
      <c r="K1" s="665"/>
      <c r="M1" s="666"/>
      <c r="S1" s="665"/>
      <c r="U1" s="666"/>
      <c r="W1" s="665"/>
      <c r="AC1" s="1375"/>
      <c r="AD1" s="1375"/>
      <c r="AE1" s="1375"/>
      <c r="AF1" s="1375"/>
      <c r="AG1" s="1375"/>
    </row>
    <row r="2" spans="1:36" s="86" customFormat="1" ht="15.75">
      <c r="A2" s="2423" t="s">
        <v>7249</v>
      </c>
      <c r="B2" s="2423"/>
      <c r="C2" s="2423"/>
      <c r="D2" s="2423"/>
      <c r="F2" s="665"/>
      <c r="H2" s="1579"/>
      <c r="J2" s="665"/>
      <c r="K2" s="665"/>
      <c r="M2" s="666"/>
      <c r="S2" s="665"/>
      <c r="U2" s="666"/>
      <c r="W2" s="665"/>
      <c r="AC2" s="1375"/>
      <c r="AD2" s="1375"/>
      <c r="AE2" s="1375"/>
      <c r="AF2" s="1375"/>
      <c r="AG2" s="1375"/>
    </row>
    <row r="3" spans="1:36" s="86" customFormat="1" ht="15.75">
      <c r="A3" s="84" t="s">
        <v>6982</v>
      </c>
      <c r="B3" s="85"/>
      <c r="C3" s="85"/>
      <c r="F3" s="665"/>
      <c r="H3" s="799">
        <v>44044</v>
      </c>
      <c r="J3" s="665"/>
      <c r="K3" s="665"/>
      <c r="M3" s="666"/>
      <c r="S3" s="665"/>
      <c r="U3" s="666"/>
      <c r="W3" s="665"/>
      <c r="AC3" s="1375"/>
      <c r="AD3" s="1375"/>
      <c r="AE3" s="1375"/>
      <c r="AF3" s="1375"/>
      <c r="AG3" s="1375"/>
    </row>
    <row r="6" spans="1:36">
      <c r="A6" s="2661" t="s">
        <v>2</v>
      </c>
      <c r="B6" s="2661" t="s">
        <v>3</v>
      </c>
      <c r="C6" s="2688" t="s">
        <v>263</v>
      </c>
      <c r="D6" s="2669" t="s">
        <v>4</v>
      </c>
      <c r="E6" s="2666" t="s">
        <v>266</v>
      </c>
      <c r="F6" s="2661" t="s">
        <v>6</v>
      </c>
      <c r="G6" s="2661" t="s">
        <v>8</v>
      </c>
      <c r="H6" s="2689" t="s">
        <v>9</v>
      </c>
      <c r="I6" s="2675" t="s">
        <v>10</v>
      </c>
      <c r="J6" s="2661" t="s">
        <v>11</v>
      </c>
      <c r="K6" s="2661" t="s">
        <v>12</v>
      </c>
      <c r="L6" s="2661" t="s">
        <v>13</v>
      </c>
      <c r="M6" s="2688" t="s">
        <v>14</v>
      </c>
      <c r="N6" s="2666" t="s">
        <v>267</v>
      </c>
      <c r="O6" s="2666" t="s">
        <v>268</v>
      </c>
      <c r="P6" s="2661" t="s">
        <v>17</v>
      </c>
      <c r="Q6" s="2666" t="s">
        <v>269</v>
      </c>
      <c r="R6" s="2661" t="s">
        <v>270</v>
      </c>
      <c r="S6" s="2666" t="s">
        <v>18</v>
      </c>
      <c r="T6" s="2666" t="s">
        <v>19</v>
      </c>
      <c r="U6" s="2688" t="s">
        <v>20</v>
      </c>
      <c r="V6" s="2663" t="s">
        <v>21</v>
      </c>
      <c r="W6" s="632" t="s">
        <v>7</v>
      </c>
      <c r="X6" s="2676" t="s">
        <v>271</v>
      </c>
      <c r="Y6" s="2663" t="s">
        <v>272</v>
      </c>
      <c r="Z6" s="2663" t="s">
        <v>273</v>
      </c>
      <c r="AA6" s="2663" t="s">
        <v>274</v>
      </c>
      <c r="AB6" s="2663" t="s">
        <v>4630</v>
      </c>
      <c r="AC6" s="1325"/>
      <c r="AD6" s="633" t="s">
        <v>23</v>
      </c>
      <c r="AE6" s="1376"/>
      <c r="AF6" s="2637" t="s">
        <v>13628</v>
      </c>
      <c r="AG6" s="2637" t="s">
        <v>13615</v>
      </c>
      <c r="AH6" s="2670" t="s">
        <v>10925</v>
      </c>
      <c r="AI6" s="2670" t="s">
        <v>13104</v>
      </c>
      <c r="AJ6" s="2670" t="s">
        <v>16601</v>
      </c>
    </row>
    <row r="7" spans="1:36">
      <c r="A7" s="2661"/>
      <c r="B7" s="2661"/>
      <c r="C7" s="2688"/>
      <c r="D7" s="2669"/>
      <c r="E7" s="2666"/>
      <c r="F7" s="2661"/>
      <c r="G7" s="2661"/>
      <c r="H7" s="2689"/>
      <c r="I7" s="2675"/>
      <c r="J7" s="2661"/>
      <c r="K7" s="2661"/>
      <c r="L7" s="2661"/>
      <c r="M7" s="2688"/>
      <c r="N7" s="2666"/>
      <c r="O7" s="2666"/>
      <c r="P7" s="2661"/>
      <c r="Q7" s="2666"/>
      <c r="R7" s="2661"/>
      <c r="S7" s="2666"/>
      <c r="T7" s="2666"/>
      <c r="U7" s="2688"/>
      <c r="V7" s="2663"/>
      <c r="W7" s="632" t="s">
        <v>26</v>
      </c>
      <c r="X7" s="2676"/>
      <c r="Y7" s="2663"/>
      <c r="Z7" s="2663"/>
      <c r="AA7" s="2663"/>
      <c r="AB7" s="2663"/>
      <c r="AC7" s="633" t="s">
        <v>276</v>
      </c>
      <c r="AD7" s="633" t="s">
        <v>277</v>
      </c>
      <c r="AE7" s="1376" t="s">
        <v>278</v>
      </c>
      <c r="AF7" s="2638"/>
      <c r="AG7" s="2638"/>
      <c r="AH7" s="2671"/>
      <c r="AI7" s="2671"/>
      <c r="AJ7" s="2671"/>
    </row>
    <row r="8" spans="1:36">
      <c r="A8" s="430">
        <v>1</v>
      </c>
      <c r="B8" s="134" t="s">
        <v>8535</v>
      </c>
      <c r="C8" s="1800">
        <v>8000001006</v>
      </c>
      <c r="D8" s="441" t="s">
        <v>8536</v>
      </c>
      <c r="E8" s="430" t="s">
        <v>7986</v>
      </c>
      <c r="F8" s="430" t="s">
        <v>35</v>
      </c>
      <c r="G8" s="441" t="s">
        <v>7986</v>
      </c>
      <c r="H8" s="839">
        <v>30668</v>
      </c>
      <c r="I8" s="441" t="str">
        <f>DATEDIF(H8,$H$3,"Y") &amp; " TAHUN " &amp; DATEDIF(H8,$H$3,"YM") &amp; " BULAN " &amp; DATEDIF(H8,$H$3,"MD") &amp; " HARI "</f>
        <v xml:space="preserve">36 TAHUN 7 BULAN 14 HARI </v>
      </c>
      <c r="J8" s="430" t="s">
        <v>7114</v>
      </c>
      <c r="K8" s="430" t="s">
        <v>2774</v>
      </c>
      <c r="L8" s="441" t="s">
        <v>288</v>
      </c>
      <c r="M8" s="637" t="s">
        <v>8537</v>
      </c>
      <c r="N8" s="129" t="s">
        <v>16618</v>
      </c>
      <c r="O8" s="129" t="s">
        <v>8538</v>
      </c>
      <c r="P8" s="441" t="s">
        <v>11262</v>
      </c>
      <c r="Q8" s="441"/>
      <c r="R8" s="441"/>
      <c r="S8" s="430" t="s">
        <v>8539</v>
      </c>
      <c r="T8" s="441" t="s">
        <v>11267</v>
      </c>
      <c r="U8" s="637" t="s">
        <v>8540</v>
      </c>
      <c r="V8" s="129" t="s">
        <v>8541</v>
      </c>
      <c r="W8" s="430" t="s">
        <v>146</v>
      </c>
      <c r="X8" s="441" t="s">
        <v>11263</v>
      </c>
      <c r="Y8" s="441" t="s">
        <v>11264</v>
      </c>
      <c r="Z8" s="441"/>
      <c r="AA8" s="441"/>
      <c r="AB8" s="441"/>
      <c r="AC8" s="585">
        <v>42887</v>
      </c>
      <c r="AD8" s="585">
        <v>42887</v>
      </c>
      <c r="AE8" s="1377" t="s">
        <v>8542</v>
      </c>
      <c r="AF8" s="144">
        <v>43221</v>
      </c>
      <c r="AG8" s="144">
        <v>43555</v>
      </c>
      <c r="AH8" s="430" t="s">
        <v>10924</v>
      </c>
      <c r="AI8" s="430" t="s">
        <v>10924</v>
      </c>
      <c r="AJ8" s="430"/>
    </row>
    <row r="9" spans="1:36">
      <c r="A9" s="430">
        <v>2</v>
      </c>
      <c r="B9" s="134" t="s">
        <v>8557</v>
      </c>
      <c r="C9" s="134" t="s">
        <v>8557</v>
      </c>
      <c r="D9" s="441" t="s">
        <v>8558</v>
      </c>
      <c r="E9" s="430" t="s">
        <v>7986</v>
      </c>
      <c r="F9" s="430" t="s">
        <v>46</v>
      </c>
      <c r="G9" s="611" t="s">
        <v>7986</v>
      </c>
      <c r="H9" s="805">
        <v>34615</v>
      </c>
      <c r="I9" s="441" t="str">
        <f t="shared" ref="I9:I16" si="0">DATEDIF(H9,$H$3,"Y") &amp; " TAHUN " &amp; DATEDIF(H9,$H$3,"YM") &amp; " BULAN " &amp; DATEDIF(H9,$H$3,"MD") &amp; " HARI "</f>
        <v xml:space="preserve">25 TAHUN 9 BULAN 24 HARI </v>
      </c>
      <c r="J9" s="430" t="s">
        <v>7114</v>
      </c>
      <c r="K9" s="430" t="s">
        <v>8546</v>
      </c>
      <c r="L9" s="441" t="s">
        <v>288</v>
      </c>
      <c r="M9" s="637" t="s">
        <v>13107</v>
      </c>
      <c r="N9" s="129" t="s">
        <v>16622</v>
      </c>
      <c r="O9" s="129" t="s">
        <v>8559</v>
      </c>
      <c r="P9" s="441"/>
      <c r="Q9" s="441"/>
      <c r="R9" s="441"/>
      <c r="S9" s="430" t="s">
        <v>126</v>
      </c>
      <c r="T9" s="441" t="s">
        <v>8560</v>
      </c>
      <c r="U9" s="637" t="s">
        <v>8561</v>
      </c>
      <c r="V9" s="129" t="s">
        <v>8562</v>
      </c>
      <c r="W9" s="430" t="s">
        <v>82</v>
      </c>
      <c r="X9" s="441"/>
      <c r="Y9" s="441"/>
      <c r="Z9" s="441"/>
      <c r="AA9" s="441"/>
      <c r="AB9" s="441"/>
      <c r="AC9" s="585">
        <v>42887</v>
      </c>
      <c r="AD9" s="585">
        <v>42887</v>
      </c>
      <c r="AE9" s="1377" t="s">
        <v>8542</v>
      </c>
      <c r="AF9" s="144">
        <v>43221</v>
      </c>
      <c r="AG9" s="144">
        <v>43555</v>
      </c>
      <c r="AH9" s="590"/>
      <c r="AI9" s="430" t="s">
        <v>10924</v>
      </c>
      <c r="AJ9" s="430"/>
    </row>
    <row r="10" spans="1:36">
      <c r="A10" s="430">
        <v>3</v>
      </c>
      <c r="B10" s="134" t="s">
        <v>8543</v>
      </c>
      <c r="C10" s="1800">
        <v>8000001025</v>
      </c>
      <c r="D10" s="441" t="s">
        <v>8544</v>
      </c>
      <c r="E10" s="430" t="s">
        <v>13087</v>
      </c>
      <c r="F10" s="430" t="s">
        <v>46</v>
      </c>
      <c r="G10" s="441" t="s">
        <v>8545</v>
      </c>
      <c r="H10" s="839">
        <v>32466</v>
      </c>
      <c r="I10" s="441" t="str">
        <f>DATEDIF(H10,$H$3,"Y") &amp; " TAHUN " &amp; DATEDIF(H10,$H$3,"YM") &amp; " BULAN " &amp; DATEDIF(H10,$H$3,"MD") &amp; " HARI "</f>
        <v xml:space="preserve">31 TAHUN 8 BULAN 13 HARI </v>
      </c>
      <c r="J10" s="430" t="s">
        <v>7114</v>
      </c>
      <c r="K10" s="430" t="s">
        <v>8546</v>
      </c>
      <c r="L10" s="441" t="s">
        <v>288</v>
      </c>
      <c r="M10" s="637" t="s">
        <v>8547</v>
      </c>
      <c r="N10" s="441" t="s">
        <v>15489</v>
      </c>
      <c r="O10" s="129" t="s">
        <v>8548</v>
      </c>
      <c r="P10" s="441" t="s">
        <v>11265</v>
      </c>
      <c r="Q10" s="441"/>
      <c r="R10" s="441"/>
      <c r="S10" s="430" t="s">
        <v>49</v>
      </c>
      <c r="T10" s="441" t="s">
        <v>11266</v>
      </c>
      <c r="U10" s="637" t="s">
        <v>8549</v>
      </c>
      <c r="V10" s="129" t="s">
        <v>8550</v>
      </c>
      <c r="W10" s="430" t="s">
        <v>82</v>
      </c>
      <c r="X10" s="441"/>
      <c r="Y10" s="441"/>
      <c r="Z10" s="441"/>
      <c r="AA10" s="441"/>
      <c r="AB10" s="441"/>
      <c r="AC10" s="585">
        <v>42887</v>
      </c>
      <c r="AD10" s="585">
        <v>42887</v>
      </c>
      <c r="AE10" s="1377" t="s">
        <v>8542</v>
      </c>
      <c r="AF10" s="144">
        <v>43221</v>
      </c>
      <c r="AG10" s="144">
        <v>43555</v>
      </c>
      <c r="AH10" s="430" t="s">
        <v>10924</v>
      </c>
      <c r="AI10" s="430" t="s">
        <v>10924</v>
      </c>
      <c r="AJ10" s="430" t="s">
        <v>10924</v>
      </c>
    </row>
    <row r="11" spans="1:36">
      <c r="A11" s="430"/>
      <c r="B11" s="134"/>
      <c r="C11" s="1800"/>
      <c r="D11" s="441" t="s">
        <v>18249</v>
      </c>
      <c r="E11" s="430"/>
      <c r="F11" s="430"/>
      <c r="G11" s="441"/>
      <c r="H11" s="839"/>
      <c r="I11" s="441"/>
      <c r="J11" s="430"/>
      <c r="K11" s="430"/>
      <c r="L11" s="441"/>
      <c r="M11" s="637"/>
      <c r="N11" s="441"/>
      <c r="O11" s="129"/>
      <c r="P11" s="441"/>
      <c r="Q11" s="441"/>
      <c r="R11" s="441"/>
      <c r="S11" s="430"/>
      <c r="T11" s="441"/>
      <c r="U11" s="637"/>
      <c r="V11" s="129"/>
      <c r="W11" s="430"/>
      <c r="X11" s="441"/>
      <c r="Y11" s="441"/>
      <c r="Z11" s="441"/>
      <c r="AA11" s="441"/>
      <c r="AB11" s="441"/>
      <c r="AC11" s="585">
        <v>44504</v>
      </c>
      <c r="AD11" s="585"/>
      <c r="AE11" s="1377"/>
      <c r="AF11" s="144"/>
      <c r="AG11" s="144"/>
      <c r="AH11" s="430"/>
      <c r="AI11" s="430"/>
      <c r="AJ11" s="430"/>
    </row>
    <row r="12" spans="1:36" s="1753" customFormat="1">
      <c r="A12" s="430">
        <v>6</v>
      </c>
      <c r="B12" s="436" t="s">
        <v>16141</v>
      </c>
      <c r="C12" s="1801" t="s">
        <v>16141</v>
      </c>
      <c r="D12" s="1170" t="s">
        <v>16210</v>
      </c>
      <c r="E12" s="847" t="s">
        <v>8346</v>
      </c>
      <c r="F12" s="846" t="s">
        <v>16212</v>
      </c>
      <c r="G12" s="739" t="s">
        <v>16213</v>
      </c>
      <c r="H12" s="1748">
        <v>34652</v>
      </c>
      <c r="I12" s="446" t="str">
        <f t="shared" si="0"/>
        <v xml:space="preserve">25 TAHUN 8 BULAN 18 HARI </v>
      </c>
      <c r="J12" s="846" t="s">
        <v>7114</v>
      </c>
      <c r="K12" s="846" t="s">
        <v>8546</v>
      </c>
      <c r="L12" s="446" t="s">
        <v>288</v>
      </c>
      <c r="M12" s="1749" t="s">
        <v>16214</v>
      </c>
      <c r="N12" s="1750" t="s">
        <v>16624</v>
      </c>
      <c r="O12" s="1750" t="s">
        <v>16614</v>
      </c>
      <c r="P12" s="446"/>
      <c r="Q12" s="446"/>
      <c r="R12" s="446"/>
      <c r="S12" s="846" t="s">
        <v>16216</v>
      </c>
      <c r="T12" s="446" t="s">
        <v>16217</v>
      </c>
      <c r="U12" s="1749" t="s">
        <v>16215</v>
      </c>
      <c r="V12" s="1750" t="s">
        <v>16218</v>
      </c>
      <c r="W12" s="846" t="s">
        <v>82</v>
      </c>
      <c r="X12" s="446"/>
      <c r="Y12" s="446"/>
      <c r="Z12" s="446"/>
      <c r="AA12" s="446"/>
      <c r="AB12" s="446"/>
      <c r="AC12" s="1751">
        <v>43710</v>
      </c>
      <c r="AD12" s="1751">
        <v>43710</v>
      </c>
      <c r="AE12" s="1752"/>
      <c r="AF12" s="1751"/>
      <c r="AG12" s="1751"/>
      <c r="AH12" s="846"/>
      <c r="AI12" s="846"/>
      <c r="AJ12" s="846"/>
    </row>
    <row r="13" spans="1:36" s="1753" customFormat="1">
      <c r="A13" s="430"/>
      <c r="B13" s="436"/>
      <c r="C13" s="1801"/>
      <c r="D13" s="1170" t="s">
        <v>18250</v>
      </c>
      <c r="E13" s="847"/>
      <c r="F13" s="846"/>
      <c r="G13" s="739"/>
      <c r="H13" s="1748"/>
      <c r="I13" s="446"/>
      <c r="J13" s="846"/>
      <c r="K13" s="846"/>
      <c r="L13" s="446"/>
      <c r="M13" s="1749"/>
      <c r="N13" s="1750"/>
      <c r="O13" s="1750"/>
      <c r="P13" s="446"/>
      <c r="Q13" s="446"/>
      <c r="R13" s="446"/>
      <c r="S13" s="846"/>
      <c r="T13" s="446"/>
      <c r="U13" s="1749"/>
      <c r="V13" s="1750"/>
      <c r="W13" s="846"/>
      <c r="X13" s="446"/>
      <c r="Y13" s="446"/>
      <c r="Z13" s="446"/>
      <c r="AA13" s="446"/>
      <c r="AB13" s="446"/>
      <c r="AC13" s="1751">
        <v>44501</v>
      </c>
      <c r="AD13" s="1751"/>
      <c r="AE13" s="1752"/>
      <c r="AF13" s="1751"/>
      <c r="AG13" s="1751"/>
      <c r="AH13" s="846"/>
      <c r="AI13" s="846"/>
      <c r="AJ13" s="846"/>
    </row>
    <row r="14" spans="1:36" s="2072" customFormat="1">
      <c r="A14" s="430">
        <v>7</v>
      </c>
      <c r="B14" s="76" t="s">
        <v>16487</v>
      </c>
      <c r="C14" s="2073" t="s">
        <v>16487</v>
      </c>
      <c r="D14" s="586" t="s">
        <v>16486</v>
      </c>
      <c r="E14" s="587" t="s">
        <v>7648</v>
      </c>
      <c r="F14" s="76" t="s">
        <v>46</v>
      </c>
      <c r="G14" s="586" t="s">
        <v>7734</v>
      </c>
      <c r="H14" s="2070">
        <v>35054</v>
      </c>
      <c r="I14" s="586" t="str">
        <f t="shared" si="0"/>
        <v xml:space="preserve">24 TAHUN 7 BULAN 11 HARI </v>
      </c>
      <c r="J14" s="76" t="s">
        <v>7114</v>
      </c>
      <c r="K14" s="76" t="s">
        <v>8546</v>
      </c>
      <c r="L14" s="586" t="s">
        <v>288</v>
      </c>
      <c r="M14" s="2071" t="s">
        <v>16630</v>
      </c>
      <c r="N14" s="586" t="s">
        <v>16617</v>
      </c>
      <c r="O14" s="588" t="s">
        <v>16645</v>
      </c>
      <c r="P14" s="586" t="s">
        <v>16488</v>
      </c>
      <c r="Q14" s="586"/>
      <c r="R14" s="586"/>
      <c r="S14" s="76" t="s">
        <v>126</v>
      </c>
      <c r="T14" s="586" t="s">
        <v>16489</v>
      </c>
      <c r="U14" s="2071" t="s">
        <v>16490</v>
      </c>
      <c r="V14" s="588" t="s">
        <v>16491</v>
      </c>
      <c r="W14" s="76" t="s">
        <v>82</v>
      </c>
      <c r="X14" s="586"/>
      <c r="Y14" s="586"/>
      <c r="Z14" s="586"/>
      <c r="AA14" s="586"/>
      <c r="AB14" s="586"/>
      <c r="AC14" s="1772">
        <v>43832</v>
      </c>
      <c r="AD14" s="1772"/>
      <c r="AE14" s="1772"/>
      <c r="AF14" s="1772"/>
      <c r="AG14" s="1772"/>
      <c r="AH14" s="587"/>
      <c r="AI14" s="587"/>
      <c r="AJ14" s="587"/>
    </row>
    <row r="15" spans="1:36" s="2072" customFormat="1">
      <c r="A15" s="430"/>
      <c r="B15" s="76"/>
      <c r="C15" s="2073"/>
      <c r="D15" s="586" t="s">
        <v>18251</v>
      </c>
      <c r="E15" s="587"/>
      <c r="F15" s="76"/>
      <c r="G15" s="586"/>
      <c r="H15" s="2070"/>
      <c r="I15" s="586"/>
      <c r="J15" s="76"/>
      <c r="K15" s="76"/>
      <c r="L15" s="586"/>
      <c r="M15" s="2071"/>
      <c r="N15" s="586"/>
      <c r="O15" s="588"/>
      <c r="P15" s="586"/>
      <c r="Q15" s="586"/>
      <c r="R15" s="586"/>
      <c r="S15" s="76"/>
      <c r="T15" s="586"/>
      <c r="U15" s="2071"/>
      <c r="V15" s="588"/>
      <c r="W15" s="76"/>
      <c r="X15" s="586"/>
      <c r="Y15" s="586"/>
      <c r="Z15" s="586"/>
      <c r="AA15" s="586"/>
      <c r="AB15" s="586"/>
      <c r="AC15" s="1772">
        <v>44682</v>
      </c>
      <c r="AD15" s="1772"/>
      <c r="AE15" s="1772"/>
      <c r="AF15" s="1772"/>
      <c r="AG15" s="1772"/>
      <c r="AH15" s="587"/>
      <c r="AI15" s="587"/>
      <c r="AJ15" s="587"/>
    </row>
    <row r="16" spans="1:36" s="2074" customFormat="1">
      <c r="A16" s="76">
        <v>8</v>
      </c>
      <c r="B16" s="559" t="s">
        <v>17413</v>
      </c>
      <c r="C16" s="559" t="s">
        <v>17413</v>
      </c>
      <c r="D16" s="2075" t="s">
        <v>17599</v>
      </c>
      <c r="E16" s="587" t="s">
        <v>7648</v>
      </c>
      <c r="F16" s="76" t="s">
        <v>35</v>
      </c>
      <c r="G16" s="2075" t="s">
        <v>17600</v>
      </c>
      <c r="H16" s="2070">
        <v>33299</v>
      </c>
      <c r="I16" s="587" t="str">
        <f t="shared" si="0"/>
        <v xml:space="preserve">29 TAHUN 4 BULAN 30 HARI </v>
      </c>
      <c r="J16" s="76" t="s">
        <v>7114</v>
      </c>
      <c r="K16" s="76" t="s">
        <v>2774</v>
      </c>
      <c r="L16" s="2075" t="s">
        <v>288</v>
      </c>
      <c r="M16" s="2076" t="s">
        <v>17601</v>
      </c>
      <c r="N16" s="2075"/>
      <c r="O16" s="2075"/>
      <c r="P16" s="587"/>
      <c r="Q16" s="587"/>
      <c r="R16" s="587"/>
      <c r="S16" s="76" t="s">
        <v>49</v>
      </c>
      <c r="T16" s="2075" t="s">
        <v>17602</v>
      </c>
      <c r="U16" s="2077" t="s">
        <v>17603</v>
      </c>
      <c r="V16" s="2078" t="s">
        <v>17604</v>
      </c>
      <c r="W16" s="76" t="s">
        <v>193</v>
      </c>
      <c r="X16" s="587" t="s">
        <v>17605</v>
      </c>
      <c r="Y16" s="587"/>
      <c r="Z16" s="587"/>
      <c r="AA16" s="587"/>
      <c r="AB16" s="587"/>
      <c r="AC16" s="1772">
        <v>44228</v>
      </c>
      <c r="AD16" s="1772"/>
      <c r="AE16" s="1772"/>
      <c r="AF16" s="1772"/>
      <c r="AG16" s="1772"/>
      <c r="AH16" s="587"/>
      <c r="AI16" s="587"/>
      <c r="AJ16" s="587"/>
    </row>
    <row r="22" spans="1:36">
      <c r="D22" s="555" t="s">
        <v>282</v>
      </c>
    </row>
    <row r="23" spans="1:36">
      <c r="C23" s="134" t="s">
        <v>8535</v>
      </c>
      <c r="D23" s="441" t="s">
        <v>8536</v>
      </c>
    </row>
    <row r="24" spans="1:36">
      <c r="C24" s="134" t="s">
        <v>8557</v>
      </c>
      <c r="D24" s="441" t="s">
        <v>8558</v>
      </c>
    </row>
    <row r="25" spans="1:36">
      <c r="C25" s="134" t="s">
        <v>8543</v>
      </c>
      <c r="D25" s="441" t="s">
        <v>8544</v>
      </c>
    </row>
    <row r="26" spans="1:36">
      <c r="C26" s="134" t="s">
        <v>11522</v>
      </c>
      <c r="D26" s="671" t="s">
        <v>11507</v>
      </c>
    </row>
    <row r="27" spans="1:36">
      <c r="C27" s="134" t="s">
        <v>8569</v>
      </c>
      <c r="D27" s="1170" t="s">
        <v>11279</v>
      </c>
    </row>
    <row r="28" spans="1:36">
      <c r="C28" s="436" t="s">
        <v>16141</v>
      </c>
      <c r="D28" s="1170" t="s">
        <v>16210</v>
      </c>
    </row>
    <row r="29" spans="1:36">
      <c r="B29" s="939"/>
      <c r="C29" s="158" t="s">
        <v>16145</v>
      </c>
      <c r="D29" s="1740" t="s">
        <v>5261</v>
      </c>
      <c r="E29" s="556"/>
      <c r="M29" s="1238"/>
      <c r="AC29" s="1359"/>
      <c r="AD29" s="1359"/>
      <c r="AE29" s="1359"/>
      <c r="AF29" s="1359"/>
      <c r="AG29" s="1359"/>
      <c r="AH29" s="556"/>
      <c r="AI29" s="556"/>
      <c r="AJ29" s="556"/>
    </row>
    <row r="30" spans="1:36">
      <c r="C30" s="1357" t="s">
        <v>16487</v>
      </c>
      <c r="D30" s="1357" t="s">
        <v>16486</v>
      </c>
    </row>
    <row r="32" spans="1:36" s="601" customFormat="1">
      <c r="A32" s="590">
        <v>1</v>
      </c>
      <c r="B32" s="168" t="s">
        <v>8631</v>
      </c>
      <c r="C32" s="168" t="s">
        <v>8631</v>
      </c>
      <c r="D32" s="674" t="s">
        <v>8632</v>
      </c>
      <c r="E32" s="590" t="s">
        <v>7986</v>
      </c>
      <c r="F32" s="590" t="s">
        <v>46</v>
      </c>
      <c r="G32" s="640" t="s">
        <v>7986</v>
      </c>
      <c r="H32" s="1200">
        <v>34517</v>
      </c>
      <c r="I32" s="640"/>
      <c r="J32" s="590" t="s">
        <v>7114</v>
      </c>
      <c r="K32" s="590" t="s">
        <v>7069</v>
      </c>
      <c r="L32" s="640"/>
      <c r="M32" s="675" t="s">
        <v>8633</v>
      </c>
      <c r="N32" s="640"/>
      <c r="O32" s="641" t="s">
        <v>8634</v>
      </c>
      <c r="P32" s="640"/>
      <c r="Q32" s="640"/>
      <c r="R32" s="640"/>
      <c r="S32" s="590"/>
      <c r="T32" s="640" t="s">
        <v>8635</v>
      </c>
      <c r="U32" s="676" t="s">
        <v>8636</v>
      </c>
      <c r="V32" s="640"/>
      <c r="W32" s="590" t="s">
        <v>82</v>
      </c>
      <c r="X32" s="640"/>
      <c r="Y32" s="640"/>
      <c r="Z32" s="640"/>
      <c r="AA32" s="640"/>
      <c r="AB32" s="640"/>
      <c r="AC32" s="600">
        <v>42887</v>
      </c>
      <c r="AD32" s="600">
        <v>42887</v>
      </c>
      <c r="AE32" s="878" t="s">
        <v>8542</v>
      </c>
      <c r="AF32" s="878"/>
      <c r="AG32" s="878"/>
      <c r="AH32" s="590"/>
      <c r="AI32" s="590"/>
      <c r="AJ32" s="590"/>
    </row>
    <row r="33" spans="1:36" s="601" customFormat="1">
      <c r="A33" s="590">
        <v>5</v>
      </c>
      <c r="B33" s="168" t="s">
        <v>8551</v>
      </c>
      <c r="C33" s="168" t="s">
        <v>8551</v>
      </c>
      <c r="D33" s="640" t="s">
        <v>8552</v>
      </c>
      <c r="E33" s="590" t="s">
        <v>7255</v>
      </c>
      <c r="F33" s="590" t="s">
        <v>35</v>
      </c>
      <c r="G33" s="606" t="s">
        <v>7255</v>
      </c>
      <c r="H33" s="809">
        <v>32627</v>
      </c>
      <c r="I33" s="640"/>
      <c r="J33" s="590" t="s">
        <v>7114</v>
      </c>
      <c r="K33" s="590" t="s">
        <v>2774</v>
      </c>
      <c r="L33" s="640"/>
      <c r="M33" s="673"/>
      <c r="N33" s="640"/>
      <c r="O33" s="641" t="s">
        <v>8553</v>
      </c>
      <c r="P33" s="640"/>
      <c r="Q33" s="640"/>
      <c r="R33" s="640"/>
      <c r="S33" s="590"/>
      <c r="T33" s="640" t="s">
        <v>8554</v>
      </c>
      <c r="U33" s="676" t="s">
        <v>8555</v>
      </c>
      <c r="V33" s="641" t="s">
        <v>8556</v>
      </c>
      <c r="W33" s="590" t="s">
        <v>193</v>
      </c>
      <c r="X33" s="640"/>
      <c r="Y33" s="640"/>
      <c r="Z33" s="640"/>
      <c r="AA33" s="640"/>
      <c r="AB33" s="640"/>
      <c r="AC33" s="600">
        <v>42887</v>
      </c>
      <c r="AD33" s="600">
        <v>42887</v>
      </c>
      <c r="AE33" s="878" t="s">
        <v>8542</v>
      </c>
      <c r="AF33" s="878"/>
      <c r="AG33" s="878"/>
      <c r="AH33" s="590"/>
      <c r="AI33" s="590"/>
      <c r="AJ33" s="590"/>
    </row>
    <row r="34" spans="1:36">
      <c r="A34" s="430">
        <v>6</v>
      </c>
      <c r="B34" s="134" t="s">
        <v>8626</v>
      </c>
      <c r="C34" s="134" t="s">
        <v>8626</v>
      </c>
      <c r="D34" s="671" t="s">
        <v>8627</v>
      </c>
      <c r="E34" s="430" t="s">
        <v>7255</v>
      </c>
      <c r="F34" s="430" t="s">
        <v>35</v>
      </c>
      <c r="G34" s="441" t="s">
        <v>7255</v>
      </c>
      <c r="H34" s="839">
        <v>30557</v>
      </c>
      <c r="I34" s="441"/>
      <c r="J34" s="430" t="s">
        <v>7114</v>
      </c>
      <c r="K34" s="430" t="s">
        <v>6991</v>
      </c>
      <c r="L34" s="441"/>
      <c r="M34" s="672"/>
      <c r="N34" s="441"/>
      <c r="O34" s="441"/>
      <c r="P34" s="441"/>
      <c r="Q34" s="441"/>
      <c r="R34" s="441"/>
      <c r="S34" s="430" t="s">
        <v>175</v>
      </c>
      <c r="T34" s="441" t="s">
        <v>11281</v>
      </c>
      <c r="U34" s="670" t="s">
        <v>8628</v>
      </c>
      <c r="V34" s="441" t="s">
        <v>8629</v>
      </c>
      <c r="W34" s="430" t="s">
        <v>47</v>
      </c>
      <c r="X34" s="441" t="s">
        <v>11282</v>
      </c>
      <c r="Y34" s="441" t="s">
        <v>11283</v>
      </c>
      <c r="Z34" s="441" t="s">
        <v>11284</v>
      </c>
      <c r="AA34" s="441"/>
      <c r="AB34" s="441"/>
      <c r="AC34" s="585">
        <v>42920</v>
      </c>
      <c r="AD34" s="585">
        <v>42920</v>
      </c>
      <c r="AE34" s="1377" t="s">
        <v>8542</v>
      </c>
      <c r="AF34" s="1377"/>
      <c r="AG34" s="1377"/>
      <c r="AH34" s="430"/>
      <c r="AI34" s="430"/>
      <c r="AJ34" s="430"/>
    </row>
    <row r="35" spans="1:36" s="601" customFormat="1">
      <c r="A35" s="590">
        <v>10</v>
      </c>
      <c r="B35" s="168" t="s">
        <v>12277</v>
      </c>
      <c r="C35" s="168" t="s">
        <v>12277</v>
      </c>
      <c r="D35" s="674" t="s">
        <v>12279</v>
      </c>
      <c r="E35" s="590" t="s">
        <v>7255</v>
      </c>
      <c r="F35" s="590" t="s">
        <v>35</v>
      </c>
      <c r="G35" s="640" t="s">
        <v>7255</v>
      </c>
      <c r="H35" s="1200">
        <v>34420</v>
      </c>
      <c r="I35" s="640" t="str">
        <f>DATEDIF(H35,$H$3,"Y") &amp; " TAHUN " &amp; DATEDIF(H35,$H$3,"YM") &amp; " BULAN " &amp; DATEDIF(H35,$H$3,"MD") &amp; " HARI "</f>
        <v xml:space="preserve">26 TAHUN 4 BULAN 5 HARI </v>
      </c>
      <c r="J35" s="590" t="s">
        <v>7114</v>
      </c>
      <c r="K35" s="590" t="s">
        <v>6991</v>
      </c>
      <c r="L35" s="640" t="s">
        <v>288</v>
      </c>
      <c r="M35" s="675" t="s">
        <v>12305</v>
      </c>
      <c r="N35" s="640"/>
      <c r="O35" s="640"/>
      <c r="P35" s="640"/>
      <c r="Q35" s="640"/>
      <c r="R35" s="640"/>
      <c r="S35" s="590"/>
      <c r="T35" s="640" t="s">
        <v>12280</v>
      </c>
      <c r="U35" s="676" t="s">
        <v>12281</v>
      </c>
      <c r="V35" s="641"/>
      <c r="W35" s="590" t="s">
        <v>82</v>
      </c>
      <c r="X35" s="640"/>
      <c r="Y35" s="640"/>
      <c r="Z35" s="640"/>
      <c r="AA35" s="640"/>
      <c r="AB35" s="640"/>
      <c r="AC35" s="600">
        <v>43131</v>
      </c>
      <c r="AD35" s="600">
        <v>43131</v>
      </c>
      <c r="AE35" s="878" t="s">
        <v>8542</v>
      </c>
      <c r="AF35" s="878"/>
      <c r="AG35" s="878"/>
      <c r="AH35" s="590"/>
      <c r="AI35" s="590"/>
      <c r="AJ35" s="590"/>
    </row>
    <row r="36" spans="1:36" s="601" customFormat="1">
      <c r="A36" s="590">
        <v>17</v>
      </c>
      <c r="B36" s="168" t="s">
        <v>10787</v>
      </c>
      <c r="C36" s="168" t="s">
        <v>10787</v>
      </c>
      <c r="D36" s="674" t="s">
        <v>10865</v>
      </c>
      <c r="E36" s="590" t="s">
        <v>7648</v>
      </c>
      <c r="F36" s="590" t="s">
        <v>46</v>
      </c>
      <c r="G36" s="640" t="s">
        <v>7734</v>
      </c>
      <c r="H36" s="1200">
        <v>34698</v>
      </c>
      <c r="I36" s="640" t="str">
        <f t="shared" ref="I36:I37" si="1">DATEDIF(H36,$H$3,"Y") &amp; " TAHUN " &amp; DATEDIF(H36,$H$3,"YM") &amp; " BULAN " &amp; DATEDIF(H36,$H$3,"MD") &amp; " HARI "</f>
        <v xml:space="preserve">25 TAHUN 7 BULAN 2 HARI </v>
      </c>
      <c r="J36" s="590" t="s">
        <v>7114</v>
      </c>
      <c r="K36" s="590" t="s">
        <v>8546</v>
      </c>
      <c r="L36" s="640" t="s">
        <v>9278</v>
      </c>
      <c r="M36" s="676" t="s">
        <v>12203</v>
      </c>
      <c r="N36" s="640"/>
      <c r="O36" s="640"/>
      <c r="P36" s="640" t="s">
        <v>11260</v>
      </c>
      <c r="Q36" s="640"/>
      <c r="R36" s="640"/>
      <c r="S36" s="590" t="s">
        <v>175</v>
      </c>
      <c r="T36" s="640" t="s">
        <v>10866</v>
      </c>
      <c r="U36" s="676" t="s">
        <v>10867</v>
      </c>
      <c r="V36" s="641" t="s">
        <v>11261</v>
      </c>
      <c r="W36" s="590" t="s">
        <v>82</v>
      </c>
      <c r="X36" s="640"/>
      <c r="Y36" s="640"/>
      <c r="Z36" s="640"/>
      <c r="AA36" s="640"/>
      <c r="AB36" s="640"/>
      <c r="AC36" s="600">
        <v>43045</v>
      </c>
      <c r="AD36" s="600">
        <v>43045</v>
      </c>
      <c r="AE36" s="878" t="s">
        <v>8542</v>
      </c>
      <c r="AF36" s="878"/>
      <c r="AG36" s="878"/>
      <c r="AH36" s="590"/>
      <c r="AI36" s="590"/>
      <c r="AJ36" s="590"/>
    </row>
    <row r="37" spans="1:36" s="601" customFormat="1">
      <c r="A37" s="590">
        <v>9</v>
      </c>
      <c r="B37" s="168" t="s">
        <v>8588</v>
      </c>
      <c r="C37" s="1802" t="s">
        <v>8588</v>
      </c>
      <c r="D37" s="674" t="s">
        <v>8589</v>
      </c>
      <c r="E37" s="590" t="s">
        <v>7255</v>
      </c>
      <c r="F37" s="590" t="s">
        <v>46</v>
      </c>
      <c r="G37" s="640" t="s">
        <v>8336</v>
      </c>
      <c r="H37" s="1200">
        <v>32196</v>
      </c>
      <c r="I37" s="640" t="str">
        <f t="shared" si="1"/>
        <v xml:space="preserve">32 TAHUN 5 BULAN 9 HARI </v>
      </c>
      <c r="J37" s="590" t="s">
        <v>7114</v>
      </c>
      <c r="K37" s="590" t="s">
        <v>8590</v>
      </c>
      <c r="L37" s="640" t="s">
        <v>288</v>
      </c>
      <c r="M37" s="675">
        <v>1120011156739</v>
      </c>
      <c r="N37" s="640"/>
      <c r="O37" s="640"/>
      <c r="P37" s="640" t="s">
        <v>11275</v>
      </c>
      <c r="Q37" s="640"/>
      <c r="R37" s="640"/>
      <c r="S37" s="590" t="s">
        <v>49</v>
      </c>
      <c r="T37" s="640" t="s">
        <v>11276</v>
      </c>
      <c r="U37" s="676" t="s">
        <v>8591</v>
      </c>
      <c r="V37" s="641" t="s">
        <v>8592</v>
      </c>
      <c r="W37" s="590" t="s">
        <v>82</v>
      </c>
      <c r="X37" s="640"/>
      <c r="Y37" s="640"/>
      <c r="Z37" s="640"/>
      <c r="AA37" s="640"/>
      <c r="AB37" s="640"/>
      <c r="AC37" s="600">
        <v>42887</v>
      </c>
      <c r="AD37" s="600">
        <v>42887</v>
      </c>
      <c r="AE37" s="878" t="s">
        <v>8542</v>
      </c>
      <c r="AF37" s="878"/>
      <c r="AG37" s="878"/>
      <c r="AH37" s="590" t="s">
        <v>10924</v>
      </c>
      <c r="AI37" s="590" t="s">
        <v>10924</v>
      </c>
      <c r="AJ37" s="590" t="s">
        <v>10924</v>
      </c>
    </row>
    <row r="38" spans="1:36" s="896" customFormat="1">
      <c r="A38" s="430">
        <v>18</v>
      </c>
      <c r="B38" s="158" t="s">
        <v>14695</v>
      </c>
      <c r="C38" s="158" t="s">
        <v>14695</v>
      </c>
      <c r="D38" s="1406" t="s">
        <v>14689</v>
      </c>
      <c r="E38" s="583" t="s">
        <v>7648</v>
      </c>
      <c r="F38" s="583"/>
      <c r="G38" s="1479" t="s">
        <v>14690</v>
      </c>
      <c r="H38" s="1407">
        <v>32971</v>
      </c>
      <c r="I38" s="1357" t="str">
        <f>DATEDIF(H38,$H$3,"Y") &amp; " TAHUN " &amp; DATEDIF(H38,$H$3,"YM") &amp; " BULAN " &amp; DATEDIF(H38,$H$3,"MD") &amp; " HARI "</f>
        <v xml:space="preserve">30 TAHUN 3 BULAN 24 HARI </v>
      </c>
      <c r="J38" s="583" t="s">
        <v>7114</v>
      </c>
      <c r="K38" s="583" t="s">
        <v>14691</v>
      </c>
      <c r="L38" s="1357"/>
      <c r="M38" s="1408"/>
      <c r="N38" s="441"/>
      <c r="O38" s="1357"/>
      <c r="P38" s="1357"/>
      <c r="Q38" s="1357"/>
      <c r="R38" s="1357"/>
      <c r="S38" s="583"/>
      <c r="T38" s="1357" t="s">
        <v>14692</v>
      </c>
      <c r="U38" s="1408" t="s">
        <v>14693</v>
      </c>
      <c r="V38" s="1358" t="s">
        <v>14694</v>
      </c>
      <c r="W38" s="583" t="s">
        <v>193</v>
      </c>
      <c r="X38" s="1357"/>
      <c r="Y38" s="1357"/>
      <c r="Z38" s="1357"/>
      <c r="AA38" s="1357"/>
      <c r="AB38" s="1357"/>
      <c r="AC38" s="1325">
        <v>43556</v>
      </c>
      <c r="AD38" s="1325">
        <v>43556</v>
      </c>
      <c r="AE38" s="1404"/>
      <c r="AF38" s="1404"/>
      <c r="AG38" s="1404"/>
      <c r="AH38" s="583"/>
      <c r="AI38" s="583"/>
      <c r="AJ38" s="583"/>
    </row>
    <row r="39" spans="1:36" s="601" customFormat="1">
      <c r="A39" s="590">
        <v>12</v>
      </c>
      <c r="B39" s="168" t="s">
        <v>8563</v>
      </c>
      <c r="C39" s="1803" t="s">
        <v>8563</v>
      </c>
      <c r="D39" s="1674" t="s">
        <v>3182</v>
      </c>
      <c r="E39" s="642" t="s">
        <v>8346</v>
      </c>
      <c r="F39" s="590" t="s">
        <v>46</v>
      </c>
      <c r="G39" s="606" t="s">
        <v>8564</v>
      </c>
      <c r="H39" s="1200">
        <v>33084</v>
      </c>
      <c r="I39" s="640" t="str">
        <f t="shared" ref="I39" si="2">DATEDIF(H39,$H$3,"Y") &amp; " TAHUN " &amp; DATEDIF(H39,$H$3,"YM") &amp; " BULAN " &amp; DATEDIF(H39,$H$3,"MD") &amp; " HARI "</f>
        <v xml:space="preserve">30 TAHUN 0 BULAN 2 HARI </v>
      </c>
      <c r="J39" s="590" t="s">
        <v>7114</v>
      </c>
      <c r="K39" s="590" t="s">
        <v>8546</v>
      </c>
      <c r="L39" s="640" t="s">
        <v>288</v>
      </c>
      <c r="M39" s="676" t="s">
        <v>8565</v>
      </c>
      <c r="N39" s="640"/>
      <c r="O39" s="640"/>
      <c r="P39" s="640" t="s">
        <v>8566</v>
      </c>
      <c r="Q39" s="640"/>
      <c r="R39" s="640"/>
      <c r="S39" s="590" t="s">
        <v>49</v>
      </c>
      <c r="T39" s="640" t="s">
        <v>11277</v>
      </c>
      <c r="U39" s="676" t="s">
        <v>8567</v>
      </c>
      <c r="V39" s="641" t="s">
        <v>8568</v>
      </c>
      <c r="W39" s="590" t="s">
        <v>82</v>
      </c>
      <c r="X39" s="640"/>
      <c r="Y39" s="640"/>
      <c r="Z39" s="640"/>
      <c r="AA39" s="640"/>
      <c r="AB39" s="640"/>
      <c r="AC39" s="600">
        <v>42887</v>
      </c>
      <c r="AD39" s="600">
        <v>42887</v>
      </c>
      <c r="AE39" s="878" t="s">
        <v>8542</v>
      </c>
      <c r="AF39" s="181">
        <v>43221</v>
      </c>
      <c r="AG39" s="181">
        <v>43555</v>
      </c>
      <c r="AH39" s="590" t="s">
        <v>10924</v>
      </c>
      <c r="AI39" s="590" t="s">
        <v>10924</v>
      </c>
      <c r="AJ39" s="590" t="s">
        <v>10924</v>
      </c>
    </row>
    <row r="40" spans="1:36" s="601" customFormat="1">
      <c r="A40" s="590">
        <v>16</v>
      </c>
      <c r="B40" s="168" t="s">
        <v>8574</v>
      </c>
      <c r="C40" s="168" t="s">
        <v>8574</v>
      </c>
      <c r="D40" s="705" t="s">
        <v>8575</v>
      </c>
      <c r="E40" s="642" t="s">
        <v>7648</v>
      </c>
      <c r="F40" s="590" t="s">
        <v>35</v>
      </c>
      <c r="G40" s="640" t="s">
        <v>8576</v>
      </c>
      <c r="H40" s="1200">
        <v>32954</v>
      </c>
      <c r="I40" s="640" t="str">
        <f t="shared" ref="I40:I58" si="3">DATEDIF(H40,$H$3,"Y") &amp; " TAHUN " &amp; DATEDIF(H40,$H$3,"YM") &amp; " BULAN " &amp; DATEDIF(H40,$H$3,"MD") &amp; " HARI "</f>
        <v xml:space="preserve">30 TAHUN 4 BULAN 10 HARI </v>
      </c>
      <c r="J40" s="590" t="s">
        <v>7114</v>
      </c>
      <c r="K40" s="590" t="s">
        <v>2774</v>
      </c>
      <c r="L40" s="640" t="s">
        <v>288</v>
      </c>
      <c r="M40" s="676" t="s">
        <v>12202</v>
      </c>
      <c r="N40" s="640"/>
      <c r="O40" s="640"/>
      <c r="P40" s="640" t="s">
        <v>12329</v>
      </c>
      <c r="Q40" s="640"/>
      <c r="R40" s="640"/>
      <c r="S40" s="590"/>
      <c r="T40" s="640" t="s">
        <v>8577</v>
      </c>
      <c r="U40" s="676" t="s">
        <v>8578</v>
      </c>
      <c r="V40" s="641" t="s">
        <v>8579</v>
      </c>
      <c r="W40" s="590" t="s">
        <v>82</v>
      </c>
      <c r="X40" s="640"/>
      <c r="Y40" s="640"/>
      <c r="Z40" s="640"/>
      <c r="AA40" s="640"/>
      <c r="AB40" s="640"/>
      <c r="AC40" s="600">
        <v>42887</v>
      </c>
      <c r="AD40" s="600">
        <v>42887</v>
      </c>
      <c r="AE40" s="878" t="s">
        <v>8542</v>
      </c>
      <c r="AF40" s="181">
        <v>43221</v>
      </c>
      <c r="AG40" s="181">
        <v>43555</v>
      </c>
      <c r="AH40" s="590" t="s">
        <v>14551</v>
      </c>
      <c r="AI40" s="590" t="s">
        <v>10924</v>
      </c>
      <c r="AJ40" s="590" t="s">
        <v>10924</v>
      </c>
    </row>
    <row r="41" spans="1:36" s="601" customFormat="1">
      <c r="A41" s="590">
        <v>17</v>
      </c>
      <c r="B41" s="168" t="s">
        <v>12878</v>
      </c>
      <c r="C41" s="168" t="s">
        <v>12878</v>
      </c>
      <c r="D41" s="674" t="s">
        <v>12851</v>
      </c>
      <c r="E41" s="590" t="s">
        <v>7648</v>
      </c>
      <c r="F41" s="590" t="s">
        <v>46</v>
      </c>
      <c r="G41" s="640" t="s">
        <v>12852</v>
      </c>
      <c r="H41" s="1200">
        <v>34525</v>
      </c>
      <c r="I41" s="640" t="str">
        <f t="shared" si="3"/>
        <v xml:space="preserve">26 TAHUN 0 BULAN 22 HARI </v>
      </c>
      <c r="J41" s="590" t="s">
        <v>7114</v>
      </c>
      <c r="K41" s="590" t="s">
        <v>8546</v>
      </c>
      <c r="L41" s="640" t="s">
        <v>288</v>
      </c>
      <c r="M41" s="676" t="s">
        <v>12903</v>
      </c>
      <c r="N41" s="640"/>
      <c r="O41" s="640" t="s">
        <v>12553</v>
      </c>
      <c r="P41" s="640" t="s">
        <v>12853</v>
      </c>
      <c r="Q41" s="640"/>
      <c r="R41" s="640"/>
      <c r="S41" s="590"/>
      <c r="T41" s="640" t="s">
        <v>12854</v>
      </c>
      <c r="U41" s="676" t="s">
        <v>12855</v>
      </c>
      <c r="V41" s="641" t="s">
        <v>12856</v>
      </c>
      <c r="W41" s="590" t="s">
        <v>82</v>
      </c>
      <c r="X41" s="640"/>
      <c r="Y41" s="640"/>
      <c r="Z41" s="640"/>
      <c r="AA41" s="640"/>
      <c r="AB41" s="640"/>
      <c r="AC41" s="600">
        <v>43223</v>
      </c>
      <c r="AD41" s="600">
        <v>43223</v>
      </c>
      <c r="AE41" s="181">
        <v>43555</v>
      </c>
      <c r="AF41" s="181">
        <v>43223</v>
      </c>
      <c r="AG41" s="181">
        <v>43555</v>
      </c>
      <c r="AH41" s="590"/>
      <c r="AI41" s="590" t="s">
        <v>10924</v>
      </c>
      <c r="AJ41" s="590" t="s">
        <v>10924</v>
      </c>
    </row>
    <row r="42" spans="1:36" s="601" customFormat="1">
      <c r="A42" s="590">
        <v>2</v>
      </c>
      <c r="B42" s="168" t="s">
        <v>8621</v>
      </c>
      <c r="C42" s="168" t="s">
        <v>8621</v>
      </c>
      <c r="D42" s="674" t="s">
        <v>8622</v>
      </c>
      <c r="E42" s="590" t="s">
        <v>7986</v>
      </c>
      <c r="F42" s="590" t="s">
        <v>46</v>
      </c>
      <c r="G42" s="640" t="s">
        <v>7986</v>
      </c>
      <c r="H42" s="1200">
        <v>34644</v>
      </c>
      <c r="I42" s="640" t="str">
        <f t="shared" si="3"/>
        <v xml:space="preserve">25 TAHUN 8 BULAN 26 HARI </v>
      </c>
      <c r="J42" s="590" t="s">
        <v>7114</v>
      </c>
      <c r="K42" s="590" t="s">
        <v>7069</v>
      </c>
      <c r="L42" s="640" t="s">
        <v>288</v>
      </c>
      <c r="M42" s="675" t="s">
        <v>8623</v>
      </c>
      <c r="N42" s="641" t="s">
        <v>16619</v>
      </c>
      <c r="O42" s="641" t="s">
        <v>8624</v>
      </c>
      <c r="P42" s="640"/>
      <c r="Q42" s="640"/>
      <c r="R42" s="640"/>
      <c r="S42" s="590" t="s">
        <v>8539</v>
      </c>
      <c r="T42" s="640" t="s">
        <v>11268</v>
      </c>
      <c r="U42" s="676" t="s">
        <v>8625</v>
      </c>
      <c r="V42" s="641" t="s">
        <v>11269</v>
      </c>
      <c r="W42" s="590" t="s">
        <v>82</v>
      </c>
      <c r="X42" s="640"/>
      <c r="Y42" s="640"/>
      <c r="Z42" s="640"/>
      <c r="AA42" s="640"/>
      <c r="AB42" s="640"/>
      <c r="AC42" s="600">
        <v>42887</v>
      </c>
      <c r="AD42" s="600">
        <v>42887</v>
      </c>
      <c r="AE42" s="878" t="s">
        <v>8542</v>
      </c>
      <c r="AF42" s="181">
        <v>43221</v>
      </c>
      <c r="AG42" s="181">
        <v>43555</v>
      </c>
      <c r="AH42" s="590" t="s">
        <v>10924</v>
      </c>
      <c r="AI42" s="590" t="s">
        <v>10924</v>
      </c>
      <c r="AJ42" s="590"/>
    </row>
    <row r="43" spans="1:36" s="601" customFormat="1">
      <c r="A43" s="590">
        <v>3</v>
      </c>
      <c r="B43" s="168" t="s">
        <v>9876</v>
      </c>
      <c r="C43" s="168" t="s">
        <v>9876</v>
      </c>
      <c r="D43" s="674" t="s">
        <v>8630</v>
      </c>
      <c r="E43" s="590" t="s">
        <v>7986</v>
      </c>
      <c r="F43" s="590" t="s">
        <v>46</v>
      </c>
      <c r="G43" s="640" t="s">
        <v>92</v>
      </c>
      <c r="H43" s="1200">
        <v>34721</v>
      </c>
      <c r="I43" s="640" t="str">
        <f t="shared" si="3"/>
        <v xml:space="preserve">25 TAHUN 6 BULAN 10 HARI </v>
      </c>
      <c r="J43" s="590" t="s">
        <v>7114</v>
      </c>
      <c r="K43" s="590" t="s">
        <v>7069</v>
      </c>
      <c r="L43" s="640" t="s">
        <v>288</v>
      </c>
      <c r="M43" s="675" t="s">
        <v>9763</v>
      </c>
      <c r="N43" s="641" t="s">
        <v>16620</v>
      </c>
      <c r="O43" s="641" t="s">
        <v>16606</v>
      </c>
      <c r="P43" s="640"/>
      <c r="Q43" s="640"/>
      <c r="R43" s="640"/>
      <c r="S43" s="590" t="s">
        <v>8539</v>
      </c>
      <c r="T43" s="640" t="s">
        <v>11270</v>
      </c>
      <c r="U43" s="676" t="s">
        <v>9764</v>
      </c>
      <c r="V43" s="1915" t="s">
        <v>16631</v>
      </c>
      <c r="W43" s="590" t="s">
        <v>82</v>
      </c>
      <c r="X43" s="640"/>
      <c r="Y43" s="640"/>
      <c r="Z43" s="640"/>
      <c r="AA43" s="640"/>
      <c r="AB43" s="640"/>
      <c r="AC43" s="600">
        <v>42989</v>
      </c>
      <c r="AD43" s="600">
        <v>42989</v>
      </c>
      <c r="AE43" s="878" t="s">
        <v>8542</v>
      </c>
      <c r="AF43" s="181">
        <v>43221</v>
      </c>
      <c r="AG43" s="181">
        <v>43555</v>
      </c>
      <c r="AH43" s="590" t="s">
        <v>10924</v>
      </c>
      <c r="AI43" s="590" t="s">
        <v>10924</v>
      </c>
      <c r="AJ43" s="590"/>
    </row>
    <row r="44" spans="1:36" s="601" customFormat="1">
      <c r="A44" s="590">
        <v>4</v>
      </c>
      <c r="B44" s="168" t="s">
        <v>12353</v>
      </c>
      <c r="C44" s="168" t="s">
        <v>12353</v>
      </c>
      <c r="D44" s="674" t="s">
        <v>12352</v>
      </c>
      <c r="E44" s="590" t="s">
        <v>7986</v>
      </c>
      <c r="F44" s="590" t="s">
        <v>35</v>
      </c>
      <c r="G44" s="640" t="s">
        <v>7986</v>
      </c>
      <c r="H44" s="1200">
        <v>34414</v>
      </c>
      <c r="I44" s="733" t="str">
        <f t="shared" si="3"/>
        <v xml:space="preserve">26 TAHUN 4 BULAN 11 HARI </v>
      </c>
      <c r="J44" s="590" t="s">
        <v>7114</v>
      </c>
      <c r="K44" s="590" t="s">
        <v>7069</v>
      </c>
      <c r="L44" s="640" t="s">
        <v>288</v>
      </c>
      <c r="M44" s="675" t="s">
        <v>12380</v>
      </c>
      <c r="N44" s="641" t="s">
        <v>16621</v>
      </c>
      <c r="O44" s="641" t="s">
        <v>16607</v>
      </c>
      <c r="P44" s="640"/>
      <c r="Q44" s="640"/>
      <c r="R44" s="640"/>
      <c r="S44" s="590" t="s">
        <v>8539</v>
      </c>
      <c r="T44" s="640" t="s">
        <v>12354</v>
      </c>
      <c r="U44" s="676" t="s">
        <v>12920</v>
      </c>
      <c r="V44" s="1915" t="s">
        <v>16632</v>
      </c>
      <c r="W44" s="590" t="s">
        <v>82</v>
      </c>
      <c r="X44" s="640"/>
      <c r="Y44" s="640"/>
      <c r="Z44" s="640"/>
      <c r="AA44" s="640"/>
      <c r="AB44" s="640"/>
      <c r="AC44" s="600">
        <v>43171</v>
      </c>
      <c r="AD44" s="600">
        <v>43171</v>
      </c>
      <c r="AE44" s="878">
        <v>43507</v>
      </c>
      <c r="AF44" s="600">
        <v>43171</v>
      </c>
      <c r="AG44" s="878">
        <v>43507</v>
      </c>
      <c r="AH44" s="590"/>
      <c r="AI44" s="590" t="s">
        <v>10924</v>
      </c>
      <c r="AJ44" s="590"/>
    </row>
    <row r="45" spans="1:36" s="601" customFormat="1">
      <c r="A45" s="590">
        <v>7</v>
      </c>
      <c r="B45" s="168" t="s">
        <v>8580</v>
      </c>
      <c r="C45" s="168" t="s">
        <v>8580</v>
      </c>
      <c r="D45" s="674" t="s">
        <v>8581</v>
      </c>
      <c r="E45" s="590" t="s">
        <v>7255</v>
      </c>
      <c r="F45" s="590" t="s">
        <v>46</v>
      </c>
      <c r="G45" s="640" t="s">
        <v>7255</v>
      </c>
      <c r="H45" s="1200">
        <v>32635</v>
      </c>
      <c r="I45" s="640" t="str">
        <f t="shared" si="3"/>
        <v xml:space="preserve">31 TAHUN 2 BULAN 25 HARI </v>
      </c>
      <c r="J45" s="590" t="s">
        <v>7114</v>
      </c>
      <c r="K45" s="590" t="s">
        <v>7069</v>
      </c>
      <c r="L45" s="640" t="s">
        <v>288</v>
      </c>
      <c r="M45" s="675" t="s">
        <v>13101</v>
      </c>
      <c r="N45" s="640" t="s">
        <v>15490</v>
      </c>
      <c r="O45" s="640" t="s">
        <v>16608</v>
      </c>
      <c r="P45" s="641" t="s">
        <v>12466</v>
      </c>
      <c r="Q45" s="640"/>
      <c r="R45" s="640"/>
      <c r="S45" s="590" t="s">
        <v>8539</v>
      </c>
      <c r="T45" s="640" t="s">
        <v>11271</v>
      </c>
      <c r="U45" s="676" t="s">
        <v>8582</v>
      </c>
      <c r="V45" s="641" t="s">
        <v>8583</v>
      </c>
      <c r="W45" s="590" t="s">
        <v>55</v>
      </c>
      <c r="X45" s="640" t="s">
        <v>11272</v>
      </c>
      <c r="Y45" s="640" t="s">
        <v>11273</v>
      </c>
      <c r="Z45" s="640"/>
      <c r="AA45" s="640"/>
      <c r="AB45" s="640"/>
      <c r="AC45" s="600">
        <v>42887</v>
      </c>
      <c r="AD45" s="600">
        <v>42887</v>
      </c>
      <c r="AE45" s="878" t="s">
        <v>8542</v>
      </c>
      <c r="AF45" s="181">
        <v>43221</v>
      </c>
      <c r="AG45" s="181">
        <v>43555</v>
      </c>
      <c r="AH45" s="590" t="s">
        <v>10924</v>
      </c>
      <c r="AI45" s="590" t="s">
        <v>10924</v>
      </c>
      <c r="AJ45" s="590" t="s">
        <v>10924</v>
      </c>
    </row>
    <row r="46" spans="1:36" s="601" customFormat="1">
      <c r="A46" s="590">
        <v>8</v>
      </c>
      <c r="B46" s="168" t="s">
        <v>8584</v>
      </c>
      <c r="C46" s="168" t="s">
        <v>8584</v>
      </c>
      <c r="D46" s="674" t="s">
        <v>8585</v>
      </c>
      <c r="E46" s="590" t="s">
        <v>7255</v>
      </c>
      <c r="F46" s="590" t="s">
        <v>35</v>
      </c>
      <c r="G46" s="640" t="s">
        <v>7255</v>
      </c>
      <c r="H46" s="1200">
        <v>34339</v>
      </c>
      <c r="I46" s="640" t="str">
        <f t="shared" si="3"/>
        <v xml:space="preserve">26 TAHUN 6 BULAN 27 HARI </v>
      </c>
      <c r="J46" s="590" t="s">
        <v>7114</v>
      </c>
      <c r="K46" s="590" t="s">
        <v>7069</v>
      </c>
      <c r="L46" s="640" t="s">
        <v>288</v>
      </c>
      <c r="M46" s="675" t="s">
        <v>13102</v>
      </c>
      <c r="N46" s="640" t="s">
        <v>15491</v>
      </c>
      <c r="O46" s="641" t="s">
        <v>16609</v>
      </c>
      <c r="P46" s="640" t="s">
        <v>14508</v>
      </c>
      <c r="Q46" s="640"/>
      <c r="R46" s="640"/>
      <c r="S46" s="590" t="s">
        <v>8539</v>
      </c>
      <c r="T46" s="640" t="s">
        <v>11274</v>
      </c>
      <c r="U46" s="676" t="s">
        <v>8586</v>
      </c>
      <c r="V46" s="641" t="s">
        <v>8587</v>
      </c>
      <c r="W46" s="590" t="s">
        <v>82</v>
      </c>
      <c r="X46" s="640"/>
      <c r="Y46" s="640"/>
      <c r="Z46" s="640"/>
      <c r="AA46" s="640"/>
      <c r="AB46" s="640"/>
      <c r="AC46" s="600">
        <v>42887</v>
      </c>
      <c r="AD46" s="600">
        <v>42887</v>
      </c>
      <c r="AE46" s="878" t="s">
        <v>8542</v>
      </c>
      <c r="AF46" s="181">
        <v>43221</v>
      </c>
      <c r="AG46" s="181">
        <v>43555</v>
      </c>
      <c r="AH46" s="590" t="s">
        <v>10924</v>
      </c>
      <c r="AI46" s="590" t="s">
        <v>10924</v>
      </c>
      <c r="AJ46" s="590" t="s">
        <v>10924</v>
      </c>
    </row>
    <row r="47" spans="1:36" s="601" customFormat="1">
      <c r="A47" s="590">
        <v>9</v>
      </c>
      <c r="B47" s="168" t="s">
        <v>14046</v>
      </c>
      <c r="C47" s="168" t="s">
        <v>14046</v>
      </c>
      <c r="D47" s="674" t="s">
        <v>14079</v>
      </c>
      <c r="E47" s="590" t="s">
        <v>13087</v>
      </c>
      <c r="F47" s="590" t="s">
        <v>46</v>
      </c>
      <c r="G47" s="640" t="s">
        <v>14081</v>
      </c>
      <c r="H47" s="1200">
        <v>34975</v>
      </c>
      <c r="I47" s="640" t="str">
        <f t="shared" si="3"/>
        <v xml:space="preserve">24 TAHUN 9 BULAN 29 HARI </v>
      </c>
      <c r="J47" s="590" t="s">
        <v>7114</v>
      </c>
      <c r="K47" s="590" t="s">
        <v>7069</v>
      </c>
      <c r="L47" s="640" t="s">
        <v>288</v>
      </c>
      <c r="M47" s="675" t="s">
        <v>14139</v>
      </c>
      <c r="N47" s="641" t="s">
        <v>16517</v>
      </c>
      <c r="O47" s="641" t="s">
        <v>16610</v>
      </c>
      <c r="P47" s="640" t="s">
        <v>15494</v>
      </c>
      <c r="Q47" s="640"/>
      <c r="R47" s="640"/>
      <c r="S47" s="590" t="s">
        <v>8539</v>
      </c>
      <c r="T47" s="640" t="s">
        <v>14082</v>
      </c>
      <c r="U47" s="676" t="s">
        <v>14083</v>
      </c>
      <c r="V47" s="641" t="s">
        <v>14084</v>
      </c>
      <c r="W47" s="590" t="s">
        <v>82</v>
      </c>
      <c r="X47" s="640"/>
      <c r="Y47" s="640"/>
      <c r="Z47" s="640"/>
      <c r="AA47" s="640"/>
      <c r="AB47" s="640"/>
      <c r="AC47" s="600">
        <v>43467</v>
      </c>
      <c r="AD47" s="600">
        <v>43467</v>
      </c>
      <c r="AE47" s="600">
        <v>43982</v>
      </c>
      <c r="AF47" s="878"/>
      <c r="AG47" s="878"/>
      <c r="AH47" s="590"/>
      <c r="AI47" s="590"/>
      <c r="AJ47" s="590" t="s">
        <v>10924</v>
      </c>
    </row>
    <row r="48" spans="1:36" s="601" customFormat="1">
      <c r="A48" s="590">
        <v>11</v>
      </c>
      <c r="B48" s="168" t="s">
        <v>12475</v>
      </c>
      <c r="C48" s="168" t="s">
        <v>12475</v>
      </c>
      <c r="D48" s="674" t="s">
        <v>12474</v>
      </c>
      <c r="E48" s="590" t="s">
        <v>7255</v>
      </c>
      <c r="F48" s="590" t="s">
        <v>35</v>
      </c>
      <c r="G48" s="640" t="s">
        <v>12483</v>
      </c>
      <c r="H48" s="1200">
        <v>35320</v>
      </c>
      <c r="I48" s="640" t="str">
        <f t="shared" si="3"/>
        <v xml:space="preserve">23 TAHUN 10 BULAN 20 HARI </v>
      </c>
      <c r="J48" s="590" t="s">
        <v>7114</v>
      </c>
      <c r="K48" s="590" t="s">
        <v>6991</v>
      </c>
      <c r="L48" s="640" t="s">
        <v>288</v>
      </c>
      <c r="M48" s="675" t="s">
        <v>12721</v>
      </c>
      <c r="N48" s="640" t="s">
        <v>15493</v>
      </c>
      <c r="O48" s="641" t="s">
        <v>16612</v>
      </c>
      <c r="P48" s="640"/>
      <c r="Q48" s="640"/>
      <c r="R48" s="640"/>
      <c r="S48" s="590" t="s">
        <v>126</v>
      </c>
      <c r="T48" s="640" t="s">
        <v>12484</v>
      </c>
      <c r="U48" s="676" t="s">
        <v>12485</v>
      </c>
      <c r="V48" s="641" t="s">
        <v>15495</v>
      </c>
      <c r="W48" s="590" t="s">
        <v>82</v>
      </c>
      <c r="X48" s="640"/>
      <c r="Y48" s="640"/>
      <c r="Z48" s="640"/>
      <c r="AA48" s="640"/>
      <c r="AB48" s="640"/>
      <c r="AC48" s="600">
        <v>43192</v>
      </c>
      <c r="AD48" s="600">
        <v>43192</v>
      </c>
      <c r="AE48" s="878">
        <v>43555</v>
      </c>
      <c r="AF48" s="878">
        <v>43197</v>
      </c>
      <c r="AG48" s="878">
        <v>43555</v>
      </c>
      <c r="AH48" s="590"/>
      <c r="AI48" s="590" t="s">
        <v>10924</v>
      </c>
      <c r="AJ48" s="590" t="s">
        <v>10924</v>
      </c>
    </row>
    <row r="49" spans="1:36" s="601" customFormat="1">
      <c r="A49" s="590">
        <v>14</v>
      </c>
      <c r="B49" s="168" t="s">
        <v>8593</v>
      </c>
      <c r="C49" s="1803" t="s">
        <v>8593</v>
      </c>
      <c r="D49" s="674" t="s">
        <v>8594</v>
      </c>
      <c r="E49" s="590" t="s">
        <v>8346</v>
      </c>
      <c r="F49" s="590" t="s">
        <v>46</v>
      </c>
      <c r="G49" s="640" t="s">
        <v>8595</v>
      </c>
      <c r="H49" s="1200">
        <v>26836</v>
      </c>
      <c r="I49" s="640" t="str">
        <f t="shared" si="3"/>
        <v xml:space="preserve">47 TAHUN 1 BULAN 11 HARI </v>
      </c>
      <c r="J49" s="590" t="s">
        <v>7114</v>
      </c>
      <c r="K49" s="590" t="s">
        <v>7069</v>
      </c>
      <c r="L49" s="640" t="s">
        <v>288</v>
      </c>
      <c r="M49" s="676" t="s">
        <v>8596</v>
      </c>
      <c r="N49" s="641" t="s">
        <v>16625</v>
      </c>
      <c r="O49" s="641" t="s">
        <v>16615</v>
      </c>
      <c r="P49" s="640"/>
      <c r="Q49" s="640"/>
      <c r="R49" s="640"/>
      <c r="S49" s="590" t="s">
        <v>8539</v>
      </c>
      <c r="T49" s="640" t="s">
        <v>11280</v>
      </c>
      <c r="U49" s="676" t="s">
        <v>8597</v>
      </c>
      <c r="V49" s="641" t="s">
        <v>11285</v>
      </c>
      <c r="W49" s="590" t="s">
        <v>55</v>
      </c>
      <c r="X49" s="640" t="s">
        <v>11286</v>
      </c>
      <c r="Y49" s="640" t="s">
        <v>11287</v>
      </c>
      <c r="Z49" s="640" t="s">
        <v>11288</v>
      </c>
      <c r="AA49" s="640"/>
      <c r="AB49" s="640"/>
      <c r="AC49" s="600">
        <v>42887</v>
      </c>
      <c r="AD49" s="600">
        <v>42887</v>
      </c>
      <c r="AE49" s="878" t="s">
        <v>8542</v>
      </c>
      <c r="AF49" s="181">
        <v>43221</v>
      </c>
      <c r="AG49" s="181">
        <v>43555</v>
      </c>
      <c r="AH49" s="590" t="s">
        <v>10924</v>
      </c>
      <c r="AI49" s="590" t="s">
        <v>10924</v>
      </c>
      <c r="AJ49" s="590"/>
    </row>
    <row r="50" spans="1:36" s="601" customFormat="1">
      <c r="A50" s="590">
        <v>15</v>
      </c>
      <c r="B50" s="168" t="s">
        <v>17202</v>
      </c>
      <c r="C50" s="168" t="s">
        <v>17202</v>
      </c>
      <c r="D50" s="674" t="s">
        <v>6839</v>
      </c>
      <c r="E50" s="590" t="s">
        <v>8346</v>
      </c>
      <c r="F50" s="590" t="s">
        <v>35</v>
      </c>
      <c r="G50" s="640" t="s">
        <v>17209</v>
      </c>
      <c r="H50" s="1200">
        <v>34931</v>
      </c>
      <c r="I50" s="640" t="str">
        <f t="shared" si="3"/>
        <v xml:space="preserve">24 TAHUN 11 BULAN 12 HARI </v>
      </c>
      <c r="J50" s="590" t="s">
        <v>7114</v>
      </c>
      <c r="K50" s="590" t="s">
        <v>7069</v>
      </c>
      <c r="L50" s="640" t="s">
        <v>288</v>
      </c>
      <c r="M50" s="676" t="s">
        <v>17208</v>
      </c>
      <c r="N50" s="641"/>
      <c r="O50" s="641"/>
      <c r="P50" s="640"/>
      <c r="Q50" s="640"/>
      <c r="R50" s="640"/>
      <c r="S50" s="590" t="s">
        <v>8539</v>
      </c>
      <c r="T50" s="640" t="s">
        <v>17205</v>
      </c>
      <c r="U50" s="676" t="s">
        <v>17206</v>
      </c>
      <c r="V50" s="641" t="s">
        <v>17207</v>
      </c>
      <c r="W50" s="590" t="s">
        <v>82</v>
      </c>
      <c r="X50" s="640"/>
      <c r="Y50" s="640"/>
      <c r="Z50" s="640"/>
      <c r="AA50" s="640"/>
      <c r="AB50" s="640"/>
      <c r="AC50" s="600"/>
      <c r="AD50" s="600"/>
      <c r="AE50" s="878"/>
      <c r="AF50" s="181"/>
      <c r="AG50" s="181"/>
      <c r="AH50" s="590"/>
      <c r="AI50" s="590"/>
      <c r="AJ50" s="590"/>
    </row>
    <row r="51" spans="1:36" s="601" customFormat="1">
      <c r="A51" s="590">
        <v>16</v>
      </c>
      <c r="B51" s="168" t="s">
        <v>10788</v>
      </c>
      <c r="C51" s="1803" t="s">
        <v>10788</v>
      </c>
      <c r="D51" s="640" t="s">
        <v>10868</v>
      </c>
      <c r="E51" s="590" t="s">
        <v>8346</v>
      </c>
      <c r="F51" s="590" t="s">
        <v>35</v>
      </c>
      <c r="G51" s="640" t="s">
        <v>8346</v>
      </c>
      <c r="H51" s="1200">
        <v>32243</v>
      </c>
      <c r="I51" s="640" t="str">
        <f t="shared" si="3"/>
        <v xml:space="preserve">32 TAHUN 3 BULAN 22 HARI </v>
      </c>
      <c r="J51" s="590" t="s">
        <v>7114</v>
      </c>
      <c r="K51" s="590" t="s">
        <v>6991</v>
      </c>
      <c r="L51" s="640" t="s">
        <v>288</v>
      </c>
      <c r="M51" s="676" t="s">
        <v>11701</v>
      </c>
      <c r="N51" s="641" t="s">
        <v>16626</v>
      </c>
      <c r="O51" s="641" t="s">
        <v>16616</v>
      </c>
      <c r="P51" s="640" t="s">
        <v>12328</v>
      </c>
      <c r="Q51" s="640"/>
      <c r="R51" s="640"/>
      <c r="S51" s="590" t="s">
        <v>49</v>
      </c>
      <c r="T51" s="640" t="s">
        <v>11494</v>
      </c>
      <c r="U51" s="676" t="s">
        <v>10869</v>
      </c>
      <c r="V51" s="641" t="s">
        <v>11259</v>
      </c>
      <c r="W51" s="590" t="s">
        <v>55</v>
      </c>
      <c r="X51" s="640" t="s">
        <v>11493</v>
      </c>
      <c r="Y51" s="640"/>
      <c r="Z51" s="640"/>
      <c r="AA51" s="640"/>
      <c r="AB51" s="640"/>
      <c r="AC51" s="600">
        <v>43045</v>
      </c>
      <c r="AD51" s="600">
        <v>43045</v>
      </c>
      <c r="AE51" s="878" t="s">
        <v>8542</v>
      </c>
      <c r="AF51" s="181">
        <v>43221</v>
      </c>
      <c r="AG51" s="181">
        <v>43555</v>
      </c>
      <c r="AH51" s="590" t="s">
        <v>10924</v>
      </c>
      <c r="AI51" s="590" t="s">
        <v>10924</v>
      </c>
      <c r="AJ51" s="590"/>
    </row>
    <row r="52" spans="1:36" s="601" customFormat="1">
      <c r="A52" s="590">
        <v>17</v>
      </c>
      <c r="B52" s="168" t="s">
        <v>16145</v>
      </c>
      <c r="C52" s="168" t="s">
        <v>16145</v>
      </c>
      <c r="D52" s="705" t="s">
        <v>5261</v>
      </c>
      <c r="E52" s="642" t="s">
        <v>7648</v>
      </c>
      <c r="F52" s="590" t="s">
        <v>35</v>
      </c>
      <c r="G52" s="640" t="s">
        <v>16465</v>
      </c>
      <c r="H52" s="1200">
        <v>32304</v>
      </c>
      <c r="I52" s="640" t="str">
        <f t="shared" si="3"/>
        <v xml:space="preserve">32 TAHUN 1 BULAN 22 HARI </v>
      </c>
      <c r="J52" s="590" t="s">
        <v>7114</v>
      </c>
      <c r="K52" s="590" t="s">
        <v>2774</v>
      </c>
      <c r="L52" s="640" t="s">
        <v>288</v>
      </c>
      <c r="M52" s="676" t="s">
        <v>16471</v>
      </c>
      <c r="N52" s="641" t="s">
        <v>16627</v>
      </c>
      <c r="O52" s="641" t="s">
        <v>16605</v>
      </c>
      <c r="P52" s="640" t="s">
        <v>16643</v>
      </c>
      <c r="Q52" s="640"/>
      <c r="R52" s="640"/>
      <c r="S52" s="590" t="s">
        <v>49</v>
      </c>
      <c r="T52" s="640" t="s">
        <v>16466</v>
      </c>
      <c r="U52" s="676" t="s">
        <v>16467</v>
      </c>
      <c r="V52" s="641" t="s">
        <v>16468</v>
      </c>
      <c r="W52" s="590" t="s">
        <v>193</v>
      </c>
      <c r="X52" s="640"/>
      <c r="Y52" s="640"/>
      <c r="Z52" s="640"/>
      <c r="AA52" s="640"/>
      <c r="AB52" s="640"/>
      <c r="AC52" s="600">
        <v>43785</v>
      </c>
      <c r="AD52" s="600"/>
      <c r="AE52" s="878"/>
      <c r="AF52" s="181"/>
      <c r="AG52" s="181"/>
      <c r="AH52" s="590"/>
      <c r="AI52" s="590"/>
      <c r="AJ52" s="590"/>
    </row>
    <row r="53" spans="1:36" s="601" customFormat="1">
      <c r="A53" s="590">
        <v>19</v>
      </c>
      <c r="B53" s="640" t="s">
        <v>15276</v>
      </c>
      <c r="C53" s="1803" t="s">
        <v>15276</v>
      </c>
      <c r="D53" s="640" t="s">
        <v>16140</v>
      </c>
      <c r="E53" s="642" t="s">
        <v>7648</v>
      </c>
      <c r="F53" s="590" t="s">
        <v>35</v>
      </c>
      <c r="G53" s="640" t="s">
        <v>16147</v>
      </c>
      <c r="H53" s="1200">
        <v>31185</v>
      </c>
      <c r="I53" s="640" t="str">
        <f t="shared" si="3"/>
        <v xml:space="preserve">35 TAHUN 2 BULAN 14 HARI </v>
      </c>
      <c r="J53" s="590" t="s">
        <v>9613</v>
      </c>
      <c r="K53" s="590" t="s">
        <v>6991</v>
      </c>
      <c r="L53" s="640" t="s">
        <v>288</v>
      </c>
      <c r="M53" s="676" t="s">
        <v>16179</v>
      </c>
      <c r="N53" s="641" t="s">
        <v>16641</v>
      </c>
      <c r="O53" s="641" t="s">
        <v>16642</v>
      </c>
      <c r="P53" s="640"/>
      <c r="Q53" s="640"/>
      <c r="R53" s="640"/>
      <c r="S53" s="590" t="s">
        <v>175</v>
      </c>
      <c r="T53" s="640" t="s">
        <v>16148</v>
      </c>
      <c r="U53" s="676" t="s">
        <v>16149</v>
      </c>
      <c r="V53" s="641" t="s">
        <v>16640</v>
      </c>
      <c r="W53" s="590" t="s">
        <v>82</v>
      </c>
      <c r="X53" s="640"/>
      <c r="Y53" s="640"/>
      <c r="Z53" s="640"/>
      <c r="AA53" s="640"/>
      <c r="AB53" s="640"/>
      <c r="AC53" s="1199">
        <v>43677</v>
      </c>
      <c r="AD53" s="1199">
        <v>43677</v>
      </c>
      <c r="AE53" s="1199"/>
      <c r="AF53" s="1199"/>
      <c r="AG53" s="1199"/>
      <c r="AH53" s="642"/>
      <c r="AI53" s="642"/>
      <c r="AJ53" s="642"/>
    </row>
    <row r="54" spans="1:36" s="601" customFormat="1">
      <c r="A54" s="590">
        <v>20</v>
      </c>
      <c r="B54" s="168" t="s">
        <v>8598</v>
      </c>
      <c r="C54" s="1803"/>
      <c r="D54" s="674" t="s">
        <v>8599</v>
      </c>
      <c r="E54" s="590" t="s">
        <v>7986</v>
      </c>
      <c r="F54" s="590" t="s">
        <v>35</v>
      </c>
      <c r="G54" s="640" t="s">
        <v>8600</v>
      </c>
      <c r="H54" s="1200">
        <v>29500</v>
      </c>
      <c r="I54" s="640" t="str">
        <f t="shared" si="3"/>
        <v xml:space="preserve">39 TAHUN 9 BULAN 26 HARI </v>
      </c>
      <c r="J54" s="590" t="s">
        <v>7114</v>
      </c>
      <c r="K54" s="590" t="s">
        <v>8601</v>
      </c>
      <c r="L54" s="640" t="s">
        <v>9275</v>
      </c>
      <c r="M54" s="673" t="s">
        <v>12204</v>
      </c>
      <c r="N54" s="640"/>
      <c r="O54" s="640"/>
      <c r="P54" s="640"/>
      <c r="Q54" s="640"/>
      <c r="R54" s="640"/>
      <c r="S54" s="590"/>
      <c r="T54" s="640" t="s">
        <v>8602</v>
      </c>
      <c r="U54" s="676" t="s">
        <v>8603</v>
      </c>
      <c r="V54" s="1916" t="s">
        <v>16638</v>
      </c>
      <c r="W54" s="590" t="s">
        <v>193</v>
      </c>
      <c r="X54" s="640"/>
      <c r="Y54" s="640"/>
      <c r="Z54" s="640"/>
      <c r="AA54" s="640"/>
      <c r="AB54" s="640"/>
      <c r="AC54" s="600">
        <v>42887</v>
      </c>
      <c r="AD54" s="600">
        <v>42887</v>
      </c>
      <c r="AE54" s="878" t="s">
        <v>8542</v>
      </c>
      <c r="AF54" s="878"/>
      <c r="AG54" s="878"/>
      <c r="AH54" s="590"/>
      <c r="AI54" s="590"/>
      <c r="AJ54" s="590"/>
    </row>
    <row r="55" spans="1:36" s="601" customFormat="1">
      <c r="A55" s="590">
        <v>21</v>
      </c>
      <c r="B55" s="168" t="s">
        <v>8604</v>
      </c>
      <c r="C55" s="1803"/>
      <c r="D55" s="1917" t="s">
        <v>8605</v>
      </c>
      <c r="E55" s="590" t="s">
        <v>7986</v>
      </c>
      <c r="F55" s="590" t="s">
        <v>35</v>
      </c>
      <c r="G55" s="640" t="s">
        <v>7986</v>
      </c>
      <c r="H55" s="1200">
        <v>30069</v>
      </c>
      <c r="I55" s="640" t="str">
        <f t="shared" si="3"/>
        <v xml:space="preserve">38 TAHUN 3 BULAN 4 HARI </v>
      </c>
      <c r="J55" s="590" t="s">
        <v>7114</v>
      </c>
      <c r="K55" s="590" t="s">
        <v>8601</v>
      </c>
      <c r="L55" s="640" t="s">
        <v>9275</v>
      </c>
      <c r="M55" s="673" t="s">
        <v>12205</v>
      </c>
      <c r="N55" s="640"/>
      <c r="O55" s="640"/>
      <c r="P55" s="640"/>
      <c r="Q55" s="640"/>
      <c r="R55" s="640"/>
      <c r="S55" s="590"/>
      <c r="T55" s="640" t="s">
        <v>8606</v>
      </c>
      <c r="U55" s="676" t="s">
        <v>8607</v>
      </c>
      <c r="V55" s="1918" t="s">
        <v>16639</v>
      </c>
      <c r="W55" s="590" t="s">
        <v>193</v>
      </c>
      <c r="X55" s="640"/>
      <c r="Y55" s="640"/>
      <c r="Z55" s="640"/>
      <c r="AA55" s="640"/>
      <c r="AB55" s="640"/>
      <c r="AC55" s="600">
        <v>42887</v>
      </c>
      <c r="AD55" s="600">
        <v>42887</v>
      </c>
      <c r="AE55" s="878" t="s">
        <v>8542</v>
      </c>
      <c r="AF55" s="878"/>
      <c r="AG55" s="878"/>
      <c r="AH55" s="590"/>
      <c r="AI55" s="590"/>
      <c r="AJ55" s="590"/>
    </row>
    <row r="56" spans="1:36" s="601" customFormat="1">
      <c r="A56" s="590">
        <v>22</v>
      </c>
      <c r="B56" s="168" t="s">
        <v>8608</v>
      </c>
      <c r="C56" s="1803"/>
      <c r="D56" s="674" t="s">
        <v>8609</v>
      </c>
      <c r="E56" s="590" t="s">
        <v>7255</v>
      </c>
      <c r="F56" s="590" t="s">
        <v>35</v>
      </c>
      <c r="G56" s="640" t="s">
        <v>7255</v>
      </c>
      <c r="H56" s="1200">
        <v>29870</v>
      </c>
      <c r="I56" s="640" t="str">
        <f t="shared" si="3"/>
        <v xml:space="preserve">38 TAHUN 9 BULAN 21 HARI </v>
      </c>
      <c r="J56" s="590" t="s">
        <v>7114</v>
      </c>
      <c r="K56" s="590" t="s">
        <v>8601</v>
      </c>
      <c r="L56" s="640" t="s">
        <v>9275</v>
      </c>
      <c r="M56" s="673" t="s">
        <v>12206</v>
      </c>
      <c r="N56" s="640"/>
      <c r="O56" s="640"/>
      <c r="P56" s="640"/>
      <c r="Q56" s="640"/>
      <c r="R56" s="640"/>
      <c r="S56" s="590"/>
      <c r="T56" s="640" t="s">
        <v>8610</v>
      </c>
      <c r="U56" s="676" t="s">
        <v>8611</v>
      </c>
      <c r="V56" s="641" t="s">
        <v>15496</v>
      </c>
      <c r="W56" s="590" t="s">
        <v>8534</v>
      </c>
      <c r="X56" s="640"/>
      <c r="Y56" s="640"/>
      <c r="Z56" s="640"/>
      <c r="AA56" s="640"/>
      <c r="AB56" s="640"/>
      <c r="AC56" s="600">
        <v>42887</v>
      </c>
      <c r="AD56" s="600">
        <v>42887</v>
      </c>
      <c r="AE56" s="878" t="s">
        <v>8542</v>
      </c>
      <c r="AF56" s="878"/>
      <c r="AG56" s="878"/>
      <c r="AH56" s="590"/>
      <c r="AI56" s="590"/>
      <c r="AJ56" s="590"/>
    </row>
    <row r="57" spans="1:36" s="601" customFormat="1">
      <c r="A57" s="590">
        <v>23</v>
      </c>
      <c r="B57" s="168" t="s">
        <v>8612</v>
      </c>
      <c r="C57" s="1803"/>
      <c r="D57" s="674" t="s">
        <v>8613</v>
      </c>
      <c r="E57" s="590" t="s">
        <v>7255</v>
      </c>
      <c r="F57" s="590" t="s">
        <v>35</v>
      </c>
      <c r="G57" s="640" t="s">
        <v>8336</v>
      </c>
      <c r="H57" s="1200">
        <v>30355</v>
      </c>
      <c r="I57" s="640" t="str">
        <f t="shared" si="3"/>
        <v xml:space="preserve">37 TAHUN 5 BULAN 24 HARI </v>
      </c>
      <c r="J57" s="590" t="s">
        <v>7114</v>
      </c>
      <c r="K57" s="590" t="s">
        <v>8601</v>
      </c>
      <c r="L57" s="640" t="s">
        <v>9275</v>
      </c>
      <c r="M57" s="673" t="s">
        <v>12207</v>
      </c>
      <c r="N57" s="640"/>
      <c r="O57" s="640"/>
      <c r="P57" s="640"/>
      <c r="Q57" s="640"/>
      <c r="R57" s="640"/>
      <c r="S57" s="590"/>
      <c r="T57" s="640" t="s">
        <v>8614</v>
      </c>
      <c r="U57" s="676" t="s">
        <v>8615</v>
      </c>
      <c r="V57" s="641" t="s">
        <v>15497</v>
      </c>
      <c r="W57" s="590" t="s">
        <v>8616</v>
      </c>
      <c r="X57" s="640"/>
      <c r="Y57" s="640"/>
      <c r="Z57" s="640"/>
      <c r="AA57" s="640"/>
      <c r="AB57" s="640"/>
      <c r="AC57" s="600">
        <v>42887</v>
      </c>
      <c r="AD57" s="600">
        <v>42887</v>
      </c>
      <c r="AE57" s="878" t="s">
        <v>8542</v>
      </c>
      <c r="AF57" s="878"/>
      <c r="AG57" s="878"/>
      <c r="AH57" s="590"/>
      <c r="AI57" s="590"/>
      <c r="AJ57" s="590"/>
    </row>
    <row r="58" spans="1:36" s="601" customFormat="1">
      <c r="A58" s="590">
        <v>24</v>
      </c>
      <c r="B58" s="168" t="s">
        <v>8617</v>
      </c>
      <c r="C58" s="168" t="s">
        <v>8617</v>
      </c>
      <c r="D58" s="640" t="s">
        <v>8618</v>
      </c>
      <c r="E58" s="590" t="s">
        <v>8346</v>
      </c>
      <c r="F58" s="590" t="s">
        <v>35</v>
      </c>
      <c r="G58" s="640" t="s">
        <v>8347</v>
      </c>
      <c r="H58" s="1200">
        <v>27133</v>
      </c>
      <c r="I58" s="640" t="str">
        <f t="shared" si="3"/>
        <v xml:space="preserve">46 TAHUN 3 BULAN 18 HARI </v>
      </c>
      <c r="J58" s="590" t="s">
        <v>7114</v>
      </c>
      <c r="K58" s="590" t="s">
        <v>8601</v>
      </c>
      <c r="L58" s="640" t="s">
        <v>9278</v>
      </c>
      <c r="M58" s="676" t="s">
        <v>13282</v>
      </c>
      <c r="N58" s="640"/>
      <c r="O58" s="640"/>
      <c r="P58" s="640"/>
      <c r="Q58" s="640"/>
      <c r="R58" s="640"/>
      <c r="S58" s="590"/>
      <c r="T58" s="640" t="s">
        <v>8619</v>
      </c>
      <c r="U58" s="676" t="s">
        <v>8620</v>
      </c>
      <c r="V58" s="641" t="s">
        <v>16519</v>
      </c>
      <c r="W58" s="590" t="s">
        <v>36</v>
      </c>
      <c r="X58" s="640"/>
      <c r="Y58" s="640"/>
      <c r="Z58" s="640"/>
      <c r="AA58" s="640"/>
      <c r="AB58" s="640"/>
      <c r="AC58" s="600">
        <v>42887</v>
      </c>
      <c r="AD58" s="600">
        <v>42887</v>
      </c>
      <c r="AE58" s="878" t="s">
        <v>8542</v>
      </c>
      <c r="AF58" s="878"/>
      <c r="AG58" s="878"/>
      <c r="AH58" s="590"/>
      <c r="AI58" s="590"/>
      <c r="AJ58" s="590"/>
    </row>
    <row r="59" spans="1:36" s="601" customFormat="1">
      <c r="A59" s="590">
        <v>4</v>
      </c>
      <c r="B59" s="168" t="s">
        <v>11522</v>
      </c>
      <c r="C59" s="168" t="s">
        <v>11522</v>
      </c>
      <c r="D59" s="674" t="s">
        <v>11507</v>
      </c>
      <c r="E59" s="590" t="s">
        <v>7255</v>
      </c>
      <c r="F59" s="590" t="s">
        <v>35</v>
      </c>
      <c r="G59" s="640" t="s">
        <v>7255</v>
      </c>
      <c r="H59" s="1200">
        <v>32383</v>
      </c>
      <c r="I59" s="640" t="str">
        <f>DATEDIF(H59,$H$3,"Y") &amp; " TAHUN " &amp; DATEDIF(H59,$H$3,"YM") &amp; " BULAN " &amp; DATEDIF(H59,$H$3,"MD") &amp; " HARI "</f>
        <v xml:space="preserve">31 TAHUN 11 BULAN 4 HARI </v>
      </c>
      <c r="J59" s="590" t="s">
        <v>7114</v>
      </c>
      <c r="K59" s="590" t="s">
        <v>2774</v>
      </c>
      <c r="L59" s="640" t="s">
        <v>288</v>
      </c>
      <c r="M59" s="675" t="s">
        <v>11529</v>
      </c>
      <c r="N59" s="640" t="s">
        <v>15492</v>
      </c>
      <c r="O59" s="641" t="s">
        <v>16611</v>
      </c>
      <c r="P59" s="640" t="s">
        <v>11530</v>
      </c>
      <c r="Q59" s="640"/>
      <c r="R59" s="640"/>
      <c r="S59" s="590" t="s">
        <v>8539</v>
      </c>
      <c r="T59" s="640" t="s">
        <v>11508</v>
      </c>
      <c r="U59" s="676" t="s">
        <v>11509</v>
      </c>
      <c r="V59" s="641" t="s">
        <v>12512</v>
      </c>
      <c r="W59" s="590" t="s">
        <v>47</v>
      </c>
      <c r="X59" s="640" t="s">
        <v>11696</v>
      </c>
      <c r="Y59" s="640" t="s">
        <v>11697</v>
      </c>
      <c r="Z59" s="640" t="s">
        <v>11698</v>
      </c>
      <c r="AA59" s="640"/>
      <c r="AB59" s="640"/>
      <c r="AC59" s="600">
        <v>43066</v>
      </c>
      <c r="AD59" s="600">
        <v>43066</v>
      </c>
      <c r="AE59" s="878" t="s">
        <v>8542</v>
      </c>
      <c r="AF59" s="878">
        <v>43221</v>
      </c>
      <c r="AG59" s="878">
        <v>43555</v>
      </c>
      <c r="AH59" s="590" t="s">
        <v>10924</v>
      </c>
      <c r="AI59" s="590" t="s">
        <v>10924</v>
      </c>
      <c r="AJ59" s="590" t="s">
        <v>10924</v>
      </c>
    </row>
    <row r="60" spans="1:36" s="601" customFormat="1">
      <c r="A60" s="590">
        <v>5</v>
      </c>
      <c r="B60" s="168" t="s">
        <v>8569</v>
      </c>
      <c r="C60" s="1803" t="s">
        <v>8569</v>
      </c>
      <c r="D60" s="1674" t="s">
        <v>11279</v>
      </c>
      <c r="E60" s="642" t="s">
        <v>8346</v>
      </c>
      <c r="F60" s="590" t="s">
        <v>35</v>
      </c>
      <c r="G60" s="606" t="s">
        <v>8346</v>
      </c>
      <c r="H60" s="1200">
        <v>34048</v>
      </c>
      <c r="I60" s="640" t="str">
        <f>DATEDIF(H60,$H$3,"Y") &amp; " TAHUN " &amp; DATEDIF(H60,$H$3,"YM") &amp; " BULAN " &amp; DATEDIF(H60,$H$3,"MD") &amp; " HARI "</f>
        <v xml:space="preserve">27 TAHUN 4 BULAN 12 HARI </v>
      </c>
      <c r="J60" s="590" t="s">
        <v>7114</v>
      </c>
      <c r="K60" s="590" t="s">
        <v>2774</v>
      </c>
      <c r="L60" s="640" t="s">
        <v>288</v>
      </c>
      <c r="M60" s="676" t="s">
        <v>8571</v>
      </c>
      <c r="N60" s="641" t="s">
        <v>16623</v>
      </c>
      <c r="O60" s="641" t="s">
        <v>16613</v>
      </c>
      <c r="P60" s="640" t="s">
        <v>8572</v>
      </c>
      <c r="Q60" s="640"/>
      <c r="R60" s="640"/>
      <c r="S60" s="590" t="s">
        <v>49</v>
      </c>
      <c r="T60" s="640" t="s">
        <v>11278</v>
      </c>
      <c r="U60" s="676" t="s">
        <v>8573</v>
      </c>
      <c r="V60" s="641" t="s">
        <v>13124</v>
      </c>
      <c r="W60" s="590" t="s">
        <v>82</v>
      </c>
      <c r="X60" s="640"/>
      <c r="Y60" s="640"/>
      <c r="Z60" s="640"/>
      <c r="AA60" s="640"/>
      <c r="AB60" s="640"/>
      <c r="AC60" s="600">
        <v>42887</v>
      </c>
      <c r="AD60" s="600">
        <v>42887</v>
      </c>
      <c r="AE60" s="878" t="s">
        <v>8542</v>
      </c>
      <c r="AF60" s="181">
        <v>43221</v>
      </c>
      <c r="AG60" s="181">
        <v>43555</v>
      </c>
      <c r="AH60" s="590" t="s">
        <v>10924</v>
      </c>
      <c r="AI60" s="590" t="s">
        <v>10924</v>
      </c>
      <c r="AJ60" s="590"/>
    </row>
    <row r="99" spans="5:6">
      <c r="E99" s="1800">
        <v>8000001006</v>
      </c>
      <c r="F99" s="441" t="s">
        <v>8536</v>
      </c>
    </row>
  </sheetData>
  <mergeCells count="33">
    <mergeCell ref="K6:K7"/>
    <mergeCell ref="L6:L7"/>
    <mergeCell ref="J6:J7"/>
    <mergeCell ref="A2:D2"/>
    <mergeCell ref="A6:A7"/>
    <mergeCell ref="B6:B7"/>
    <mergeCell ref="C6:C7"/>
    <mergeCell ref="D6:D7"/>
    <mergeCell ref="E6:E7"/>
    <mergeCell ref="F6:F7"/>
    <mergeCell ref="G6:G7"/>
    <mergeCell ref="H6:H7"/>
    <mergeCell ref="I6:I7"/>
    <mergeCell ref="M6:M7"/>
    <mergeCell ref="N6:N7"/>
    <mergeCell ref="O6:O7"/>
    <mergeCell ref="P6:P7"/>
    <mergeCell ref="Q6:Q7"/>
    <mergeCell ref="R6:R7"/>
    <mergeCell ref="S6:S7"/>
    <mergeCell ref="T6:T7"/>
    <mergeCell ref="U6:U7"/>
    <mergeCell ref="Z6:Z7"/>
    <mergeCell ref="X6:X7"/>
    <mergeCell ref="Y6:Y7"/>
    <mergeCell ref="V6:V7"/>
    <mergeCell ref="AA6:AA7"/>
    <mergeCell ref="AB6:AB7"/>
    <mergeCell ref="AH6:AH7"/>
    <mergeCell ref="AJ6:AJ7"/>
    <mergeCell ref="AF6:AF7"/>
    <mergeCell ref="AG6:AG7"/>
    <mergeCell ref="AI6:AI7"/>
  </mergeCells>
  <pageMargins left="0.7" right="0" top="0.75" bottom="0.75" header="0.3" footer="0.3"/>
  <pageSetup scale="65" orientation="portrait" horizontalDpi="360" verticalDpi="360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/>
  <dimension ref="A1:AJ88"/>
  <sheetViews>
    <sheetView topLeftCell="B55" workbookViewId="0">
      <selection activeCell="X25" sqref="X25"/>
    </sheetView>
  </sheetViews>
  <sheetFormatPr defaultRowHeight="12.75"/>
  <cols>
    <col min="1" max="1" width="5.42578125" style="87" customWidth="1"/>
    <col min="2" max="2" width="9.140625" style="87"/>
    <col min="3" max="3" width="13.42578125" style="87" customWidth="1"/>
    <col min="4" max="4" width="28" style="87" customWidth="1"/>
    <col min="5" max="5" width="20.85546875" style="87" customWidth="1"/>
    <col min="6" max="6" width="6.5703125" style="87" customWidth="1"/>
    <col min="7" max="7" width="14.5703125" style="87" customWidth="1"/>
    <col min="8" max="8" width="17.7109375" style="189" customWidth="1"/>
    <col min="9" max="9" width="23" style="87" hidden="1" customWidth="1"/>
    <col min="10" max="10" width="7.5703125" style="162" hidden="1" customWidth="1"/>
    <col min="11" max="11" width="13.7109375" style="190" hidden="1" customWidth="1"/>
    <col min="12" max="12" width="12.5703125" style="87" hidden="1" customWidth="1"/>
    <col min="13" max="13" width="16.28515625" style="190" hidden="1" customWidth="1"/>
    <col min="14" max="14" width="9.140625" style="87" hidden="1" customWidth="1"/>
    <col min="15" max="15" width="23.5703125" style="87" hidden="1" customWidth="1"/>
    <col min="16" max="16" width="17.28515625" style="87" hidden="1" customWidth="1"/>
    <col min="17" max="17" width="18.5703125" style="162" hidden="1" customWidth="1"/>
    <col min="18" max="18" width="9.28515625" style="87" hidden="1" customWidth="1"/>
    <col min="19" max="19" width="16" style="87" hidden="1" customWidth="1"/>
    <col min="20" max="20" width="10.7109375" style="87" hidden="1" customWidth="1"/>
    <col min="21" max="21" width="90.140625" style="87" hidden="1" customWidth="1"/>
    <col min="22" max="22" width="17.28515625" style="87" customWidth="1"/>
    <col min="23" max="23" width="14.42578125" style="87" customWidth="1"/>
    <col min="24" max="24" width="9.140625" style="87" customWidth="1"/>
    <col min="25" max="27" width="17.85546875" style="87" customWidth="1"/>
    <col min="28" max="29" width="20.7109375" style="87" customWidth="1"/>
    <col min="30" max="30" width="12" style="1372" customWidth="1"/>
    <col min="31" max="31" width="14" style="1372" customWidth="1"/>
    <col min="32" max="32" width="13.85546875" style="1372" customWidth="1"/>
    <col min="33" max="33" width="9.140625" style="190" customWidth="1"/>
    <col min="34" max="34" width="10.5703125" style="190" customWidth="1"/>
    <col min="35" max="36" width="9.85546875" style="190" customWidth="1"/>
    <col min="37" max="16384" width="9.140625" style="87"/>
  </cols>
  <sheetData>
    <row r="1" spans="1:36" ht="15.75">
      <c r="A1" s="84" t="s">
        <v>260</v>
      </c>
      <c r="B1" s="85"/>
      <c r="C1" s="85"/>
      <c r="D1" s="86"/>
      <c r="N1" s="85"/>
    </row>
    <row r="2" spans="1:36" ht="15.75">
      <c r="A2" s="2423" t="s">
        <v>9223</v>
      </c>
      <c r="B2" s="2423"/>
      <c r="C2" s="2423"/>
      <c r="D2" s="2423"/>
      <c r="N2" s="190"/>
    </row>
    <row r="3" spans="1:36" ht="15.75">
      <c r="A3" s="84" t="s">
        <v>9556</v>
      </c>
      <c r="B3" s="85"/>
      <c r="C3" s="85"/>
      <c r="D3" s="86"/>
      <c r="H3" s="630">
        <v>44835</v>
      </c>
      <c r="N3" s="85"/>
    </row>
    <row r="6" spans="1:36" ht="12.75" customHeight="1">
      <c r="A6" s="2428" t="s">
        <v>2</v>
      </c>
      <c r="B6" s="2428" t="s">
        <v>3</v>
      </c>
      <c r="C6" s="2428" t="s">
        <v>263</v>
      </c>
      <c r="D6" s="2648" t="s">
        <v>4</v>
      </c>
      <c r="E6" s="2646" t="s">
        <v>266</v>
      </c>
      <c r="F6" s="2428" t="s">
        <v>6</v>
      </c>
      <c r="G6" s="2428" t="s">
        <v>8</v>
      </c>
      <c r="H6" s="2649" t="s">
        <v>9</v>
      </c>
      <c r="I6" s="2649" t="s">
        <v>10</v>
      </c>
      <c r="J6" s="2428" t="s">
        <v>11</v>
      </c>
      <c r="K6" s="2428" t="s">
        <v>12</v>
      </c>
      <c r="L6" s="2428" t="s">
        <v>13</v>
      </c>
      <c r="M6" s="2625" t="s">
        <v>14</v>
      </c>
      <c r="N6" s="2428" t="s">
        <v>3</v>
      </c>
      <c r="O6" s="2646" t="s">
        <v>267</v>
      </c>
      <c r="P6" s="2646" t="s">
        <v>268</v>
      </c>
      <c r="Q6" s="2428" t="s">
        <v>17</v>
      </c>
      <c r="R6" s="2646" t="s">
        <v>269</v>
      </c>
      <c r="S6" s="2428" t="s">
        <v>270</v>
      </c>
      <c r="T6" s="2646" t="s">
        <v>18</v>
      </c>
      <c r="U6" s="2646" t="s">
        <v>19</v>
      </c>
      <c r="V6" s="2428" t="s">
        <v>20</v>
      </c>
      <c r="W6" s="2625" t="s">
        <v>21</v>
      </c>
      <c r="X6" s="620" t="s">
        <v>7</v>
      </c>
      <c r="Y6" s="2685" t="s">
        <v>271</v>
      </c>
      <c r="Z6" s="2625" t="s">
        <v>272</v>
      </c>
      <c r="AA6" s="2625" t="s">
        <v>273</v>
      </c>
      <c r="AB6" s="2625" t="s">
        <v>274</v>
      </c>
      <c r="AC6" s="2625" t="s">
        <v>4630</v>
      </c>
      <c r="AD6" s="160"/>
      <c r="AE6" s="621" t="s">
        <v>23</v>
      </c>
      <c r="AF6" s="621"/>
      <c r="AG6" s="620" t="s">
        <v>9806</v>
      </c>
      <c r="AH6" s="2686" t="s">
        <v>14683</v>
      </c>
      <c r="AI6" s="2686" t="s">
        <v>14066</v>
      </c>
      <c r="AJ6" s="2686" t="s">
        <v>14682</v>
      </c>
    </row>
    <row r="7" spans="1:36">
      <c r="A7" s="2428"/>
      <c r="B7" s="2428"/>
      <c r="C7" s="2428"/>
      <c r="D7" s="2648"/>
      <c r="E7" s="2646"/>
      <c r="F7" s="2428"/>
      <c r="G7" s="2428"/>
      <c r="H7" s="2649"/>
      <c r="I7" s="2649"/>
      <c r="J7" s="2428"/>
      <c r="K7" s="2428"/>
      <c r="L7" s="2428"/>
      <c r="M7" s="2625"/>
      <c r="N7" s="2428"/>
      <c r="O7" s="2646"/>
      <c r="P7" s="2646"/>
      <c r="Q7" s="2428"/>
      <c r="R7" s="2646"/>
      <c r="S7" s="2428"/>
      <c r="T7" s="2646"/>
      <c r="U7" s="2646"/>
      <c r="V7" s="2428"/>
      <c r="W7" s="2625"/>
      <c r="X7" s="620" t="s">
        <v>26</v>
      </c>
      <c r="Y7" s="2685"/>
      <c r="Z7" s="2625"/>
      <c r="AA7" s="2625"/>
      <c r="AB7" s="2625"/>
      <c r="AC7" s="2625"/>
      <c r="AD7" s="621" t="s">
        <v>276</v>
      </c>
      <c r="AE7" s="621" t="s">
        <v>277</v>
      </c>
      <c r="AF7" s="621" t="s">
        <v>278</v>
      </c>
      <c r="AG7" s="620" t="s">
        <v>26</v>
      </c>
      <c r="AH7" s="2687"/>
      <c r="AI7" s="2687"/>
      <c r="AJ7" s="2687"/>
    </row>
    <row r="8" spans="1:36">
      <c r="A8" s="116"/>
      <c r="B8" s="116"/>
      <c r="C8" s="116"/>
      <c r="D8" s="116"/>
      <c r="E8" s="116"/>
      <c r="F8" s="116"/>
      <c r="G8" s="116"/>
      <c r="H8" s="156"/>
      <c r="I8" s="116"/>
      <c r="J8" s="117"/>
      <c r="K8" s="157"/>
      <c r="L8" s="116"/>
      <c r="M8" s="157"/>
      <c r="N8" s="116"/>
      <c r="O8" s="116"/>
      <c r="P8" s="116"/>
      <c r="Q8" s="117"/>
      <c r="R8" s="116"/>
      <c r="S8" s="116"/>
      <c r="T8" s="116"/>
      <c r="U8" s="116"/>
      <c r="V8" s="116"/>
      <c r="W8" s="116"/>
      <c r="X8" s="116"/>
      <c r="Y8" s="116"/>
      <c r="Z8" s="116"/>
      <c r="AA8" s="116"/>
      <c r="AB8" s="116"/>
      <c r="AC8" s="116"/>
      <c r="AD8" s="1373"/>
      <c r="AE8" s="1373"/>
      <c r="AF8" s="1373"/>
      <c r="AG8" s="157"/>
      <c r="AH8" s="157"/>
      <c r="AI8" s="157"/>
      <c r="AJ8" s="157"/>
    </row>
    <row r="9" spans="1:36" s="126" customFormat="1" ht="15">
      <c r="A9" s="1350">
        <v>1</v>
      </c>
      <c r="B9" s="118" t="s">
        <v>9547</v>
      </c>
      <c r="C9" s="743" t="s">
        <v>8681</v>
      </c>
      <c r="D9" s="196" t="s">
        <v>8637</v>
      </c>
      <c r="E9" s="101" t="s">
        <v>8726</v>
      </c>
      <c r="F9" s="101" t="s">
        <v>35</v>
      </c>
      <c r="G9" s="125" t="s">
        <v>8727</v>
      </c>
      <c r="H9" s="201">
        <v>27427</v>
      </c>
      <c r="I9" s="125" t="str">
        <f>DATEDIF(H9,$H$3,"Y") &amp; " TAHUN " &amp; DATEDIF(H9,$H$3,"YM") &amp; " BULAN " &amp; DATEDIF(H9,$H$3,"MD") &amp; " HARI "</f>
        <v xml:space="preserve">47 TAHUN 7 BULAN 29 HARI </v>
      </c>
      <c r="J9" s="101" t="s">
        <v>84</v>
      </c>
      <c r="K9" s="658" t="s">
        <v>9614</v>
      </c>
      <c r="L9" s="659" t="s">
        <v>288</v>
      </c>
      <c r="M9" s="33" t="s">
        <v>10148</v>
      </c>
      <c r="N9" s="118" t="s">
        <v>9547</v>
      </c>
      <c r="O9" s="125" t="s">
        <v>14347</v>
      </c>
      <c r="P9" s="125" t="s">
        <v>14409</v>
      </c>
      <c r="Q9" s="101"/>
      <c r="R9" s="125" t="s">
        <v>5006</v>
      </c>
      <c r="S9" s="125" t="s">
        <v>8739</v>
      </c>
      <c r="T9" s="125" t="s">
        <v>126</v>
      </c>
      <c r="U9" s="125" t="s">
        <v>8785</v>
      </c>
      <c r="V9" s="202" t="s">
        <v>8811</v>
      </c>
      <c r="W9" s="101" t="s">
        <v>8853</v>
      </c>
      <c r="X9" s="125" t="s">
        <v>193</v>
      </c>
      <c r="Y9" s="125" t="s">
        <v>8854</v>
      </c>
      <c r="Z9" s="125" t="s">
        <v>10535</v>
      </c>
      <c r="AA9" s="125" t="s">
        <v>8855</v>
      </c>
      <c r="AB9" s="125"/>
      <c r="AC9" s="623"/>
      <c r="AD9" s="1378">
        <v>42948</v>
      </c>
      <c r="AE9" s="1378">
        <v>42948</v>
      </c>
      <c r="AF9" s="1378">
        <v>43281</v>
      </c>
      <c r="AG9" s="195" t="s">
        <v>47</v>
      </c>
      <c r="AH9" s="195" t="s">
        <v>10924</v>
      </c>
      <c r="AI9" s="195" t="s">
        <v>10924</v>
      </c>
      <c r="AJ9" s="195" t="s">
        <v>10924</v>
      </c>
    </row>
    <row r="10" spans="1:36" s="126" customFormat="1" ht="15">
      <c r="A10" s="1350">
        <v>2</v>
      </c>
      <c r="B10" s="118" t="s">
        <v>9524</v>
      </c>
      <c r="C10" s="743" t="s">
        <v>8682</v>
      </c>
      <c r="D10" s="196" t="s">
        <v>8638</v>
      </c>
      <c r="E10" s="101" t="s">
        <v>8726</v>
      </c>
      <c r="F10" s="101" t="s">
        <v>35</v>
      </c>
      <c r="G10" s="125" t="s">
        <v>8728</v>
      </c>
      <c r="H10" s="201">
        <v>31128</v>
      </c>
      <c r="I10" s="125" t="str">
        <f t="shared" ref="I10:I59" si="0">DATEDIF(H10,$H$3,"Y") &amp; " TAHUN " &amp; DATEDIF(H10,$H$3,"YM") &amp; " BULAN " &amp; DATEDIF(H10,$H$3,"MD") &amp; " HARI "</f>
        <v xml:space="preserve">37 TAHUN 6 BULAN 9 HARI </v>
      </c>
      <c r="J10" s="101" t="s">
        <v>84</v>
      </c>
      <c r="K10" s="658" t="s">
        <v>9614</v>
      </c>
      <c r="L10" s="659" t="s">
        <v>288</v>
      </c>
      <c r="M10" s="33" t="s">
        <v>10149</v>
      </c>
      <c r="N10" s="118" t="s">
        <v>9524</v>
      </c>
      <c r="O10" s="125" t="s">
        <v>14408</v>
      </c>
      <c r="P10" s="125"/>
      <c r="Q10" s="101"/>
      <c r="R10" s="125" t="s">
        <v>5006</v>
      </c>
      <c r="S10" s="125" t="s">
        <v>8740</v>
      </c>
      <c r="T10" s="125" t="s">
        <v>126</v>
      </c>
      <c r="U10" s="125" t="s">
        <v>10536</v>
      </c>
      <c r="V10" s="202" t="s">
        <v>10537</v>
      </c>
      <c r="W10" s="101" t="s">
        <v>8856</v>
      </c>
      <c r="X10" s="125" t="s">
        <v>193</v>
      </c>
      <c r="Y10" s="125" t="s">
        <v>8857</v>
      </c>
      <c r="Z10" s="125" t="s">
        <v>10538</v>
      </c>
      <c r="AA10" s="125"/>
      <c r="AB10" s="125"/>
      <c r="AC10" s="623"/>
      <c r="AD10" s="1378">
        <v>42948</v>
      </c>
      <c r="AE10" s="1378">
        <v>42948</v>
      </c>
      <c r="AF10" s="1378">
        <v>43281</v>
      </c>
      <c r="AG10" s="195" t="s">
        <v>146</v>
      </c>
      <c r="AH10" s="195" t="s">
        <v>10924</v>
      </c>
      <c r="AI10" s="195" t="s">
        <v>10924</v>
      </c>
      <c r="AJ10" s="195" t="s">
        <v>10924</v>
      </c>
    </row>
    <row r="11" spans="1:36" s="126" customFormat="1" ht="15">
      <c r="A11" s="1350">
        <v>3</v>
      </c>
      <c r="B11" s="118" t="s">
        <v>9534</v>
      </c>
      <c r="C11" s="743" t="s">
        <v>8683</v>
      </c>
      <c r="D11" s="196" t="s">
        <v>8639</v>
      </c>
      <c r="E11" s="101" t="s">
        <v>8726</v>
      </c>
      <c r="F11" s="101" t="s">
        <v>35</v>
      </c>
      <c r="G11" s="125" t="s">
        <v>8729</v>
      </c>
      <c r="H11" s="201">
        <v>31023</v>
      </c>
      <c r="I11" s="125" t="str">
        <f t="shared" si="0"/>
        <v xml:space="preserve">37 TAHUN 9 BULAN 24 HARI </v>
      </c>
      <c r="J11" s="101" t="s">
        <v>84</v>
      </c>
      <c r="K11" s="658" t="s">
        <v>9614</v>
      </c>
      <c r="L11" s="659" t="s">
        <v>288</v>
      </c>
      <c r="M11" s="33" t="s">
        <v>10150</v>
      </c>
      <c r="N11" s="118" t="s">
        <v>9534</v>
      </c>
      <c r="O11" s="125" t="s">
        <v>14348</v>
      </c>
      <c r="P11" s="125" t="s">
        <v>14410</v>
      </c>
      <c r="Q11" s="101"/>
      <c r="R11" s="125" t="s">
        <v>5006</v>
      </c>
      <c r="S11" s="125" t="s">
        <v>8741</v>
      </c>
      <c r="T11" s="125" t="s">
        <v>126</v>
      </c>
      <c r="U11" s="125" t="s">
        <v>10539</v>
      </c>
      <c r="V11" s="202" t="s">
        <v>8812</v>
      </c>
      <c r="W11" s="101" t="s">
        <v>8858</v>
      </c>
      <c r="X11" s="125" t="s">
        <v>193</v>
      </c>
      <c r="Y11" s="125" t="s">
        <v>8859</v>
      </c>
      <c r="Z11" s="125" t="s">
        <v>8860</v>
      </c>
      <c r="AA11" s="125"/>
      <c r="AB11" s="125"/>
      <c r="AC11" s="623"/>
      <c r="AD11" s="1378">
        <v>42948</v>
      </c>
      <c r="AE11" s="1378">
        <v>42948</v>
      </c>
      <c r="AF11" s="1378">
        <v>43281</v>
      </c>
      <c r="AG11" s="195" t="s">
        <v>146</v>
      </c>
      <c r="AH11" s="195" t="s">
        <v>10924</v>
      </c>
      <c r="AI11" s="195" t="s">
        <v>10924</v>
      </c>
      <c r="AJ11" s="195" t="s">
        <v>10924</v>
      </c>
    </row>
    <row r="12" spans="1:36" s="126" customFormat="1" ht="15">
      <c r="A12" s="1350">
        <v>4</v>
      </c>
      <c r="B12" s="118" t="s">
        <v>9526</v>
      </c>
      <c r="C12" s="743" t="s">
        <v>8684</v>
      </c>
      <c r="D12" s="196" t="s">
        <v>8640</v>
      </c>
      <c r="E12" s="101" t="s">
        <v>8726</v>
      </c>
      <c r="F12" s="101" t="s">
        <v>35</v>
      </c>
      <c r="G12" s="125" t="s">
        <v>8730</v>
      </c>
      <c r="H12" s="201">
        <v>31398</v>
      </c>
      <c r="I12" s="125" t="str">
        <f t="shared" si="0"/>
        <v xml:space="preserve">36 TAHUN 9 BULAN 14 HARI </v>
      </c>
      <c r="J12" s="101" t="s">
        <v>84</v>
      </c>
      <c r="K12" s="658" t="s">
        <v>9614</v>
      </c>
      <c r="L12" s="659" t="s">
        <v>288</v>
      </c>
      <c r="M12" s="33" t="s">
        <v>10151</v>
      </c>
      <c r="N12" s="118" t="s">
        <v>9526</v>
      </c>
      <c r="O12" s="125" t="s">
        <v>14349</v>
      </c>
      <c r="P12" s="125" t="s">
        <v>14411</v>
      </c>
      <c r="Q12" s="101"/>
      <c r="R12" s="125" t="s">
        <v>5006</v>
      </c>
      <c r="S12" s="125" t="s">
        <v>8742</v>
      </c>
      <c r="T12" s="125" t="s">
        <v>126</v>
      </c>
      <c r="U12" s="125" t="s">
        <v>10540</v>
      </c>
      <c r="V12" s="202" t="s">
        <v>8813</v>
      </c>
      <c r="W12" s="101" t="s">
        <v>8861</v>
      </c>
      <c r="X12" s="125" t="s">
        <v>193</v>
      </c>
      <c r="Y12" s="125" t="s">
        <v>8862</v>
      </c>
      <c r="Z12" s="125" t="s">
        <v>8863</v>
      </c>
      <c r="AA12" s="125" t="s">
        <v>10541</v>
      </c>
      <c r="AB12" s="125"/>
      <c r="AC12" s="623"/>
      <c r="AD12" s="1378">
        <v>42948</v>
      </c>
      <c r="AE12" s="1378">
        <v>42948</v>
      </c>
      <c r="AF12" s="1378">
        <v>43281</v>
      </c>
      <c r="AG12" s="195" t="s">
        <v>47</v>
      </c>
      <c r="AH12" s="195" t="s">
        <v>10924</v>
      </c>
      <c r="AI12" s="195" t="s">
        <v>10924</v>
      </c>
      <c r="AJ12" s="195" t="s">
        <v>10924</v>
      </c>
    </row>
    <row r="13" spans="1:36" s="126" customFormat="1" ht="15">
      <c r="A13" s="1350">
        <v>5</v>
      </c>
      <c r="B13" s="118" t="s">
        <v>9533</v>
      </c>
      <c r="C13" s="743" t="s">
        <v>8685</v>
      </c>
      <c r="D13" s="196" t="s">
        <v>8641</v>
      </c>
      <c r="E13" s="101" t="s">
        <v>8726</v>
      </c>
      <c r="F13" s="101" t="s">
        <v>35</v>
      </c>
      <c r="G13" s="125" t="s">
        <v>8728</v>
      </c>
      <c r="H13" s="201">
        <v>30492</v>
      </c>
      <c r="I13" s="125" t="str">
        <f t="shared" si="0"/>
        <v xml:space="preserve">39 TAHUN 3 BULAN 6 HARI </v>
      </c>
      <c r="J13" s="101" t="s">
        <v>84</v>
      </c>
      <c r="K13" s="658" t="s">
        <v>9614</v>
      </c>
      <c r="L13" s="659" t="s">
        <v>288</v>
      </c>
      <c r="M13" s="33" t="s">
        <v>10152</v>
      </c>
      <c r="N13" s="118" t="s">
        <v>9533</v>
      </c>
      <c r="O13" s="125" t="s">
        <v>14350</v>
      </c>
      <c r="P13" s="125" t="s">
        <v>14412</v>
      </c>
      <c r="Q13" s="101"/>
      <c r="R13" s="125" t="s">
        <v>5006</v>
      </c>
      <c r="S13" s="125" t="s">
        <v>8743</v>
      </c>
      <c r="T13" s="125" t="s">
        <v>126</v>
      </c>
      <c r="U13" s="125" t="s">
        <v>10542</v>
      </c>
      <c r="V13" s="202" t="s">
        <v>8814</v>
      </c>
      <c r="W13" s="101" t="s">
        <v>8864</v>
      </c>
      <c r="X13" s="125" t="s">
        <v>193</v>
      </c>
      <c r="Y13" s="125" t="s">
        <v>8865</v>
      </c>
      <c r="Z13" s="125" t="s">
        <v>8866</v>
      </c>
      <c r="AA13" s="125" t="s">
        <v>10543</v>
      </c>
      <c r="AB13" s="125"/>
      <c r="AC13" s="623"/>
      <c r="AD13" s="1378">
        <v>42948</v>
      </c>
      <c r="AE13" s="1378">
        <v>42948</v>
      </c>
      <c r="AF13" s="1378">
        <v>43281</v>
      </c>
      <c r="AG13" s="195" t="s">
        <v>47</v>
      </c>
      <c r="AH13" s="195" t="s">
        <v>10924</v>
      </c>
      <c r="AI13" s="195" t="s">
        <v>10924</v>
      </c>
      <c r="AJ13" s="195" t="s">
        <v>10924</v>
      </c>
    </row>
    <row r="14" spans="1:36" s="126" customFormat="1" ht="15">
      <c r="A14" s="1350">
        <v>6</v>
      </c>
      <c r="B14" s="118" t="s">
        <v>9549</v>
      </c>
      <c r="C14" s="743" t="s">
        <v>8686</v>
      </c>
      <c r="D14" s="196" t="s">
        <v>8642</v>
      </c>
      <c r="E14" s="101" t="s">
        <v>8726</v>
      </c>
      <c r="F14" s="101" t="s">
        <v>35</v>
      </c>
      <c r="G14" s="125" t="s">
        <v>8731</v>
      </c>
      <c r="H14" s="201">
        <v>30563</v>
      </c>
      <c r="I14" s="125" t="str">
        <f t="shared" si="0"/>
        <v xml:space="preserve">39 TAHUN 0 BULAN 27 HARI </v>
      </c>
      <c r="J14" s="101" t="s">
        <v>84</v>
      </c>
      <c r="K14" s="658" t="s">
        <v>9614</v>
      </c>
      <c r="L14" s="659" t="s">
        <v>288</v>
      </c>
      <c r="M14" s="33" t="s">
        <v>10153</v>
      </c>
      <c r="N14" s="118" t="s">
        <v>9549</v>
      </c>
      <c r="O14" s="125" t="s">
        <v>14351</v>
      </c>
      <c r="P14" s="125" t="s">
        <v>14413</v>
      </c>
      <c r="Q14" s="101"/>
      <c r="R14" s="125" t="s">
        <v>5006</v>
      </c>
      <c r="S14" s="125" t="s">
        <v>8744</v>
      </c>
      <c r="T14" s="125" t="s">
        <v>126</v>
      </c>
      <c r="U14" s="125" t="s">
        <v>8786</v>
      </c>
      <c r="V14" s="202" t="s">
        <v>8815</v>
      </c>
      <c r="W14" s="101" t="s">
        <v>8867</v>
      </c>
      <c r="X14" s="125" t="s">
        <v>193</v>
      </c>
      <c r="Y14" s="125" t="s">
        <v>8868</v>
      </c>
      <c r="Z14" s="125" t="s">
        <v>8869</v>
      </c>
      <c r="AA14" s="125"/>
      <c r="AB14" s="125"/>
      <c r="AC14" s="623"/>
      <c r="AD14" s="1378">
        <v>42948</v>
      </c>
      <c r="AE14" s="1378">
        <v>42948</v>
      </c>
      <c r="AF14" s="1378">
        <v>43281</v>
      </c>
      <c r="AG14" s="195" t="s">
        <v>146</v>
      </c>
      <c r="AH14" s="195" t="s">
        <v>10924</v>
      </c>
      <c r="AI14" s="195" t="s">
        <v>10924</v>
      </c>
      <c r="AJ14" s="195" t="s">
        <v>10924</v>
      </c>
    </row>
    <row r="15" spans="1:36" s="126" customFormat="1" ht="15">
      <c r="A15" s="1350">
        <v>7</v>
      </c>
      <c r="B15" s="118" t="s">
        <v>9529</v>
      </c>
      <c r="C15" s="743" t="s">
        <v>8688</v>
      </c>
      <c r="D15" s="196" t="s">
        <v>8644</v>
      </c>
      <c r="E15" s="101" t="s">
        <v>8726</v>
      </c>
      <c r="F15" s="101" t="s">
        <v>35</v>
      </c>
      <c r="G15" s="125" t="s">
        <v>8730</v>
      </c>
      <c r="H15" s="201">
        <v>27778</v>
      </c>
      <c r="I15" s="125" t="str">
        <f t="shared" si="0"/>
        <v xml:space="preserve">46 TAHUN 8 BULAN 12 HARI </v>
      </c>
      <c r="J15" s="101" t="s">
        <v>84</v>
      </c>
      <c r="K15" s="658" t="s">
        <v>9614</v>
      </c>
      <c r="L15" s="659" t="s">
        <v>288</v>
      </c>
      <c r="M15" s="33" t="s">
        <v>10155</v>
      </c>
      <c r="N15" s="118" t="s">
        <v>9529</v>
      </c>
      <c r="O15" s="125" t="s">
        <v>14353</v>
      </c>
      <c r="P15" s="125" t="s">
        <v>14415</v>
      </c>
      <c r="Q15" s="101"/>
      <c r="R15" s="125" t="s">
        <v>5006</v>
      </c>
      <c r="S15" s="125" t="s">
        <v>8746</v>
      </c>
      <c r="T15" s="125" t="s">
        <v>126</v>
      </c>
      <c r="U15" s="125" t="s">
        <v>8788</v>
      </c>
      <c r="V15" s="202" t="s">
        <v>8817</v>
      </c>
      <c r="W15" s="101" t="s">
        <v>8872</v>
      </c>
      <c r="X15" s="125" t="s">
        <v>193</v>
      </c>
      <c r="Y15" s="125" t="s">
        <v>8873</v>
      </c>
      <c r="Z15" s="125" t="s">
        <v>8874</v>
      </c>
      <c r="AA15" s="125" t="s">
        <v>8875</v>
      </c>
      <c r="AB15" s="125"/>
      <c r="AC15" s="623"/>
      <c r="AD15" s="1378">
        <v>42948</v>
      </c>
      <c r="AE15" s="1378">
        <v>42948</v>
      </c>
      <c r="AF15" s="1378">
        <v>43281</v>
      </c>
      <c r="AG15" s="195" t="s">
        <v>47</v>
      </c>
      <c r="AH15" s="195" t="s">
        <v>10924</v>
      </c>
      <c r="AI15" s="195" t="s">
        <v>10924</v>
      </c>
      <c r="AJ15" s="195" t="s">
        <v>10924</v>
      </c>
    </row>
    <row r="16" spans="1:36" s="1723" customFormat="1" ht="15">
      <c r="A16" s="1813">
        <v>8</v>
      </c>
      <c r="B16" s="1707" t="s">
        <v>9540</v>
      </c>
      <c r="C16" s="2273" t="s">
        <v>8689</v>
      </c>
      <c r="D16" s="2274" t="s">
        <v>8645</v>
      </c>
      <c r="E16" s="1706" t="s">
        <v>8726</v>
      </c>
      <c r="F16" s="1706" t="s">
        <v>35</v>
      </c>
      <c r="G16" s="1815" t="s">
        <v>8732</v>
      </c>
      <c r="H16" s="2275">
        <v>28928</v>
      </c>
      <c r="I16" s="1815" t="str">
        <f t="shared" si="0"/>
        <v xml:space="preserve">43 TAHUN 6 BULAN 17 HARI </v>
      </c>
      <c r="J16" s="1706" t="s">
        <v>84</v>
      </c>
      <c r="K16" s="1817" t="s">
        <v>9614</v>
      </c>
      <c r="L16" s="1818" t="s">
        <v>288</v>
      </c>
      <c r="M16" s="2276" t="s">
        <v>10156</v>
      </c>
      <c r="N16" s="1707" t="s">
        <v>9540</v>
      </c>
      <c r="O16" s="1815" t="s">
        <v>14354</v>
      </c>
      <c r="P16" s="1815" t="s">
        <v>14416</v>
      </c>
      <c r="Q16" s="1706"/>
      <c r="R16" s="1815" t="s">
        <v>5006</v>
      </c>
      <c r="S16" s="1815" t="s">
        <v>8747</v>
      </c>
      <c r="T16" s="1815" t="s">
        <v>126</v>
      </c>
      <c r="U16" s="1815" t="s">
        <v>10545</v>
      </c>
      <c r="V16" s="2277" t="s">
        <v>8818</v>
      </c>
      <c r="W16" s="1707" t="s">
        <v>8876</v>
      </c>
      <c r="X16" s="1815" t="s">
        <v>193</v>
      </c>
      <c r="Y16" s="1815" t="s">
        <v>8877</v>
      </c>
      <c r="Z16" s="1815" t="s">
        <v>8878</v>
      </c>
      <c r="AA16" s="1815" t="s">
        <v>8879</v>
      </c>
      <c r="AB16" s="1822" t="s">
        <v>8880</v>
      </c>
      <c r="AC16" s="1822"/>
      <c r="AD16" s="2278">
        <v>42948</v>
      </c>
      <c r="AE16" s="2278">
        <v>42948</v>
      </c>
      <c r="AF16" s="2278">
        <v>43281</v>
      </c>
      <c r="AG16" s="1820" t="s">
        <v>47</v>
      </c>
      <c r="AH16" s="1820" t="s">
        <v>10924</v>
      </c>
      <c r="AI16" s="1820" t="s">
        <v>10924</v>
      </c>
      <c r="AJ16" s="1820" t="s">
        <v>10924</v>
      </c>
    </row>
    <row r="17" spans="1:36" s="126" customFormat="1" ht="15">
      <c r="A17" s="1350">
        <v>9</v>
      </c>
      <c r="B17" s="118" t="s">
        <v>9535</v>
      </c>
      <c r="C17" s="743" t="s">
        <v>8690</v>
      </c>
      <c r="D17" s="196" t="s">
        <v>8646</v>
      </c>
      <c r="E17" s="101" t="s">
        <v>8726</v>
      </c>
      <c r="F17" s="101" t="s">
        <v>35</v>
      </c>
      <c r="G17" s="125" t="s">
        <v>8730</v>
      </c>
      <c r="H17" s="201">
        <v>33262</v>
      </c>
      <c r="I17" s="125" t="str">
        <f t="shared" si="0"/>
        <v xml:space="preserve">31 TAHUN 8 BULAN 7 HARI </v>
      </c>
      <c r="J17" s="101" t="s">
        <v>84</v>
      </c>
      <c r="K17" s="658" t="s">
        <v>9614</v>
      </c>
      <c r="L17" s="659" t="s">
        <v>288</v>
      </c>
      <c r="M17" s="33" t="s">
        <v>10157</v>
      </c>
      <c r="N17" s="118" t="s">
        <v>9535</v>
      </c>
      <c r="O17" s="125" t="s">
        <v>14355</v>
      </c>
      <c r="P17" s="125" t="s">
        <v>14417</v>
      </c>
      <c r="Q17" s="101"/>
      <c r="R17" s="125" t="s">
        <v>5006</v>
      </c>
      <c r="S17" s="125" t="s">
        <v>8748</v>
      </c>
      <c r="T17" s="125" t="s">
        <v>126</v>
      </c>
      <c r="U17" s="125" t="s">
        <v>10546</v>
      </c>
      <c r="V17" s="202" t="s">
        <v>8819</v>
      </c>
      <c r="W17" s="101" t="s">
        <v>8881</v>
      </c>
      <c r="X17" s="125" t="s">
        <v>193</v>
      </c>
      <c r="Y17" s="125" t="s">
        <v>10547</v>
      </c>
      <c r="Z17" s="125"/>
      <c r="AA17" s="125"/>
      <c r="AB17" s="125"/>
      <c r="AC17" s="623"/>
      <c r="AD17" s="1378">
        <v>42948</v>
      </c>
      <c r="AE17" s="1378">
        <v>42948</v>
      </c>
      <c r="AF17" s="1378">
        <v>43281</v>
      </c>
      <c r="AG17" s="195" t="s">
        <v>55</v>
      </c>
      <c r="AH17" s="195" t="s">
        <v>10924</v>
      </c>
      <c r="AI17" s="195" t="s">
        <v>10924</v>
      </c>
      <c r="AJ17" s="195" t="s">
        <v>10924</v>
      </c>
    </row>
    <row r="18" spans="1:36" s="126" customFormat="1" ht="15">
      <c r="A18" s="1350">
        <v>10</v>
      </c>
      <c r="B18" s="118" t="s">
        <v>9537</v>
      </c>
      <c r="C18" s="743" t="s">
        <v>8691</v>
      </c>
      <c r="D18" s="196" t="s">
        <v>8647</v>
      </c>
      <c r="E18" s="101" t="s">
        <v>8726</v>
      </c>
      <c r="F18" s="101" t="s">
        <v>35</v>
      </c>
      <c r="G18" s="125" t="s">
        <v>8733</v>
      </c>
      <c r="H18" s="201">
        <v>29578</v>
      </c>
      <c r="I18" s="125" t="str">
        <f t="shared" si="0"/>
        <v xml:space="preserve">41 TAHUN 9 BULAN 8 HARI </v>
      </c>
      <c r="J18" s="101" t="s">
        <v>84</v>
      </c>
      <c r="K18" s="658" t="s">
        <v>9614</v>
      </c>
      <c r="L18" s="659" t="s">
        <v>288</v>
      </c>
      <c r="M18" s="33" t="s">
        <v>10158</v>
      </c>
      <c r="N18" s="118" t="s">
        <v>9537</v>
      </c>
      <c r="O18" s="125" t="s">
        <v>14356</v>
      </c>
      <c r="P18" s="125" t="s">
        <v>14418</v>
      </c>
      <c r="Q18" s="101"/>
      <c r="R18" s="125" t="s">
        <v>5006</v>
      </c>
      <c r="S18" s="125" t="s">
        <v>8749</v>
      </c>
      <c r="T18" s="125" t="s">
        <v>126</v>
      </c>
      <c r="U18" s="125" t="s">
        <v>10550</v>
      </c>
      <c r="V18" s="202" t="s">
        <v>8820</v>
      </c>
      <c r="W18" s="101" t="s">
        <v>8883</v>
      </c>
      <c r="X18" s="125" t="s">
        <v>193</v>
      </c>
      <c r="Y18" s="125" t="s">
        <v>8884</v>
      </c>
      <c r="Z18" s="125" t="s">
        <v>8885</v>
      </c>
      <c r="AA18" s="125" t="s">
        <v>8886</v>
      </c>
      <c r="AB18" s="125"/>
      <c r="AC18" s="623"/>
      <c r="AD18" s="1378">
        <v>42948</v>
      </c>
      <c r="AE18" s="1378">
        <v>42948</v>
      </c>
      <c r="AF18" s="1378">
        <v>43281</v>
      </c>
      <c r="AG18" s="195" t="s">
        <v>47</v>
      </c>
      <c r="AH18" s="195" t="s">
        <v>10924</v>
      </c>
      <c r="AI18" s="195" t="s">
        <v>10924</v>
      </c>
      <c r="AJ18" s="195" t="s">
        <v>10924</v>
      </c>
    </row>
    <row r="19" spans="1:36" s="126" customFormat="1" ht="15">
      <c r="A19" s="1350">
        <v>11</v>
      </c>
      <c r="B19" s="118" t="s">
        <v>9525</v>
      </c>
      <c r="C19" s="743" t="s">
        <v>8692</v>
      </c>
      <c r="D19" s="196" t="s">
        <v>9812</v>
      </c>
      <c r="E19" s="101" t="s">
        <v>8726</v>
      </c>
      <c r="F19" s="101" t="s">
        <v>35</v>
      </c>
      <c r="G19" s="125" t="s">
        <v>8734</v>
      </c>
      <c r="H19" s="201">
        <v>28721</v>
      </c>
      <c r="I19" s="125" t="str">
        <f t="shared" si="0"/>
        <v xml:space="preserve">44 TAHUN 1 BULAN 12 HARI </v>
      </c>
      <c r="J19" s="101" t="s">
        <v>84</v>
      </c>
      <c r="K19" s="658" t="s">
        <v>9614</v>
      </c>
      <c r="L19" s="659" t="s">
        <v>288</v>
      </c>
      <c r="M19" s="33" t="s">
        <v>10159</v>
      </c>
      <c r="N19" s="118" t="s">
        <v>9525</v>
      </c>
      <c r="O19" s="125" t="s">
        <v>14357</v>
      </c>
      <c r="P19" s="125"/>
      <c r="Q19" s="101"/>
      <c r="R19" s="125" t="s">
        <v>4922</v>
      </c>
      <c r="S19" s="125" t="s">
        <v>8750</v>
      </c>
      <c r="T19" s="125" t="s">
        <v>126</v>
      </c>
      <c r="U19" s="125" t="s">
        <v>8789</v>
      </c>
      <c r="V19" s="202" t="s">
        <v>8821</v>
      </c>
      <c r="W19" s="101" t="s">
        <v>8887</v>
      </c>
      <c r="X19" s="125" t="s">
        <v>193</v>
      </c>
      <c r="Y19" s="125" t="s">
        <v>8888</v>
      </c>
      <c r="Z19" s="125" t="s">
        <v>8889</v>
      </c>
      <c r="AA19" s="125" t="s">
        <v>8890</v>
      </c>
      <c r="AB19" s="623" t="s">
        <v>8891</v>
      </c>
      <c r="AC19" s="623"/>
      <c r="AD19" s="1378">
        <v>42948</v>
      </c>
      <c r="AE19" s="1378">
        <v>42948</v>
      </c>
      <c r="AF19" s="1378">
        <v>43281</v>
      </c>
      <c r="AG19" s="195" t="s">
        <v>36</v>
      </c>
      <c r="AH19" s="195" t="s">
        <v>10924</v>
      </c>
      <c r="AI19" s="195" t="s">
        <v>10924</v>
      </c>
      <c r="AJ19" s="195" t="s">
        <v>10924</v>
      </c>
    </row>
    <row r="20" spans="1:36" s="126" customFormat="1" ht="15">
      <c r="A20" s="1350">
        <v>12</v>
      </c>
      <c r="B20" s="118" t="s">
        <v>9538</v>
      </c>
      <c r="C20" s="743" t="s">
        <v>8694</v>
      </c>
      <c r="D20" s="663" t="s">
        <v>8650</v>
      </c>
      <c r="E20" s="101" t="s">
        <v>8726</v>
      </c>
      <c r="F20" s="101" t="s">
        <v>35</v>
      </c>
      <c r="G20" s="125" t="s">
        <v>8736</v>
      </c>
      <c r="H20" s="201">
        <v>27404</v>
      </c>
      <c r="I20" s="125" t="str">
        <f t="shared" si="0"/>
        <v xml:space="preserve">47 TAHUN 8 BULAN 21 HARI </v>
      </c>
      <c r="J20" s="101" t="s">
        <v>84</v>
      </c>
      <c r="K20" s="658" t="s">
        <v>9614</v>
      </c>
      <c r="L20" s="659" t="s">
        <v>288</v>
      </c>
      <c r="M20" s="33" t="s">
        <v>10161</v>
      </c>
      <c r="N20" s="118" t="s">
        <v>9538</v>
      </c>
      <c r="O20" s="125" t="s">
        <v>14359</v>
      </c>
      <c r="P20" s="125" t="s">
        <v>14420</v>
      </c>
      <c r="Q20" s="101"/>
      <c r="R20" s="125" t="s">
        <v>5006</v>
      </c>
      <c r="S20" s="125" t="s">
        <v>8752</v>
      </c>
      <c r="T20" s="125" t="s">
        <v>126</v>
      </c>
      <c r="U20" s="125" t="s">
        <v>8791</v>
      </c>
      <c r="V20" s="202" t="s">
        <v>8823</v>
      </c>
      <c r="W20" s="101" t="s">
        <v>8898</v>
      </c>
      <c r="X20" s="125" t="s">
        <v>193</v>
      </c>
      <c r="Y20" s="125" t="s">
        <v>8899</v>
      </c>
      <c r="Z20" s="125" t="s">
        <v>8900</v>
      </c>
      <c r="AA20" s="125" t="s">
        <v>8901</v>
      </c>
      <c r="AB20" s="125"/>
      <c r="AC20" s="623"/>
      <c r="AD20" s="1378">
        <v>42948</v>
      </c>
      <c r="AE20" s="1378">
        <v>42948</v>
      </c>
      <c r="AF20" s="1378">
        <v>43281</v>
      </c>
      <c r="AG20" s="195" t="s">
        <v>47</v>
      </c>
      <c r="AH20" s="195" t="s">
        <v>10924</v>
      </c>
      <c r="AI20" s="195" t="s">
        <v>10924</v>
      </c>
      <c r="AJ20" s="195" t="s">
        <v>10924</v>
      </c>
    </row>
    <row r="21" spans="1:36" s="126" customFormat="1" ht="15">
      <c r="A21" s="1350">
        <v>13</v>
      </c>
      <c r="B21" s="118" t="s">
        <v>9541</v>
      </c>
      <c r="C21" s="743" t="s">
        <v>8696</v>
      </c>
      <c r="D21" s="196" t="s">
        <v>8652</v>
      </c>
      <c r="E21" s="101" t="s">
        <v>8726</v>
      </c>
      <c r="F21" s="101" t="s">
        <v>35</v>
      </c>
      <c r="G21" s="125" t="s">
        <v>8730</v>
      </c>
      <c r="H21" s="201">
        <v>28744</v>
      </c>
      <c r="I21" s="125" t="str">
        <f t="shared" si="0"/>
        <v xml:space="preserve">44 TAHUN 0 BULAN 20 HARI </v>
      </c>
      <c r="J21" s="101" t="s">
        <v>84</v>
      </c>
      <c r="K21" s="658" t="s">
        <v>9614</v>
      </c>
      <c r="L21" s="659" t="s">
        <v>288</v>
      </c>
      <c r="M21" s="33" t="s">
        <v>10163</v>
      </c>
      <c r="N21" s="118" t="s">
        <v>9541</v>
      </c>
      <c r="O21" s="125" t="s">
        <v>14361</v>
      </c>
      <c r="P21" s="125" t="s">
        <v>14422</v>
      </c>
      <c r="Q21" s="101"/>
      <c r="R21" s="125" t="s">
        <v>5006</v>
      </c>
      <c r="S21" s="125" t="s">
        <v>8754</v>
      </c>
      <c r="T21" s="125" t="s">
        <v>126</v>
      </c>
      <c r="U21" s="125" t="s">
        <v>10552</v>
      </c>
      <c r="V21" s="202" t="s">
        <v>8825</v>
      </c>
      <c r="W21" s="101" t="s">
        <v>8905</v>
      </c>
      <c r="X21" s="125" t="s">
        <v>193</v>
      </c>
      <c r="Y21" s="125" t="s">
        <v>8906</v>
      </c>
      <c r="Z21" s="125" t="s">
        <v>8907</v>
      </c>
      <c r="AA21" s="125" t="s">
        <v>8908</v>
      </c>
      <c r="AB21" s="125"/>
      <c r="AC21" s="623"/>
      <c r="AD21" s="1378">
        <v>42948</v>
      </c>
      <c r="AE21" s="1378">
        <v>42948</v>
      </c>
      <c r="AF21" s="1378">
        <v>43281</v>
      </c>
      <c r="AG21" s="195" t="s">
        <v>47</v>
      </c>
      <c r="AH21" s="195" t="s">
        <v>10924</v>
      </c>
      <c r="AI21" s="195" t="s">
        <v>10924</v>
      </c>
      <c r="AJ21" s="195" t="s">
        <v>10924</v>
      </c>
    </row>
    <row r="22" spans="1:36" s="126" customFormat="1" ht="15">
      <c r="A22" s="1350">
        <v>14</v>
      </c>
      <c r="B22" s="118" t="s">
        <v>9545</v>
      </c>
      <c r="C22" s="743" t="s">
        <v>8697</v>
      </c>
      <c r="D22" s="196" t="s">
        <v>8653</v>
      </c>
      <c r="E22" s="101" t="s">
        <v>8726</v>
      </c>
      <c r="F22" s="101" t="s">
        <v>35</v>
      </c>
      <c r="G22" s="125" t="s">
        <v>8730</v>
      </c>
      <c r="H22" s="201">
        <v>26799</v>
      </c>
      <c r="I22" s="125" t="str">
        <f t="shared" si="0"/>
        <v xml:space="preserve">49 TAHUN 4 BULAN 16 HARI </v>
      </c>
      <c r="J22" s="101" t="s">
        <v>84</v>
      </c>
      <c r="K22" s="658" t="s">
        <v>9614</v>
      </c>
      <c r="L22" s="659" t="s">
        <v>288</v>
      </c>
      <c r="M22" s="33" t="s">
        <v>10164</v>
      </c>
      <c r="N22" s="118" t="s">
        <v>9545</v>
      </c>
      <c r="O22" s="125" t="s">
        <v>14362</v>
      </c>
      <c r="P22" s="125" t="s">
        <v>14423</v>
      </c>
      <c r="Q22" s="101"/>
      <c r="R22" s="125" t="s">
        <v>5006</v>
      </c>
      <c r="S22" s="125" t="s">
        <v>8755</v>
      </c>
      <c r="T22" s="125" t="s">
        <v>126</v>
      </c>
      <c r="U22" s="125" t="s">
        <v>10553</v>
      </c>
      <c r="V22" s="202" t="s">
        <v>8826</v>
      </c>
      <c r="W22" s="101" t="s">
        <v>8909</v>
      </c>
      <c r="X22" s="125" t="s">
        <v>193</v>
      </c>
      <c r="Y22" s="125" t="s">
        <v>8910</v>
      </c>
      <c r="Z22" s="125" t="s">
        <v>8911</v>
      </c>
      <c r="AA22" s="125" t="s">
        <v>8912</v>
      </c>
      <c r="AB22" s="623" t="s">
        <v>8913</v>
      </c>
      <c r="AC22" s="623" t="s">
        <v>9810</v>
      </c>
      <c r="AD22" s="1378">
        <v>42948</v>
      </c>
      <c r="AE22" s="1378">
        <v>42948</v>
      </c>
      <c r="AF22" s="1378">
        <v>43281</v>
      </c>
      <c r="AG22" s="195" t="s">
        <v>47</v>
      </c>
      <c r="AH22" s="195" t="s">
        <v>10924</v>
      </c>
      <c r="AI22" s="195" t="s">
        <v>10924</v>
      </c>
      <c r="AJ22" s="195" t="s">
        <v>10924</v>
      </c>
    </row>
    <row r="23" spans="1:36" s="126" customFormat="1" ht="15">
      <c r="A23" s="1350">
        <v>15</v>
      </c>
      <c r="B23" s="118" t="s">
        <v>9530</v>
      </c>
      <c r="C23" s="743" t="s">
        <v>8698</v>
      </c>
      <c r="D23" s="196" t="s">
        <v>8654</v>
      </c>
      <c r="E23" s="101" t="s">
        <v>8726</v>
      </c>
      <c r="F23" s="101" t="s">
        <v>35</v>
      </c>
      <c r="G23" s="125" t="s">
        <v>8729</v>
      </c>
      <c r="H23" s="201">
        <v>28238</v>
      </c>
      <c r="I23" s="125" t="str">
        <f t="shared" si="0"/>
        <v xml:space="preserve">45 TAHUN 5 BULAN 8 HARI </v>
      </c>
      <c r="J23" s="101" t="s">
        <v>84</v>
      </c>
      <c r="K23" s="658" t="s">
        <v>9614</v>
      </c>
      <c r="L23" s="659" t="s">
        <v>288</v>
      </c>
      <c r="M23" s="33" t="s">
        <v>10165</v>
      </c>
      <c r="N23" s="118" t="s">
        <v>9530</v>
      </c>
      <c r="O23" s="125" t="s">
        <v>14363</v>
      </c>
      <c r="P23" s="125" t="s">
        <v>14424</v>
      </c>
      <c r="Q23" s="101"/>
      <c r="R23" s="125" t="s">
        <v>5006</v>
      </c>
      <c r="S23" s="125" t="s">
        <v>8756</v>
      </c>
      <c r="T23" s="125" t="s">
        <v>126</v>
      </c>
      <c r="U23" s="125" t="s">
        <v>8792</v>
      </c>
      <c r="V23" s="202" t="s">
        <v>9786</v>
      </c>
      <c r="W23" s="101" t="s">
        <v>8914</v>
      </c>
      <c r="X23" s="125" t="s">
        <v>8915</v>
      </c>
      <c r="Y23" s="125"/>
      <c r="Z23" s="125"/>
      <c r="AA23" s="125"/>
      <c r="AB23" s="125"/>
      <c r="AC23" s="623"/>
      <c r="AD23" s="1378">
        <v>42948</v>
      </c>
      <c r="AE23" s="1378">
        <v>42948</v>
      </c>
      <c r="AF23" s="1378">
        <v>43281</v>
      </c>
      <c r="AG23" s="195" t="s">
        <v>55</v>
      </c>
      <c r="AH23" s="195" t="s">
        <v>10924</v>
      </c>
      <c r="AI23" s="195" t="s">
        <v>10924</v>
      </c>
      <c r="AJ23" s="195" t="s">
        <v>10924</v>
      </c>
    </row>
    <row r="24" spans="1:36" s="126" customFormat="1" ht="15">
      <c r="A24" s="1350">
        <v>16</v>
      </c>
      <c r="B24" s="118" t="s">
        <v>9543</v>
      </c>
      <c r="C24" s="743" t="s">
        <v>8699</v>
      </c>
      <c r="D24" s="196" t="s">
        <v>5553</v>
      </c>
      <c r="E24" s="101" t="s">
        <v>8726</v>
      </c>
      <c r="F24" s="101" t="s">
        <v>35</v>
      </c>
      <c r="G24" s="125" t="s">
        <v>8730</v>
      </c>
      <c r="H24" s="201">
        <v>28256</v>
      </c>
      <c r="I24" s="125" t="str">
        <f t="shared" si="0"/>
        <v xml:space="preserve">45 TAHUN 4 BULAN 20 HARI </v>
      </c>
      <c r="J24" s="101" t="s">
        <v>84</v>
      </c>
      <c r="K24" s="658" t="s">
        <v>9614</v>
      </c>
      <c r="L24" s="659" t="s">
        <v>288</v>
      </c>
      <c r="M24" s="33" t="s">
        <v>10166</v>
      </c>
      <c r="N24" s="118" t="s">
        <v>9543</v>
      </c>
      <c r="O24" s="125" t="s">
        <v>14364</v>
      </c>
      <c r="P24" s="125" t="s">
        <v>14425</v>
      </c>
      <c r="Q24" s="101"/>
      <c r="R24" s="125" t="s">
        <v>5006</v>
      </c>
      <c r="S24" s="125" t="s">
        <v>8757</v>
      </c>
      <c r="T24" s="125" t="s">
        <v>126</v>
      </c>
      <c r="U24" s="125" t="s">
        <v>8793</v>
      </c>
      <c r="V24" s="202" t="s">
        <v>8827</v>
      </c>
      <c r="W24" s="101" t="s">
        <v>8916</v>
      </c>
      <c r="X24" s="125" t="s">
        <v>193</v>
      </c>
      <c r="Y24" s="125" t="s">
        <v>8917</v>
      </c>
      <c r="Z24" s="125" t="s">
        <v>8918</v>
      </c>
      <c r="AA24" s="125"/>
      <c r="AB24" s="125"/>
      <c r="AC24" s="623"/>
      <c r="AD24" s="1378">
        <v>42948</v>
      </c>
      <c r="AE24" s="1378">
        <v>42948</v>
      </c>
      <c r="AF24" s="1378">
        <v>43281</v>
      </c>
      <c r="AG24" s="195" t="s">
        <v>146</v>
      </c>
      <c r="AH24" s="195" t="s">
        <v>10924</v>
      </c>
      <c r="AI24" s="195" t="s">
        <v>10924</v>
      </c>
      <c r="AJ24" s="195" t="s">
        <v>10924</v>
      </c>
    </row>
    <row r="25" spans="1:36" ht="15">
      <c r="A25" s="1350">
        <v>17</v>
      </c>
      <c r="B25" s="134" t="s">
        <v>9539</v>
      </c>
      <c r="C25" s="744" t="s">
        <v>8700</v>
      </c>
      <c r="D25" s="196" t="s">
        <v>8655</v>
      </c>
      <c r="E25" s="101" t="s">
        <v>8726</v>
      </c>
      <c r="F25" s="101" t="s">
        <v>35</v>
      </c>
      <c r="G25" s="116" t="s">
        <v>8730</v>
      </c>
      <c r="H25" s="156">
        <v>30038</v>
      </c>
      <c r="I25" s="125" t="str">
        <f t="shared" si="0"/>
        <v xml:space="preserve">40 TAHUN 6 BULAN 3 HARI </v>
      </c>
      <c r="J25" s="117" t="s">
        <v>84</v>
      </c>
      <c r="K25" s="658" t="s">
        <v>9614</v>
      </c>
      <c r="L25" s="659" t="s">
        <v>288</v>
      </c>
      <c r="M25" s="25" t="s">
        <v>10167</v>
      </c>
      <c r="N25" s="134" t="s">
        <v>9539</v>
      </c>
      <c r="O25" s="125" t="s">
        <v>14365</v>
      </c>
      <c r="P25" s="125" t="s">
        <v>14426</v>
      </c>
      <c r="Q25" s="101"/>
      <c r="R25" s="116" t="s">
        <v>5006</v>
      </c>
      <c r="S25" s="116" t="s">
        <v>8758</v>
      </c>
      <c r="T25" s="116" t="s">
        <v>126</v>
      </c>
      <c r="U25" s="116" t="s">
        <v>10554</v>
      </c>
      <c r="V25" s="153" t="s">
        <v>8828</v>
      </c>
      <c r="W25" s="117" t="s">
        <v>8919</v>
      </c>
      <c r="X25" s="116" t="s">
        <v>193</v>
      </c>
      <c r="Y25" s="116" t="s">
        <v>9817</v>
      </c>
      <c r="Z25" s="116" t="s">
        <v>8920</v>
      </c>
      <c r="AA25" s="116" t="s">
        <v>8921</v>
      </c>
      <c r="AB25" s="116" t="s">
        <v>9818</v>
      </c>
      <c r="AC25" s="627"/>
      <c r="AD25" s="1373">
        <v>42948</v>
      </c>
      <c r="AE25" s="1373">
        <v>42948</v>
      </c>
      <c r="AF25" s="1378">
        <v>43281</v>
      </c>
      <c r="AG25" s="157" t="s">
        <v>36</v>
      </c>
      <c r="AH25" s="157" t="s">
        <v>10924</v>
      </c>
      <c r="AI25" s="157" t="s">
        <v>10924</v>
      </c>
      <c r="AJ25" s="157" t="s">
        <v>10924</v>
      </c>
    </row>
    <row r="26" spans="1:36" s="126" customFormat="1" ht="15">
      <c r="A26" s="1350">
        <v>18</v>
      </c>
      <c r="B26" s="118" t="s">
        <v>9531</v>
      </c>
      <c r="C26" s="743" t="s">
        <v>8701</v>
      </c>
      <c r="D26" s="196" t="s">
        <v>8656</v>
      </c>
      <c r="E26" s="101" t="s">
        <v>8726</v>
      </c>
      <c r="F26" s="101" t="s">
        <v>35</v>
      </c>
      <c r="G26" s="125" t="s">
        <v>8730</v>
      </c>
      <c r="H26" s="201">
        <v>30021</v>
      </c>
      <c r="I26" s="125" t="str">
        <f t="shared" si="0"/>
        <v xml:space="preserve">40 TAHUN 6 BULAN 20 HARI </v>
      </c>
      <c r="J26" s="101" t="s">
        <v>84</v>
      </c>
      <c r="K26" s="658" t="s">
        <v>9614</v>
      </c>
      <c r="L26" s="659" t="s">
        <v>288</v>
      </c>
      <c r="M26" s="33" t="s">
        <v>10168</v>
      </c>
      <c r="N26" s="118" t="s">
        <v>9531</v>
      </c>
      <c r="O26" s="125" t="s">
        <v>14366</v>
      </c>
      <c r="P26" s="125" t="s">
        <v>14427</v>
      </c>
      <c r="Q26" s="101"/>
      <c r="R26" s="125" t="s">
        <v>5006</v>
      </c>
      <c r="S26" s="125" t="s">
        <v>8759</v>
      </c>
      <c r="T26" s="125" t="s">
        <v>126</v>
      </c>
      <c r="U26" s="125" t="s">
        <v>10555</v>
      </c>
      <c r="V26" s="202" t="s">
        <v>8829</v>
      </c>
      <c r="W26" s="101" t="s">
        <v>8922</v>
      </c>
      <c r="X26" s="125" t="s">
        <v>193</v>
      </c>
      <c r="Y26" s="125" t="s">
        <v>8923</v>
      </c>
      <c r="Z26" s="125" t="s">
        <v>8924</v>
      </c>
      <c r="AA26" s="125" t="s">
        <v>9807</v>
      </c>
      <c r="AB26" s="125"/>
      <c r="AC26" s="623"/>
      <c r="AD26" s="1378">
        <v>42948</v>
      </c>
      <c r="AE26" s="1378">
        <v>42948</v>
      </c>
      <c r="AF26" s="1378">
        <v>43281</v>
      </c>
      <c r="AG26" s="195" t="s">
        <v>47</v>
      </c>
      <c r="AH26" s="195" t="s">
        <v>10924</v>
      </c>
      <c r="AI26" s="195" t="s">
        <v>10924</v>
      </c>
      <c r="AJ26" s="195" t="s">
        <v>10924</v>
      </c>
    </row>
    <row r="27" spans="1:36" s="126" customFormat="1" ht="15">
      <c r="A27" s="1350">
        <v>19</v>
      </c>
      <c r="B27" s="118" t="s">
        <v>9532</v>
      </c>
      <c r="C27" s="743" t="s">
        <v>8702</v>
      </c>
      <c r="D27" s="664" t="s">
        <v>8657</v>
      </c>
      <c r="E27" s="101" t="s">
        <v>8726</v>
      </c>
      <c r="F27" s="101" t="s">
        <v>35</v>
      </c>
      <c r="G27" s="125" t="s">
        <v>8730</v>
      </c>
      <c r="H27" s="201">
        <v>30697</v>
      </c>
      <c r="I27" s="125" t="str">
        <f t="shared" si="0"/>
        <v xml:space="preserve">38 TAHUN 8 BULAN 15 HARI </v>
      </c>
      <c r="J27" s="101" t="s">
        <v>84</v>
      </c>
      <c r="K27" s="658" t="s">
        <v>9614</v>
      </c>
      <c r="L27" s="659" t="s">
        <v>288</v>
      </c>
      <c r="M27" s="33" t="s">
        <v>10169</v>
      </c>
      <c r="N27" s="118" t="s">
        <v>9532</v>
      </c>
      <c r="O27" s="125" t="s">
        <v>14367</v>
      </c>
      <c r="P27" s="125" t="s">
        <v>14428</v>
      </c>
      <c r="Q27" s="101"/>
      <c r="R27" s="125" t="s">
        <v>5006</v>
      </c>
      <c r="S27" s="125" t="s">
        <v>8760</v>
      </c>
      <c r="T27" s="125" t="s">
        <v>126</v>
      </c>
      <c r="U27" s="125" t="s">
        <v>10556</v>
      </c>
      <c r="V27" s="202" t="s">
        <v>8830</v>
      </c>
      <c r="W27" s="101" t="s">
        <v>8925</v>
      </c>
      <c r="X27" s="125" t="s">
        <v>193</v>
      </c>
      <c r="Y27" s="125" t="s">
        <v>8926</v>
      </c>
      <c r="Z27" s="125"/>
      <c r="AA27" s="125"/>
      <c r="AB27" s="125"/>
      <c r="AC27" s="623"/>
      <c r="AD27" s="1378">
        <v>42948</v>
      </c>
      <c r="AE27" s="1378">
        <v>42948</v>
      </c>
      <c r="AF27" s="1378">
        <v>43281</v>
      </c>
      <c r="AG27" s="195" t="s">
        <v>55</v>
      </c>
      <c r="AH27" s="195" t="s">
        <v>10924</v>
      </c>
      <c r="AI27" s="195" t="s">
        <v>10924</v>
      </c>
      <c r="AJ27" s="195" t="s">
        <v>10924</v>
      </c>
    </row>
    <row r="28" spans="1:36" s="126" customFormat="1" ht="15">
      <c r="A28" s="1350">
        <v>20</v>
      </c>
      <c r="B28" s="118" t="s">
        <v>9528</v>
      </c>
      <c r="C28" s="743" t="s">
        <v>8681</v>
      </c>
      <c r="D28" s="196" t="s">
        <v>8658</v>
      </c>
      <c r="E28" s="101" t="s">
        <v>8726</v>
      </c>
      <c r="F28" s="101" t="s">
        <v>35</v>
      </c>
      <c r="G28" s="125" t="s">
        <v>8730</v>
      </c>
      <c r="H28" s="201">
        <v>31489</v>
      </c>
      <c r="I28" s="125" t="str">
        <f t="shared" si="0"/>
        <v xml:space="preserve">36 TAHUN 6 BULAN 13 HARI </v>
      </c>
      <c r="J28" s="101" t="s">
        <v>84</v>
      </c>
      <c r="K28" s="658" t="s">
        <v>9614</v>
      </c>
      <c r="L28" s="659" t="s">
        <v>288</v>
      </c>
      <c r="M28" s="33" t="s">
        <v>10170</v>
      </c>
      <c r="N28" s="118" t="s">
        <v>9528</v>
      </c>
      <c r="O28" s="125" t="s">
        <v>14368</v>
      </c>
      <c r="P28" s="125" t="s">
        <v>14429</v>
      </c>
      <c r="Q28" s="125"/>
      <c r="R28" s="125" t="s">
        <v>5006</v>
      </c>
      <c r="S28" s="125" t="s">
        <v>8761</v>
      </c>
      <c r="T28" s="125" t="s">
        <v>126</v>
      </c>
      <c r="U28" s="125" t="s">
        <v>8794</v>
      </c>
      <c r="V28" s="202" t="s">
        <v>8831</v>
      </c>
      <c r="W28" s="101" t="s">
        <v>8928</v>
      </c>
      <c r="X28" s="125" t="s">
        <v>193</v>
      </c>
      <c r="Y28" s="125" t="s">
        <v>8929</v>
      </c>
      <c r="Z28" s="125" t="s">
        <v>8930</v>
      </c>
      <c r="AA28" s="125"/>
      <c r="AB28" s="125"/>
      <c r="AC28" s="623"/>
      <c r="AD28" s="1378">
        <v>42948</v>
      </c>
      <c r="AE28" s="1378">
        <v>42948</v>
      </c>
      <c r="AF28" s="1378">
        <v>43281</v>
      </c>
      <c r="AG28" s="195" t="s">
        <v>146</v>
      </c>
      <c r="AH28" s="195" t="s">
        <v>10924</v>
      </c>
      <c r="AI28" s="195" t="s">
        <v>10924</v>
      </c>
      <c r="AJ28" s="195" t="s">
        <v>10924</v>
      </c>
    </row>
    <row r="29" spans="1:36" s="126" customFormat="1" ht="15">
      <c r="A29" s="1350">
        <v>21</v>
      </c>
      <c r="B29" s="118" t="s">
        <v>9542</v>
      </c>
      <c r="C29" s="743" t="s">
        <v>8703</v>
      </c>
      <c r="D29" s="664" t="s">
        <v>8659</v>
      </c>
      <c r="E29" s="101" t="s">
        <v>8726</v>
      </c>
      <c r="F29" s="101" t="s">
        <v>35</v>
      </c>
      <c r="G29" s="125" t="s">
        <v>8728</v>
      </c>
      <c r="H29" s="201">
        <v>26492</v>
      </c>
      <c r="I29" s="125" t="str">
        <f t="shared" si="0"/>
        <v xml:space="preserve">50 TAHUN 2 BULAN 19 HARI </v>
      </c>
      <c r="J29" s="101" t="s">
        <v>84</v>
      </c>
      <c r="K29" s="658" t="s">
        <v>9614</v>
      </c>
      <c r="L29" s="659" t="s">
        <v>288</v>
      </c>
      <c r="M29" s="33" t="s">
        <v>10171</v>
      </c>
      <c r="N29" s="118" t="s">
        <v>9542</v>
      </c>
      <c r="O29" s="125" t="s">
        <v>14369</v>
      </c>
      <c r="P29" s="125" t="s">
        <v>14430</v>
      </c>
      <c r="Q29" s="101"/>
      <c r="R29" s="125" t="s">
        <v>5006</v>
      </c>
      <c r="S29" s="125" t="s">
        <v>8762</v>
      </c>
      <c r="T29" s="125" t="s">
        <v>126</v>
      </c>
      <c r="U29" s="125" t="s">
        <v>8795</v>
      </c>
      <c r="V29" s="202" t="s">
        <v>8832</v>
      </c>
      <c r="W29" s="118" t="s">
        <v>8931</v>
      </c>
      <c r="X29" s="125" t="s">
        <v>193</v>
      </c>
      <c r="Y29" s="125" t="s">
        <v>8932</v>
      </c>
      <c r="Z29" s="125" t="s">
        <v>8933</v>
      </c>
      <c r="AA29" s="125" t="s">
        <v>8934</v>
      </c>
      <c r="AB29" s="623" t="s">
        <v>8935</v>
      </c>
      <c r="AC29" s="623"/>
      <c r="AD29" s="1378">
        <v>42948</v>
      </c>
      <c r="AE29" s="1378">
        <v>42948</v>
      </c>
      <c r="AF29" s="1378">
        <v>43281</v>
      </c>
      <c r="AG29" s="195" t="s">
        <v>47</v>
      </c>
      <c r="AH29" s="195" t="s">
        <v>10924</v>
      </c>
      <c r="AI29" s="195" t="s">
        <v>10924</v>
      </c>
      <c r="AJ29" s="195" t="s">
        <v>10924</v>
      </c>
    </row>
    <row r="30" spans="1:36" s="126" customFormat="1" ht="15">
      <c r="A30" s="1350">
        <v>22</v>
      </c>
      <c r="B30" s="118" t="s">
        <v>9536</v>
      </c>
      <c r="C30" s="743" t="s">
        <v>8704</v>
      </c>
      <c r="D30" s="196" t="s">
        <v>8660</v>
      </c>
      <c r="E30" s="101" t="s">
        <v>8726</v>
      </c>
      <c r="F30" s="101" t="s">
        <v>35</v>
      </c>
      <c r="G30" s="125" t="s">
        <v>8730</v>
      </c>
      <c r="H30" s="201">
        <v>27988</v>
      </c>
      <c r="I30" s="125" t="str">
        <f t="shared" si="0"/>
        <v xml:space="preserve">46 TAHUN 1 BULAN 15 HARI </v>
      </c>
      <c r="J30" s="101" t="s">
        <v>84</v>
      </c>
      <c r="K30" s="658" t="s">
        <v>9614</v>
      </c>
      <c r="L30" s="659" t="s">
        <v>288</v>
      </c>
      <c r="M30" s="33" t="s">
        <v>10172</v>
      </c>
      <c r="N30" s="118" t="s">
        <v>9536</v>
      </c>
      <c r="O30" s="125" t="s">
        <v>14370</v>
      </c>
      <c r="P30" s="125" t="s">
        <v>14431</v>
      </c>
      <c r="Q30" s="101"/>
      <c r="R30" s="125" t="s">
        <v>5006</v>
      </c>
      <c r="S30" s="125" t="s">
        <v>8763</v>
      </c>
      <c r="T30" s="125" t="s">
        <v>126</v>
      </c>
      <c r="U30" s="125" t="s">
        <v>10557</v>
      </c>
      <c r="V30" s="202" t="s">
        <v>8833</v>
      </c>
      <c r="W30" s="101" t="s">
        <v>8936</v>
      </c>
      <c r="X30" s="125" t="s">
        <v>193</v>
      </c>
      <c r="Y30" s="125" t="s">
        <v>8937</v>
      </c>
      <c r="Z30" s="125" t="s">
        <v>8938</v>
      </c>
      <c r="AA30" s="125" t="s">
        <v>8939</v>
      </c>
      <c r="AB30" s="623" t="s">
        <v>8940</v>
      </c>
      <c r="AC30" s="623"/>
      <c r="AD30" s="1378">
        <v>42948</v>
      </c>
      <c r="AE30" s="1378">
        <v>42948</v>
      </c>
      <c r="AF30" s="1378">
        <v>43281</v>
      </c>
      <c r="AG30" s="195" t="s">
        <v>36</v>
      </c>
      <c r="AH30" s="195" t="s">
        <v>10924</v>
      </c>
      <c r="AI30" s="195" t="s">
        <v>10924</v>
      </c>
      <c r="AJ30" s="195" t="s">
        <v>10924</v>
      </c>
    </row>
    <row r="31" spans="1:36" s="126" customFormat="1" ht="15">
      <c r="A31" s="1350">
        <v>23</v>
      </c>
      <c r="B31" s="200" t="s">
        <v>9527</v>
      </c>
      <c r="C31" s="301" t="s">
        <v>8705</v>
      </c>
      <c r="D31" s="125" t="s">
        <v>8661</v>
      </c>
      <c r="E31" s="101" t="s">
        <v>8726</v>
      </c>
      <c r="F31" s="101" t="s">
        <v>35</v>
      </c>
      <c r="G31" s="125" t="s">
        <v>8730</v>
      </c>
      <c r="H31" s="201">
        <v>31522</v>
      </c>
      <c r="I31" s="125" t="str">
        <f t="shared" si="0"/>
        <v xml:space="preserve">36 TAHUN 5 BULAN 11 HARI </v>
      </c>
      <c r="J31" s="101" t="s">
        <v>84</v>
      </c>
      <c r="K31" s="658" t="s">
        <v>9614</v>
      </c>
      <c r="L31" s="659" t="s">
        <v>288</v>
      </c>
      <c r="M31" s="33" t="s">
        <v>10173</v>
      </c>
      <c r="N31" s="200" t="s">
        <v>9527</v>
      </c>
      <c r="O31" s="125" t="s">
        <v>14371</v>
      </c>
      <c r="P31" s="125" t="s">
        <v>14432</v>
      </c>
      <c r="Q31" s="101"/>
      <c r="R31" s="125" t="s">
        <v>5006</v>
      </c>
      <c r="S31" s="125" t="s">
        <v>8764</v>
      </c>
      <c r="T31" s="125" t="s">
        <v>126</v>
      </c>
      <c r="U31" s="125" t="s">
        <v>8796</v>
      </c>
      <c r="V31" s="202" t="s">
        <v>8834</v>
      </c>
      <c r="W31" s="125" t="s">
        <v>8941</v>
      </c>
      <c r="X31" s="125" t="s">
        <v>193</v>
      </c>
      <c r="Y31" s="125" t="s">
        <v>8942</v>
      </c>
      <c r="Z31" s="125" t="s">
        <v>8943</v>
      </c>
      <c r="AA31" s="125"/>
      <c r="AB31" s="125"/>
      <c r="AC31" s="1991"/>
      <c r="AD31" s="1378">
        <v>42948</v>
      </c>
      <c r="AE31" s="1378">
        <v>42948</v>
      </c>
      <c r="AF31" s="1378">
        <v>43281</v>
      </c>
      <c r="AG31" s="195" t="s">
        <v>146</v>
      </c>
      <c r="AH31" s="195" t="s">
        <v>10924</v>
      </c>
      <c r="AI31" s="195" t="s">
        <v>10924</v>
      </c>
      <c r="AJ31" s="195" t="s">
        <v>10924</v>
      </c>
    </row>
    <row r="32" spans="1:36" s="126" customFormat="1" ht="15">
      <c r="A32" s="1350">
        <v>24</v>
      </c>
      <c r="B32" s="195" t="s">
        <v>9507</v>
      </c>
      <c r="C32" s="301" t="s">
        <v>8706</v>
      </c>
      <c r="D32" s="125" t="s">
        <v>9813</v>
      </c>
      <c r="E32" s="101" t="s">
        <v>8726</v>
      </c>
      <c r="F32" s="101" t="s">
        <v>35</v>
      </c>
      <c r="G32" s="125" t="s">
        <v>8735</v>
      </c>
      <c r="H32" s="201">
        <v>32406</v>
      </c>
      <c r="I32" s="125" t="str">
        <f t="shared" si="0"/>
        <v xml:space="preserve">34 TAHUN 0 BULAN 11 HARI </v>
      </c>
      <c r="J32" s="101" t="s">
        <v>84</v>
      </c>
      <c r="K32" s="658" t="s">
        <v>10277</v>
      </c>
      <c r="L32" s="659" t="s">
        <v>288</v>
      </c>
      <c r="M32" s="33" t="s">
        <v>10174</v>
      </c>
      <c r="N32" s="195" t="s">
        <v>9507</v>
      </c>
      <c r="O32" s="125" t="s">
        <v>14372</v>
      </c>
      <c r="P32" s="125"/>
      <c r="Q32" s="101"/>
      <c r="R32" s="125" t="s">
        <v>5006</v>
      </c>
      <c r="S32" s="125" t="s">
        <v>8765</v>
      </c>
      <c r="T32" s="125" t="s">
        <v>126</v>
      </c>
      <c r="U32" s="125" t="s">
        <v>10558</v>
      </c>
      <c r="V32" s="125" t="s">
        <v>8835</v>
      </c>
      <c r="W32" s="125" t="s">
        <v>8944</v>
      </c>
      <c r="X32" s="125" t="s">
        <v>193</v>
      </c>
      <c r="Y32" s="125" t="s">
        <v>9814</v>
      </c>
      <c r="Z32" s="125"/>
      <c r="AA32" s="125"/>
      <c r="AB32" s="125"/>
      <c r="AC32" s="125"/>
      <c r="AD32" s="1378">
        <v>42948</v>
      </c>
      <c r="AE32" s="1378">
        <v>42948</v>
      </c>
      <c r="AF32" s="1378">
        <v>43281</v>
      </c>
      <c r="AG32" s="195" t="s">
        <v>55</v>
      </c>
      <c r="AH32" s="195" t="s">
        <v>10924</v>
      </c>
      <c r="AI32" s="195" t="s">
        <v>10924</v>
      </c>
      <c r="AJ32" s="195" t="s">
        <v>10924</v>
      </c>
    </row>
    <row r="33" spans="1:36" s="126" customFormat="1" ht="15">
      <c r="A33" s="1350">
        <v>25</v>
      </c>
      <c r="B33" s="195" t="s">
        <v>9511</v>
      </c>
      <c r="C33" s="301" t="s">
        <v>8707</v>
      </c>
      <c r="D33" s="125" t="s">
        <v>8663</v>
      </c>
      <c r="E33" s="101" t="s">
        <v>8726</v>
      </c>
      <c r="F33" s="101" t="s">
        <v>35</v>
      </c>
      <c r="G33" s="125" t="s">
        <v>8730</v>
      </c>
      <c r="H33" s="201">
        <v>33746</v>
      </c>
      <c r="I33" s="125" t="str">
        <f t="shared" si="0"/>
        <v xml:space="preserve">30 TAHUN 4 BULAN 9 HARI </v>
      </c>
      <c r="J33" s="101" t="s">
        <v>84</v>
      </c>
      <c r="K33" s="658" t="s">
        <v>10277</v>
      </c>
      <c r="L33" s="659" t="s">
        <v>288</v>
      </c>
      <c r="M33" s="40" t="s">
        <v>13106</v>
      </c>
      <c r="N33" s="195" t="s">
        <v>9511</v>
      </c>
      <c r="O33" s="125" t="s">
        <v>14373</v>
      </c>
      <c r="P33" s="125" t="s">
        <v>14433</v>
      </c>
      <c r="Q33" s="101"/>
      <c r="R33" s="125" t="s">
        <v>5006</v>
      </c>
      <c r="S33" s="125" t="s">
        <v>8766</v>
      </c>
      <c r="T33" s="125" t="s">
        <v>126</v>
      </c>
      <c r="U33" s="125" t="s">
        <v>8797</v>
      </c>
      <c r="V33" s="125" t="s">
        <v>8836</v>
      </c>
      <c r="W33" s="125" t="s">
        <v>8945</v>
      </c>
      <c r="X33" s="125" t="s">
        <v>193</v>
      </c>
      <c r="Y33" s="125" t="s">
        <v>8946</v>
      </c>
      <c r="Z33" s="125" t="s">
        <v>9815</v>
      </c>
      <c r="AA33" s="125"/>
      <c r="AB33" s="125"/>
      <c r="AC33" s="125"/>
      <c r="AD33" s="1378">
        <v>42948</v>
      </c>
      <c r="AE33" s="1378">
        <v>42948</v>
      </c>
      <c r="AF33" s="1378">
        <v>43281</v>
      </c>
      <c r="AG33" s="195" t="s">
        <v>146</v>
      </c>
      <c r="AH33" s="195" t="s">
        <v>10924</v>
      </c>
      <c r="AI33" s="195" t="s">
        <v>10924</v>
      </c>
      <c r="AJ33" s="195" t="s">
        <v>10924</v>
      </c>
    </row>
    <row r="34" spans="1:36" s="126" customFormat="1" ht="15">
      <c r="A34" s="1350">
        <v>26</v>
      </c>
      <c r="B34" s="195" t="s">
        <v>9519</v>
      </c>
      <c r="C34" s="301" t="s">
        <v>8708</v>
      </c>
      <c r="D34" s="125" t="s">
        <v>8664</v>
      </c>
      <c r="E34" s="101" t="s">
        <v>8726</v>
      </c>
      <c r="F34" s="101" t="s">
        <v>35</v>
      </c>
      <c r="G34" s="125" t="s">
        <v>8730</v>
      </c>
      <c r="H34" s="201">
        <v>28720</v>
      </c>
      <c r="I34" s="125" t="str">
        <f t="shared" si="0"/>
        <v xml:space="preserve">44 TAHUN 1 BULAN 13 HARI </v>
      </c>
      <c r="J34" s="101" t="s">
        <v>84</v>
      </c>
      <c r="K34" s="658" t="s">
        <v>9614</v>
      </c>
      <c r="L34" s="659" t="s">
        <v>288</v>
      </c>
      <c r="M34" s="33" t="s">
        <v>10175</v>
      </c>
      <c r="N34" s="195" t="s">
        <v>9519</v>
      </c>
      <c r="O34" s="125" t="s">
        <v>14374</v>
      </c>
      <c r="P34" s="125"/>
      <c r="Q34" s="101"/>
      <c r="R34" s="125" t="s">
        <v>5006</v>
      </c>
      <c r="S34" s="125" t="s">
        <v>8767</v>
      </c>
      <c r="T34" s="125" t="s">
        <v>126</v>
      </c>
      <c r="U34" s="125" t="s">
        <v>10559</v>
      </c>
      <c r="V34" s="125" t="s">
        <v>8837</v>
      </c>
      <c r="W34" s="125" t="s">
        <v>8927</v>
      </c>
      <c r="X34" s="125" t="s">
        <v>82</v>
      </c>
      <c r="Y34" s="125" t="s">
        <v>8882</v>
      </c>
      <c r="Z34" s="125"/>
      <c r="AA34" s="125"/>
      <c r="AB34" s="125"/>
      <c r="AC34" s="125"/>
      <c r="AD34" s="1378">
        <v>42948</v>
      </c>
      <c r="AE34" s="1378">
        <v>42948</v>
      </c>
      <c r="AF34" s="1378">
        <v>43281</v>
      </c>
      <c r="AG34" s="195" t="s">
        <v>82</v>
      </c>
      <c r="AH34" s="195" t="s">
        <v>10924</v>
      </c>
      <c r="AI34" s="195" t="s">
        <v>10924</v>
      </c>
      <c r="AJ34" s="195" t="s">
        <v>10924</v>
      </c>
    </row>
    <row r="35" spans="1:36" s="126" customFormat="1" ht="15">
      <c r="A35" s="1350">
        <v>27</v>
      </c>
      <c r="B35" s="195" t="s">
        <v>9508</v>
      </c>
      <c r="C35" s="301" t="s">
        <v>8709</v>
      </c>
      <c r="D35" s="125" t="s">
        <v>8665</v>
      </c>
      <c r="E35" s="101" t="s">
        <v>8726</v>
      </c>
      <c r="F35" s="101" t="s">
        <v>35</v>
      </c>
      <c r="G35" s="125" t="s">
        <v>10560</v>
      </c>
      <c r="H35" s="201">
        <v>28942</v>
      </c>
      <c r="I35" s="125" t="str">
        <f t="shared" si="0"/>
        <v xml:space="preserve">43 TAHUN 6 BULAN 3 HARI </v>
      </c>
      <c r="J35" s="101" t="s">
        <v>84</v>
      </c>
      <c r="K35" s="658" t="s">
        <v>10277</v>
      </c>
      <c r="L35" s="659" t="s">
        <v>288</v>
      </c>
      <c r="M35" s="33" t="s">
        <v>10176</v>
      </c>
      <c r="N35" s="195" t="s">
        <v>9508</v>
      </c>
      <c r="O35" s="125" t="s">
        <v>14375</v>
      </c>
      <c r="P35" s="125" t="s">
        <v>14434</v>
      </c>
      <c r="Q35" s="101"/>
      <c r="R35" s="125" t="s">
        <v>5006</v>
      </c>
      <c r="S35" s="125" t="s">
        <v>8768</v>
      </c>
      <c r="T35" s="125" t="s">
        <v>126</v>
      </c>
      <c r="U35" s="125" t="s">
        <v>8798</v>
      </c>
      <c r="V35" s="125" t="s">
        <v>8838</v>
      </c>
      <c r="W35" s="125" t="s">
        <v>8947</v>
      </c>
      <c r="X35" s="125" t="s">
        <v>193</v>
      </c>
      <c r="Y35" s="125" t="s">
        <v>8948</v>
      </c>
      <c r="Z35" s="125" t="s">
        <v>8949</v>
      </c>
      <c r="AA35" s="125" t="s">
        <v>8950</v>
      </c>
      <c r="AB35" s="125"/>
      <c r="AC35" s="125"/>
      <c r="AD35" s="1378">
        <v>42948</v>
      </c>
      <c r="AE35" s="1378">
        <v>42948</v>
      </c>
      <c r="AF35" s="1378">
        <v>43281</v>
      </c>
      <c r="AG35" s="195" t="s">
        <v>47</v>
      </c>
      <c r="AH35" s="195" t="s">
        <v>10924</v>
      </c>
      <c r="AI35" s="195" t="s">
        <v>10924</v>
      </c>
      <c r="AJ35" s="195" t="s">
        <v>10924</v>
      </c>
    </row>
    <row r="36" spans="1:36" s="126" customFormat="1" ht="15">
      <c r="A36" s="1350">
        <v>28</v>
      </c>
      <c r="B36" s="195" t="s">
        <v>9515</v>
      </c>
      <c r="C36" s="301" t="s">
        <v>8710</v>
      </c>
      <c r="D36" s="125" t="s">
        <v>8666</v>
      </c>
      <c r="E36" s="101" t="s">
        <v>8726</v>
      </c>
      <c r="F36" s="101" t="s">
        <v>35</v>
      </c>
      <c r="G36" s="125" t="s">
        <v>8730</v>
      </c>
      <c r="H36" s="201">
        <v>29040</v>
      </c>
      <c r="I36" s="125" t="str">
        <f t="shared" si="0"/>
        <v xml:space="preserve">43 TAHUN 2 BULAN 27 HARI </v>
      </c>
      <c r="J36" s="101" t="s">
        <v>84</v>
      </c>
      <c r="K36" s="658" t="s">
        <v>9614</v>
      </c>
      <c r="L36" s="659" t="s">
        <v>288</v>
      </c>
      <c r="M36" s="33" t="s">
        <v>10177</v>
      </c>
      <c r="N36" s="195" t="s">
        <v>9515</v>
      </c>
      <c r="O36" s="125" t="s">
        <v>14376</v>
      </c>
      <c r="P36" s="125" t="s">
        <v>14435</v>
      </c>
      <c r="Q36" s="101"/>
      <c r="R36" s="125" t="s">
        <v>5006</v>
      </c>
      <c r="S36" s="125" t="s">
        <v>8769</v>
      </c>
      <c r="T36" s="125" t="s">
        <v>126</v>
      </c>
      <c r="U36" s="125" t="s">
        <v>8799</v>
      </c>
      <c r="V36" s="125" t="s">
        <v>8839</v>
      </c>
      <c r="W36" s="125" t="s">
        <v>8951</v>
      </c>
      <c r="X36" s="125" t="s">
        <v>193</v>
      </c>
      <c r="Y36" s="125" t="s">
        <v>8952</v>
      </c>
      <c r="Z36" s="125" t="s">
        <v>8953</v>
      </c>
      <c r="AA36" s="125"/>
      <c r="AB36" s="125"/>
      <c r="AC36" s="125"/>
      <c r="AD36" s="1378">
        <v>42948</v>
      </c>
      <c r="AE36" s="1378">
        <v>42948</v>
      </c>
      <c r="AF36" s="1378">
        <v>43281</v>
      </c>
      <c r="AG36" s="195" t="s">
        <v>146</v>
      </c>
      <c r="AH36" s="195" t="s">
        <v>10924</v>
      </c>
      <c r="AI36" s="195" t="s">
        <v>10924</v>
      </c>
      <c r="AJ36" s="195" t="s">
        <v>10924</v>
      </c>
    </row>
    <row r="37" spans="1:36" s="126" customFormat="1" ht="15">
      <c r="A37" s="1350">
        <v>29</v>
      </c>
      <c r="B37" s="195" t="s">
        <v>9516</v>
      </c>
      <c r="C37" s="301" t="s">
        <v>8711</v>
      </c>
      <c r="D37" s="125" t="s">
        <v>8667</v>
      </c>
      <c r="E37" s="101" t="s">
        <v>8726</v>
      </c>
      <c r="F37" s="101" t="s">
        <v>35</v>
      </c>
      <c r="G37" s="125" t="s">
        <v>8738</v>
      </c>
      <c r="H37" s="201">
        <v>26856</v>
      </c>
      <c r="I37" s="125" t="str">
        <f t="shared" si="0"/>
        <v xml:space="preserve">49 TAHUN 2 BULAN 20 HARI </v>
      </c>
      <c r="J37" s="101" t="s">
        <v>84</v>
      </c>
      <c r="K37" s="658" t="s">
        <v>10277</v>
      </c>
      <c r="L37" s="659" t="s">
        <v>288</v>
      </c>
      <c r="M37" s="33" t="s">
        <v>10178</v>
      </c>
      <c r="N37" s="195" t="s">
        <v>9516</v>
      </c>
      <c r="O37" s="125" t="s">
        <v>14377</v>
      </c>
      <c r="P37" s="125" t="s">
        <v>14436</v>
      </c>
      <c r="Q37" s="101"/>
      <c r="R37" s="125" t="s">
        <v>5006</v>
      </c>
      <c r="S37" s="125" t="s">
        <v>8770</v>
      </c>
      <c r="T37" s="125" t="s">
        <v>126</v>
      </c>
      <c r="U37" s="125" t="s">
        <v>8800</v>
      </c>
      <c r="V37" s="125" t="s">
        <v>8840</v>
      </c>
      <c r="W37" s="125" t="s">
        <v>8954</v>
      </c>
      <c r="X37" s="125" t="s">
        <v>193</v>
      </c>
      <c r="Y37" s="125" t="s">
        <v>9816</v>
      </c>
      <c r="Z37" s="125"/>
      <c r="AA37" s="125"/>
      <c r="AB37" s="125"/>
      <c r="AC37" s="125"/>
      <c r="AD37" s="1378">
        <v>42948</v>
      </c>
      <c r="AE37" s="1378">
        <v>42948</v>
      </c>
      <c r="AF37" s="1378">
        <v>43281</v>
      </c>
      <c r="AG37" s="195" t="s">
        <v>55</v>
      </c>
      <c r="AH37" s="195" t="s">
        <v>10924</v>
      </c>
      <c r="AI37" s="195" t="s">
        <v>10924</v>
      </c>
      <c r="AJ37" s="195" t="s">
        <v>10924</v>
      </c>
    </row>
    <row r="38" spans="1:36" s="126" customFormat="1" ht="15">
      <c r="A38" s="1350">
        <v>30</v>
      </c>
      <c r="B38" s="195" t="s">
        <v>9521</v>
      </c>
      <c r="C38" s="301" t="s">
        <v>8712</v>
      </c>
      <c r="D38" s="125" t="s">
        <v>8668</v>
      </c>
      <c r="E38" s="101" t="s">
        <v>8726</v>
      </c>
      <c r="F38" s="101" t="s">
        <v>35</v>
      </c>
      <c r="G38" s="125" t="s">
        <v>8730</v>
      </c>
      <c r="H38" s="201">
        <v>31452</v>
      </c>
      <c r="I38" s="125" t="str">
        <f t="shared" si="0"/>
        <v xml:space="preserve">36 TAHUN 7 BULAN 22 HARI </v>
      </c>
      <c r="J38" s="101" t="s">
        <v>84</v>
      </c>
      <c r="K38" s="658" t="s">
        <v>9614</v>
      </c>
      <c r="L38" s="659" t="s">
        <v>288</v>
      </c>
      <c r="M38" s="33" t="s">
        <v>10179</v>
      </c>
      <c r="N38" s="195" t="s">
        <v>9521</v>
      </c>
      <c r="O38" s="125" t="s">
        <v>14378</v>
      </c>
      <c r="P38" s="125" t="s">
        <v>14437</v>
      </c>
      <c r="Q38" s="101"/>
      <c r="R38" s="125" t="s">
        <v>4922</v>
      </c>
      <c r="S38" s="125" t="s">
        <v>8771</v>
      </c>
      <c r="T38" s="125" t="s">
        <v>126</v>
      </c>
      <c r="U38" s="125" t="s">
        <v>8801</v>
      </c>
      <c r="V38" s="125" t="s">
        <v>8841</v>
      </c>
      <c r="W38" s="125" t="s">
        <v>8955</v>
      </c>
      <c r="X38" s="125" t="s">
        <v>82</v>
      </c>
      <c r="Y38" s="125" t="s">
        <v>8882</v>
      </c>
      <c r="Z38" s="125"/>
      <c r="AA38" s="125"/>
      <c r="AB38" s="125"/>
      <c r="AC38" s="125"/>
      <c r="AD38" s="1378">
        <v>42948</v>
      </c>
      <c r="AE38" s="1378">
        <v>42948</v>
      </c>
      <c r="AF38" s="1378">
        <v>43281</v>
      </c>
      <c r="AG38" s="195" t="s">
        <v>82</v>
      </c>
      <c r="AH38" s="195" t="s">
        <v>10924</v>
      </c>
      <c r="AI38" s="195" t="s">
        <v>10924</v>
      </c>
      <c r="AJ38" s="195" t="s">
        <v>10924</v>
      </c>
    </row>
    <row r="39" spans="1:36" ht="15">
      <c r="A39" s="1350">
        <v>31</v>
      </c>
      <c r="B39" s="157" t="s">
        <v>9512</v>
      </c>
      <c r="C39" s="154" t="s">
        <v>8713</v>
      </c>
      <c r="D39" s="116" t="s">
        <v>8669</v>
      </c>
      <c r="E39" s="101" t="s">
        <v>8726</v>
      </c>
      <c r="F39" s="101" t="s">
        <v>35</v>
      </c>
      <c r="G39" s="116" t="s">
        <v>8730</v>
      </c>
      <c r="H39" s="156">
        <v>25140</v>
      </c>
      <c r="I39" s="178" t="str">
        <f t="shared" si="0"/>
        <v xml:space="preserve">53 TAHUN 11 BULAN 2 HARI </v>
      </c>
      <c r="J39" s="117" t="s">
        <v>84</v>
      </c>
      <c r="K39" s="658" t="s">
        <v>10277</v>
      </c>
      <c r="L39" s="659" t="s">
        <v>288</v>
      </c>
      <c r="M39" s="25" t="s">
        <v>10180</v>
      </c>
      <c r="N39" s="157" t="s">
        <v>9512</v>
      </c>
      <c r="O39" s="125" t="s">
        <v>14407</v>
      </c>
      <c r="P39" s="125" t="s">
        <v>14438</v>
      </c>
      <c r="Q39" s="117"/>
      <c r="R39" s="116" t="s">
        <v>5006</v>
      </c>
      <c r="S39" s="116" t="s">
        <v>8772</v>
      </c>
      <c r="T39" s="116" t="s">
        <v>126</v>
      </c>
      <c r="U39" s="116" t="s">
        <v>8802</v>
      </c>
      <c r="V39" s="116" t="s">
        <v>8842</v>
      </c>
      <c r="W39" s="116" t="s">
        <v>8956</v>
      </c>
      <c r="X39" s="116" t="s">
        <v>193</v>
      </c>
      <c r="Y39" s="116" t="s">
        <v>8957</v>
      </c>
      <c r="Z39" s="116" t="s">
        <v>8958</v>
      </c>
      <c r="AA39" s="116" t="s">
        <v>8959</v>
      </c>
      <c r="AB39" s="116" t="s">
        <v>10561</v>
      </c>
      <c r="AC39" s="116"/>
      <c r="AD39" s="1373">
        <v>42948</v>
      </c>
      <c r="AE39" s="1373">
        <v>42948</v>
      </c>
      <c r="AF39" s="1378">
        <v>43281</v>
      </c>
      <c r="AG39" s="157" t="s">
        <v>47</v>
      </c>
      <c r="AH39" s="157" t="s">
        <v>10924</v>
      </c>
      <c r="AI39" s="157" t="s">
        <v>10924</v>
      </c>
      <c r="AJ39" s="157" t="s">
        <v>10924</v>
      </c>
    </row>
    <row r="40" spans="1:36" s="126" customFormat="1" ht="15">
      <c r="A40" s="1350">
        <v>32</v>
      </c>
      <c r="B40" s="195" t="s">
        <v>9513</v>
      </c>
      <c r="C40" s="301" t="s">
        <v>8714</v>
      </c>
      <c r="D40" s="125" t="s">
        <v>8670</v>
      </c>
      <c r="E40" s="101" t="s">
        <v>8726</v>
      </c>
      <c r="F40" s="101" t="s">
        <v>35</v>
      </c>
      <c r="G40" s="125" t="s">
        <v>8730</v>
      </c>
      <c r="H40" s="201">
        <v>30815</v>
      </c>
      <c r="I40" s="125" t="str">
        <f t="shared" si="0"/>
        <v xml:space="preserve">38 TAHUN 4 BULAN 18 HARI </v>
      </c>
      <c r="J40" s="101" t="s">
        <v>84</v>
      </c>
      <c r="K40" s="658" t="s">
        <v>9614</v>
      </c>
      <c r="L40" s="659" t="s">
        <v>288</v>
      </c>
      <c r="M40" s="33" t="s">
        <v>10181</v>
      </c>
      <c r="N40" s="195" t="s">
        <v>9513</v>
      </c>
      <c r="O40" s="125" t="s">
        <v>14379</v>
      </c>
      <c r="P40" s="125" t="s">
        <v>14439</v>
      </c>
      <c r="Q40" s="101"/>
      <c r="R40" s="125" t="s">
        <v>5006</v>
      </c>
      <c r="S40" s="125" t="s">
        <v>8773</v>
      </c>
      <c r="T40" s="125" t="s">
        <v>126</v>
      </c>
      <c r="U40" s="125" t="s">
        <v>10562</v>
      </c>
      <c r="V40" s="125" t="s">
        <v>8843</v>
      </c>
      <c r="W40" s="125" t="s">
        <v>8960</v>
      </c>
      <c r="X40" s="125" t="s">
        <v>193</v>
      </c>
      <c r="Y40" s="125" t="s">
        <v>8961</v>
      </c>
      <c r="Z40" s="125"/>
      <c r="AA40" s="125"/>
      <c r="AB40" s="125"/>
      <c r="AC40" s="125"/>
      <c r="AD40" s="1378">
        <v>42948</v>
      </c>
      <c r="AE40" s="1378">
        <v>42948</v>
      </c>
      <c r="AF40" s="1378">
        <v>43281</v>
      </c>
      <c r="AG40" s="195" t="s">
        <v>55</v>
      </c>
      <c r="AH40" s="195" t="s">
        <v>10924</v>
      </c>
      <c r="AI40" s="195" t="s">
        <v>10924</v>
      </c>
      <c r="AJ40" s="195" t="s">
        <v>10924</v>
      </c>
    </row>
    <row r="41" spans="1:36" s="126" customFormat="1" ht="15">
      <c r="A41" s="1350">
        <v>33</v>
      </c>
      <c r="B41" s="195" t="s">
        <v>9518</v>
      </c>
      <c r="C41" s="301" t="s">
        <v>8715</v>
      </c>
      <c r="D41" s="125" t="s">
        <v>8671</v>
      </c>
      <c r="E41" s="101" t="s">
        <v>8726</v>
      </c>
      <c r="F41" s="101" t="s">
        <v>35</v>
      </c>
      <c r="G41" s="125" t="s">
        <v>8730</v>
      </c>
      <c r="H41" s="201">
        <v>30803</v>
      </c>
      <c r="I41" s="125" t="str">
        <f t="shared" si="0"/>
        <v xml:space="preserve">38 TAHUN 5 BULAN 0 HARI </v>
      </c>
      <c r="J41" s="101" t="s">
        <v>84</v>
      </c>
      <c r="K41" s="658" t="s">
        <v>9614</v>
      </c>
      <c r="L41" s="659" t="s">
        <v>288</v>
      </c>
      <c r="M41" s="33" t="s">
        <v>10182</v>
      </c>
      <c r="N41" s="195" t="s">
        <v>9518</v>
      </c>
      <c r="O41" s="125" t="s">
        <v>14380</v>
      </c>
      <c r="P41" s="125" t="s">
        <v>14440</v>
      </c>
      <c r="Q41" s="101"/>
      <c r="R41" s="125" t="s">
        <v>5006</v>
      </c>
      <c r="S41" s="125" t="s">
        <v>8774</v>
      </c>
      <c r="T41" s="125" t="s">
        <v>126</v>
      </c>
      <c r="U41" s="125" t="s">
        <v>10563</v>
      </c>
      <c r="V41" s="125" t="s">
        <v>8844</v>
      </c>
      <c r="W41" s="125" t="s">
        <v>8962</v>
      </c>
      <c r="X41" s="125" t="s">
        <v>193</v>
      </c>
      <c r="Y41" s="125" t="s">
        <v>8963</v>
      </c>
      <c r="Z41" s="125" t="s">
        <v>9811</v>
      </c>
      <c r="AA41" s="125"/>
      <c r="AB41" s="125"/>
      <c r="AC41" s="125"/>
      <c r="AD41" s="1378">
        <v>42948</v>
      </c>
      <c r="AE41" s="1378">
        <v>42948</v>
      </c>
      <c r="AF41" s="1378">
        <v>43281</v>
      </c>
      <c r="AG41" s="195" t="s">
        <v>146</v>
      </c>
      <c r="AH41" s="195" t="s">
        <v>10924</v>
      </c>
      <c r="AI41" s="195" t="s">
        <v>10924</v>
      </c>
      <c r="AJ41" s="195" t="s">
        <v>10924</v>
      </c>
    </row>
    <row r="42" spans="1:36" s="126" customFormat="1" ht="15">
      <c r="A42" s="1350">
        <v>34</v>
      </c>
      <c r="B42" s="195" t="s">
        <v>9522</v>
      </c>
      <c r="C42" s="301" t="s">
        <v>8716</v>
      </c>
      <c r="D42" s="125" t="s">
        <v>8672</v>
      </c>
      <c r="E42" s="101" t="s">
        <v>8726</v>
      </c>
      <c r="F42" s="101" t="s">
        <v>35</v>
      </c>
      <c r="G42" s="125" t="s">
        <v>8730</v>
      </c>
      <c r="H42" s="201">
        <v>27707</v>
      </c>
      <c r="I42" s="125" t="str">
        <f t="shared" si="0"/>
        <v xml:space="preserve">46 TAHUN 10 BULAN 22 HARI </v>
      </c>
      <c r="J42" s="101" t="s">
        <v>84</v>
      </c>
      <c r="K42" s="658" t="s">
        <v>9614</v>
      </c>
      <c r="L42" s="659" t="s">
        <v>288</v>
      </c>
      <c r="M42" s="33" t="s">
        <v>10183</v>
      </c>
      <c r="N42" s="195" t="s">
        <v>9522</v>
      </c>
      <c r="O42" s="125" t="s">
        <v>14381</v>
      </c>
      <c r="P42" s="125" t="s">
        <v>14441</v>
      </c>
      <c r="Q42" s="101"/>
      <c r="R42" s="125" t="s">
        <v>5006</v>
      </c>
      <c r="S42" s="125" t="s">
        <v>8775</v>
      </c>
      <c r="T42" s="125" t="s">
        <v>126</v>
      </c>
      <c r="U42" s="125" t="s">
        <v>8803</v>
      </c>
      <c r="V42" s="202" t="s">
        <v>9787</v>
      </c>
      <c r="W42" s="125" t="s">
        <v>8894</v>
      </c>
      <c r="X42" s="125" t="s">
        <v>193</v>
      </c>
      <c r="Y42" s="125" t="s">
        <v>8964</v>
      </c>
      <c r="Z42" s="125" t="s">
        <v>8965</v>
      </c>
      <c r="AA42" s="125"/>
      <c r="AB42" s="125"/>
      <c r="AC42" s="125"/>
      <c r="AD42" s="1378">
        <v>42948</v>
      </c>
      <c r="AE42" s="1378">
        <v>42948</v>
      </c>
      <c r="AF42" s="1378">
        <v>43281</v>
      </c>
      <c r="AG42" s="195" t="s">
        <v>146</v>
      </c>
      <c r="AH42" s="195" t="s">
        <v>10924</v>
      </c>
      <c r="AI42" s="195" t="s">
        <v>10924</v>
      </c>
      <c r="AJ42" s="195" t="s">
        <v>10924</v>
      </c>
    </row>
    <row r="43" spans="1:36" s="126" customFormat="1" ht="15">
      <c r="A43" s="1350">
        <v>35</v>
      </c>
      <c r="B43" s="195" t="s">
        <v>9520</v>
      </c>
      <c r="C43" s="301" t="s">
        <v>8718</v>
      </c>
      <c r="D43" s="125" t="s">
        <v>8674</v>
      </c>
      <c r="E43" s="101" t="s">
        <v>8726</v>
      </c>
      <c r="F43" s="101" t="s">
        <v>35</v>
      </c>
      <c r="G43" s="125" t="s">
        <v>8730</v>
      </c>
      <c r="H43" s="201">
        <v>29731</v>
      </c>
      <c r="I43" s="125" t="str">
        <f t="shared" si="0"/>
        <v xml:space="preserve">41 TAHUN 4 BULAN 6 HARI </v>
      </c>
      <c r="J43" s="101" t="s">
        <v>84</v>
      </c>
      <c r="K43" s="658" t="s">
        <v>9614</v>
      </c>
      <c r="L43" s="659" t="s">
        <v>288</v>
      </c>
      <c r="M43" s="33" t="s">
        <v>10185</v>
      </c>
      <c r="N43" s="195" t="s">
        <v>9520</v>
      </c>
      <c r="O43" s="125" t="s">
        <v>14382</v>
      </c>
      <c r="P43" s="125" t="s">
        <v>14442</v>
      </c>
      <c r="Q43" s="101"/>
      <c r="R43" s="125" t="s">
        <v>5006</v>
      </c>
      <c r="S43" s="125" t="s">
        <v>8777</v>
      </c>
      <c r="T43" s="125" t="s">
        <v>126</v>
      </c>
      <c r="U43" s="125" t="s">
        <v>8805</v>
      </c>
      <c r="V43" s="125" t="s">
        <v>8845</v>
      </c>
      <c r="W43" s="125" t="s">
        <v>8968</v>
      </c>
      <c r="X43" s="125" t="s">
        <v>193</v>
      </c>
      <c r="Y43" s="125" t="s">
        <v>8969</v>
      </c>
      <c r="Z43" s="125" t="s">
        <v>9808</v>
      </c>
      <c r="AA43" s="125" t="s">
        <v>9809</v>
      </c>
      <c r="AB43" s="125"/>
      <c r="AC43" s="125"/>
      <c r="AD43" s="1378">
        <v>42948</v>
      </c>
      <c r="AE43" s="1378">
        <v>42948</v>
      </c>
      <c r="AF43" s="1378">
        <v>43281</v>
      </c>
      <c r="AG43" s="195" t="s">
        <v>47</v>
      </c>
      <c r="AH43" s="195" t="s">
        <v>10924</v>
      </c>
      <c r="AI43" s="195" t="s">
        <v>10924</v>
      </c>
      <c r="AJ43" s="195" t="s">
        <v>10924</v>
      </c>
    </row>
    <row r="44" spans="1:36" s="126" customFormat="1" ht="15">
      <c r="A44" s="1350">
        <v>36</v>
      </c>
      <c r="B44" s="195" t="s">
        <v>9514</v>
      </c>
      <c r="C44" s="301" t="s">
        <v>8719</v>
      </c>
      <c r="D44" s="125" t="s">
        <v>8675</v>
      </c>
      <c r="E44" s="101" t="s">
        <v>8726</v>
      </c>
      <c r="F44" s="101" t="s">
        <v>35</v>
      </c>
      <c r="G44" s="125" t="s">
        <v>8728</v>
      </c>
      <c r="H44" s="201">
        <v>27923</v>
      </c>
      <c r="I44" s="125" t="str">
        <f t="shared" si="0"/>
        <v xml:space="preserve">46 TAHUN 3 BULAN 19 HARI </v>
      </c>
      <c r="J44" s="101" t="s">
        <v>84</v>
      </c>
      <c r="K44" s="658" t="s">
        <v>9614</v>
      </c>
      <c r="L44" s="659" t="s">
        <v>288</v>
      </c>
      <c r="M44" s="33" t="s">
        <v>10186</v>
      </c>
      <c r="N44" s="195" t="s">
        <v>9514</v>
      </c>
      <c r="O44" s="125" t="s">
        <v>14383</v>
      </c>
      <c r="P44" s="125" t="s">
        <v>14443</v>
      </c>
      <c r="Q44" s="101"/>
      <c r="R44" s="125" t="s">
        <v>4922</v>
      </c>
      <c r="S44" s="125" t="s">
        <v>8778</v>
      </c>
      <c r="T44" s="125" t="s">
        <v>126</v>
      </c>
      <c r="U44" s="125" t="s">
        <v>10564</v>
      </c>
      <c r="V44" s="125" t="s">
        <v>8846</v>
      </c>
      <c r="W44" s="125" t="s">
        <v>8970</v>
      </c>
      <c r="X44" s="125" t="s">
        <v>193</v>
      </c>
      <c r="Y44" s="125" t="s">
        <v>8971</v>
      </c>
      <c r="Z44" s="125" t="s">
        <v>8972</v>
      </c>
      <c r="AA44" s="125" t="s">
        <v>8973</v>
      </c>
      <c r="AB44" s="125" t="s">
        <v>8974</v>
      </c>
      <c r="AC44" s="125"/>
      <c r="AD44" s="1378">
        <v>42948</v>
      </c>
      <c r="AE44" s="1378">
        <v>42948</v>
      </c>
      <c r="AF44" s="1378">
        <v>43281</v>
      </c>
      <c r="AG44" s="195" t="s">
        <v>36</v>
      </c>
      <c r="AH44" s="195" t="s">
        <v>10924</v>
      </c>
      <c r="AI44" s="195" t="s">
        <v>10924</v>
      </c>
      <c r="AJ44" s="195" t="s">
        <v>10924</v>
      </c>
    </row>
    <row r="45" spans="1:36" s="126" customFormat="1" ht="15">
      <c r="A45" s="1350">
        <v>37</v>
      </c>
      <c r="B45" s="195" t="s">
        <v>9523</v>
      </c>
      <c r="C45" s="301" t="s">
        <v>8720</v>
      </c>
      <c r="D45" s="125" t="s">
        <v>8676</v>
      </c>
      <c r="E45" s="101" t="s">
        <v>8726</v>
      </c>
      <c r="F45" s="101" t="s">
        <v>35</v>
      </c>
      <c r="G45" s="125" t="s">
        <v>8730</v>
      </c>
      <c r="H45" s="201">
        <v>31156</v>
      </c>
      <c r="I45" s="125" t="str">
        <f t="shared" si="0"/>
        <v xml:space="preserve">37 TAHUN 5 BULAN 12 HARI </v>
      </c>
      <c r="J45" s="101" t="s">
        <v>84</v>
      </c>
      <c r="K45" s="658" t="s">
        <v>9614</v>
      </c>
      <c r="L45" s="659" t="s">
        <v>288</v>
      </c>
      <c r="M45" s="33" t="s">
        <v>10187</v>
      </c>
      <c r="N45" s="195" t="s">
        <v>9523</v>
      </c>
      <c r="O45" s="125" t="s">
        <v>14384</v>
      </c>
      <c r="P45" s="125" t="s">
        <v>14444</v>
      </c>
      <c r="Q45" s="101"/>
      <c r="R45" s="125" t="s">
        <v>5006</v>
      </c>
      <c r="S45" s="125" t="s">
        <v>8779</v>
      </c>
      <c r="T45" s="125" t="s">
        <v>126</v>
      </c>
      <c r="U45" s="125" t="s">
        <v>8806</v>
      </c>
      <c r="V45" s="125" t="s">
        <v>8847</v>
      </c>
      <c r="W45" s="125" t="s">
        <v>8975</v>
      </c>
      <c r="X45" s="125" t="s">
        <v>193</v>
      </c>
      <c r="Y45" s="125" t="s">
        <v>8976</v>
      </c>
      <c r="Z45" s="125"/>
      <c r="AA45" s="125"/>
      <c r="AB45" s="125"/>
      <c r="AC45" s="125"/>
      <c r="AD45" s="1378">
        <v>42948</v>
      </c>
      <c r="AE45" s="1378">
        <v>42948</v>
      </c>
      <c r="AF45" s="1378">
        <v>43281</v>
      </c>
      <c r="AG45" s="195" t="s">
        <v>55</v>
      </c>
      <c r="AH45" s="195" t="s">
        <v>10924</v>
      </c>
      <c r="AI45" s="195" t="s">
        <v>10924</v>
      </c>
      <c r="AJ45" s="195" t="s">
        <v>10924</v>
      </c>
    </row>
    <row r="46" spans="1:36" s="126" customFormat="1" ht="15">
      <c r="A46" s="1350">
        <v>38</v>
      </c>
      <c r="B46" s="195" t="s">
        <v>9517</v>
      </c>
      <c r="C46" s="301" t="s">
        <v>8721</v>
      </c>
      <c r="D46" s="125" t="s">
        <v>8523</v>
      </c>
      <c r="E46" s="101" t="s">
        <v>8726</v>
      </c>
      <c r="F46" s="101" t="s">
        <v>35</v>
      </c>
      <c r="G46" s="125" t="s">
        <v>8728</v>
      </c>
      <c r="H46" s="201">
        <v>29544</v>
      </c>
      <c r="I46" s="125" t="str">
        <f t="shared" si="0"/>
        <v xml:space="preserve">41 TAHUN 10 BULAN 12 HARI </v>
      </c>
      <c r="J46" s="101" t="s">
        <v>84</v>
      </c>
      <c r="K46" s="658" t="s">
        <v>9614</v>
      </c>
      <c r="L46" s="659" t="s">
        <v>288</v>
      </c>
      <c r="M46" s="33" t="s">
        <v>10188</v>
      </c>
      <c r="N46" s="195" t="s">
        <v>9517</v>
      </c>
      <c r="O46" s="125" t="s">
        <v>14385</v>
      </c>
      <c r="P46" s="125" t="s">
        <v>14445</v>
      </c>
      <c r="Q46" s="101"/>
      <c r="R46" s="125" t="s">
        <v>5006</v>
      </c>
      <c r="S46" s="125" t="s">
        <v>8780</v>
      </c>
      <c r="T46" s="125" t="s">
        <v>126</v>
      </c>
      <c r="U46" s="125" t="s">
        <v>8807</v>
      </c>
      <c r="V46" s="125" t="s">
        <v>8848</v>
      </c>
      <c r="W46" s="125" t="s">
        <v>8977</v>
      </c>
      <c r="X46" s="125" t="s">
        <v>193</v>
      </c>
      <c r="Y46" s="125" t="s">
        <v>8978</v>
      </c>
      <c r="Z46" s="125" t="s">
        <v>8979</v>
      </c>
      <c r="AA46" s="125"/>
      <c r="AB46" s="125"/>
      <c r="AC46" s="125"/>
      <c r="AD46" s="1378">
        <v>42948</v>
      </c>
      <c r="AE46" s="1378">
        <v>42948</v>
      </c>
      <c r="AF46" s="1378">
        <v>43281</v>
      </c>
      <c r="AG46" s="195" t="s">
        <v>146</v>
      </c>
      <c r="AH46" s="195" t="s">
        <v>10924</v>
      </c>
      <c r="AI46" s="195" t="s">
        <v>10924</v>
      </c>
      <c r="AJ46" s="195" t="s">
        <v>10924</v>
      </c>
    </row>
    <row r="47" spans="1:36" s="126" customFormat="1" ht="15">
      <c r="A47" s="1350">
        <v>39</v>
      </c>
      <c r="B47" s="195" t="s">
        <v>9509</v>
      </c>
      <c r="C47" s="301" t="s">
        <v>8722</v>
      </c>
      <c r="D47" s="125" t="s">
        <v>8677</v>
      </c>
      <c r="E47" s="101" t="s">
        <v>8726</v>
      </c>
      <c r="F47" s="101" t="s">
        <v>35</v>
      </c>
      <c r="G47" s="125" t="s">
        <v>8730</v>
      </c>
      <c r="H47" s="201">
        <v>33450</v>
      </c>
      <c r="I47" s="125" t="str">
        <f t="shared" si="0"/>
        <v xml:space="preserve">31 TAHUN 2 BULAN 0 HARI </v>
      </c>
      <c r="J47" s="101" t="s">
        <v>84</v>
      </c>
      <c r="K47" s="658" t="s">
        <v>10277</v>
      </c>
      <c r="L47" s="659" t="s">
        <v>288</v>
      </c>
      <c r="M47" s="33" t="s">
        <v>10189</v>
      </c>
      <c r="N47" s="195" t="s">
        <v>9509</v>
      </c>
      <c r="O47" s="125" t="s">
        <v>14386</v>
      </c>
      <c r="P47" s="125" t="s">
        <v>14446</v>
      </c>
      <c r="Q47" s="101"/>
      <c r="R47" s="125" t="s">
        <v>5006</v>
      </c>
      <c r="S47" s="125" t="s">
        <v>8781</v>
      </c>
      <c r="T47" s="125" t="s">
        <v>126</v>
      </c>
      <c r="U47" s="125" t="s">
        <v>8808</v>
      </c>
      <c r="V47" s="125" t="s">
        <v>8849</v>
      </c>
      <c r="W47" s="125" t="s">
        <v>8980</v>
      </c>
      <c r="X47" s="125" t="s">
        <v>82</v>
      </c>
      <c r="Y47" s="125" t="s">
        <v>8882</v>
      </c>
      <c r="Z47" s="125"/>
      <c r="AA47" s="125"/>
      <c r="AB47" s="125"/>
      <c r="AC47" s="125"/>
      <c r="AD47" s="1378">
        <v>42948</v>
      </c>
      <c r="AE47" s="1378">
        <v>42948</v>
      </c>
      <c r="AF47" s="1378">
        <v>43281</v>
      </c>
      <c r="AG47" s="195" t="s">
        <v>82</v>
      </c>
      <c r="AH47" s="195" t="s">
        <v>10924</v>
      </c>
      <c r="AI47" s="195" t="s">
        <v>10924</v>
      </c>
      <c r="AJ47" s="195" t="s">
        <v>10924</v>
      </c>
    </row>
    <row r="48" spans="1:36" s="126" customFormat="1" ht="15">
      <c r="A48" s="1350">
        <v>40</v>
      </c>
      <c r="B48" s="195" t="s">
        <v>9504</v>
      </c>
      <c r="C48" s="301" t="s">
        <v>8724</v>
      </c>
      <c r="D48" s="125" t="s">
        <v>8679</v>
      </c>
      <c r="E48" s="101" t="s">
        <v>8726</v>
      </c>
      <c r="F48" s="101" t="s">
        <v>35</v>
      </c>
      <c r="G48" s="125" t="s">
        <v>8730</v>
      </c>
      <c r="H48" s="201">
        <v>30438</v>
      </c>
      <c r="I48" s="125" t="str">
        <f t="shared" si="0"/>
        <v xml:space="preserve">39 TAHUN 4 BULAN 29 HARI </v>
      </c>
      <c r="J48" s="101" t="s">
        <v>84</v>
      </c>
      <c r="K48" s="658" t="s">
        <v>10277</v>
      </c>
      <c r="L48" s="659" t="s">
        <v>288</v>
      </c>
      <c r="M48" s="33" t="s">
        <v>10191</v>
      </c>
      <c r="N48" s="195" t="s">
        <v>9504</v>
      </c>
      <c r="O48" s="125" t="s">
        <v>14388</v>
      </c>
      <c r="P48" s="125" t="s">
        <v>14448</v>
      </c>
      <c r="Q48" s="101"/>
      <c r="R48" s="125" t="s">
        <v>1093</v>
      </c>
      <c r="S48" s="125" t="s">
        <v>8783</v>
      </c>
      <c r="T48" s="125" t="s">
        <v>126</v>
      </c>
      <c r="U48" s="125" t="s">
        <v>10565</v>
      </c>
      <c r="V48" s="125" t="s">
        <v>8851</v>
      </c>
      <c r="W48" s="125" t="s">
        <v>8982</v>
      </c>
      <c r="X48" s="125" t="s">
        <v>193</v>
      </c>
      <c r="Y48" s="125" t="s">
        <v>1239</v>
      </c>
      <c r="Z48" s="125" t="s">
        <v>8983</v>
      </c>
      <c r="AA48" s="125" t="s">
        <v>8984</v>
      </c>
      <c r="AB48" s="125"/>
      <c r="AC48" s="125"/>
      <c r="AD48" s="1378">
        <v>42948</v>
      </c>
      <c r="AE48" s="1378">
        <v>42948</v>
      </c>
      <c r="AF48" s="1378">
        <v>43281</v>
      </c>
      <c r="AG48" s="195" t="s">
        <v>47</v>
      </c>
      <c r="AH48" s="195" t="s">
        <v>10924</v>
      </c>
      <c r="AI48" s="195" t="s">
        <v>10924</v>
      </c>
      <c r="AJ48" s="195" t="s">
        <v>10924</v>
      </c>
    </row>
    <row r="49" spans="1:36" s="126" customFormat="1" ht="15">
      <c r="A49" s="1350">
        <v>41</v>
      </c>
      <c r="B49" s="195" t="s">
        <v>9505</v>
      </c>
      <c r="C49" s="301" t="s">
        <v>8725</v>
      </c>
      <c r="D49" s="125" t="s">
        <v>8680</v>
      </c>
      <c r="E49" s="101" t="s">
        <v>8726</v>
      </c>
      <c r="F49" s="101" t="s">
        <v>35</v>
      </c>
      <c r="G49" s="125" t="s">
        <v>8730</v>
      </c>
      <c r="H49" s="201">
        <v>32499</v>
      </c>
      <c r="I49" s="125" t="str">
        <f t="shared" si="0"/>
        <v xml:space="preserve">33 TAHUN 9 BULAN 9 HARI </v>
      </c>
      <c r="J49" s="101" t="s">
        <v>84</v>
      </c>
      <c r="K49" s="658" t="s">
        <v>10277</v>
      </c>
      <c r="L49" s="659" t="s">
        <v>288</v>
      </c>
      <c r="M49" s="33" t="s">
        <v>10192</v>
      </c>
      <c r="N49" s="195" t="s">
        <v>9505</v>
      </c>
      <c r="O49" s="125" t="s">
        <v>14389</v>
      </c>
      <c r="P49" s="125" t="s">
        <v>14449</v>
      </c>
      <c r="Q49" s="101"/>
      <c r="R49" s="125" t="s">
        <v>1093</v>
      </c>
      <c r="S49" s="125" t="s">
        <v>8784</v>
      </c>
      <c r="T49" s="125" t="s">
        <v>126</v>
      </c>
      <c r="U49" s="125" t="s">
        <v>8810</v>
      </c>
      <c r="V49" s="202" t="s">
        <v>8852</v>
      </c>
      <c r="W49" s="125" t="s">
        <v>8985</v>
      </c>
      <c r="X49" s="125" t="s">
        <v>82</v>
      </c>
      <c r="Y49" s="125" t="s">
        <v>8882</v>
      </c>
      <c r="Z49" s="125"/>
      <c r="AA49" s="125"/>
      <c r="AB49" s="125"/>
      <c r="AC49" s="125"/>
      <c r="AD49" s="1378">
        <v>42948</v>
      </c>
      <c r="AE49" s="1378">
        <v>42948</v>
      </c>
      <c r="AF49" s="1378">
        <v>43281</v>
      </c>
      <c r="AG49" s="195" t="s">
        <v>82</v>
      </c>
      <c r="AH49" s="195" t="s">
        <v>10924</v>
      </c>
      <c r="AI49" s="195" t="s">
        <v>10924</v>
      </c>
      <c r="AJ49" s="195" t="s">
        <v>10924</v>
      </c>
    </row>
    <row r="50" spans="1:36" s="126" customFormat="1" ht="15">
      <c r="A50" s="1350">
        <v>42</v>
      </c>
      <c r="B50" s="195" t="s">
        <v>10687</v>
      </c>
      <c r="C50" s="301"/>
      <c r="D50" s="125" t="s">
        <v>10718</v>
      </c>
      <c r="E50" s="101" t="s">
        <v>8726</v>
      </c>
      <c r="F50" s="101" t="s">
        <v>35</v>
      </c>
      <c r="G50" s="125" t="s">
        <v>8730</v>
      </c>
      <c r="H50" s="201">
        <v>36062</v>
      </c>
      <c r="I50" s="125" t="str">
        <f t="shared" si="0"/>
        <v xml:space="preserve">24 TAHUN 0 BULAN 7 HARI </v>
      </c>
      <c r="J50" s="101" t="s">
        <v>84</v>
      </c>
      <c r="K50" s="658" t="s">
        <v>10277</v>
      </c>
      <c r="L50" s="659" t="s">
        <v>288</v>
      </c>
      <c r="M50" s="40" t="s">
        <v>11480</v>
      </c>
      <c r="N50" s="195" t="s">
        <v>10687</v>
      </c>
      <c r="O50" s="125" t="s">
        <v>14390</v>
      </c>
      <c r="P50" s="125" t="s">
        <v>14450</v>
      </c>
      <c r="Q50" s="101"/>
      <c r="R50" s="125"/>
      <c r="S50" s="125"/>
      <c r="T50" s="125"/>
      <c r="U50" s="125" t="s">
        <v>10790</v>
      </c>
      <c r="V50" s="202" t="s">
        <v>10791</v>
      </c>
      <c r="W50" s="125"/>
      <c r="X50" s="125" t="s">
        <v>82</v>
      </c>
      <c r="Y50" s="125"/>
      <c r="Z50" s="125"/>
      <c r="AA50" s="125"/>
      <c r="AB50" s="125"/>
      <c r="AC50" s="125"/>
      <c r="AD50" s="1378">
        <v>43028</v>
      </c>
      <c r="AE50" s="1378">
        <v>43028</v>
      </c>
      <c r="AF50" s="1378">
        <v>43281</v>
      </c>
      <c r="AG50" s="195" t="s">
        <v>82</v>
      </c>
      <c r="AH50" s="195"/>
      <c r="AI50" s="195" t="s">
        <v>10924</v>
      </c>
      <c r="AJ50" s="195" t="s">
        <v>10924</v>
      </c>
    </row>
    <row r="51" spans="1:36" s="126" customFormat="1" ht="15">
      <c r="A51" s="1350">
        <v>43</v>
      </c>
      <c r="B51" s="195" t="s">
        <v>10688</v>
      </c>
      <c r="C51" s="301"/>
      <c r="D51" s="125" t="s">
        <v>10719</v>
      </c>
      <c r="E51" s="101" t="s">
        <v>8726</v>
      </c>
      <c r="F51" s="101" t="s">
        <v>35</v>
      </c>
      <c r="G51" s="125" t="s">
        <v>8728</v>
      </c>
      <c r="H51" s="201">
        <v>35590</v>
      </c>
      <c r="I51" s="125" t="str">
        <f t="shared" si="0"/>
        <v xml:space="preserve">25 TAHUN 3 BULAN 22 HARI </v>
      </c>
      <c r="J51" s="101" t="s">
        <v>84</v>
      </c>
      <c r="K51" s="658" t="s">
        <v>10277</v>
      </c>
      <c r="L51" s="659" t="s">
        <v>288</v>
      </c>
      <c r="M51" s="40" t="s">
        <v>11481</v>
      </c>
      <c r="N51" s="195" t="s">
        <v>10688</v>
      </c>
      <c r="O51" s="125" t="s">
        <v>14391</v>
      </c>
      <c r="P51" s="125"/>
      <c r="Q51" s="101"/>
      <c r="R51" s="125"/>
      <c r="S51" s="125"/>
      <c r="T51" s="125"/>
      <c r="U51" s="125" t="s">
        <v>10792</v>
      </c>
      <c r="V51" s="202" t="s">
        <v>10793</v>
      </c>
      <c r="W51" s="125"/>
      <c r="X51" s="125" t="s">
        <v>82</v>
      </c>
      <c r="Y51" s="125"/>
      <c r="Z51" s="125"/>
      <c r="AA51" s="125"/>
      <c r="AB51" s="125"/>
      <c r="AC51" s="125"/>
      <c r="AD51" s="1378">
        <v>43028</v>
      </c>
      <c r="AE51" s="1378">
        <v>43028</v>
      </c>
      <c r="AF51" s="1378">
        <v>43281</v>
      </c>
      <c r="AG51" s="195" t="s">
        <v>82</v>
      </c>
      <c r="AH51" s="195"/>
      <c r="AI51" s="195" t="s">
        <v>10924</v>
      </c>
      <c r="AJ51" s="195" t="s">
        <v>10924</v>
      </c>
    </row>
    <row r="52" spans="1:36" s="126" customFormat="1" ht="15">
      <c r="A52" s="1350">
        <v>44</v>
      </c>
      <c r="B52" s="195" t="s">
        <v>10689</v>
      </c>
      <c r="C52" s="301"/>
      <c r="D52" s="125" t="s">
        <v>10720</v>
      </c>
      <c r="E52" s="101" t="s">
        <v>8726</v>
      </c>
      <c r="F52" s="101" t="s">
        <v>35</v>
      </c>
      <c r="G52" s="125" t="s">
        <v>8730</v>
      </c>
      <c r="H52" s="201">
        <v>29012</v>
      </c>
      <c r="I52" s="125" t="str">
        <f t="shared" si="0"/>
        <v xml:space="preserve">43 TAHUN 3 BULAN 25 HARI </v>
      </c>
      <c r="J52" s="101" t="s">
        <v>84</v>
      </c>
      <c r="K52" s="658" t="s">
        <v>10277</v>
      </c>
      <c r="L52" s="659" t="s">
        <v>288</v>
      </c>
      <c r="M52" s="40" t="s">
        <v>11482</v>
      </c>
      <c r="N52" s="195" t="s">
        <v>10689</v>
      </c>
      <c r="O52" s="125" t="s">
        <v>14392</v>
      </c>
      <c r="P52" s="125" t="s">
        <v>14451</v>
      </c>
      <c r="Q52" s="101"/>
      <c r="R52" s="125"/>
      <c r="S52" s="125"/>
      <c r="T52" s="125"/>
      <c r="U52" s="125" t="s">
        <v>10794</v>
      </c>
      <c r="V52" s="202" t="s">
        <v>10795</v>
      </c>
      <c r="W52" s="125"/>
      <c r="X52" s="125" t="s">
        <v>193</v>
      </c>
      <c r="Y52" s="125" t="s">
        <v>10796</v>
      </c>
      <c r="Z52" s="125" t="s">
        <v>10797</v>
      </c>
      <c r="AA52" s="125" t="s">
        <v>10798</v>
      </c>
      <c r="AB52" s="125"/>
      <c r="AC52" s="125"/>
      <c r="AD52" s="1378">
        <v>43028</v>
      </c>
      <c r="AE52" s="1378">
        <v>43028</v>
      </c>
      <c r="AF52" s="1378">
        <v>43281</v>
      </c>
      <c r="AG52" s="195" t="s">
        <v>47</v>
      </c>
      <c r="AH52" s="195"/>
      <c r="AI52" s="195" t="s">
        <v>10924</v>
      </c>
      <c r="AJ52" s="195" t="s">
        <v>10924</v>
      </c>
    </row>
    <row r="53" spans="1:36" s="126" customFormat="1" ht="15">
      <c r="A53" s="1350">
        <v>45</v>
      </c>
      <c r="B53" s="195" t="s">
        <v>10690</v>
      </c>
      <c r="C53" s="301"/>
      <c r="D53" s="125" t="s">
        <v>10721</v>
      </c>
      <c r="E53" s="101" t="s">
        <v>8726</v>
      </c>
      <c r="F53" s="101" t="s">
        <v>35</v>
      </c>
      <c r="G53" s="125" t="s">
        <v>8730</v>
      </c>
      <c r="H53" s="201">
        <v>35384</v>
      </c>
      <c r="I53" s="125" t="str">
        <f t="shared" si="0"/>
        <v xml:space="preserve">25 TAHUN 10 BULAN 16 HARI </v>
      </c>
      <c r="J53" s="101" t="s">
        <v>84</v>
      </c>
      <c r="K53" s="658" t="s">
        <v>10277</v>
      </c>
      <c r="L53" s="659" t="s">
        <v>288</v>
      </c>
      <c r="M53" s="40" t="s">
        <v>11483</v>
      </c>
      <c r="N53" s="195" t="s">
        <v>10690</v>
      </c>
      <c r="O53" s="125" t="s">
        <v>14393</v>
      </c>
      <c r="P53" s="125" t="s">
        <v>14452</v>
      </c>
      <c r="Q53" s="101"/>
      <c r="R53" s="125"/>
      <c r="S53" s="125"/>
      <c r="T53" s="125"/>
      <c r="U53" s="125" t="s">
        <v>10804</v>
      </c>
      <c r="V53" s="202" t="s">
        <v>10799</v>
      </c>
      <c r="W53" s="125"/>
      <c r="X53" s="125" t="s">
        <v>82</v>
      </c>
      <c r="Y53" s="125"/>
      <c r="Z53" s="125"/>
      <c r="AA53" s="125"/>
      <c r="AB53" s="125"/>
      <c r="AC53" s="125"/>
      <c r="AD53" s="1378">
        <v>43028</v>
      </c>
      <c r="AE53" s="1378">
        <v>43028</v>
      </c>
      <c r="AF53" s="1378">
        <v>43281</v>
      </c>
      <c r="AG53" s="195" t="s">
        <v>82</v>
      </c>
      <c r="AH53" s="195"/>
      <c r="AI53" s="195" t="s">
        <v>10924</v>
      </c>
      <c r="AJ53" s="195" t="s">
        <v>10924</v>
      </c>
    </row>
    <row r="54" spans="1:36" s="126" customFormat="1" ht="15">
      <c r="A54" s="1350">
        <v>46</v>
      </c>
      <c r="B54" s="195" t="s">
        <v>10778</v>
      </c>
      <c r="C54" s="301"/>
      <c r="D54" s="125" t="s">
        <v>10722</v>
      </c>
      <c r="E54" s="101" t="s">
        <v>8726</v>
      </c>
      <c r="F54" s="101" t="s">
        <v>35</v>
      </c>
      <c r="G54" s="125" t="s">
        <v>8730</v>
      </c>
      <c r="H54" s="201">
        <v>30686</v>
      </c>
      <c r="I54" s="125" t="str">
        <f t="shared" si="0"/>
        <v xml:space="preserve">38 TAHUN 8 BULAN 26 HARI </v>
      </c>
      <c r="J54" s="101" t="s">
        <v>84</v>
      </c>
      <c r="K54" s="658" t="s">
        <v>10277</v>
      </c>
      <c r="L54" s="659" t="s">
        <v>288</v>
      </c>
      <c r="M54" s="40" t="s">
        <v>11484</v>
      </c>
      <c r="N54" s="195" t="s">
        <v>10778</v>
      </c>
      <c r="O54" s="125" t="s">
        <v>14394</v>
      </c>
      <c r="P54" s="125" t="s">
        <v>14453</v>
      </c>
      <c r="Q54" s="101"/>
      <c r="R54" s="125"/>
      <c r="S54" s="125"/>
      <c r="T54" s="125"/>
      <c r="U54" s="125" t="s">
        <v>10803</v>
      </c>
      <c r="V54" s="202" t="s">
        <v>10800</v>
      </c>
      <c r="W54" s="125"/>
      <c r="X54" s="125" t="s">
        <v>193</v>
      </c>
      <c r="Y54" s="125" t="s">
        <v>10801</v>
      </c>
      <c r="Z54" s="125" t="s">
        <v>10802</v>
      </c>
      <c r="AA54" s="125"/>
      <c r="AB54" s="125"/>
      <c r="AC54" s="125"/>
      <c r="AD54" s="1378">
        <v>43028</v>
      </c>
      <c r="AE54" s="1378">
        <v>43028</v>
      </c>
      <c r="AF54" s="1378">
        <v>43281</v>
      </c>
      <c r="AG54" s="195" t="s">
        <v>146</v>
      </c>
      <c r="AH54" s="195"/>
      <c r="AI54" s="195" t="s">
        <v>10924</v>
      </c>
      <c r="AJ54" s="195" t="s">
        <v>10924</v>
      </c>
    </row>
    <row r="55" spans="1:36" s="126" customFormat="1" ht="15">
      <c r="A55" s="1350">
        <v>47</v>
      </c>
      <c r="B55" s="195" t="s">
        <v>10779</v>
      </c>
      <c r="C55" s="301"/>
      <c r="D55" s="125" t="s">
        <v>10723</v>
      </c>
      <c r="E55" s="101" t="s">
        <v>8726</v>
      </c>
      <c r="F55" s="101" t="s">
        <v>35</v>
      </c>
      <c r="G55" s="125" t="s">
        <v>8730</v>
      </c>
      <c r="H55" s="201">
        <v>28306</v>
      </c>
      <c r="I55" s="125" t="str">
        <f t="shared" si="0"/>
        <v xml:space="preserve">45 TAHUN 3 BULAN 1 HARI </v>
      </c>
      <c r="J55" s="101" t="s">
        <v>84</v>
      </c>
      <c r="K55" s="658" t="s">
        <v>10277</v>
      </c>
      <c r="L55" s="659" t="s">
        <v>288</v>
      </c>
      <c r="M55" s="40" t="s">
        <v>11485</v>
      </c>
      <c r="N55" s="195" t="s">
        <v>10779</v>
      </c>
      <c r="O55" s="125" t="s">
        <v>14395</v>
      </c>
      <c r="P55" s="125" t="s">
        <v>14454</v>
      </c>
      <c r="Q55" s="101"/>
      <c r="R55" s="125"/>
      <c r="S55" s="125"/>
      <c r="T55" s="125"/>
      <c r="U55" s="125" t="s">
        <v>10805</v>
      </c>
      <c r="V55" s="202" t="s">
        <v>10806</v>
      </c>
      <c r="W55" s="125"/>
      <c r="X55" s="125" t="s">
        <v>193</v>
      </c>
      <c r="Y55" s="125" t="s">
        <v>10807</v>
      </c>
      <c r="Z55" s="125" t="s">
        <v>10808</v>
      </c>
      <c r="AA55" s="125"/>
      <c r="AB55" s="125"/>
      <c r="AC55" s="125"/>
      <c r="AD55" s="1378">
        <v>43028</v>
      </c>
      <c r="AE55" s="1378">
        <v>43028</v>
      </c>
      <c r="AF55" s="1378">
        <v>43281</v>
      </c>
      <c r="AG55" s="195" t="s">
        <v>146</v>
      </c>
      <c r="AH55" s="195"/>
      <c r="AI55" s="195" t="s">
        <v>10924</v>
      </c>
      <c r="AJ55" s="195" t="s">
        <v>10924</v>
      </c>
    </row>
    <row r="56" spans="1:36" s="126" customFormat="1" ht="15">
      <c r="A56" s="1350">
        <v>48</v>
      </c>
      <c r="B56" s="195" t="s">
        <v>10780</v>
      </c>
      <c r="C56" s="301"/>
      <c r="D56" s="125" t="s">
        <v>10724</v>
      </c>
      <c r="E56" s="101" t="s">
        <v>8726</v>
      </c>
      <c r="F56" s="101" t="s">
        <v>35</v>
      </c>
      <c r="G56" s="125" t="s">
        <v>8730</v>
      </c>
      <c r="H56" s="201">
        <v>32050</v>
      </c>
      <c r="I56" s="125" t="str">
        <f t="shared" si="0"/>
        <v xml:space="preserve">35 TAHUN 0 BULAN 1 HARI </v>
      </c>
      <c r="J56" s="101" t="s">
        <v>84</v>
      </c>
      <c r="K56" s="658" t="s">
        <v>10277</v>
      </c>
      <c r="L56" s="659" t="s">
        <v>288</v>
      </c>
      <c r="M56" s="40" t="s">
        <v>11486</v>
      </c>
      <c r="N56" s="195" t="s">
        <v>10780</v>
      </c>
      <c r="O56" s="125" t="s">
        <v>14396</v>
      </c>
      <c r="P56" s="125" t="s">
        <v>14455</v>
      </c>
      <c r="Q56" s="101"/>
      <c r="R56" s="125"/>
      <c r="S56" s="125"/>
      <c r="T56" s="125" t="s">
        <v>126</v>
      </c>
      <c r="U56" s="125" t="s">
        <v>10809</v>
      </c>
      <c r="V56" s="202" t="s">
        <v>10810</v>
      </c>
      <c r="W56" s="125"/>
      <c r="X56" s="125" t="s">
        <v>193</v>
      </c>
      <c r="Y56" s="125" t="s">
        <v>10811</v>
      </c>
      <c r="Z56" s="125"/>
      <c r="AA56" s="125"/>
      <c r="AB56" s="125"/>
      <c r="AC56" s="125"/>
      <c r="AD56" s="1378">
        <v>43028</v>
      </c>
      <c r="AE56" s="1378">
        <v>43028</v>
      </c>
      <c r="AF56" s="1378">
        <v>43281</v>
      </c>
      <c r="AG56" s="195" t="s">
        <v>55</v>
      </c>
      <c r="AH56" s="195"/>
      <c r="AI56" s="195" t="s">
        <v>10924</v>
      </c>
      <c r="AJ56" s="195" t="s">
        <v>10924</v>
      </c>
    </row>
    <row r="57" spans="1:36" s="126" customFormat="1" ht="15">
      <c r="A57" s="1350">
        <v>49</v>
      </c>
      <c r="B57" s="195" t="s">
        <v>10781</v>
      </c>
      <c r="C57" s="301"/>
      <c r="D57" s="125" t="s">
        <v>702</v>
      </c>
      <c r="E57" s="101" t="s">
        <v>8726</v>
      </c>
      <c r="F57" s="101" t="s">
        <v>35</v>
      </c>
      <c r="G57" s="125" t="s">
        <v>8730</v>
      </c>
      <c r="H57" s="201">
        <v>30868</v>
      </c>
      <c r="I57" s="125" t="str">
        <f t="shared" si="0"/>
        <v xml:space="preserve">38 TAHUN 2 BULAN 26 HARI </v>
      </c>
      <c r="J57" s="101" t="s">
        <v>84</v>
      </c>
      <c r="K57" s="658" t="s">
        <v>10277</v>
      </c>
      <c r="L57" s="659" t="s">
        <v>288</v>
      </c>
      <c r="M57" s="40" t="s">
        <v>11487</v>
      </c>
      <c r="N57" s="195" t="s">
        <v>10781</v>
      </c>
      <c r="O57" s="125" t="s">
        <v>14397</v>
      </c>
      <c r="P57" s="125"/>
      <c r="Q57" s="101"/>
      <c r="R57" s="125"/>
      <c r="S57" s="125"/>
      <c r="T57" s="125" t="s">
        <v>126</v>
      </c>
      <c r="U57" s="125" t="s">
        <v>10812</v>
      </c>
      <c r="V57" s="202" t="s">
        <v>10813</v>
      </c>
      <c r="W57" s="125"/>
      <c r="X57" s="125" t="s">
        <v>193</v>
      </c>
      <c r="Y57" s="125" t="s">
        <v>10814</v>
      </c>
      <c r="Z57" s="125" t="s">
        <v>10815</v>
      </c>
      <c r="AA57" s="125"/>
      <c r="AB57" s="125"/>
      <c r="AC57" s="125"/>
      <c r="AD57" s="1378">
        <v>43028</v>
      </c>
      <c r="AE57" s="1378">
        <v>43028</v>
      </c>
      <c r="AF57" s="1378">
        <v>43281</v>
      </c>
      <c r="AG57" s="195" t="s">
        <v>146</v>
      </c>
      <c r="AH57" s="195"/>
      <c r="AI57" s="195" t="s">
        <v>10924</v>
      </c>
      <c r="AJ57" s="195" t="s">
        <v>10924</v>
      </c>
    </row>
    <row r="58" spans="1:36" s="126" customFormat="1" ht="15">
      <c r="A58" s="1350">
        <v>50</v>
      </c>
      <c r="B58" s="195" t="s">
        <v>10784</v>
      </c>
      <c r="C58" s="301"/>
      <c r="D58" s="125" t="s">
        <v>10727</v>
      </c>
      <c r="E58" s="101" t="s">
        <v>8726</v>
      </c>
      <c r="F58" s="101" t="s">
        <v>35</v>
      </c>
      <c r="G58" s="125" t="s">
        <v>8730</v>
      </c>
      <c r="H58" s="201">
        <v>28585</v>
      </c>
      <c r="I58" s="125" t="str">
        <f t="shared" si="0"/>
        <v xml:space="preserve">44 TAHUN 5 BULAN 26 HARI </v>
      </c>
      <c r="J58" s="101" t="s">
        <v>84</v>
      </c>
      <c r="K58" s="658" t="s">
        <v>10277</v>
      </c>
      <c r="L58" s="659" t="s">
        <v>288</v>
      </c>
      <c r="M58" s="40" t="s">
        <v>11490</v>
      </c>
      <c r="N58" s="195" t="s">
        <v>10784</v>
      </c>
      <c r="O58" s="125" t="s">
        <v>14398</v>
      </c>
      <c r="P58" s="125" t="s">
        <v>14456</v>
      </c>
      <c r="Q58" s="101"/>
      <c r="R58" s="125"/>
      <c r="S58" s="125"/>
      <c r="T58" s="125" t="s">
        <v>126</v>
      </c>
      <c r="U58" s="125" t="s">
        <v>10823</v>
      </c>
      <c r="V58" s="202" t="s">
        <v>10824</v>
      </c>
      <c r="W58" s="125"/>
      <c r="X58" s="125" t="s">
        <v>193</v>
      </c>
      <c r="Y58" s="125" t="s">
        <v>10825</v>
      </c>
      <c r="Z58" s="125" t="s">
        <v>10826</v>
      </c>
      <c r="AA58" s="125"/>
      <c r="AB58" s="125"/>
      <c r="AC58" s="125"/>
      <c r="AD58" s="1378">
        <v>43028</v>
      </c>
      <c r="AE58" s="1378">
        <v>43028</v>
      </c>
      <c r="AF58" s="1378">
        <v>43281</v>
      </c>
      <c r="AG58" s="195" t="s">
        <v>146</v>
      </c>
      <c r="AH58" s="195"/>
      <c r="AI58" s="195" t="s">
        <v>10924</v>
      </c>
      <c r="AJ58" s="195" t="s">
        <v>10924</v>
      </c>
    </row>
    <row r="59" spans="1:36" s="126" customFormat="1" ht="15">
      <c r="A59" s="1350">
        <v>51</v>
      </c>
      <c r="B59" s="195" t="s">
        <v>10785</v>
      </c>
      <c r="C59" s="301"/>
      <c r="D59" s="125" t="s">
        <v>10728</v>
      </c>
      <c r="E59" s="101" t="s">
        <v>8726</v>
      </c>
      <c r="F59" s="101" t="s">
        <v>35</v>
      </c>
      <c r="G59" s="125" t="s">
        <v>8730</v>
      </c>
      <c r="H59" s="201">
        <v>35978</v>
      </c>
      <c r="I59" s="125" t="str">
        <f t="shared" si="0"/>
        <v xml:space="preserve">24 TAHUN 2 BULAN 29 HARI </v>
      </c>
      <c r="J59" s="101" t="s">
        <v>84</v>
      </c>
      <c r="K59" s="658" t="s">
        <v>10277</v>
      </c>
      <c r="L59" s="659" t="s">
        <v>288</v>
      </c>
      <c r="M59" s="40" t="s">
        <v>11491</v>
      </c>
      <c r="N59" s="195" t="s">
        <v>10785</v>
      </c>
      <c r="O59" s="125" t="s">
        <v>14399</v>
      </c>
      <c r="P59" s="125"/>
      <c r="Q59" s="101"/>
      <c r="R59" s="125"/>
      <c r="S59" s="125"/>
      <c r="T59" s="125" t="s">
        <v>86</v>
      </c>
      <c r="U59" s="125" t="s">
        <v>10827</v>
      </c>
      <c r="V59" s="202" t="s">
        <v>10828</v>
      </c>
      <c r="W59" s="125"/>
      <c r="X59" s="125" t="s">
        <v>82</v>
      </c>
      <c r="Y59" s="125"/>
      <c r="Z59" s="125"/>
      <c r="AA59" s="125"/>
      <c r="AB59" s="125"/>
      <c r="AC59" s="125"/>
      <c r="AD59" s="1378">
        <v>43028</v>
      </c>
      <c r="AE59" s="1378">
        <v>43028</v>
      </c>
      <c r="AF59" s="1378">
        <v>43281</v>
      </c>
      <c r="AG59" s="195" t="s">
        <v>82</v>
      </c>
      <c r="AH59" s="195"/>
      <c r="AI59" s="195" t="s">
        <v>10924</v>
      </c>
      <c r="AJ59" s="195" t="s">
        <v>10924</v>
      </c>
    </row>
    <row r="60" spans="1:36" s="126" customFormat="1" ht="15">
      <c r="A60" s="1350">
        <v>52</v>
      </c>
      <c r="B60" s="195" t="s">
        <v>12320</v>
      </c>
      <c r="C60" s="195" t="s">
        <v>12320</v>
      </c>
      <c r="D60" s="125" t="s">
        <v>12319</v>
      </c>
      <c r="E60" s="101" t="s">
        <v>8726</v>
      </c>
      <c r="F60" s="101" t="s">
        <v>35</v>
      </c>
      <c r="G60" s="125" t="s">
        <v>8730</v>
      </c>
      <c r="H60" s="201">
        <v>31392</v>
      </c>
      <c r="I60" s="125" t="str">
        <f>DATEDIF(H60,$H$3,"Y") &amp; " TAHUN " &amp; DATEDIF(H60,$H$3,"YM") &amp; " BULAN " &amp; DATEDIF(H60,$H$3,"MD") &amp; " HARI "</f>
        <v xml:space="preserve">36 TAHUN 9 BULAN 20 HARI </v>
      </c>
      <c r="J60" s="101" t="s">
        <v>84</v>
      </c>
      <c r="K60" s="658" t="s">
        <v>10277</v>
      </c>
      <c r="L60" s="659" t="s">
        <v>288</v>
      </c>
      <c r="M60" s="40" t="s">
        <v>12441</v>
      </c>
      <c r="N60" s="195" t="s">
        <v>12320</v>
      </c>
      <c r="O60" s="125" t="s">
        <v>14400</v>
      </c>
      <c r="P60" s="125" t="s">
        <v>14457</v>
      </c>
      <c r="Q60" s="101"/>
      <c r="R60" s="125"/>
      <c r="S60" s="125"/>
      <c r="T60" s="125"/>
      <c r="U60" s="125" t="s">
        <v>12321</v>
      </c>
      <c r="V60" s="202" t="s">
        <v>12322</v>
      </c>
      <c r="W60" s="125"/>
      <c r="X60" s="125" t="s">
        <v>193</v>
      </c>
      <c r="Y60" s="125" t="s">
        <v>12323</v>
      </c>
      <c r="Z60" s="125" t="s">
        <v>12324</v>
      </c>
      <c r="AA60" s="125"/>
      <c r="AB60" s="125"/>
      <c r="AC60" s="125"/>
      <c r="AD60" s="1378">
        <v>43162</v>
      </c>
      <c r="AE60" s="1378">
        <v>43162</v>
      </c>
      <c r="AF60" s="1378">
        <v>43281</v>
      </c>
      <c r="AG60" s="195" t="s">
        <v>146</v>
      </c>
      <c r="AH60" s="195"/>
      <c r="AI60" s="195" t="s">
        <v>10924</v>
      </c>
      <c r="AJ60" s="195" t="s">
        <v>10924</v>
      </c>
    </row>
    <row r="61" spans="1:36" s="161" customFormat="1" ht="15">
      <c r="A61" s="1350">
        <v>53</v>
      </c>
      <c r="B61" s="155" t="s">
        <v>17296</v>
      </c>
      <c r="C61" s="155"/>
      <c r="D61" s="159" t="s">
        <v>17246</v>
      </c>
      <c r="E61" s="678" t="s">
        <v>8726</v>
      </c>
      <c r="F61" s="678" t="s">
        <v>35</v>
      </c>
      <c r="G61" s="159" t="s">
        <v>7956</v>
      </c>
      <c r="H61" s="1405">
        <v>33197</v>
      </c>
      <c r="I61" s="159" t="str">
        <f t="shared" ref="I61:I64" si="1">DATEDIF(H61,$H$3,"Y") &amp; " TAHUN " &amp; DATEDIF(H61,$H$3,"YM") &amp; " BULAN " &amp; DATEDIF(H61,$H$3,"MD") &amp; " HARI "</f>
        <v xml:space="preserve">31 TAHUN 10 BULAN 11 HARI </v>
      </c>
      <c r="J61" s="678" t="s">
        <v>84</v>
      </c>
      <c r="K61" s="658" t="s">
        <v>10277</v>
      </c>
      <c r="L61" s="1913" t="s">
        <v>288</v>
      </c>
      <c r="M61" s="1855" t="s">
        <v>17247</v>
      </c>
      <c r="N61" s="155"/>
      <c r="O61" s="159"/>
      <c r="P61" s="159"/>
      <c r="Q61" s="678"/>
      <c r="R61" s="159"/>
      <c r="S61" s="159"/>
      <c r="T61" s="159"/>
      <c r="U61" s="159"/>
      <c r="V61" s="1914" t="s">
        <v>17394</v>
      </c>
      <c r="W61" s="159"/>
      <c r="X61" s="159"/>
      <c r="Y61" s="159"/>
      <c r="Z61" s="159"/>
      <c r="AA61" s="159"/>
      <c r="AB61" s="159"/>
      <c r="AC61" s="159"/>
      <c r="AD61" s="1675">
        <v>44048</v>
      </c>
      <c r="AE61" s="1675">
        <v>44048</v>
      </c>
      <c r="AF61" s="1675"/>
      <c r="AG61" s="155"/>
      <c r="AH61" s="155"/>
      <c r="AI61" s="155"/>
      <c r="AJ61" s="155"/>
    </row>
    <row r="62" spans="1:36" s="161" customFormat="1" ht="15">
      <c r="A62" s="1350">
        <v>54</v>
      </c>
      <c r="B62" s="155" t="s">
        <v>18277</v>
      </c>
      <c r="C62" s="155"/>
      <c r="D62" s="159" t="s">
        <v>18274</v>
      </c>
      <c r="E62" s="2224" t="s">
        <v>8726</v>
      </c>
      <c r="F62" s="2224" t="s">
        <v>35</v>
      </c>
      <c r="G62" s="159" t="s">
        <v>7956</v>
      </c>
      <c r="H62" s="1405">
        <v>32275</v>
      </c>
      <c r="I62" s="159" t="str">
        <f t="shared" si="1"/>
        <v xml:space="preserve">34 TAHUN 4 BULAN 19 HARI </v>
      </c>
      <c r="J62" s="2224" t="s">
        <v>84</v>
      </c>
      <c r="K62" s="658" t="s">
        <v>10277</v>
      </c>
      <c r="L62" s="1913"/>
      <c r="M62" s="1855"/>
      <c r="N62" s="155"/>
      <c r="O62" s="159"/>
      <c r="P62" s="159"/>
      <c r="Q62" s="2224"/>
      <c r="R62" s="159"/>
      <c r="S62" s="159"/>
      <c r="T62" s="159"/>
      <c r="U62" s="159"/>
      <c r="V62" s="1914"/>
      <c r="W62" s="159"/>
      <c r="X62" s="159"/>
      <c r="Y62" s="159"/>
      <c r="Z62" s="159"/>
      <c r="AA62" s="159"/>
      <c r="AB62" s="159"/>
      <c r="AC62" s="159"/>
      <c r="AD62" s="1675">
        <v>44683</v>
      </c>
      <c r="AE62" s="1675"/>
      <c r="AF62" s="1675"/>
      <c r="AG62" s="155"/>
      <c r="AH62" s="155"/>
      <c r="AI62" s="155"/>
      <c r="AJ62" s="155"/>
    </row>
    <row r="63" spans="1:36" s="161" customFormat="1" ht="15">
      <c r="A63" s="1350">
        <v>55</v>
      </c>
      <c r="B63" s="155" t="s">
        <v>18278</v>
      </c>
      <c r="C63" s="155"/>
      <c r="D63" s="159" t="s">
        <v>18275</v>
      </c>
      <c r="E63" s="2224" t="s">
        <v>8726</v>
      </c>
      <c r="F63" s="2224" t="s">
        <v>35</v>
      </c>
      <c r="G63" s="159" t="s">
        <v>7956</v>
      </c>
      <c r="H63" s="1405">
        <v>32832</v>
      </c>
      <c r="I63" s="159" t="str">
        <f t="shared" si="1"/>
        <v xml:space="preserve">32 TAHUN 10 BULAN 11 HARI </v>
      </c>
      <c r="J63" s="2224" t="s">
        <v>84</v>
      </c>
      <c r="K63" s="658" t="s">
        <v>10277</v>
      </c>
      <c r="L63" s="1913"/>
      <c r="M63" s="1855"/>
      <c r="N63" s="155"/>
      <c r="O63" s="159"/>
      <c r="P63" s="159"/>
      <c r="Q63" s="2224"/>
      <c r="R63" s="159"/>
      <c r="S63" s="159"/>
      <c r="T63" s="159"/>
      <c r="U63" s="159"/>
      <c r="V63" s="1914"/>
      <c r="W63" s="159"/>
      <c r="X63" s="159"/>
      <c r="Y63" s="159"/>
      <c r="Z63" s="159"/>
      <c r="AA63" s="159"/>
      <c r="AB63" s="159"/>
      <c r="AC63" s="159"/>
      <c r="AD63" s="1675">
        <v>44714</v>
      </c>
      <c r="AE63" s="1675"/>
      <c r="AF63" s="1675"/>
      <c r="AG63" s="155"/>
      <c r="AH63" s="155"/>
      <c r="AI63" s="155"/>
      <c r="AJ63" s="155"/>
    </row>
    <row r="64" spans="1:36" s="161" customFormat="1" ht="15">
      <c r="A64" s="1350">
        <v>56</v>
      </c>
      <c r="B64" s="155" t="s">
        <v>18279</v>
      </c>
      <c r="C64" s="155"/>
      <c r="D64" s="159" t="s">
        <v>18276</v>
      </c>
      <c r="E64" s="2224" t="s">
        <v>8726</v>
      </c>
      <c r="F64" s="2224" t="s">
        <v>35</v>
      </c>
      <c r="G64" s="159" t="s">
        <v>8728</v>
      </c>
      <c r="H64" s="1405">
        <v>35282</v>
      </c>
      <c r="I64" s="159" t="str">
        <f t="shared" si="1"/>
        <v xml:space="preserve">26 TAHUN 1 BULAN 26 HARI </v>
      </c>
      <c r="J64" s="2224" t="s">
        <v>84</v>
      </c>
      <c r="K64" s="658" t="s">
        <v>10277</v>
      </c>
      <c r="L64" s="1913"/>
      <c r="M64" s="1855"/>
      <c r="N64" s="155"/>
      <c r="O64" s="159"/>
      <c r="P64" s="159"/>
      <c r="Q64" s="2224"/>
      <c r="R64" s="159"/>
      <c r="S64" s="159"/>
      <c r="T64" s="159"/>
      <c r="U64" s="159"/>
      <c r="V64" s="1914"/>
      <c r="W64" s="159"/>
      <c r="X64" s="159"/>
      <c r="Y64" s="159"/>
      <c r="Z64" s="159"/>
      <c r="AA64" s="159"/>
      <c r="AB64" s="159"/>
      <c r="AC64" s="159"/>
      <c r="AD64" s="1675">
        <v>44714</v>
      </c>
      <c r="AE64" s="1675"/>
      <c r="AF64" s="1675"/>
      <c r="AG64" s="155"/>
      <c r="AH64" s="155"/>
      <c r="AI64" s="155"/>
      <c r="AJ64" s="155"/>
    </row>
    <row r="65" spans="1:36" s="161" customFormat="1" ht="15">
      <c r="A65" s="1350">
        <v>57</v>
      </c>
      <c r="B65" s="155"/>
      <c r="C65" s="155"/>
      <c r="D65" s="159"/>
      <c r="E65" s="2224"/>
      <c r="F65" s="2224"/>
      <c r="G65" s="159"/>
      <c r="H65" s="1405"/>
      <c r="I65" s="159"/>
      <c r="J65" s="2224"/>
      <c r="K65" s="658"/>
      <c r="L65" s="1913"/>
      <c r="M65" s="1855"/>
      <c r="N65" s="155"/>
      <c r="O65" s="159"/>
      <c r="P65" s="159"/>
      <c r="Q65" s="2224"/>
      <c r="R65" s="159"/>
      <c r="S65" s="159"/>
      <c r="T65" s="159"/>
      <c r="U65" s="159"/>
      <c r="V65" s="1914"/>
      <c r="W65" s="159"/>
      <c r="X65" s="159"/>
      <c r="Y65" s="159"/>
      <c r="Z65" s="159"/>
      <c r="AA65" s="159"/>
      <c r="AB65" s="159"/>
      <c r="AC65" s="159"/>
      <c r="AD65" s="1675"/>
      <c r="AE65" s="1675"/>
      <c r="AF65" s="1675"/>
      <c r="AG65" s="155"/>
      <c r="AH65" s="155"/>
      <c r="AI65" s="155"/>
      <c r="AJ65" s="155"/>
    </row>
    <row r="66" spans="1:36" ht="15">
      <c r="A66" s="162"/>
      <c r="B66" s="190"/>
      <c r="C66" s="1064"/>
      <c r="E66" s="162"/>
      <c r="F66" s="162"/>
      <c r="L66" s="1400"/>
      <c r="M66" s="74"/>
      <c r="N66" s="190"/>
      <c r="O66" s="1912"/>
      <c r="P66" s="1912"/>
      <c r="V66" s="1401"/>
    </row>
    <row r="67" spans="1:36" s="179" customFormat="1">
      <c r="C67" s="179" t="s">
        <v>10717</v>
      </c>
      <c r="H67" s="720"/>
      <c r="J67" s="721"/>
      <c r="K67" s="207"/>
      <c r="M67" s="207"/>
      <c r="O67" s="178"/>
      <c r="P67" s="178"/>
      <c r="Q67" s="721"/>
      <c r="AD67" s="1379"/>
      <c r="AE67" s="1379"/>
      <c r="AF67" s="1379"/>
      <c r="AG67" s="207"/>
      <c r="AH67" s="207"/>
      <c r="AI67" s="207"/>
      <c r="AJ67" s="207"/>
    </row>
    <row r="68" spans="1:36">
      <c r="A68" s="157">
        <v>1</v>
      </c>
      <c r="B68" s="116" t="s">
        <v>9870</v>
      </c>
      <c r="C68" s="116"/>
      <c r="D68" s="116" t="s">
        <v>9782</v>
      </c>
      <c r="E68" s="157" t="s">
        <v>8726</v>
      </c>
      <c r="F68" s="157" t="s">
        <v>35</v>
      </c>
      <c r="G68" s="116" t="s">
        <v>9798</v>
      </c>
      <c r="H68" s="722">
        <v>29982</v>
      </c>
      <c r="I68" s="116" t="str">
        <f t="shared" ref="I68:I70" si="2">DATEDIF(H68,$H$3,"Y") &amp; " TAHUN " &amp; DATEDIF(H68,$H$3,"YM") &amp; " BULAN " &amp; DATEDIF(H68,$H$3,"MD") &amp; " HARI "</f>
        <v xml:space="preserve">40 TAHUN 8 BULAN 0 HARI </v>
      </c>
      <c r="J68" s="117"/>
      <c r="K68" s="157" t="s">
        <v>9796</v>
      </c>
      <c r="L68" s="116" t="s">
        <v>288</v>
      </c>
      <c r="M68" s="151" t="s">
        <v>11510</v>
      </c>
      <c r="N68" s="116" t="s">
        <v>9870</v>
      </c>
      <c r="O68" s="125" t="s">
        <v>14403</v>
      </c>
      <c r="P68" s="125" t="s">
        <v>14460</v>
      </c>
      <c r="Q68" s="117"/>
      <c r="R68" s="116"/>
      <c r="S68" s="116"/>
      <c r="T68" s="116" t="s">
        <v>126</v>
      </c>
      <c r="U68" s="116" t="s">
        <v>9841</v>
      </c>
      <c r="V68" s="153" t="s">
        <v>9842</v>
      </c>
      <c r="W68" s="153" t="s">
        <v>9791</v>
      </c>
      <c r="X68" s="116" t="s">
        <v>193</v>
      </c>
      <c r="Y68" s="116" t="s">
        <v>9843</v>
      </c>
      <c r="Z68" s="116" t="s">
        <v>9844</v>
      </c>
      <c r="AA68" s="116"/>
      <c r="AB68" s="116"/>
      <c r="AC68" s="116"/>
      <c r="AD68" s="1373">
        <v>42948</v>
      </c>
      <c r="AE68" s="1373">
        <v>42948</v>
      </c>
      <c r="AF68" s="1378">
        <v>43281</v>
      </c>
      <c r="AG68" s="157" t="s">
        <v>146</v>
      </c>
      <c r="AH68" s="157" t="s">
        <v>10924</v>
      </c>
      <c r="AI68" s="157" t="s">
        <v>10924</v>
      </c>
      <c r="AJ68" s="157" t="s">
        <v>10924</v>
      </c>
    </row>
    <row r="69" spans="1:36">
      <c r="A69" s="157">
        <v>2</v>
      </c>
      <c r="B69" s="116" t="s">
        <v>9871</v>
      </c>
      <c r="C69" s="116"/>
      <c r="D69" s="116" t="s">
        <v>9783</v>
      </c>
      <c r="E69" s="157" t="s">
        <v>8726</v>
      </c>
      <c r="F69" s="157" t="s">
        <v>35</v>
      </c>
      <c r="G69" s="116" t="s">
        <v>7956</v>
      </c>
      <c r="H69" s="722">
        <v>32879</v>
      </c>
      <c r="I69" s="116" t="str">
        <f t="shared" si="2"/>
        <v xml:space="preserve">32 TAHUN 8 BULAN 25 HARI </v>
      </c>
      <c r="J69" s="117"/>
      <c r="K69" s="157" t="s">
        <v>9796</v>
      </c>
      <c r="L69" s="116" t="s">
        <v>288</v>
      </c>
      <c r="M69" s="1277" t="s">
        <v>13093</v>
      </c>
      <c r="N69" s="116" t="s">
        <v>9871</v>
      </c>
      <c r="O69" s="125" t="s">
        <v>14404</v>
      </c>
      <c r="P69" s="125" t="s">
        <v>14461</v>
      </c>
      <c r="Q69" s="117"/>
      <c r="R69" s="116"/>
      <c r="S69" s="116"/>
      <c r="T69" s="116" t="s">
        <v>86</v>
      </c>
      <c r="U69" s="116" t="s">
        <v>9857</v>
      </c>
      <c r="V69" s="153" t="s">
        <v>9858</v>
      </c>
      <c r="W69" s="153" t="s">
        <v>9792</v>
      </c>
      <c r="X69" s="116" t="s">
        <v>193</v>
      </c>
      <c r="Y69" s="116" t="s">
        <v>9859</v>
      </c>
      <c r="Z69" s="116" t="s">
        <v>9860</v>
      </c>
      <c r="AA69" s="116" t="s">
        <v>9861</v>
      </c>
      <c r="AB69" s="116"/>
      <c r="AC69" s="116"/>
      <c r="AD69" s="1373">
        <v>42948</v>
      </c>
      <c r="AE69" s="1373">
        <v>42948</v>
      </c>
      <c r="AF69" s="1378">
        <v>43281</v>
      </c>
      <c r="AG69" s="157" t="s">
        <v>9862</v>
      </c>
      <c r="AH69" s="157" t="s">
        <v>10924</v>
      </c>
      <c r="AI69" s="157" t="s">
        <v>10924</v>
      </c>
      <c r="AJ69" s="157" t="s">
        <v>10924</v>
      </c>
    </row>
    <row r="70" spans="1:36">
      <c r="A70" s="157">
        <v>3</v>
      </c>
      <c r="B70" s="116" t="s">
        <v>9873</v>
      </c>
      <c r="C70" s="116"/>
      <c r="D70" s="116" t="s">
        <v>9785</v>
      </c>
      <c r="E70" s="157" t="s">
        <v>8726</v>
      </c>
      <c r="F70" s="157" t="s">
        <v>35</v>
      </c>
      <c r="G70" s="116" t="s">
        <v>9799</v>
      </c>
      <c r="H70" s="722">
        <v>34397</v>
      </c>
      <c r="I70" s="116" t="str">
        <f t="shared" si="2"/>
        <v xml:space="preserve">28 TAHUN 6 BULAN 27 HARI </v>
      </c>
      <c r="J70" s="117"/>
      <c r="K70" s="157" t="s">
        <v>9796</v>
      </c>
      <c r="L70" s="116" t="s">
        <v>288</v>
      </c>
      <c r="M70" s="151" t="s">
        <v>11543</v>
      </c>
      <c r="N70" s="116" t="s">
        <v>9873</v>
      </c>
      <c r="O70" s="125" t="s">
        <v>14406</v>
      </c>
      <c r="P70" s="125"/>
      <c r="Q70" s="117"/>
      <c r="R70" s="116"/>
      <c r="S70" s="116"/>
      <c r="T70" s="116" t="s">
        <v>126</v>
      </c>
      <c r="U70" s="116" t="s">
        <v>9845</v>
      </c>
      <c r="V70" s="153" t="s">
        <v>9846</v>
      </c>
      <c r="W70" s="153" t="s">
        <v>9794</v>
      </c>
      <c r="X70" s="116" t="s">
        <v>82</v>
      </c>
      <c r="Y70" s="116"/>
      <c r="Z70" s="116"/>
      <c r="AA70" s="116"/>
      <c r="AB70" s="116"/>
      <c r="AC70" s="116"/>
      <c r="AD70" s="1373">
        <v>42948</v>
      </c>
      <c r="AE70" s="1373">
        <v>42948</v>
      </c>
      <c r="AF70" s="1378">
        <v>43281</v>
      </c>
      <c r="AG70" s="157" t="s">
        <v>82</v>
      </c>
      <c r="AH70" s="157" t="s">
        <v>10924</v>
      </c>
      <c r="AI70" s="157" t="s">
        <v>10924</v>
      </c>
      <c r="AJ70" s="157" t="s">
        <v>10924</v>
      </c>
    </row>
    <row r="72" spans="1:36">
      <c r="H72" s="1622"/>
    </row>
    <row r="74" spans="1:36" s="179" customFormat="1" ht="15">
      <c r="A74" s="715">
        <v>38</v>
      </c>
      <c r="B74" s="254" t="s">
        <v>9510</v>
      </c>
      <c r="C74" s="252" t="s">
        <v>8717</v>
      </c>
      <c r="D74" s="178" t="s">
        <v>8673</v>
      </c>
      <c r="E74" s="167" t="s">
        <v>8726</v>
      </c>
      <c r="F74" s="167" t="s">
        <v>35</v>
      </c>
      <c r="G74" s="178" t="s">
        <v>8730</v>
      </c>
      <c r="H74" s="716">
        <v>32657</v>
      </c>
      <c r="I74" s="178"/>
      <c r="J74" s="167"/>
      <c r="K74" s="254" t="s">
        <v>7256</v>
      </c>
      <c r="L74" s="751" t="s">
        <v>288</v>
      </c>
      <c r="M74" s="44" t="s">
        <v>10184</v>
      </c>
      <c r="N74" s="254" t="s">
        <v>9510</v>
      </c>
      <c r="O74" s="178"/>
      <c r="P74" s="178"/>
      <c r="Q74" s="167"/>
      <c r="R74" s="178" t="s">
        <v>5006</v>
      </c>
      <c r="S74" s="178" t="s">
        <v>8776</v>
      </c>
      <c r="T74" s="178"/>
      <c r="U74" s="178" t="s">
        <v>8804</v>
      </c>
      <c r="V74" s="717" t="s">
        <v>9788</v>
      </c>
      <c r="W74" s="178" t="s">
        <v>8966</v>
      </c>
      <c r="X74" s="178" t="s">
        <v>193</v>
      </c>
      <c r="Y74" s="178" t="s">
        <v>8967</v>
      </c>
      <c r="Z74" s="178"/>
      <c r="AA74" s="178"/>
      <c r="AB74" s="178"/>
      <c r="AC74" s="178"/>
      <c r="AD74" s="1380"/>
      <c r="AE74" s="1380">
        <v>42948</v>
      </c>
      <c r="AF74" s="1380">
        <v>43281</v>
      </c>
      <c r="AG74" s="254" t="s">
        <v>55</v>
      </c>
      <c r="AH74" s="254"/>
      <c r="AI74" s="207"/>
      <c r="AJ74" s="207"/>
    </row>
    <row r="75" spans="1:36" s="179" customFormat="1" ht="15">
      <c r="A75" s="715">
        <v>54</v>
      </c>
      <c r="B75" s="254" t="s">
        <v>10782</v>
      </c>
      <c r="C75" s="254" t="s">
        <v>10782</v>
      </c>
      <c r="D75" s="178" t="s">
        <v>10725</v>
      </c>
      <c r="E75" s="167" t="s">
        <v>8726</v>
      </c>
      <c r="F75" s="167" t="s">
        <v>35</v>
      </c>
      <c r="G75" s="178" t="s">
        <v>8730</v>
      </c>
      <c r="H75" s="716">
        <v>29816</v>
      </c>
      <c r="I75" s="178"/>
      <c r="J75" s="167" t="s">
        <v>84</v>
      </c>
      <c r="K75" s="254" t="s">
        <v>7256</v>
      </c>
      <c r="L75" s="751" t="s">
        <v>288</v>
      </c>
      <c r="M75" s="42" t="s">
        <v>11488</v>
      </c>
      <c r="N75" s="254" t="s">
        <v>10782</v>
      </c>
      <c r="O75" s="178"/>
      <c r="P75" s="178"/>
      <c r="Q75" s="167"/>
      <c r="R75" s="178"/>
      <c r="S75" s="178"/>
      <c r="T75" s="178" t="s">
        <v>126</v>
      </c>
      <c r="U75" s="178" t="s">
        <v>10816</v>
      </c>
      <c r="V75" s="717" t="s">
        <v>10817</v>
      </c>
      <c r="W75" s="178"/>
      <c r="X75" s="178" t="s">
        <v>193</v>
      </c>
      <c r="Y75" s="178" t="s">
        <v>10818</v>
      </c>
      <c r="Z75" s="178" t="s">
        <v>10819</v>
      </c>
      <c r="AA75" s="178"/>
      <c r="AB75" s="178"/>
      <c r="AC75" s="178"/>
      <c r="AD75" s="1380"/>
      <c r="AE75" s="1380">
        <v>43028</v>
      </c>
      <c r="AF75" s="1380">
        <v>43281</v>
      </c>
      <c r="AG75" s="254" t="s">
        <v>146</v>
      </c>
      <c r="AH75" s="254"/>
      <c r="AI75" s="207"/>
      <c r="AJ75" s="207"/>
    </row>
    <row r="76" spans="1:36" s="179" customFormat="1" ht="15">
      <c r="A76" s="715">
        <v>54</v>
      </c>
      <c r="B76" s="254" t="s">
        <v>10783</v>
      </c>
      <c r="C76" s="254" t="s">
        <v>10783</v>
      </c>
      <c r="D76" s="178" t="s">
        <v>10726</v>
      </c>
      <c r="E76" s="167" t="s">
        <v>8726</v>
      </c>
      <c r="F76" s="167" t="s">
        <v>35</v>
      </c>
      <c r="G76" s="178" t="s">
        <v>8730</v>
      </c>
      <c r="H76" s="716">
        <v>31567</v>
      </c>
      <c r="I76" s="178" t="str">
        <f>DATEDIF(H76,$H$3,"Y") &amp; " TAHUN " &amp; DATEDIF(H76,$H$3,"YM") &amp; " BULAN " &amp; DATEDIF(H76,$H$3,"MD") &amp; " HARI "</f>
        <v xml:space="preserve">36 TAHUN 3 BULAN 27 HARI </v>
      </c>
      <c r="J76" s="167" t="s">
        <v>84</v>
      </c>
      <c r="K76" s="254" t="s">
        <v>7256</v>
      </c>
      <c r="L76" s="751" t="s">
        <v>288</v>
      </c>
      <c r="M76" s="42" t="s">
        <v>11489</v>
      </c>
      <c r="N76" s="254" t="s">
        <v>10783</v>
      </c>
      <c r="O76" s="178"/>
      <c r="P76" s="178"/>
      <c r="Q76" s="167"/>
      <c r="R76" s="178"/>
      <c r="S76" s="178"/>
      <c r="T76" s="178" t="s">
        <v>126</v>
      </c>
      <c r="U76" s="178" t="s">
        <v>10820</v>
      </c>
      <c r="V76" s="717" t="s">
        <v>10821</v>
      </c>
      <c r="W76" s="178"/>
      <c r="X76" s="178" t="s">
        <v>193</v>
      </c>
      <c r="Y76" s="178" t="s">
        <v>10822</v>
      </c>
      <c r="Z76" s="178"/>
      <c r="AA76" s="178"/>
      <c r="AB76" s="178"/>
      <c r="AC76" s="178"/>
      <c r="AD76" s="1380">
        <v>43028</v>
      </c>
      <c r="AE76" s="1380">
        <v>43028</v>
      </c>
      <c r="AF76" s="1380">
        <v>43281</v>
      </c>
      <c r="AG76" s="254" t="s">
        <v>55</v>
      </c>
      <c r="AH76" s="254"/>
      <c r="AI76" s="207"/>
      <c r="AJ76" s="207"/>
    </row>
    <row r="78" spans="1:36" s="179" customFormat="1">
      <c r="A78" s="254">
        <v>1</v>
      </c>
      <c r="B78" s="178" t="s">
        <v>9868</v>
      </c>
      <c r="C78" s="178" t="s">
        <v>9868</v>
      </c>
      <c r="D78" s="178" t="s">
        <v>9853</v>
      </c>
      <c r="E78" s="254" t="s">
        <v>8726</v>
      </c>
      <c r="F78" s="254" t="s">
        <v>35</v>
      </c>
      <c r="G78" s="178" t="s">
        <v>9797</v>
      </c>
      <c r="H78" s="1804">
        <v>33323</v>
      </c>
      <c r="I78" s="178" t="str">
        <f t="shared" ref="I78:I84" si="3">DATEDIF(H78,$H$3,"Y") &amp; " TAHUN " &amp; DATEDIF(H78,$H$3,"YM") &amp; " BULAN " &amp; DATEDIF(H78,$H$3,"MD") &amp; " HARI "</f>
        <v xml:space="preserve">31 TAHUN 6 BULAN 5 HARI </v>
      </c>
      <c r="J78" s="167"/>
      <c r="K78" s="254" t="s">
        <v>9795</v>
      </c>
      <c r="L78" s="178" t="s">
        <v>288</v>
      </c>
      <c r="M78" s="714" t="s">
        <v>11511</v>
      </c>
      <c r="N78" s="178" t="s">
        <v>9868</v>
      </c>
      <c r="O78" s="178" t="s">
        <v>14401</v>
      </c>
      <c r="P78" s="178" t="s">
        <v>14458</v>
      </c>
      <c r="Q78" s="167"/>
      <c r="R78" s="178"/>
      <c r="S78" s="178"/>
      <c r="T78" s="178" t="s">
        <v>126</v>
      </c>
      <c r="U78" s="178" t="s">
        <v>9854</v>
      </c>
      <c r="V78" s="717" t="s">
        <v>9855</v>
      </c>
      <c r="W78" s="717" t="s">
        <v>9789</v>
      </c>
      <c r="X78" s="178" t="s">
        <v>193</v>
      </c>
      <c r="Y78" s="178" t="s">
        <v>9856</v>
      </c>
      <c r="Z78" s="178"/>
      <c r="AA78" s="178"/>
      <c r="AB78" s="178"/>
      <c r="AC78" s="178"/>
      <c r="AD78" s="1380">
        <v>42948</v>
      </c>
      <c r="AE78" s="1380">
        <v>42948</v>
      </c>
      <c r="AF78" s="1380">
        <v>43281</v>
      </c>
      <c r="AG78" s="254" t="s">
        <v>55</v>
      </c>
      <c r="AH78" s="254" t="s">
        <v>10924</v>
      </c>
      <c r="AI78" s="254" t="s">
        <v>10924</v>
      </c>
      <c r="AJ78" s="254" t="s">
        <v>10924</v>
      </c>
    </row>
    <row r="79" spans="1:36" s="179" customFormat="1">
      <c r="A79" s="254">
        <v>2</v>
      </c>
      <c r="B79" s="178" t="s">
        <v>9869</v>
      </c>
      <c r="C79" s="178" t="s">
        <v>9869</v>
      </c>
      <c r="D79" s="178" t="s">
        <v>9781</v>
      </c>
      <c r="E79" s="254" t="s">
        <v>8726</v>
      </c>
      <c r="F79" s="254" t="s">
        <v>35</v>
      </c>
      <c r="G79" s="178" t="s">
        <v>7956</v>
      </c>
      <c r="H79" s="1804">
        <v>32926</v>
      </c>
      <c r="I79" s="178" t="str">
        <f t="shared" si="3"/>
        <v xml:space="preserve">32 TAHUN 7 BULAN 9 HARI </v>
      </c>
      <c r="J79" s="167"/>
      <c r="K79" s="254" t="s">
        <v>9795</v>
      </c>
      <c r="L79" s="178" t="s">
        <v>288</v>
      </c>
      <c r="M79" s="714" t="s">
        <v>11478</v>
      </c>
      <c r="N79" s="178" t="s">
        <v>9869</v>
      </c>
      <c r="O79" s="178" t="s">
        <v>14402</v>
      </c>
      <c r="P79" s="178" t="s">
        <v>14459</v>
      </c>
      <c r="Q79" s="167"/>
      <c r="R79" s="178"/>
      <c r="S79" s="178"/>
      <c r="T79" s="178" t="s">
        <v>86</v>
      </c>
      <c r="U79" s="178" t="s">
        <v>9847</v>
      </c>
      <c r="V79" s="717" t="s">
        <v>9848</v>
      </c>
      <c r="W79" s="717" t="s">
        <v>9790</v>
      </c>
      <c r="X79" s="178" t="s">
        <v>82</v>
      </c>
      <c r="Y79" s="178"/>
      <c r="Z79" s="178"/>
      <c r="AA79" s="178"/>
      <c r="AB79" s="178"/>
      <c r="AC79" s="178"/>
      <c r="AD79" s="1380">
        <v>42948</v>
      </c>
      <c r="AE79" s="1380">
        <v>42948</v>
      </c>
      <c r="AF79" s="1380">
        <v>43281</v>
      </c>
      <c r="AG79" s="254" t="s">
        <v>82</v>
      </c>
      <c r="AH79" s="254" t="s">
        <v>10924</v>
      </c>
      <c r="AI79" s="254" t="s">
        <v>10924</v>
      </c>
      <c r="AJ79" s="254" t="s">
        <v>10924</v>
      </c>
    </row>
    <row r="80" spans="1:36" s="179" customFormat="1">
      <c r="A80" s="254">
        <v>3</v>
      </c>
      <c r="B80" s="178" t="s">
        <v>9872</v>
      </c>
      <c r="C80" s="178" t="s">
        <v>9872</v>
      </c>
      <c r="D80" s="178" t="s">
        <v>9784</v>
      </c>
      <c r="E80" s="254" t="s">
        <v>8726</v>
      </c>
      <c r="F80" s="254" t="s">
        <v>35</v>
      </c>
      <c r="G80" s="178" t="s">
        <v>7956</v>
      </c>
      <c r="H80" s="1804">
        <v>31368</v>
      </c>
      <c r="I80" s="178" t="str">
        <f t="shared" si="3"/>
        <v xml:space="preserve">36 TAHUN 10 BULAN 14 HARI </v>
      </c>
      <c r="J80" s="167"/>
      <c r="K80" s="254" t="s">
        <v>9795</v>
      </c>
      <c r="L80" s="178" t="s">
        <v>288</v>
      </c>
      <c r="M80" s="714" t="s">
        <v>11479</v>
      </c>
      <c r="N80" s="178" t="s">
        <v>9872</v>
      </c>
      <c r="O80" s="178" t="s">
        <v>14405</v>
      </c>
      <c r="P80" s="178" t="s">
        <v>14462</v>
      </c>
      <c r="Q80" s="167"/>
      <c r="R80" s="178"/>
      <c r="S80" s="178"/>
      <c r="T80" s="178" t="s">
        <v>126</v>
      </c>
      <c r="U80" s="178" t="s">
        <v>9849</v>
      </c>
      <c r="V80" s="717" t="s">
        <v>9850</v>
      </c>
      <c r="W80" s="717" t="s">
        <v>9793</v>
      </c>
      <c r="X80" s="178" t="s">
        <v>193</v>
      </c>
      <c r="Y80" s="178" t="s">
        <v>9851</v>
      </c>
      <c r="Z80" s="178" t="s">
        <v>9852</v>
      </c>
      <c r="AA80" s="178"/>
      <c r="AB80" s="178"/>
      <c r="AC80" s="178"/>
      <c r="AD80" s="1380">
        <v>42948</v>
      </c>
      <c r="AE80" s="1380">
        <v>42948</v>
      </c>
      <c r="AF80" s="1380">
        <v>43281</v>
      </c>
      <c r="AG80" s="254" t="s">
        <v>146</v>
      </c>
      <c r="AH80" s="254" t="s">
        <v>10924</v>
      </c>
      <c r="AI80" s="254" t="s">
        <v>10924</v>
      </c>
      <c r="AJ80" s="254" t="s">
        <v>10924</v>
      </c>
    </row>
    <row r="81" spans="1:36" s="758" customFormat="1" ht="15">
      <c r="A81" s="1632">
        <v>43</v>
      </c>
      <c r="B81" s="756" t="s">
        <v>9506</v>
      </c>
      <c r="C81" s="1168" t="s">
        <v>8723</v>
      </c>
      <c r="D81" s="1232" t="s">
        <v>8678</v>
      </c>
      <c r="E81" s="757" t="s">
        <v>8726</v>
      </c>
      <c r="F81" s="757" t="s">
        <v>35</v>
      </c>
      <c r="G81" s="1232" t="s">
        <v>8730</v>
      </c>
      <c r="H81" s="1895">
        <v>32756</v>
      </c>
      <c r="I81" s="1232" t="str">
        <f t="shared" si="3"/>
        <v xml:space="preserve">33 TAHUN 0 BULAN 26 HARI </v>
      </c>
      <c r="J81" s="757" t="s">
        <v>84</v>
      </c>
      <c r="K81" s="756" t="s">
        <v>7256</v>
      </c>
      <c r="L81" s="1636" t="s">
        <v>288</v>
      </c>
      <c r="M81" s="1896" t="s">
        <v>10190</v>
      </c>
      <c r="N81" s="756" t="s">
        <v>9506</v>
      </c>
      <c r="O81" s="1232" t="s">
        <v>14387</v>
      </c>
      <c r="P81" s="1232" t="s">
        <v>14447</v>
      </c>
      <c r="Q81" s="757"/>
      <c r="R81" s="1232" t="s">
        <v>1093</v>
      </c>
      <c r="S81" s="1232" t="s">
        <v>8782</v>
      </c>
      <c r="T81" s="1232" t="s">
        <v>126</v>
      </c>
      <c r="U81" s="1232" t="s">
        <v>8809</v>
      </c>
      <c r="V81" s="1232" t="s">
        <v>8850</v>
      </c>
      <c r="W81" s="1232" t="s">
        <v>8981</v>
      </c>
      <c r="X81" s="1232" t="s">
        <v>193</v>
      </c>
      <c r="Y81" s="1232" t="s">
        <v>11132</v>
      </c>
      <c r="Z81" s="1232"/>
      <c r="AA81" s="1232"/>
      <c r="AB81" s="1232"/>
      <c r="AC81" s="1232"/>
      <c r="AD81" s="1892">
        <v>42948</v>
      </c>
      <c r="AE81" s="1892">
        <v>42948</v>
      </c>
      <c r="AF81" s="1892">
        <v>43281</v>
      </c>
      <c r="AG81" s="756" t="s">
        <v>55</v>
      </c>
      <c r="AH81" s="756" t="s">
        <v>10924</v>
      </c>
      <c r="AI81" s="756" t="s">
        <v>10924</v>
      </c>
      <c r="AJ81" s="756" t="s">
        <v>10924</v>
      </c>
    </row>
    <row r="82" spans="1:36" s="179" customFormat="1" ht="15">
      <c r="A82" s="715">
        <v>7</v>
      </c>
      <c r="B82" s="168" t="s">
        <v>9548</v>
      </c>
      <c r="C82" s="836" t="s">
        <v>8687</v>
      </c>
      <c r="D82" s="250" t="s">
        <v>8643</v>
      </c>
      <c r="E82" s="167" t="s">
        <v>8726</v>
      </c>
      <c r="F82" s="167" t="s">
        <v>35</v>
      </c>
      <c r="G82" s="178" t="s">
        <v>8730</v>
      </c>
      <c r="H82" s="716">
        <v>25257</v>
      </c>
      <c r="I82" s="178" t="str">
        <f t="shared" si="3"/>
        <v xml:space="preserve">53 TAHUN 7 BULAN 8 HARI </v>
      </c>
      <c r="J82" s="167" t="s">
        <v>84</v>
      </c>
      <c r="K82" s="750" t="s">
        <v>9614</v>
      </c>
      <c r="L82" s="751" t="s">
        <v>288</v>
      </c>
      <c r="M82" s="44" t="s">
        <v>10154</v>
      </c>
      <c r="N82" s="168" t="s">
        <v>9548</v>
      </c>
      <c r="O82" s="178" t="s">
        <v>14352</v>
      </c>
      <c r="P82" s="178" t="s">
        <v>14414</v>
      </c>
      <c r="Q82" s="167"/>
      <c r="R82" s="178" t="s">
        <v>5006</v>
      </c>
      <c r="S82" s="178" t="s">
        <v>8745</v>
      </c>
      <c r="T82" s="178" t="s">
        <v>126</v>
      </c>
      <c r="U82" s="178" t="s">
        <v>8787</v>
      </c>
      <c r="V82" s="717" t="s">
        <v>8816</v>
      </c>
      <c r="W82" s="168" t="s">
        <v>8870</v>
      </c>
      <c r="X82" s="178" t="s">
        <v>193</v>
      </c>
      <c r="Y82" s="178" t="s">
        <v>5656</v>
      </c>
      <c r="Z82" s="178" t="s">
        <v>8871</v>
      </c>
      <c r="AA82" s="178" t="s">
        <v>10544</v>
      </c>
      <c r="AB82" s="178"/>
      <c r="AC82" s="655"/>
      <c r="AD82" s="1380">
        <v>42948</v>
      </c>
      <c r="AE82" s="1380">
        <v>42948</v>
      </c>
      <c r="AF82" s="1380">
        <v>43281</v>
      </c>
      <c r="AG82" s="254" t="s">
        <v>146</v>
      </c>
      <c r="AH82" s="254" t="s">
        <v>10924</v>
      </c>
      <c r="AI82" s="254" t="s">
        <v>10924</v>
      </c>
      <c r="AJ82" s="254" t="s">
        <v>10924</v>
      </c>
    </row>
    <row r="83" spans="1:36" s="179" customFormat="1" ht="15">
      <c r="A83" s="715">
        <v>13</v>
      </c>
      <c r="B83" s="168" t="s">
        <v>9544</v>
      </c>
      <c r="C83" s="836" t="s">
        <v>8693</v>
      </c>
      <c r="D83" s="250" t="s">
        <v>8649</v>
      </c>
      <c r="E83" s="167" t="s">
        <v>8726</v>
      </c>
      <c r="F83" s="167" t="s">
        <v>35</v>
      </c>
      <c r="G83" s="178" t="s">
        <v>8735</v>
      </c>
      <c r="H83" s="716">
        <v>25669</v>
      </c>
      <c r="I83" s="178" t="str">
        <f t="shared" si="3"/>
        <v xml:space="preserve">52 TAHUN 5 BULAN 20 HARI </v>
      </c>
      <c r="J83" s="167" t="s">
        <v>84</v>
      </c>
      <c r="K83" s="750" t="s">
        <v>9614</v>
      </c>
      <c r="L83" s="751" t="s">
        <v>288</v>
      </c>
      <c r="M83" s="44" t="s">
        <v>10160</v>
      </c>
      <c r="N83" s="168" t="s">
        <v>9544</v>
      </c>
      <c r="O83" s="178" t="s">
        <v>14358</v>
      </c>
      <c r="P83" s="178" t="s">
        <v>14419</v>
      </c>
      <c r="Q83" s="167"/>
      <c r="R83" s="178" t="s">
        <v>5006</v>
      </c>
      <c r="S83" s="178" t="s">
        <v>8751</v>
      </c>
      <c r="T83" s="178" t="s">
        <v>126</v>
      </c>
      <c r="U83" s="178" t="s">
        <v>8790</v>
      </c>
      <c r="V83" s="717" t="s">
        <v>8822</v>
      </c>
      <c r="W83" s="167" t="s">
        <v>8892</v>
      </c>
      <c r="X83" s="178" t="s">
        <v>193</v>
      </c>
      <c r="Y83" s="178" t="s">
        <v>8893</v>
      </c>
      <c r="Z83" s="178" t="s">
        <v>8895</v>
      </c>
      <c r="AA83" s="178" t="s">
        <v>8896</v>
      </c>
      <c r="AB83" s="655" t="s">
        <v>8897</v>
      </c>
      <c r="AC83" s="655"/>
      <c r="AD83" s="1380">
        <v>42948</v>
      </c>
      <c r="AE83" s="1380">
        <v>42948</v>
      </c>
      <c r="AF83" s="1380">
        <v>43281</v>
      </c>
      <c r="AG83" s="254" t="s">
        <v>47</v>
      </c>
      <c r="AH83" s="254" t="s">
        <v>10924</v>
      </c>
      <c r="AI83" s="254" t="s">
        <v>10924</v>
      </c>
      <c r="AJ83" s="254" t="s">
        <v>10924</v>
      </c>
    </row>
    <row r="84" spans="1:36" s="179" customFormat="1" ht="15">
      <c r="A84" s="715">
        <v>15</v>
      </c>
      <c r="B84" s="168" t="s">
        <v>9546</v>
      </c>
      <c r="C84" s="836" t="s">
        <v>8695</v>
      </c>
      <c r="D84" s="250" t="s">
        <v>8651</v>
      </c>
      <c r="E84" s="167" t="s">
        <v>8726</v>
      </c>
      <c r="F84" s="167" t="s">
        <v>35</v>
      </c>
      <c r="G84" s="178" t="s">
        <v>8737</v>
      </c>
      <c r="H84" s="716">
        <v>25238</v>
      </c>
      <c r="I84" s="178" t="str">
        <f t="shared" si="3"/>
        <v xml:space="preserve">53 TAHUN 7 BULAN 27 HARI </v>
      </c>
      <c r="J84" s="167" t="s">
        <v>84</v>
      </c>
      <c r="K84" s="750" t="s">
        <v>9614</v>
      </c>
      <c r="L84" s="751" t="s">
        <v>288</v>
      </c>
      <c r="M84" s="44" t="s">
        <v>10162</v>
      </c>
      <c r="N84" s="168" t="s">
        <v>9546</v>
      </c>
      <c r="O84" s="178" t="s">
        <v>14360</v>
      </c>
      <c r="P84" s="178" t="s">
        <v>14421</v>
      </c>
      <c r="Q84" s="167"/>
      <c r="R84" s="178" t="s">
        <v>5006</v>
      </c>
      <c r="S84" s="178" t="s">
        <v>8753</v>
      </c>
      <c r="T84" s="178" t="s">
        <v>126</v>
      </c>
      <c r="U84" s="178" t="s">
        <v>10551</v>
      </c>
      <c r="V84" s="717" t="s">
        <v>8824</v>
      </c>
      <c r="W84" s="167" t="s">
        <v>8902</v>
      </c>
      <c r="X84" s="178" t="s">
        <v>193</v>
      </c>
      <c r="Y84" s="178" t="s">
        <v>6196</v>
      </c>
      <c r="Z84" s="178" t="s">
        <v>8903</v>
      </c>
      <c r="AA84" s="178" t="s">
        <v>8904</v>
      </c>
      <c r="AB84" s="178"/>
      <c r="AC84" s="655"/>
      <c r="AD84" s="1380">
        <v>42948</v>
      </c>
      <c r="AE84" s="1380">
        <v>42948</v>
      </c>
      <c r="AF84" s="1380">
        <v>43281</v>
      </c>
      <c r="AG84" s="254" t="s">
        <v>146</v>
      </c>
      <c r="AH84" s="254" t="s">
        <v>10924</v>
      </c>
      <c r="AI84" s="254" t="s">
        <v>10924</v>
      </c>
      <c r="AJ84" s="254" t="s">
        <v>10924</v>
      </c>
    </row>
    <row r="85" spans="1:36">
      <c r="C85" s="116" t="s">
        <v>9871</v>
      </c>
      <c r="D85" s="87" t="s">
        <v>9783</v>
      </c>
    </row>
    <row r="86" spans="1:36">
      <c r="C86" s="116" t="s">
        <v>9869</v>
      </c>
      <c r="D86" s="87" t="s">
        <v>9781</v>
      </c>
    </row>
    <row r="87" spans="1:36">
      <c r="C87" s="116" t="s">
        <v>9872</v>
      </c>
      <c r="D87" s="87" t="s">
        <v>9784</v>
      </c>
    </row>
    <row r="88" spans="1:36">
      <c r="C88" s="116" t="s">
        <v>9868</v>
      </c>
      <c r="D88" s="87" t="s">
        <v>14040</v>
      </c>
    </row>
  </sheetData>
  <autoFilter ref="A6:AJ61"/>
  <mergeCells count="32">
    <mergeCell ref="AH6:AH7"/>
    <mergeCell ref="A2:D2"/>
    <mergeCell ref="A6:A7"/>
    <mergeCell ref="B6:B7"/>
    <mergeCell ref="C6:C7"/>
    <mergeCell ref="D6:D7"/>
    <mergeCell ref="AC6:AC7"/>
    <mergeCell ref="Y6:Y7"/>
    <mergeCell ref="U6:U7"/>
    <mergeCell ref="V6:V7"/>
    <mergeCell ref="L6:L7"/>
    <mergeCell ref="M6:M7"/>
    <mergeCell ref="O6:O7"/>
    <mergeCell ref="P6:P7"/>
    <mergeCell ref="Z6:Z7"/>
    <mergeCell ref="N6:N7"/>
    <mergeCell ref="AJ6:AJ7"/>
    <mergeCell ref="AA6:AA7"/>
    <mergeCell ref="AB6:AB7"/>
    <mergeCell ref="K6:K7"/>
    <mergeCell ref="E6:E7"/>
    <mergeCell ref="F6:F7"/>
    <mergeCell ref="G6:G7"/>
    <mergeCell ref="H6:H7"/>
    <mergeCell ref="I6:I7"/>
    <mergeCell ref="J6:J7"/>
    <mergeCell ref="R6:R7"/>
    <mergeCell ref="S6:S7"/>
    <mergeCell ref="T6:T7"/>
    <mergeCell ref="Q6:Q7"/>
    <mergeCell ref="W6:W7"/>
    <mergeCell ref="AI6:AI7"/>
  </mergeCells>
  <pageMargins left="0.7" right="0.7" top="0.25" bottom="0.25" header="0.3" footer="0.3"/>
  <pageSetup scale="70" orientation="portrait" horizontalDpi="360" verticalDpi="360" r:id="rId1"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/>
  <dimension ref="A1:AK140"/>
  <sheetViews>
    <sheetView topLeftCell="A79" zoomScaleNormal="100" workbookViewId="0">
      <selection activeCell="G99" sqref="G99"/>
    </sheetView>
  </sheetViews>
  <sheetFormatPr defaultRowHeight="12.75"/>
  <cols>
    <col min="1" max="1" width="5.42578125" style="87" customWidth="1"/>
    <col min="2" max="2" width="9.140625" style="87"/>
    <col min="3" max="3" width="15.42578125" style="87" customWidth="1"/>
    <col min="4" max="4" width="27.7109375" style="87" customWidth="1"/>
    <col min="5" max="5" width="20.85546875" style="87" customWidth="1"/>
    <col min="6" max="6" width="6.5703125" style="87" customWidth="1"/>
    <col min="7" max="7" width="14.5703125" style="87" customWidth="1"/>
    <col min="8" max="8" width="17.7109375" style="735" customWidth="1"/>
    <col min="9" max="9" width="24" style="87" hidden="1" customWidth="1"/>
    <col min="10" max="10" width="7.5703125" style="162" hidden="1" customWidth="1"/>
    <col min="11" max="11" width="13.140625" style="190" hidden="1" customWidth="1"/>
    <col min="12" max="12" width="12.5703125" style="87" hidden="1" customWidth="1"/>
    <col min="13" max="13" width="19.7109375" style="190" hidden="1" customWidth="1"/>
    <col min="14" max="14" width="23.5703125" style="87" hidden="1" customWidth="1"/>
    <col min="15" max="15" width="17.28515625" style="87" hidden="1" customWidth="1"/>
    <col min="16" max="16" width="18.5703125" style="162" hidden="1" customWidth="1"/>
    <col min="17" max="17" width="9.28515625" style="87" hidden="1" customWidth="1"/>
    <col min="18" max="18" width="16" style="87" hidden="1" customWidth="1"/>
    <col min="19" max="19" width="12" style="190" hidden="1" customWidth="1"/>
    <col min="20" max="20" width="90.140625" style="87" hidden="1" customWidth="1"/>
    <col min="21" max="21" width="20" style="816" customWidth="1"/>
    <col min="22" max="22" width="14.42578125" style="87" customWidth="1"/>
    <col min="23" max="23" width="9.140625" style="87" customWidth="1"/>
    <col min="24" max="26" width="17.85546875" style="87" customWidth="1"/>
    <col min="27" max="29" width="20.7109375" style="87" customWidth="1"/>
    <col min="30" max="30" width="12" style="1364" customWidth="1"/>
    <col min="31" max="31" width="14" style="1364" customWidth="1"/>
    <col min="32" max="32" width="13.85546875" style="1364" customWidth="1"/>
    <col min="33" max="33" width="9.140625" style="87" customWidth="1"/>
    <col min="34" max="16384" width="9.140625" style="87"/>
  </cols>
  <sheetData>
    <row r="1" spans="1:37" ht="15.75">
      <c r="A1" s="84" t="s">
        <v>260</v>
      </c>
      <c r="B1" s="85"/>
      <c r="C1" s="85"/>
      <c r="D1" s="86"/>
      <c r="AH1" s="85"/>
      <c r="AI1" s="85"/>
      <c r="AJ1" s="85"/>
      <c r="AK1" s="85"/>
    </row>
    <row r="2" spans="1:37" ht="15.75">
      <c r="A2" s="2423" t="s">
        <v>9223</v>
      </c>
      <c r="B2" s="2423"/>
      <c r="C2" s="2423"/>
      <c r="D2" s="2423"/>
    </row>
    <row r="3" spans="1:37" ht="15.75">
      <c r="A3" s="84" t="s">
        <v>9557</v>
      </c>
      <c r="B3" s="85"/>
      <c r="C3" s="85"/>
      <c r="D3" s="86"/>
      <c r="H3" s="630">
        <v>44835</v>
      </c>
      <c r="AH3" s="85"/>
      <c r="AI3" s="85"/>
      <c r="AJ3" s="85"/>
      <c r="AK3" s="85"/>
    </row>
    <row r="6" spans="1:37">
      <c r="A6" s="2428" t="s">
        <v>2</v>
      </c>
      <c r="B6" s="2428" t="s">
        <v>3</v>
      </c>
      <c r="C6" s="2428" t="s">
        <v>263</v>
      </c>
      <c r="D6" s="2648" t="s">
        <v>4</v>
      </c>
      <c r="E6" s="2646" t="s">
        <v>266</v>
      </c>
      <c r="F6" s="2428" t="s">
        <v>6</v>
      </c>
      <c r="G6" s="2428" t="s">
        <v>8</v>
      </c>
      <c r="H6" s="2649" t="s">
        <v>9</v>
      </c>
      <c r="I6" s="2649" t="s">
        <v>10</v>
      </c>
      <c r="J6" s="2428" t="s">
        <v>11</v>
      </c>
      <c r="K6" s="2428" t="s">
        <v>12</v>
      </c>
      <c r="L6" s="2428" t="s">
        <v>13</v>
      </c>
      <c r="M6" s="2625" t="s">
        <v>14</v>
      </c>
      <c r="N6" s="2646" t="s">
        <v>267</v>
      </c>
      <c r="O6" s="2646" t="s">
        <v>268</v>
      </c>
      <c r="P6" s="2428" t="s">
        <v>17</v>
      </c>
      <c r="Q6" s="2646" t="s">
        <v>269</v>
      </c>
      <c r="R6" s="2428" t="s">
        <v>270</v>
      </c>
      <c r="S6" s="2646" t="s">
        <v>18</v>
      </c>
      <c r="T6" s="2646" t="s">
        <v>19</v>
      </c>
      <c r="U6" s="2426" t="s">
        <v>20</v>
      </c>
      <c r="V6" s="2625" t="s">
        <v>21</v>
      </c>
      <c r="W6" s="620" t="s">
        <v>7</v>
      </c>
      <c r="X6" s="2685" t="s">
        <v>271</v>
      </c>
      <c r="Y6" s="2625" t="s">
        <v>272</v>
      </c>
      <c r="Z6" s="2625" t="s">
        <v>273</v>
      </c>
      <c r="AA6" s="2625" t="s">
        <v>274</v>
      </c>
      <c r="AB6" s="2625" t="s">
        <v>4630</v>
      </c>
      <c r="AC6" s="2625" t="s">
        <v>7251</v>
      </c>
      <c r="AD6" s="1365"/>
      <c r="AE6" s="1366" t="s">
        <v>23</v>
      </c>
      <c r="AF6" s="1366"/>
      <c r="AG6" s="620" t="s">
        <v>7</v>
      </c>
      <c r="AH6" s="2428" t="s">
        <v>3</v>
      </c>
      <c r="AI6" s="2428" t="s">
        <v>13085</v>
      </c>
      <c r="AJ6" s="2428" t="s">
        <v>13086</v>
      </c>
      <c r="AK6" s="2428" t="s">
        <v>14681</v>
      </c>
    </row>
    <row r="7" spans="1:37">
      <c r="A7" s="2428"/>
      <c r="B7" s="2428"/>
      <c r="C7" s="2428"/>
      <c r="D7" s="2648"/>
      <c r="E7" s="2646"/>
      <c r="F7" s="2428"/>
      <c r="G7" s="2428"/>
      <c r="H7" s="2649"/>
      <c r="I7" s="2649"/>
      <c r="J7" s="2428"/>
      <c r="K7" s="2428"/>
      <c r="L7" s="2428"/>
      <c r="M7" s="2625"/>
      <c r="N7" s="2646"/>
      <c r="O7" s="2646"/>
      <c r="P7" s="2428"/>
      <c r="Q7" s="2646"/>
      <c r="R7" s="2428"/>
      <c r="S7" s="2646"/>
      <c r="T7" s="2646"/>
      <c r="U7" s="2427"/>
      <c r="V7" s="2625"/>
      <c r="W7" s="620" t="s">
        <v>26</v>
      </c>
      <c r="X7" s="2685"/>
      <c r="Y7" s="2625"/>
      <c r="Z7" s="2625"/>
      <c r="AA7" s="2625"/>
      <c r="AB7" s="2625"/>
      <c r="AC7" s="2625"/>
      <c r="AD7" s="1366" t="s">
        <v>276</v>
      </c>
      <c r="AE7" s="1366" t="s">
        <v>277</v>
      </c>
      <c r="AF7" s="1366" t="s">
        <v>278</v>
      </c>
      <c r="AG7" s="620" t="s">
        <v>10216</v>
      </c>
      <c r="AH7" s="2428"/>
      <c r="AI7" s="2428"/>
      <c r="AJ7" s="2428"/>
      <c r="AK7" s="2428"/>
    </row>
    <row r="8" spans="1:37">
      <c r="A8" s="116"/>
      <c r="B8" s="116"/>
      <c r="C8" s="116"/>
      <c r="D8" s="116"/>
      <c r="E8" s="116"/>
      <c r="F8" s="116"/>
      <c r="G8" s="116"/>
      <c r="H8" s="628"/>
      <c r="I8" s="116"/>
      <c r="J8" s="117"/>
      <c r="K8" s="157"/>
      <c r="L8" s="116"/>
      <c r="M8" s="157"/>
      <c r="N8" s="116"/>
      <c r="O8" s="116"/>
      <c r="P8" s="117"/>
      <c r="Q8" s="116"/>
      <c r="R8" s="116"/>
      <c r="S8" s="157"/>
      <c r="T8" s="116"/>
      <c r="U8" s="870"/>
      <c r="V8" s="116"/>
      <c r="W8" s="116"/>
      <c r="X8" s="116"/>
      <c r="Y8" s="116"/>
      <c r="Z8" s="116"/>
      <c r="AA8" s="116"/>
      <c r="AB8" s="116"/>
      <c r="AC8" s="116"/>
      <c r="AD8" s="1381"/>
      <c r="AE8" s="1381"/>
      <c r="AF8" s="1381"/>
      <c r="AG8" s="116"/>
      <c r="AH8" s="116"/>
      <c r="AI8" s="116"/>
      <c r="AJ8" s="116"/>
      <c r="AK8" s="116"/>
    </row>
    <row r="9" spans="1:37" s="126" customFormat="1" ht="15">
      <c r="A9" s="715">
        <v>1</v>
      </c>
      <c r="B9" s="157" t="s">
        <v>9501</v>
      </c>
      <c r="C9" s="118" t="s">
        <v>9560</v>
      </c>
      <c r="D9" s="196" t="s">
        <v>9500</v>
      </c>
      <c r="E9" s="101" t="s">
        <v>9384</v>
      </c>
      <c r="F9" s="101" t="s">
        <v>35</v>
      </c>
      <c r="G9" s="125" t="s">
        <v>9590</v>
      </c>
      <c r="H9" s="745">
        <v>28342</v>
      </c>
      <c r="I9" s="125" t="str">
        <f t="shared" ref="I9:I57" si="0">DATEDIF(H9,$H$3,"Y") &amp; " TAHUN " &amp; DATEDIF(H9,$H$3,"YM") &amp; " BULAN " &amp; DATEDIF(H9,$H$3,"MD") &amp; " HARI "</f>
        <v xml:space="preserve">45 TAHUN 1 BULAN 26 HARI </v>
      </c>
      <c r="J9" s="101" t="s">
        <v>84</v>
      </c>
      <c r="K9" s="658" t="s">
        <v>9614</v>
      </c>
      <c r="L9" s="659" t="s">
        <v>4633</v>
      </c>
      <c r="M9" s="748">
        <v>1350006006207</v>
      </c>
      <c r="N9" s="125" t="s">
        <v>14274</v>
      </c>
      <c r="O9" s="125" t="s">
        <v>14218</v>
      </c>
      <c r="P9" s="101"/>
      <c r="Q9" s="125"/>
      <c r="R9" s="125"/>
      <c r="S9" s="195" t="s">
        <v>126</v>
      </c>
      <c r="T9" s="125" t="s">
        <v>11026</v>
      </c>
      <c r="U9" s="873" t="s">
        <v>11027</v>
      </c>
      <c r="V9" s="101"/>
      <c r="W9" s="125" t="s">
        <v>193</v>
      </c>
      <c r="X9" s="125" t="s">
        <v>9640</v>
      </c>
      <c r="Y9" s="125" t="s">
        <v>9682</v>
      </c>
      <c r="Z9" s="125" t="s">
        <v>9717</v>
      </c>
      <c r="AA9" s="125" t="s">
        <v>9731</v>
      </c>
      <c r="AB9" s="125"/>
      <c r="AC9" s="623"/>
      <c r="AD9" s="1381">
        <v>42948</v>
      </c>
      <c r="AE9" s="1381">
        <v>42948</v>
      </c>
      <c r="AF9" s="1367">
        <v>43281</v>
      </c>
      <c r="AG9" s="125" t="s">
        <v>47</v>
      </c>
      <c r="AH9" s="157" t="s">
        <v>9501</v>
      </c>
      <c r="AI9" s="157" t="s">
        <v>11707</v>
      </c>
      <c r="AJ9" s="254"/>
      <c r="AK9" s="157" t="s">
        <v>10924</v>
      </c>
    </row>
    <row r="10" spans="1:37" s="126" customFormat="1" ht="15">
      <c r="A10" s="715">
        <v>2</v>
      </c>
      <c r="B10" s="118" t="s">
        <v>9495</v>
      </c>
      <c r="C10" s="118" t="s">
        <v>9563</v>
      </c>
      <c r="D10" s="196" t="s">
        <v>9494</v>
      </c>
      <c r="E10" s="101" t="s">
        <v>9384</v>
      </c>
      <c r="F10" s="101" t="s">
        <v>35</v>
      </c>
      <c r="G10" s="125" t="s">
        <v>9592</v>
      </c>
      <c r="H10" s="745">
        <v>21156</v>
      </c>
      <c r="I10" s="1437" t="str">
        <f t="shared" si="0"/>
        <v xml:space="preserve">64 TAHUN 9 BULAN 29 HARI </v>
      </c>
      <c r="J10" s="101" t="s">
        <v>84</v>
      </c>
      <c r="K10" s="658" t="s">
        <v>9614</v>
      </c>
      <c r="L10" s="659" t="s">
        <v>4633</v>
      </c>
      <c r="M10" s="748">
        <v>1360005081887</v>
      </c>
      <c r="N10" s="125" t="s">
        <v>14275</v>
      </c>
      <c r="O10" s="125" t="s">
        <v>14220</v>
      </c>
      <c r="P10" s="101"/>
      <c r="Q10" s="125"/>
      <c r="R10" s="125"/>
      <c r="S10" s="195" t="s">
        <v>86</v>
      </c>
      <c r="T10" s="125" t="s">
        <v>11087</v>
      </c>
      <c r="U10" s="873" t="s">
        <v>10568</v>
      </c>
      <c r="V10" s="101"/>
      <c r="W10" s="125" t="s">
        <v>193</v>
      </c>
      <c r="X10" s="125" t="s">
        <v>9643</v>
      </c>
      <c r="Y10" s="125" t="s">
        <v>9685</v>
      </c>
      <c r="Z10" s="125" t="s">
        <v>9719</v>
      </c>
      <c r="AA10" s="125" t="s">
        <v>43</v>
      </c>
      <c r="AB10" s="125"/>
      <c r="AC10" s="623"/>
      <c r="AD10" s="1381">
        <v>42948</v>
      </c>
      <c r="AE10" s="1381">
        <v>42948</v>
      </c>
      <c r="AF10" s="1367">
        <v>43281</v>
      </c>
      <c r="AG10" s="125" t="s">
        <v>146</v>
      </c>
      <c r="AH10" s="118" t="s">
        <v>9495</v>
      </c>
      <c r="AI10" s="134" t="s">
        <v>11707</v>
      </c>
      <c r="AJ10" s="134" t="s">
        <v>10924</v>
      </c>
      <c r="AK10" s="134" t="s">
        <v>10924</v>
      </c>
    </row>
    <row r="11" spans="1:37" s="126" customFormat="1" ht="15">
      <c r="A11" s="715">
        <v>3</v>
      </c>
      <c r="B11" s="118" t="s">
        <v>9493</v>
      </c>
      <c r="C11" s="118" t="s">
        <v>9564</v>
      </c>
      <c r="D11" s="196" t="s">
        <v>9492</v>
      </c>
      <c r="E11" s="101" t="s">
        <v>9384</v>
      </c>
      <c r="F11" s="101" t="s">
        <v>35</v>
      </c>
      <c r="G11" s="125" t="s">
        <v>9593</v>
      </c>
      <c r="H11" s="745">
        <v>24534</v>
      </c>
      <c r="I11" s="178" t="str">
        <f t="shared" si="0"/>
        <v xml:space="preserve">55 TAHUN 6 BULAN 28 HARI </v>
      </c>
      <c r="J11" s="101" t="s">
        <v>84</v>
      </c>
      <c r="K11" s="658" t="s">
        <v>9614</v>
      </c>
      <c r="L11" s="659" t="s">
        <v>4633</v>
      </c>
      <c r="M11" s="748">
        <v>1360005085532</v>
      </c>
      <c r="N11" s="125" t="s">
        <v>14276</v>
      </c>
      <c r="O11" s="125" t="s">
        <v>14221</v>
      </c>
      <c r="P11" s="101"/>
      <c r="Q11" s="125"/>
      <c r="R11" s="125"/>
      <c r="S11" s="195" t="s">
        <v>126</v>
      </c>
      <c r="T11" s="125" t="s">
        <v>10566</v>
      </c>
      <c r="U11" s="873" t="s">
        <v>10567</v>
      </c>
      <c r="V11" s="101"/>
      <c r="W11" s="125" t="s">
        <v>193</v>
      </c>
      <c r="X11" s="125" t="s">
        <v>9644</v>
      </c>
      <c r="Y11" s="125" t="s">
        <v>9686</v>
      </c>
      <c r="Z11" s="125" t="s">
        <v>9720</v>
      </c>
      <c r="AA11" s="125" t="s">
        <v>10631</v>
      </c>
      <c r="AB11" s="125"/>
      <c r="AC11" s="623"/>
      <c r="AD11" s="1381">
        <v>42948</v>
      </c>
      <c r="AE11" s="1381">
        <v>42948</v>
      </c>
      <c r="AF11" s="1367">
        <v>43281</v>
      </c>
      <c r="AG11" s="125" t="s">
        <v>146</v>
      </c>
      <c r="AH11" s="118" t="s">
        <v>9493</v>
      </c>
      <c r="AI11" s="134" t="s">
        <v>11707</v>
      </c>
      <c r="AJ11" s="134" t="s">
        <v>10924</v>
      </c>
      <c r="AK11" s="134" t="s">
        <v>10924</v>
      </c>
    </row>
    <row r="12" spans="1:37" s="126" customFormat="1" ht="15">
      <c r="A12" s="715">
        <v>4</v>
      </c>
      <c r="B12" s="118" t="s">
        <v>9491</v>
      </c>
      <c r="C12" s="118" t="s">
        <v>9565</v>
      </c>
      <c r="D12" s="196" t="s">
        <v>9490</v>
      </c>
      <c r="E12" s="101" t="s">
        <v>9384</v>
      </c>
      <c r="F12" s="101" t="s">
        <v>35</v>
      </c>
      <c r="G12" s="125" t="s">
        <v>9594</v>
      </c>
      <c r="H12" s="745">
        <v>26572</v>
      </c>
      <c r="I12" s="125" t="str">
        <f t="shared" si="0"/>
        <v xml:space="preserve">50 TAHUN 0 BULAN 1 HARI </v>
      </c>
      <c r="J12" s="101" t="s">
        <v>84</v>
      </c>
      <c r="K12" s="658" t="s">
        <v>9614</v>
      </c>
      <c r="L12" s="659" t="s">
        <v>4633</v>
      </c>
      <c r="M12" s="748">
        <v>1360005417305</v>
      </c>
      <c r="N12" s="125" t="s">
        <v>14277</v>
      </c>
      <c r="O12" s="125" t="s">
        <v>14222</v>
      </c>
      <c r="P12" s="101"/>
      <c r="Q12" s="125"/>
      <c r="R12" s="125"/>
      <c r="S12" s="195" t="s">
        <v>126</v>
      </c>
      <c r="T12" s="125" t="s">
        <v>11088</v>
      </c>
      <c r="U12" s="873" t="s">
        <v>10591</v>
      </c>
      <c r="V12" s="118"/>
      <c r="W12" s="125" t="s">
        <v>193</v>
      </c>
      <c r="X12" s="125" t="s">
        <v>9645</v>
      </c>
      <c r="Y12" s="125" t="s">
        <v>9687</v>
      </c>
      <c r="Z12" s="125" t="s">
        <v>43</v>
      </c>
      <c r="AA12" s="125" t="s">
        <v>43</v>
      </c>
      <c r="AB12" s="125"/>
      <c r="AC12" s="623"/>
      <c r="AD12" s="1381">
        <v>42948</v>
      </c>
      <c r="AE12" s="1381">
        <v>42948</v>
      </c>
      <c r="AF12" s="1367">
        <v>43281</v>
      </c>
      <c r="AG12" s="125" t="s">
        <v>146</v>
      </c>
      <c r="AH12" s="118" t="s">
        <v>9491</v>
      </c>
      <c r="AI12" s="134" t="s">
        <v>11707</v>
      </c>
      <c r="AJ12" s="134" t="s">
        <v>10924</v>
      </c>
      <c r="AK12" s="134" t="s">
        <v>10924</v>
      </c>
    </row>
    <row r="13" spans="1:37" s="126" customFormat="1" ht="15">
      <c r="A13" s="715">
        <v>5</v>
      </c>
      <c r="B13" s="118" t="s">
        <v>9489</v>
      </c>
      <c r="C13" s="118" t="s">
        <v>9566</v>
      </c>
      <c r="D13" s="196" t="s">
        <v>9488</v>
      </c>
      <c r="E13" s="101" t="s">
        <v>9384</v>
      </c>
      <c r="F13" s="101" t="s">
        <v>35</v>
      </c>
      <c r="G13" s="125" t="s">
        <v>9591</v>
      </c>
      <c r="H13" s="745">
        <v>29549</v>
      </c>
      <c r="I13" s="125" t="str">
        <f t="shared" si="0"/>
        <v xml:space="preserve">41 TAHUN 10 BULAN 7 HARI </v>
      </c>
      <c r="J13" s="101" t="s">
        <v>84</v>
      </c>
      <c r="K13" s="658" t="s">
        <v>9614</v>
      </c>
      <c r="L13" s="659" t="s">
        <v>4633</v>
      </c>
      <c r="M13" s="748">
        <v>1350006033987</v>
      </c>
      <c r="N13" s="125" t="s">
        <v>14278</v>
      </c>
      <c r="O13" s="125" t="s">
        <v>14223</v>
      </c>
      <c r="P13" s="101"/>
      <c r="Q13" s="125"/>
      <c r="R13" s="125"/>
      <c r="S13" s="195" t="s">
        <v>10632</v>
      </c>
      <c r="T13" s="125" t="s">
        <v>9620</v>
      </c>
      <c r="U13" s="873" t="s">
        <v>10633</v>
      </c>
      <c r="V13" s="101"/>
      <c r="W13" s="125" t="s">
        <v>193</v>
      </c>
      <c r="X13" s="125" t="s">
        <v>9646</v>
      </c>
      <c r="Y13" s="125" t="s">
        <v>9688</v>
      </c>
      <c r="Z13" s="125" t="s">
        <v>43</v>
      </c>
      <c r="AA13" s="125" t="s">
        <v>43</v>
      </c>
      <c r="AB13" s="125"/>
      <c r="AC13" s="623"/>
      <c r="AD13" s="1381">
        <v>42948</v>
      </c>
      <c r="AE13" s="1381">
        <v>42948</v>
      </c>
      <c r="AF13" s="1367">
        <v>43281</v>
      </c>
      <c r="AG13" s="125" t="s">
        <v>146</v>
      </c>
      <c r="AH13" s="118" t="s">
        <v>9489</v>
      </c>
      <c r="AI13" s="134" t="s">
        <v>11707</v>
      </c>
      <c r="AJ13" s="134" t="s">
        <v>10924</v>
      </c>
      <c r="AK13" s="134" t="s">
        <v>10924</v>
      </c>
    </row>
    <row r="14" spans="1:37" ht="15">
      <c r="A14" s="715">
        <v>6</v>
      </c>
      <c r="B14" s="134" t="s">
        <v>9487</v>
      </c>
      <c r="C14" s="134" t="s">
        <v>9567</v>
      </c>
      <c r="D14" s="660" t="s">
        <v>9486</v>
      </c>
      <c r="E14" s="101" t="s">
        <v>9384</v>
      </c>
      <c r="F14" s="101" t="s">
        <v>35</v>
      </c>
      <c r="G14" s="116" t="s">
        <v>9590</v>
      </c>
      <c r="H14" s="628">
        <v>24181</v>
      </c>
      <c r="I14" s="178" t="str">
        <f t="shared" si="0"/>
        <v xml:space="preserve">56 TAHUN 6 BULAN 16 HARI </v>
      </c>
      <c r="J14" s="117" t="s">
        <v>84</v>
      </c>
      <c r="K14" s="658" t="s">
        <v>9614</v>
      </c>
      <c r="L14" s="659" t="s">
        <v>4633</v>
      </c>
      <c r="M14" s="748">
        <v>1350005844202</v>
      </c>
      <c r="N14" s="125" t="s">
        <v>14279</v>
      </c>
      <c r="O14" s="125" t="s">
        <v>14224</v>
      </c>
      <c r="P14" s="101"/>
      <c r="Q14" s="116"/>
      <c r="R14" s="116"/>
      <c r="S14" s="157" t="s">
        <v>86</v>
      </c>
      <c r="T14" s="116" t="s">
        <v>10634</v>
      </c>
      <c r="U14" s="827" t="s">
        <v>10480</v>
      </c>
      <c r="V14" s="134"/>
      <c r="W14" s="116" t="s">
        <v>193</v>
      </c>
      <c r="X14" s="116" t="s">
        <v>9647</v>
      </c>
      <c r="Y14" s="116" t="s">
        <v>9732</v>
      </c>
      <c r="Z14" s="116"/>
      <c r="AA14" s="116"/>
      <c r="AB14" s="116"/>
      <c r="AC14" s="627"/>
      <c r="AD14" s="1381">
        <v>42948</v>
      </c>
      <c r="AE14" s="1381">
        <v>42948</v>
      </c>
      <c r="AF14" s="1367">
        <v>43281</v>
      </c>
      <c r="AG14" s="116" t="s">
        <v>55</v>
      </c>
      <c r="AH14" s="134" t="s">
        <v>9487</v>
      </c>
      <c r="AI14" s="134" t="s">
        <v>11707</v>
      </c>
      <c r="AJ14" s="134" t="s">
        <v>10924</v>
      </c>
      <c r="AK14" s="134" t="s">
        <v>10924</v>
      </c>
    </row>
    <row r="15" spans="1:37" ht="15">
      <c r="A15" s="715">
        <v>7</v>
      </c>
      <c r="B15" s="134" t="s">
        <v>9479</v>
      </c>
      <c r="C15" s="134" t="s">
        <v>9571</v>
      </c>
      <c r="D15" s="196" t="s">
        <v>9478</v>
      </c>
      <c r="E15" s="101" t="s">
        <v>9384</v>
      </c>
      <c r="F15" s="101" t="s">
        <v>35</v>
      </c>
      <c r="G15" s="116" t="s">
        <v>9596</v>
      </c>
      <c r="H15" s="628">
        <v>25431</v>
      </c>
      <c r="I15" s="178" t="str">
        <f t="shared" si="0"/>
        <v xml:space="preserve">53 TAHUN 1 BULAN 15 HARI </v>
      </c>
      <c r="J15" s="117" t="s">
        <v>84</v>
      </c>
      <c r="K15" s="658" t="s">
        <v>9614</v>
      </c>
      <c r="L15" s="659" t="s">
        <v>4633</v>
      </c>
      <c r="M15" s="748">
        <v>9000014109608</v>
      </c>
      <c r="N15" s="125" t="s">
        <v>14282</v>
      </c>
      <c r="O15" s="125" t="s">
        <v>14226</v>
      </c>
      <c r="P15" s="101"/>
      <c r="Q15" s="116"/>
      <c r="R15" s="116"/>
      <c r="S15" s="157" t="s">
        <v>126</v>
      </c>
      <c r="T15" s="116" t="s">
        <v>10475</v>
      </c>
      <c r="U15" s="827" t="s">
        <v>10476</v>
      </c>
      <c r="V15" s="117"/>
      <c r="W15" s="116" t="s">
        <v>8534</v>
      </c>
      <c r="X15" s="116" t="s">
        <v>9651</v>
      </c>
      <c r="Y15" s="116" t="s">
        <v>10477</v>
      </c>
      <c r="Z15" s="116" t="s">
        <v>9692</v>
      </c>
      <c r="AA15" s="116" t="s">
        <v>9723</v>
      </c>
      <c r="AB15" s="116" t="s">
        <v>10478</v>
      </c>
      <c r="AC15" s="627" t="s">
        <v>10479</v>
      </c>
      <c r="AD15" s="1381">
        <v>42948</v>
      </c>
      <c r="AE15" s="1381">
        <v>42948</v>
      </c>
      <c r="AF15" s="1367">
        <v>43281</v>
      </c>
      <c r="AG15" s="116" t="s">
        <v>36</v>
      </c>
      <c r="AH15" s="134" t="s">
        <v>9479</v>
      </c>
      <c r="AI15" s="134" t="s">
        <v>11707</v>
      </c>
      <c r="AJ15" s="134" t="s">
        <v>10924</v>
      </c>
      <c r="AK15" s="134" t="s">
        <v>10924</v>
      </c>
    </row>
    <row r="16" spans="1:37" ht="15">
      <c r="A16" s="715">
        <v>8</v>
      </c>
      <c r="B16" s="134" t="s">
        <v>9475</v>
      </c>
      <c r="C16" s="134" t="s">
        <v>9573</v>
      </c>
      <c r="D16" s="196" t="s">
        <v>9474</v>
      </c>
      <c r="E16" s="101" t="s">
        <v>9384</v>
      </c>
      <c r="F16" s="101" t="s">
        <v>35</v>
      </c>
      <c r="G16" s="116" t="s">
        <v>3391</v>
      </c>
      <c r="H16" s="628">
        <v>25947</v>
      </c>
      <c r="I16" s="125" t="str">
        <f t="shared" si="0"/>
        <v xml:space="preserve">51 TAHUN 8 BULAN 17 HARI </v>
      </c>
      <c r="J16" s="117" t="s">
        <v>84</v>
      </c>
      <c r="K16" s="658" t="s">
        <v>9614</v>
      </c>
      <c r="L16" s="659" t="s">
        <v>4633</v>
      </c>
      <c r="M16" s="748">
        <v>1350006003956</v>
      </c>
      <c r="N16" s="125" t="s">
        <v>14284</v>
      </c>
      <c r="O16" s="125" t="s">
        <v>14227</v>
      </c>
      <c r="P16" s="101"/>
      <c r="Q16" s="116"/>
      <c r="R16" s="116"/>
      <c r="S16" s="157" t="s">
        <v>10632</v>
      </c>
      <c r="T16" s="116" t="s">
        <v>11034</v>
      </c>
      <c r="U16" s="827" t="s">
        <v>10645</v>
      </c>
      <c r="V16" s="117"/>
      <c r="W16" s="116" t="s">
        <v>193</v>
      </c>
      <c r="X16" s="116" t="s">
        <v>9653</v>
      </c>
      <c r="Y16" s="116" t="s">
        <v>9694</v>
      </c>
      <c r="Z16" s="116" t="s">
        <v>11035</v>
      </c>
      <c r="AA16" s="116" t="s">
        <v>43</v>
      </c>
      <c r="AB16" s="116"/>
      <c r="AC16" s="627"/>
      <c r="AD16" s="1381">
        <v>42948</v>
      </c>
      <c r="AE16" s="1381">
        <v>42948</v>
      </c>
      <c r="AF16" s="1367">
        <v>43281</v>
      </c>
      <c r="AG16" s="116" t="s">
        <v>11036</v>
      </c>
      <c r="AH16" s="134" t="s">
        <v>9475</v>
      </c>
      <c r="AI16" s="134" t="s">
        <v>11707</v>
      </c>
      <c r="AJ16" s="134" t="s">
        <v>10924</v>
      </c>
      <c r="AK16" s="134" t="s">
        <v>10924</v>
      </c>
    </row>
    <row r="17" spans="1:37" ht="15">
      <c r="A17" s="715">
        <v>9</v>
      </c>
      <c r="B17" s="134" t="s">
        <v>9467</v>
      </c>
      <c r="C17" s="134" t="s">
        <v>9577</v>
      </c>
      <c r="D17" s="196" t="s">
        <v>9466</v>
      </c>
      <c r="E17" s="101" t="s">
        <v>9384</v>
      </c>
      <c r="F17" s="101" t="s">
        <v>35</v>
      </c>
      <c r="G17" s="116" t="s">
        <v>9591</v>
      </c>
      <c r="H17" s="628">
        <v>29800</v>
      </c>
      <c r="I17" s="125" t="str">
        <f t="shared" si="0"/>
        <v xml:space="preserve">41 TAHUN 1 BULAN 29 HARI </v>
      </c>
      <c r="J17" s="117" t="s">
        <v>84</v>
      </c>
      <c r="K17" s="658" t="s">
        <v>9614</v>
      </c>
      <c r="L17" s="659" t="s">
        <v>4633</v>
      </c>
      <c r="M17" s="748">
        <v>1350005972565</v>
      </c>
      <c r="N17" s="125" t="s">
        <v>14288</v>
      </c>
      <c r="O17" s="125" t="s">
        <v>14231</v>
      </c>
      <c r="P17" s="101"/>
      <c r="Q17" s="116"/>
      <c r="R17" s="116"/>
      <c r="S17" s="157" t="s">
        <v>126</v>
      </c>
      <c r="T17" s="116" t="s">
        <v>11093</v>
      </c>
      <c r="U17" s="827" t="s">
        <v>10439</v>
      </c>
      <c r="V17" s="117"/>
      <c r="W17" s="116" t="s">
        <v>193</v>
      </c>
      <c r="X17" s="116" t="s">
        <v>9657</v>
      </c>
      <c r="Y17" s="116" t="s">
        <v>9698</v>
      </c>
      <c r="Z17" s="116" t="s">
        <v>9725</v>
      </c>
      <c r="AA17" s="116" t="s">
        <v>43</v>
      </c>
      <c r="AB17" s="116"/>
      <c r="AC17" s="627"/>
      <c r="AD17" s="1381">
        <v>42948</v>
      </c>
      <c r="AE17" s="1381">
        <v>42948</v>
      </c>
      <c r="AF17" s="1367">
        <v>43281</v>
      </c>
      <c r="AG17" s="116" t="s">
        <v>47</v>
      </c>
      <c r="AH17" s="134" t="s">
        <v>9467</v>
      </c>
      <c r="AI17" s="134" t="s">
        <v>11707</v>
      </c>
      <c r="AJ17" s="134" t="s">
        <v>10924</v>
      </c>
      <c r="AK17" s="134" t="s">
        <v>10924</v>
      </c>
    </row>
    <row r="18" spans="1:37" ht="15">
      <c r="A18" s="715">
        <v>10</v>
      </c>
      <c r="B18" s="134" t="s">
        <v>9461</v>
      </c>
      <c r="C18" s="134" t="s">
        <v>9581</v>
      </c>
      <c r="D18" s="196" t="s">
        <v>9460</v>
      </c>
      <c r="E18" s="101" t="s">
        <v>9384</v>
      </c>
      <c r="F18" s="101" t="s">
        <v>35</v>
      </c>
      <c r="G18" s="116" t="s">
        <v>4434</v>
      </c>
      <c r="H18" s="628">
        <v>28917</v>
      </c>
      <c r="I18" s="125" t="str">
        <f t="shared" si="0"/>
        <v xml:space="preserve">43 TAHUN 6 BULAN 28 HARI </v>
      </c>
      <c r="J18" s="117" t="s">
        <v>84</v>
      </c>
      <c r="K18" s="658" t="s">
        <v>9614</v>
      </c>
      <c r="L18" s="659" t="s">
        <v>4633</v>
      </c>
      <c r="M18" s="748">
        <v>1350005793201</v>
      </c>
      <c r="N18" s="125" t="s">
        <v>14291</v>
      </c>
      <c r="O18" s="125" t="s">
        <v>14234</v>
      </c>
      <c r="P18" s="116"/>
      <c r="Q18" s="116"/>
      <c r="R18" s="116"/>
      <c r="S18" s="157"/>
      <c r="T18" s="116" t="s">
        <v>9622</v>
      </c>
      <c r="U18" s="827" t="s">
        <v>10915</v>
      </c>
      <c r="V18" s="117"/>
      <c r="W18" s="116" t="s">
        <v>193</v>
      </c>
      <c r="X18" s="116" t="s">
        <v>9661</v>
      </c>
      <c r="Y18" s="116"/>
      <c r="Z18" s="116"/>
      <c r="AA18" s="116"/>
      <c r="AB18" s="116"/>
      <c r="AC18" s="627"/>
      <c r="AD18" s="1381">
        <v>42948</v>
      </c>
      <c r="AE18" s="1381">
        <v>42948</v>
      </c>
      <c r="AF18" s="1367">
        <v>43281</v>
      </c>
      <c r="AG18" s="116" t="s">
        <v>193</v>
      </c>
      <c r="AH18" s="134" t="s">
        <v>9461</v>
      </c>
      <c r="AI18" s="134" t="s">
        <v>11707</v>
      </c>
      <c r="AJ18" s="168"/>
      <c r="AK18" s="134" t="s">
        <v>10924</v>
      </c>
    </row>
    <row r="19" spans="1:37" s="126" customFormat="1" ht="15">
      <c r="A19" s="715">
        <v>11</v>
      </c>
      <c r="B19" s="118" t="s">
        <v>9457</v>
      </c>
      <c r="C19" s="118"/>
      <c r="D19" s="196" t="s">
        <v>11100</v>
      </c>
      <c r="E19" s="101" t="s">
        <v>9384</v>
      </c>
      <c r="F19" s="101" t="s">
        <v>35</v>
      </c>
      <c r="G19" s="125" t="s">
        <v>9601</v>
      </c>
      <c r="H19" s="745">
        <v>28593</v>
      </c>
      <c r="I19" s="125" t="str">
        <f t="shared" si="0"/>
        <v xml:space="preserve">44 TAHUN 5 BULAN 18 HARI </v>
      </c>
      <c r="J19" s="101" t="s">
        <v>84</v>
      </c>
      <c r="K19" s="658" t="s">
        <v>9614</v>
      </c>
      <c r="L19" s="659" t="s">
        <v>4633</v>
      </c>
      <c r="M19" s="748">
        <v>1200006428218</v>
      </c>
      <c r="N19" s="125" t="s">
        <v>14292</v>
      </c>
      <c r="O19" s="125"/>
      <c r="P19" s="101"/>
      <c r="Q19" s="125"/>
      <c r="R19" s="125"/>
      <c r="S19" s="195" t="s">
        <v>126</v>
      </c>
      <c r="T19" s="125" t="s">
        <v>11101</v>
      </c>
      <c r="U19" s="873" t="s">
        <v>11102</v>
      </c>
      <c r="V19" s="101"/>
      <c r="W19" s="125" t="s">
        <v>193</v>
      </c>
      <c r="X19" s="125" t="s">
        <v>9663</v>
      </c>
      <c r="Y19" s="125" t="s">
        <v>9703</v>
      </c>
      <c r="Z19" s="125" t="s">
        <v>9728</v>
      </c>
      <c r="AA19" s="125" t="s">
        <v>43</v>
      </c>
      <c r="AB19" s="125"/>
      <c r="AC19" s="623"/>
      <c r="AD19" s="1381">
        <v>42948</v>
      </c>
      <c r="AE19" s="1381">
        <v>42948</v>
      </c>
      <c r="AF19" s="1367">
        <v>43281</v>
      </c>
      <c r="AG19" s="125" t="s">
        <v>47</v>
      </c>
      <c r="AH19" s="118" t="s">
        <v>9457</v>
      </c>
      <c r="AI19" s="134" t="s">
        <v>11707</v>
      </c>
      <c r="AJ19" s="168"/>
      <c r="AK19" s="134" t="s">
        <v>10924</v>
      </c>
    </row>
    <row r="20" spans="1:37" ht="15">
      <c r="A20" s="715">
        <v>12</v>
      </c>
      <c r="B20" s="157" t="s">
        <v>9451</v>
      </c>
      <c r="C20" s="117"/>
      <c r="D20" s="116" t="s">
        <v>9450</v>
      </c>
      <c r="E20" s="101" t="s">
        <v>9384</v>
      </c>
      <c r="F20" s="101" t="s">
        <v>35</v>
      </c>
      <c r="G20" s="116" t="s">
        <v>9602</v>
      </c>
      <c r="H20" s="628">
        <v>30983</v>
      </c>
      <c r="I20" s="125" t="str">
        <f t="shared" si="0"/>
        <v xml:space="preserve">37 TAHUN 11 BULAN 3 HARI </v>
      </c>
      <c r="J20" s="117" t="s">
        <v>84</v>
      </c>
      <c r="K20" s="658" t="s">
        <v>9614</v>
      </c>
      <c r="L20" s="659" t="s">
        <v>4633</v>
      </c>
      <c r="M20" s="748">
        <v>1390016363990</v>
      </c>
      <c r="N20" s="125" t="s">
        <v>14293</v>
      </c>
      <c r="O20" s="125" t="s">
        <v>14235</v>
      </c>
      <c r="P20" s="117"/>
      <c r="Q20" s="116"/>
      <c r="R20" s="116"/>
      <c r="S20" s="157" t="s">
        <v>86</v>
      </c>
      <c r="T20" s="116" t="s">
        <v>11103</v>
      </c>
      <c r="U20" s="870">
        <v>3376012810840000</v>
      </c>
      <c r="V20" s="116"/>
      <c r="W20" s="116" t="s">
        <v>193</v>
      </c>
      <c r="X20" s="116" t="s">
        <v>9664</v>
      </c>
      <c r="Y20" s="116" t="s">
        <v>9704</v>
      </c>
      <c r="Z20" s="116" t="s">
        <v>9729</v>
      </c>
      <c r="AA20" s="116"/>
      <c r="AB20" s="116"/>
      <c r="AC20" s="116"/>
      <c r="AD20" s="1381">
        <v>42948</v>
      </c>
      <c r="AE20" s="1381">
        <v>42948</v>
      </c>
      <c r="AF20" s="1367">
        <v>43281</v>
      </c>
      <c r="AG20" s="116" t="s">
        <v>47</v>
      </c>
      <c r="AH20" s="157" t="s">
        <v>9451</v>
      </c>
      <c r="AI20" s="157" t="s">
        <v>11707</v>
      </c>
      <c r="AJ20" s="254"/>
      <c r="AK20" s="157" t="s">
        <v>10924</v>
      </c>
    </row>
    <row r="21" spans="1:37" ht="15">
      <c r="A21" s="715">
        <v>13</v>
      </c>
      <c r="B21" s="157" t="s">
        <v>9449</v>
      </c>
      <c r="C21" s="117"/>
      <c r="D21" s="116" t="s">
        <v>9448</v>
      </c>
      <c r="E21" s="101" t="s">
        <v>9384</v>
      </c>
      <c r="F21" s="101" t="s">
        <v>35</v>
      </c>
      <c r="G21" s="116" t="s">
        <v>10839</v>
      </c>
      <c r="H21" s="628">
        <v>32521</v>
      </c>
      <c r="I21" s="125" t="str">
        <f t="shared" si="0"/>
        <v xml:space="preserve">33 TAHUN 8 BULAN 18 HARI </v>
      </c>
      <c r="J21" s="117" t="s">
        <v>84</v>
      </c>
      <c r="K21" s="658" t="s">
        <v>9614</v>
      </c>
      <c r="L21" s="659" t="s">
        <v>4633</v>
      </c>
      <c r="M21" s="748">
        <v>1360013684987</v>
      </c>
      <c r="N21" s="125" t="s">
        <v>14294</v>
      </c>
      <c r="O21" s="125" t="s">
        <v>14236</v>
      </c>
      <c r="P21" s="117"/>
      <c r="Q21" s="116"/>
      <c r="R21" s="116"/>
      <c r="S21" s="157" t="s">
        <v>86</v>
      </c>
      <c r="T21" s="116" t="s">
        <v>10840</v>
      </c>
      <c r="U21" s="870">
        <v>3324121301890000</v>
      </c>
      <c r="V21" s="116"/>
      <c r="W21" s="116" t="s">
        <v>193</v>
      </c>
      <c r="X21" s="116" t="s">
        <v>9665</v>
      </c>
      <c r="Y21" s="116" t="s">
        <v>9705</v>
      </c>
      <c r="Z21" s="116" t="s">
        <v>9730</v>
      </c>
      <c r="AA21" s="116"/>
      <c r="AB21" s="116"/>
      <c r="AC21" s="116"/>
      <c r="AD21" s="1381">
        <v>42948</v>
      </c>
      <c r="AE21" s="1381">
        <v>42948</v>
      </c>
      <c r="AF21" s="1367">
        <v>43281</v>
      </c>
      <c r="AG21" s="116" t="s">
        <v>47</v>
      </c>
      <c r="AH21" s="157" t="s">
        <v>9449</v>
      </c>
      <c r="AI21" s="157" t="s">
        <v>11707</v>
      </c>
      <c r="AJ21" s="254"/>
      <c r="AK21" s="157" t="s">
        <v>10924</v>
      </c>
    </row>
    <row r="22" spans="1:37" ht="15">
      <c r="A22" s="715">
        <v>14</v>
      </c>
      <c r="B22" s="157" t="s">
        <v>9445</v>
      </c>
      <c r="C22" s="117"/>
      <c r="D22" s="116" t="s">
        <v>3586</v>
      </c>
      <c r="E22" s="101" t="s">
        <v>9384</v>
      </c>
      <c r="F22" s="101" t="s">
        <v>35</v>
      </c>
      <c r="G22" s="116" t="s">
        <v>381</v>
      </c>
      <c r="H22" s="628">
        <v>27217</v>
      </c>
      <c r="I22" s="125" t="str">
        <f t="shared" si="0"/>
        <v xml:space="preserve">48 TAHUN 2 BULAN 24 HARI </v>
      </c>
      <c r="J22" s="117" t="s">
        <v>84</v>
      </c>
      <c r="K22" s="658" t="s">
        <v>9614</v>
      </c>
      <c r="L22" s="659" t="s">
        <v>4633</v>
      </c>
      <c r="M22" s="748">
        <v>1380012393604</v>
      </c>
      <c r="N22" s="125" t="s">
        <v>14295</v>
      </c>
      <c r="O22" s="125"/>
      <c r="P22" s="117"/>
      <c r="Q22" s="116"/>
      <c r="R22" s="116"/>
      <c r="S22" s="157" t="s">
        <v>126</v>
      </c>
      <c r="T22" s="116" t="s">
        <v>10446</v>
      </c>
      <c r="U22" s="870" t="s">
        <v>9627</v>
      </c>
      <c r="V22" s="116"/>
      <c r="W22" s="116" t="s">
        <v>193</v>
      </c>
      <c r="X22" s="116" t="s">
        <v>9667</v>
      </c>
      <c r="Y22" s="116" t="s">
        <v>9707</v>
      </c>
      <c r="Z22" s="116" t="s">
        <v>43</v>
      </c>
      <c r="AA22" s="116" t="s">
        <v>43</v>
      </c>
      <c r="AB22" s="116"/>
      <c r="AC22" s="116"/>
      <c r="AD22" s="1381">
        <v>42948</v>
      </c>
      <c r="AE22" s="1381">
        <v>42948</v>
      </c>
      <c r="AF22" s="1367">
        <v>43281</v>
      </c>
      <c r="AG22" s="116" t="s">
        <v>146</v>
      </c>
      <c r="AH22" s="157" t="s">
        <v>9445</v>
      </c>
      <c r="AI22" s="157" t="s">
        <v>11707</v>
      </c>
      <c r="AJ22" s="254"/>
      <c r="AK22" s="157" t="s">
        <v>10924</v>
      </c>
    </row>
    <row r="23" spans="1:37" ht="15">
      <c r="A23" s="715">
        <v>15</v>
      </c>
      <c r="B23" s="157" t="s">
        <v>9440</v>
      </c>
      <c r="C23" s="117"/>
      <c r="D23" s="116" t="s">
        <v>9439</v>
      </c>
      <c r="E23" s="101" t="s">
        <v>9384</v>
      </c>
      <c r="F23" s="101" t="s">
        <v>35</v>
      </c>
      <c r="G23" s="116" t="s">
        <v>9602</v>
      </c>
      <c r="H23" s="628">
        <v>29429</v>
      </c>
      <c r="I23" s="125" t="str">
        <f t="shared" si="0"/>
        <v xml:space="preserve">42 TAHUN 2 BULAN 4 HARI </v>
      </c>
      <c r="J23" s="117" t="s">
        <v>84</v>
      </c>
      <c r="K23" s="658" t="s">
        <v>9614</v>
      </c>
      <c r="L23" s="659" t="s">
        <v>4633</v>
      </c>
      <c r="M23" s="748">
        <v>1390017859129</v>
      </c>
      <c r="N23" s="125" t="s">
        <v>14296</v>
      </c>
      <c r="O23" s="125" t="s">
        <v>14237</v>
      </c>
      <c r="P23" s="117"/>
      <c r="Q23" s="116"/>
      <c r="R23" s="116"/>
      <c r="S23" s="157" t="s">
        <v>7267</v>
      </c>
      <c r="T23" s="116" t="s">
        <v>11104</v>
      </c>
      <c r="U23" s="827" t="s">
        <v>10709</v>
      </c>
      <c r="V23" s="116"/>
      <c r="W23" s="116" t="s">
        <v>193</v>
      </c>
      <c r="X23" s="116" t="s">
        <v>10710</v>
      </c>
      <c r="Y23" s="116" t="s">
        <v>10711</v>
      </c>
      <c r="Z23" s="116" t="s">
        <v>10712</v>
      </c>
      <c r="AA23" s="116"/>
      <c r="AB23" s="116"/>
      <c r="AC23" s="116"/>
      <c r="AD23" s="1381">
        <v>42948</v>
      </c>
      <c r="AE23" s="1381">
        <v>42948</v>
      </c>
      <c r="AF23" s="1367">
        <v>43281</v>
      </c>
      <c r="AG23" s="116" t="s">
        <v>47</v>
      </c>
      <c r="AH23" s="157" t="s">
        <v>9440</v>
      </c>
      <c r="AI23" s="157" t="s">
        <v>11707</v>
      </c>
      <c r="AJ23" s="254"/>
      <c r="AK23" s="157" t="s">
        <v>10924</v>
      </c>
    </row>
    <row r="24" spans="1:37" ht="15">
      <c r="A24" s="715">
        <v>16</v>
      </c>
      <c r="B24" s="157" t="s">
        <v>9438</v>
      </c>
      <c r="C24" s="117" t="s">
        <v>9582</v>
      </c>
      <c r="D24" s="116" t="s">
        <v>9437</v>
      </c>
      <c r="E24" s="101" t="s">
        <v>9384</v>
      </c>
      <c r="F24" s="101" t="s">
        <v>35</v>
      </c>
      <c r="G24" s="116" t="s">
        <v>9597</v>
      </c>
      <c r="H24" s="628">
        <v>26903</v>
      </c>
      <c r="I24" s="125" t="str">
        <f t="shared" si="0"/>
        <v xml:space="preserve">49 TAHUN 1 BULAN 4 HARI </v>
      </c>
      <c r="J24" s="117" t="s">
        <v>84</v>
      </c>
      <c r="K24" s="658" t="s">
        <v>10277</v>
      </c>
      <c r="L24" s="659" t="s">
        <v>4633</v>
      </c>
      <c r="M24" s="748">
        <v>1350005844129</v>
      </c>
      <c r="N24" s="125" t="s">
        <v>14297</v>
      </c>
      <c r="O24" s="125" t="s">
        <v>14238</v>
      </c>
      <c r="P24" s="117"/>
      <c r="Q24" s="116"/>
      <c r="R24" s="116"/>
      <c r="S24" s="157" t="s">
        <v>126</v>
      </c>
      <c r="T24" s="116" t="s">
        <v>11105</v>
      </c>
      <c r="U24" s="827" t="s">
        <v>10646</v>
      </c>
      <c r="V24" s="116"/>
      <c r="W24" s="116" t="s">
        <v>193</v>
      </c>
      <c r="X24" s="116" t="s">
        <v>9668</v>
      </c>
      <c r="Y24" s="116" t="s">
        <v>43</v>
      </c>
      <c r="Z24" s="116" t="s">
        <v>43</v>
      </c>
      <c r="AA24" s="116"/>
      <c r="AB24" s="116"/>
      <c r="AC24" s="116"/>
      <c r="AD24" s="1381">
        <v>42948</v>
      </c>
      <c r="AE24" s="1381">
        <v>42948</v>
      </c>
      <c r="AF24" s="1367">
        <v>43281</v>
      </c>
      <c r="AG24" s="116" t="s">
        <v>55</v>
      </c>
      <c r="AH24" s="157" t="s">
        <v>9438</v>
      </c>
      <c r="AI24" s="157" t="s">
        <v>11707</v>
      </c>
      <c r="AJ24" s="157" t="s">
        <v>10924</v>
      </c>
      <c r="AK24" s="157" t="s">
        <v>10924</v>
      </c>
    </row>
    <row r="25" spans="1:37" ht="15">
      <c r="A25" s="715">
        <v>17</v>
      </c>
      <c r="B25" s="157" t="s">
        <v>9417</v>
      </c>
      <c r="C25" s="117"/>
      <c r="D25" s="116" t="s">
        <v>9416</v>
      </c>
      <c r="E25" s="101" t="s">
        <v>9384</v>
      </c>
      <c r="F25" s="101" t="s">
        <v>35</v>
      </c>
      <c r="G25" s="116" t="s">
        <v>9603</v>
      </c>
      <c r="H25" s="628">
        <v>31178</v>
      </c>
      <c r="I25" s="125" t="str">
        <f t="shared" si="0"/>
        <v xml:space="preserve">37 TAHUN 4 BULAN 20 HARI </v>
      </c>
      <c r="J25" s="117" t="s">
        <v>84</v>
      </c>
      <c r="K25" s="658" t="s">
        <v>10277</v>
      </c>
      <c r="L25" s="659" t="s">
        <v>4633</v>
      </c>
      <c r="M25" s="748">
        <v>9000027324277</v>
      </c>
      <c r="N25" s="125" t="s">
        <v>14298</v>
      </c>
      <c r="O25" s="125" t="s">
        <v>14239</v>
      </c>
      <c r="P25" s="117"/>
      <c r="Q25" s="116"/>
      <c r="R25" s="116"/>
      <c r="S25" s="157" t="s">
        <v>126</v>
      </c>
      <c r="T25" s="116" t="s">
        <v>10647</v>
      </c>
      <c r="U25" s="870" t="s">
        <v>9628</v>
      </c>
      <c r="V25" s="116"/>
      <c r="W25" s="116" t="s">
        <v>193</v>
      </c>
      <c r="X25" s="116" t="s">
        <v>9669</v>
      </c>
      <c r="Y25" s="116" t="s">
        <v>10648</v>
      </c>
      <c r="Z25" s="116" t="s">
        <v>43</v>
      </c>
      <c r="AA25" s="116"/>
      <c r="AB25" s="116"/>
      <c r="AC25" s="116"/>
      <c r="AD25" s="1381">
        <v>42948</v>
      </c>
      <c r="AE25" s="1381">
        <v>42948</v>
      </c>
      <c r="AF25" s="1367">
        <v>43281</v>
      </c>
      <c r="AG25" s="116" t="s">
        <v>146</v>
      </c>
      <c r="AH25" s="157" t="s">
        <v>9417</v>
      </c>
      <c r="AI25" s="157" t="s">
        <v>11707</v>
      </c>
      <c r="AJ25" s="157" t="s">
        <v>10924</v>
      </c>
      <c r="AK25" s="157" t="s">
        <v>10924</v>
      </c>
    </row>
    <row r="26" spans="1:37" ht="15">
      <c r="A26" s="715">
        <v>18</v>
      </c>
      <c r="B26" s="157" t="s">
        <v>9436</v>
      </c>
      <c r="C26" s="117"/>
      <c r="D26" s="116" t="s">
        <v>10588</v>
      </c>
      <c r="E26" s="101" t="s">
        <v>9384</v>
      </c>
      <c r="F26" s="101" t="s">
        <v>35</v>
      </c>
      <c r="G26" s="116" t="s">
        <v>8737</v>
      </c>
      <c r="H26" s="628">
        <v>29730</v>
      </c>
      <c r="I26" s="125" t="str">
        <f t="shared" si="0"/>
        <v xml:space="preserve">41 TAHUN 4 BULAN 7 HARI </v>
      </c>
      <c r="J26" s="117" t="s">
        <v>84</v>
      </c>
      <c r="K26" s="658" t="s">
        <v>9614</v>
      </c>
      <c r="L26" s="659" t="s">
        <v>4633</v>
      </c>
      <c r="M26" s="748">
        <v>1360013259301</v>
      </c>
      <c r="N26" s="125" t="s">
        <v>14299</v>
      </c>
      <c r="O26" s="125"/>
      <c r="P26" s="117"/>
      <c r="Q26" s="116"/>
      <c r="R26" s="116"/>
      <c r="S26" s="157" t="s">
        <v>126</v>
      </c>
      <c r="T26" s="116" t="s">
        <v>11106</v>
      </c>
      <c r="U26" s="870" t="s">
        <v>9629</v>
      </c>
      <c r="V26" s="116"/>
      <c r="W26" s="116" t="s">
        <v>8534</v>
      </c>
      <c r="X26" s="116" t="s">
        <v>9670</v>
      </c>
      <c r="Y26" s="116" t="s">
        <v>9708</v>
      </c>
      <c r="Z26" s="116" t="s">
        <v>10850</v>
      </c>
      <c r="AA26" s="116"/>
      <c r="AB26" s="116"/>
      <c r="AC26" s="116"/>
      <c r="AD26" s="1381">
        <v>42948</v>
      </c>
      <c r="AE26" s="1381">
        <v>42948</v>
      </c>
      <c r="AF26" s="1367">
        <v>43281</v>
      </c>
      <c r="AG26" s="116" t="s">
        <v>47</v>
      </c>
      <c r="AH26" s="157" t="s">
        <v>9436</v>
      </c>
      <c r="AI26" s="157" t="s">
        <v>11707</v>
      </c>
      <c r="AJ26" s="157" t="s">
        <v>10924</v>
      </c>
      <c r="AK26" s="157" t="s">
        <v>10924</v>
      </c>
    </row>
    <row r="27" spans="1:37" ht="15">
      <c r="A27" s="715">
        <v>19</v>
      </c>
      <c r="B27" s="157" t="s">
        <v>9442</v>
      </c>
      <c r="C27" s="117" t="s">
        <v>9583</v>
      </c>
      <c r="D27" s="116" t="s">
        <v>10592</v>
      </c>
      <c r="E27" s="101" t="s">
        <v>9384</v>
      </c>
      <c r="F27" s="101" t="s">
        <v>35</v>
      </c>
      <c r="G27" s="116" t="s">
        <v>9604</v>
      </c>
      <c r="H27" s="628">
        <v>30395</v>
      </c>
      <c r="I27" s="125" t="str">
        <f t="shared" si="0"/>
        <v xml:space="preserve">39 TAHUN 6 BULAN 11 HARI </v>
      </c>
      <c r="J27" s="117" t="s">
        <v>84</v>
      </c>
      <c r="K27" s="658" t="s">
        <v>9614</v>
      </c>
      <c r="L27" s="659" t="s">
        <v>4633</v>
      </c>
      <c r="M27" s="748">
        <v>1350005978380</v>
      </c>
      <c r="N27" s="125" t="s">
        <v>14300</v>
      </c>
      <c r="O27" s="125"/>
      <c r="P27" s="117"/>
      <c r="Q27" s="116"/>
      <c r="R27" s="116"/>
      <c r="S27" s="157" t="s">
        <v>86</v>
      </c>
      <c r="T27" s="116" t="s">
        <v>11107</v>
      </c>
      <c r="U27" s="827" t="s">
        <v>10649</v>
      </c>
      <c r="V27" s="116"/>
      <c r="W27" s="116" t="s">
        <v>193</v>
      </c>
      <c r="X27" s="116" t="s">
        <v>9671</v>
      </c>
      <c r="Y27" s="116" t="s">
        <v>9709</v>
      </c>
      <c r="Z27" s="116" t="s">
        <v>43</v>
      </c>
      <c r="AA27" s="116"/>
      <c r="AB27" s="116"/>
      <c r="AC27" s="116"/>
      <c r="AD27" s="1381">
        <v>42948</v>
      </c>
      <c r="AE27" s="1381">
        <v>42948</v>
      </c>
      <c r="AF27" s="1367">
        <v>43281</v>
      </c>
      <c r="AG27" s="116" t="s">
        <v>146</v>
      </c>
      <c r="AH27" s="157" t="s">
        <v>9442</v>
      </c>
      <c r="AI27" s="157" t="s">
        <v>11707</v>
      </c>
      <c r="AJ27" s="157" t="s">
        <v>10924</v>
      </c>
      <c r="AK27" s="157" t="s">
        <v>10924</v>
      </c>
    </row>
    <row r="28" spans="1:37" ht="15">
      <c r="A28" s="715">
        <v>20</v>
      </c>
      <c r="B28" s="157" t="s">
        <v>9434</v>
      </c>
      <c r="C28" s="117" t="s">
        <v>9584</v>
      </c>
      <c r="D28" s="116" t="s">
        <v>9433</v>
      </c>
      <c r="E28" s="101" t="s">
        <v>9384</v>
      </c>
      <c r="F28" s="101" t="s">
        <v>35</v>
      </c>
      <c r="G28" s="116" t="s">
        <v>9605</v>
      </c>
      <c r="H28" s="628">
        <v>32893</v>
      </c>
      <c r="I28" s="125" t="str">
        <f t="shared" si="0"/>
        <v xml:space="preserve">32 TAHUN 8 BULAN 11 HARI </v>
      </c>
      <c r="J28" s="117" t="s">
        <v>84</v>
      </c>
      <c r="K28" s="658" t="s">
        <v>9614</v>
      </c>
      <c r="L28" s="659" t="s">
        <v>4633</v>
      </c>
      <c r="M28" s="748">
        <v>1350010238838</v>
      </c>
      <c r="N28" s="125" t="s">
        <v>14301</v>
      </c>
      <c r="O28" s="125" t="s">
        <v>14240</v>
      </c>
      <c r="P28" s="117"/>
      <c r="Q28" s="116"/>
      <c r="R28" s="116"/>
      <c r="S28" s="157" t="s">
        <v>126</v>
      </c>
      <c r="T28" s="116" t="s">
        <v>11108</v>
      </c>
      <c r="U28" s="827" t="s">
        <v>10772</v>
      </c>
      <c r="V28" s="116"/>
      <c r="W28" s="116" t="s">
        <v>8534</v>
      </c>
      <c r="X28" s="116" t="s">
        <v>10773</v>
      </c>
      <c r="Y28" s="116" t="s">
        <v>10774</v>
      </c>
      <c r="Z28" s="116"/>
      <c r="AA28" s="116"/>
      <c r="AB28" s="116"/>
      <c r="AC28" s="116"/>
      <c r="AD28" s="1381">
        <v>42948</v>
      </c>
      <c r="AE28" s="1381">
        <v>42948</v>
      </c>
      <c r="AF28" s="1367">
        <v>43281</v>
      </c>
      <c r="AG28" s="116" t="s">
        <v>146</v>
      </c>
      <c r="AH28" s="157" t="s">
        <v>9434</v>
      </c>
      <c r="AI28" s="157" t="s">
        <v>11707</v>
      </c>
      <c r="AJ28" s="157" t="s">
        <v>10924</v>
      </c>
      <c r="AK28" s="157" t="s">
        <v>10924</v>
      </c>
    </row>
    <row r="29" spans="1:37" ht="15">
      <c r="A29" s="715">
        <v>21</v>
      </c>
      <c r="B29" s="157" t="s">
        <v>9432</v>
      </c>
      <c r="C29" s="117" t="s">
        <v>9585</v>
      </c>
      <c r="D29" s="116" t="s">
        <v>10589</v>
      </c>
      <c r="E29" s="101" t="s">
        <v>9384</v>
      </c>
      <c r="F29" s="101" t="s">
        <v>35</v>
      </c>
      <c r="G29" s="116" t="s">
        <v>9606</v>
      </c>
      <c r="H29" s="628">
        <v>27032</v>
      </c>
      <c r="I29" s="125" t="str">
        <f t="shared" si="0"/>
        <v xml:space="preserve">48 TAHUN 8 BULAN 28 HARI </v>
      </c>
      <c r="J29" s="117" t="s">
        <v>84</v>
      </c>
      <c r="K29" s="658" t="s">
        <v>9614</v>
      </c>
      <c r="L29" s="659" t="s">
        <v>4633</v>
      </c>
      <c r="M29" s="748">
        <v>1350006006637</v>
      </c>
      <c r="N29" s="125" t="s">
        <v>14302</v>
      </c>
      <c r="O29" s="125"/>
      <c r="P29" s="117"/>
      <c r="Q29" s="116"/>
      <c r="R29" s="116"/>
      <c r="S29" s="157" t="s">
        <v>126</v>
      </c>
      <c r="T29" s="116" t="s">
        <v>10650</v>
      </c>
      <c r="U29" s="827" t="s">
        <v>10590</v>
      </c>
      <c r="V29" s="116"/>
      <c r="W29" s="116" t="s">
        <v>8534</v>
      </c>
      <c r="X29" s="116" t="s">
        <v>9672</v>
      </c>
      <c r="Y29" s="116" t="s">
        <v>11037</v>
      </c>
      <c r="Z29" s="116" t="s">
        <v>11038</v>
      </c>
      <c r="AA29" s="116"/>
      <c r="AB29" s="116"/>
      <c r="AC29" s="116"/>
      <c r="AD29" s="1381">
        <v>42948</v>
      </c>
      <c r="AE29" s="1381">
        <v>42948</v>
      </c>
      <c r="AF29" s="1367">
        <v>43281</v>
      </c>
      <c r="AG29" s="116" t="s">
        <v>47</v>
      </c>
      <c r="AH29" s="157" t="s">
        <v>9432</v>
      </c>
      <c r="AI29" s="157" t="s">
        <v>11707</v>
      </c>
      <c r="AJ29" s="157" t="s">
        <v>10924</v>
      </c>
      <c r="AK29" s="157" t="s">
        <v>10924</v>
      </c>
    </row>
    <row r="30" spans="1:37" ht="15">
      <c r="A30" s="715">
        <v>22</v>
      </c>
      <c r="B30" s="157" t="s">
        <v>9430</v>
      </c>
      <c r="C30" s="117" t="s">
        <v>9586</v>
      </c>
      <c r="D30" s="116" t="s">
        <v>10843</v>
      </c>
      <c r="E30" s="101" t="s">
        <v>9384</v>
      </c>
      <c r="F30" s="101" t="s">
        <v>35</v>
      </c>
      <c r="G30" s="116" t="s">
        <v>2045</v>
      </c>
      <c r="H30" s="628">
        <v>30102</v>
      </c>
      <c r="I30" s="125" t="str">
        <f t="shared" si="0"/>
        <v xml:space="preserve">40 TAHUN 4 BULAN 0 HARI </v>
      </c>
      <c r="J30" s="117" t="s">
        <v>84</v>
      </c>
      <c r="K30" s="658" t="s">
        <v>10277</v>
      </c>
      <c r="L30" s="659" t="s">
        <v>4633</v>
      </c>
      <c r="M30" s="748">
        <v>1350006006363</v>
      </c>
      <c r="N30" s="125" t="s">
        <v>14303</v>
      </c>
      <c r="O30" s="125"/>
      <c r="P30" s="117"/>
      <c r="Q30" s="116"/>
      <c r="R30" s="116"/>
      <c r="S30" s="157" t="s">
        <v>126</v>
      </c>
      <c r="T30" s="116" t="s">
        <v>10844</v>
      </c>
      <c r="U30" s="827" t="s">
        <v>10845</v>
      </c>
      <c r="V30" s="116"/>
      <c r="W30" s="116" t="s">
        <v>193</v>
      </c>
      <c r="X30" s="116" t="s">
        <v>9673</v>
      </c>
      <c r="Y30" s="116" t="s">
        <v>9710</v>
      </c>
      <c r="Z30" s="116"/>
      <c r="AA30" s="116"/>
      <c r="AB30" s="116"/>
      <c r="AC30" s="116"/>
      <c r="AD30" s="1381">
        <v>42948</v>
      </c>
      <c r="AE30" s="1381">
        <v>42948</v>
      </c>
      <c r="AF30" s="1367">
        <v>43281</v>
      </c>
      <c r="AG30" s="116" t="s">
        <v>146</v>
      </c>
      <c r="AH30" s="157" t="s">
        <v>9430</v>
      </c>
      <c r="AI30" s="157" t="s">
        <v>11707</v>
      </c>
      <c r="AJ30" s="157" t="s">
        <v>10924</v>
      </c>
      <c r="AK30" s="157" t="s">
        <v>10924</v>
      </c>
    </row>
    <row r="31" spans="1:37" ht="15">
      <c r="A31" s="715">
        <v>23</v>
      </c>
      <c r="B31" s="157" t="s">
        <v>9428</v>
      </c>
      <c r="C31" s="117" t="s">
        <v>9587</v>
      </c>
      <c r="D31" s="116" t="s">
        <v>9427</v>
      </c>
      <c r="E31" s="101" t="s">
        <v>9384</v>
      </c>
      <c r="F31" s="101" t="s">
        <v>35</v>
      </c>
      <c r="G31" s="116" t="s">
        <v>9590</v>
      </c>
      <c r="H31" s="628">
        <v>26110</v>
      </c>
      <c r="I31" s="125" t="str">
        <f t="shared" si="0"/>
        <v xml:space="preserve">51 TAHUN 3 BULAN 5 HARI </v>
      </c>
      <c r="J31" s="117" t="s">
        <v>84</v>
      </c>
      <c r="K31" s="658" t="s">
        <v>9614</v>
      </c>
      <c r="L31" s="659" t="s">
        <v>4633</v>
      </c>
      <c r="M31" s="748">
        <v>1350005793136</v>
      </c>
      <c r="N31" s="125" t="s">
        <v>14304</v>
      </c>
      <c r="O31" s="125" t="s">
        <v>14241</v>
      </c>
      <c r="P31" s="117"/>
      <c r="Q31" s="116"/>
      <c r="R31" s="116"/>
      <c r="S31" s="157" t="s">
        <v>126</v>
      </c>
      <c r="T31" s="116" t="s">
        <v>10458</v>
      </c>
      <c r="U31" s="827" t="s">
        <v>10459</v>
      </c>
      <c r="V31" s="116"/>
      <c r="W31" s="116" t="s">
        <v>8534</v>
      </c>
      <c r="X31" s="116" t="s">
        <v>9674</v>
      </c>
      <c r="Y31" s="116" t="s">
        <v>9711</v>
      </c>
      <c r="Z31" s="116" t="s">
        <v>10460</v>
      </c>
      <c r="AA31" s="116"/>
      <c r="AB31" s="116"/>
      <c r="AC31" s="116"/>
      <c r="AD31" s="1381">
        <v>42948</v>
      </c>
      <c r="AE31" s="1381">
        <v>42948</v>
      </c>
      <c r="AF31" s="1367">
        <v>43281</v>
      </c>
      <c r="AG31" s="116" t="s">
        <v>47</v>
      </c>
      <c r="AH31" s="157" t="s">
        <v>9428</v>
      </c>
      <c r="AI31" s="157" t="s">
        <v>11707</v>
      </c>
      <c r="AJ31" s="157" t="s">
        <v>10924</v>
      </c>
      <c r="AK31" s="157" t="s">
        <v>10924</v>
      </c>
    </row>
    <row r="32" spans="1:37" ht="15">
      <c r="A32" s="715">
        <v>24</v>
      </c>
      <c r="B32" s="157" t="s">
        <v>9426</v>
      </c>
      <c r="C32" s="117" t="s">
        <v>9588</v>
      </c>
      <c r="D32" s="116" t="s">
        <v>10593</v>
      </c>
      <c r="E32" s="101" t="s">
        <v>9384</v>
      </c>
      <c r="F32" s="101" t="s">
        <v>35</v>
      </c>
      <c r="G32" s="869" t="s">
        <v>11023</v>
      </c>
      <c r="H32" s="628">
        <v>25288</v>
      </c>
      <c r="I32" s="178" t="str">
        <f t="shared" si="0"/>
        <v xml:space="preserve">53 TAHUN 6 BULAN 5 HARI </v>
      </c>
      <c r="J32" s="117" t="s">
        <v>84</v>
      </c>
      <c r="K32" s="658" t="s">
        <v>10277</v>
      </c>
      <c r="L32" s="659" t="s">
        <v>4633</v>
      </c>
      <c r="M32" s="748">
        <v>1370006379933</v>
      </c>
      <c r="N32" s="125" t="s">
        <v>14305</v>
      </c>
      <c r="O32" s="125"/>
      <c r="P32" s="117"/>
      <c r="Q32" s="116"/>
      <c r="R32" s="116"/>
      <c r="S32" s="157" t="s">
        <v>126</v>
      </c>
      <c r="T32" s="116" t="s">
        <v>11109</v>
      </c>
      <c r="U32" s="870" t="s">
        <v>9630</v>
      </c>
      <c r="V32" s="116"/>
      <c r="W32" s="116" t="s">
        <v>193</v>
      </c>
      <c r="X32" s="116" t="s">
        <v>9675</v>
      </c>
      <c r="Y32" s="116" t="s">
        <v>9712</v>
      </c>
      <c r="Z32" s="116" t="s">
        <v>11024</v>
      </c>
      <c r="AA32" s="116" t="s">
        <v>11025</v>
      </c>
      <c r="AB32" s="116"/>
      <c r="AC32" s="116"/>
      <c r="AD32" s="1381">
        <v>42948</v>
      </c>
      <c r="AE32" s="1381">
        <v>42948</v>
      </c>
      <c r="AF32" s="1367">
        <v>43281</v>
      </c>
      <c r="AG32" s="116" t="s">
        <v>9862</v>
      </c>
      <c r="AH32" s="157" t="s">
        <v>9426</v>
      </c>
      <c r="AI32" s="157" t="s">
        <v>11707</v>
      </c>
      <c r="AJ32" s="157" t="s">
        <v>10924</v>
      </c>
      <c r="AK32" s="157" t="s">
        <v>10924</v>
      </c>
    </row>
    <row r="33" spans="1:37" ht="15">
      <c r="A33" s="715">
        <v>25</v>
      </c>
      <c r="B33" s="157" t="s">
        <v>9422</v>
      </c>
      <c r="C33" s="117"/>
      <c r="D33" s="116" t="s">
        <v>9421</v>
      </c>
      <c r="E33" s="101" t="s">
        <v>9384</v>
      </c>
      <c r="F33" s="101" t="s">
        <v>35</v>
      </c>
      <c r="G33" s="116" t="s">
        <v>9608</v>
      </c>
      <c r="H33" s="628">
        <v>29523</v>
      </c>
      <c r="I33" s="125" t="str">
        <f t="shared" si="0"/>
        <v xml:space="preserve">41 TAHUN 11 BULAN 2 HARI </v>
      </c>
      <c r="J33" s="117" t="s">
        <v>84</v>
      </c>
      <c r="K33" s="658" t="s">
        <v>9614</v>
      </c>
      <c r="L33" s="659" t="s">
        <v>4633</v>
      </c>
      <c r="M33" s="748">
        <v>1360013903346</v>
      </c>
      <c r="N33" s="125" t="s">
        <v>14307</v>
      </c>
      <c r="O33" s="125" t="s">
        <v>14243</v>
      </c>
      <c r="P33" s="117"/>
      <c r="Q33" s="116"/>
      <c r="R33" s="116"/>
      <c r="S33" s="157" t="s">
        <v>126</v>
      </c>
      <c r="T33" s="116" t="s">
        <v>11112</v>
      </c>
      <c r="U33" s="870" t="s">
        <v>9632</v>
      </c>
      <c r="V33" s="116"/>
      <c r="W33" s="116" t="s">
        <v>193</v>
      </c>
      <c r="X33" s="116" t="s">
        <v>9677</v>
      </c>
      <c r="Y33" s="116" t="s">
        <v>10651</v>
      </c>
      <c r="Z33" s="116" t="s">
        <v>10652</v>
      </c>
      <c r="AA33" s="116"/>
      <c r="AB33" s="116"/>
      <c r="AC33" s="116"/>
      <c r="AD33" s="1381">
        <v>42948</v>
      </c>
      <c r="AE33" s="1381">
        <v>42948</v>
      </c>
      <c r="AF33" s="1367">
        <v>43281</v>
      </c>
      <c r="AG33" s="116" t="s">
        <v>9862</v>
      </c>
      <c r="AH33" s="157" t="s">
        <v>9422</v>
      </c>
      <c r="AI33" s="157" t="s">
        <v>11707</v>
      </c>
      <c r="AJ33" s="157" t="s">
        <v>10924</v>
      </c>
      <c r="AK33" s="157" t="s">
        <v>10924</v>
      </c>
    </row>
    <row r="34" spans="1:37" ht="15">
      <c r="A34" s="715">
        <v>26</v>
      </c>
      <c r="B34" s="157" t="s">
        <v>9420</v>
      </c>
      <c r="C34" s="117"/>
      <c r="D34" s="116" t="s">
        <v>798</v>
      </c>
      <c r="E34" s="101" t="s">
        <v>9384</v>
      </c>
      <c r="F34" s="101" t="s">
        <v>35</v>
      </c>
      <c r="G34" s="116" t="s">
        <v>9609</v>
      </c>
      <c r="H34" s="628">
        <v>32271</v>
      </c>
      <c r="I34" s="125" t="str">
        <f t="shared" si="0"/>
        <v xml:space="preserve">34 TAHUN 4 BULAN 23 HARI </v>
      </c>
      <c r="J34" s="117" t="s">
        <v>84</v>
      </c>
      <c r="K34" s="658" t="s">
        <v>9614</v>
      </c>
      <c r="L34" s="659" t="s">
        <v>4633</v>
      </c>
      <c r="M34" s="748">
        <v>1350013856891</v>
      </c>
      <c r="N34" s="125" t="s">
        <v>14308</v>
      </c>
      <c r="O34" s="125" t="s">
        <v>14244</v>
      </c>
      <c r="P34" s="117"/>
      <c r="Q34" s="116"/>
      <c r="R34" s="116"/>
      <c r="S34" s="157" t="s">
        <v>126</v>
      </c>
      <c r="T34" s="116" t="s">
        <v>10653</v>
      </c>
      <c r="U34" s="870" t="s">
        <v>9633</v>
      </c>
      <c r="V34" s="116"/>
      <c r="W34" s="116" t="s">
        <v>193</v>
      </c>
      <c r="X34" s="116" t="s">
        <v>10654</v>
      </c>
      <c r="Y34" s="116" t="s">
        <v>10655</v>
      </c>
      <c r="Z34" s="116" t="s">
        <v>43</v>
      </c>
      <c r="AA34" s="116"/>
      <c r="AB34" s="116"/>
      <c r="AC34" s="116"/>
      <c r="AD34" s="1381">
        <v>42948</v>
      </c>
      <c r="AE34" s="1381">
        <v>42948</v>
      </c>
      <c r="AF34" s="1367">
        <v>43281</v>
      </c>
      <c r="AG34" s="116" t="s">
        <v>146</v>
      </c>
      <c r="AH34" s="157" t="s">
        <v>9420</v>
      </c>
      <c r="AI34" s="157" t="s">
        <v>11707</v>
      </c>
      <c r="AJ34" s="254"/>
      <c r="AK34" s="157" t="s">
        <v>10924</v>
      </c>
    </row>
    <row r="35" spans="1:37" ht="15">
      <c r="A35" s="715">
        <v>27</v>
      </c>
      <c r="B35" s="157" t="s">
        <v>9415</v>
      </c>
      <c r="C35" s="117"/>
      <c r="D35" s="116" t="s">
        <v>528</v>
      </c>
      <c r="E35" s="101" t="s">
        <v>9384</v>
      </c>
      <c r="F35" s="101" t="s">
        <v>35</v>
      </c>
      <c r="G35" s="116" t="s">
        <v>9611</v>
      </c>
      <c r="H35" s="628">
        <v>28853</v>
      </c>
      <c r="I35" s="125" t="str">
        <f t="shared" si="0"/>
        <v xml:space="preserve">43 TAHUN 9 BULAN 2 HARI </v>
      </c>
      <c r="J35" s="117" t="s">
        <v>84</v>
      </c>
      <c r="K35" s="658" t="s">
        <v>10277</v>
      </c>
      <c r="L35" s="659" t="s">
        <v>4633</v>
      </c>
      <c r="M35" s="748">
        <v>1360014180787</v>
      </c>
      <c r="N35" s="125" t="s">
        <v>14310</v>
      </c>
      <c r="O35" s="125" t="s">
        <v>14246</v>
      </c>
      <c r="P35" s="117"/>
      <c r="Q35" s="116"/>
      <c r="R35" s="116"/>
      <c r="S35" s="157" t="s">
        <v>126</v>
      </c>
      <c r="T35" s="116" t="s">
        <v>11114</v>
      </c>
      <c r="U35" s="870" t="s">
        <v>9635</v>
      </c>
      <c r="V35" s="116"/>
      <c r="W35" s="116" t="s">
        <v>193</v>
      </c>
      <c r="X35" s="116" t="s">
        <v>9679</v>
      </c>
      <c r="Y35" s="116" t="s">
        <v>9714</v>
      </c>
      <c r="Z35" s="116" t="s">
        <v>10656</v>
      </c>
      <c r="AA35" s="116"/>
      <c r="AB35" s="116"/>
      <c r="AC35" s="116"/>
      <c r="AD35" s="1381">
        <v>42948</v>
      </c>
      <c r="AE35" s="1381">
        <v>42948</v>
      </c>
      <c r="AF35" s="1367">
        <v>43281</v>
      </c>
      <c r="AG35" s="116" t="s">
        <v>9862</v>
      </c>
      <c r="AH35" s="157" t="s">
        <v>9415</v>
      </c>
      <c r="AI35" s="157" t="s">
        <v>11707</v>
      </c>
      <c r="AJ35" s="157" t="s">
        <v>10924</v>
      </c>
      <c r="AK35" s="157" t="s">
        <v>10924</v>
      </c>
    </row>
    <row r="36" spans="1:37" ht="15">
      <c r="A36" s="715">
        <v>28</v>
      </c>
      <c r="B36" s="157" t="s">
        <v>9444</v>
      </c>
      <c r="C36" s="117"/>
      <c r="D36" s="116" t="s">
        <v>9443</v>
      </c>
      <c r="E36" s="101" t="s">
        <v>9384</v>
      </c>
      <c r="F36" s="101" t="s">
        <v>35</v>
      </c>
      <c r="G36" s="116" t="s">
        <v>9603</v>
      </c>
      <c r="H36" s="628">
        <v>30200</v>
      </c>
      <c r="I36" s="125" t="str">
        <f t="shared" si="0"/>
        <v xml:space="preserve">40 TAHUN 0 BULAN 25 HARI </v>
      </c>
      <c r="J36" s="117" t="s">
        <v>84</v>
      </c>
      <c r="K36" s="658" t="s">
        <v>9614</v>
      </c>
      <c r="L36" s="659" t="s">
        <v>4633</v>
      </c>
      <c r="M36" s="748">
        <v>1350006330888</v>
      </c>
      <c r="N36" s="125" t="s">
        <v>14311</v>
      </c>
      <c r="O36" s="125" t="s">
        <v>14247</v>
      </c>
      <c r="P36" s="117"/>
      <c r="Q36" s="116"/>
      <c r="R36" s="116"/>
      <c r="S36" s="157" t="s">
        <v>126</v>
      </c>
      <c r="T36" s="116" t="s">
        <v>11115</v>
      </c>
      <c r="U36" s="827" t="s">
        <v>9636</v>
      </c>
      <c r="V36" s="116"/>
      <c r="W36" s="116" t="s">
        <v>8534</v>
      </c>
      <c r="X36" s="116" t="s">
        <v>10570</v>
      </c>
      <c r="Y36" s="116" t="s">
        <v>10571</v>
      </c>
      <c r="Z36" s="116" t="s">
        <v>43</v>
      </c>
      <c r="AA36" s="116"/>
      <c r="AB36" s="116"/>
      <c r="AC36" s="116"/>
      <c r="AD36" s="1381">
        <v>42948</v>
      </c>
      <c r="AE36" s="1381">
        <v>42948</v>
      </c>
      <c r="AF36" s="1367">
        <v>43281</v>
      </c>
      <c r="AG36" s="116" t="s">
        <v>146</v>
      </c>
      <c r="AH36" s="157" t="s">
        <v>9444</v>
      </c>
      <c r="AI36" s="157" t="s">
        <v>11707</v>
      </c>
      <c r="AJ36" s="157" t="s">
        <v>10924</v>
      </c>
      <c r="AK36" s="157" t="s">
        <v>10924</v>
      </c>
    </row>
    <row r="37" spans="1:37" ht="15">
      <c r="A37" s="715">
        <v>29</v>
      </c>
      <c r="B37" s="157" t="s">
        <v>9412</v>
      </c>
      <c r="C37" s="117"/>
      <c r="D37" s="116" t="s">
        <v>11116</v>
      </c>
      <c r="E37" s="101" t="s">
        <v>9384</v>
      </c>
      <c r="F37" s="101" t="s">
        <v>35</v>
      </c>
      <c r="G37" s="116" t="s">
        <v>9603</v>
      </c>
      <c r="H37" s="628">
        <v>29033</v>
      </c>
      <c r="I37" s="125" t="str">
        <f t="shared" si="0"/>
        <v xml:space="preserve">43 TAHUN 3 BULAN 4 HARI </v>
      </c>
      <c r="J37" s="117" t="s">
        <v>84</v>
      </c>
      <c r="K37" s="658" t="s">
        <v>9614</v>
      </c>
      <c r="L37" s="659" t="s">
        <v>4633</v>
      </c>
      <c r="M37" s="748">
        <v>1360006826355</v>
      </c>
      <c r="N37" s="125" t="s">
        <v>14312</v>
      </c>
      <c r="O37" s="125" t="s">
        <v>14248</v>
      </c>
      <c r="P37" s="117"/>
      <c r="Q37" s="116"/>
      <c r="R37" s="116"/>
      <c r="S37" s="157" t="s">
        <v>126</v>
      </c>
      <c r="T37" s="116" t="s">
        <v>11117</v>
      </c>
      <c r="U37" s="870" t="s">
        <v>9637</v>
      </c>
      <c r="V37" s="116"/>
      <c r="W37" s="116" t="s">
        <v>82</v>
      </c>
      <c r="X37" s="116" t="s">
        <v>43</v>
      </c>
      <c r="Y37" s="116" t="s">
        <v>43</v>
      </c>
      <c r="Z37" s="116"/>
      <c r="AA37" s="116"/>
      <c r="AB37" s="116"/>
      <c r="AC37" s="116"/>
      <c r="AD37" s="1381">
        <v>42948</v>
      </c>
      <c r="AE37" s="1381">
        <v>42948</v>
      </c>
      <c r="AF37" s="1367">
        <v>43281</v>
      </c>
      <c r="AG37" s="116" t="s">
        <v>82</v>
      </c>
      <c r="AH37" s="157" t="s">
        <v>9412</v>
      </c>
      <c r="AI37" s="157" t="s">
        <v>11707</v>
      </c>
      <c r="AJ37" s="157" t="s">
        <v>10924</v>
      </c>
      <c r="AK37" s="157" t="s">
        <v>10924</v>
      </c>
    </row>
    <row r="38" spans="1:37" ht="15">
      <c r="A38" s="715">
        <v>30</v>
      </c>
      <c r="B38" s="157" t="s">
        <v>9410</v>
      </c>
      <c r="C38" s="117"/>
      <c r="D38" s="116" t="s">
        <v>10771</v>
      </c>
      <c r="E38" s="101" t="s">
        <v>9384</v>
      </c>
      <c r="F38" s="101" t="s">
        <v>35</v>
      </c>
      <c r="G38" s="116" t="s">
        <v>9590</v>
      </c>
      <c r="H38" s="628">
        <v>34539</v>
      </c>
      <c r="I38" s="125" t="str">
        <f t="shared" si="0"/>
        <v xml:space="preserve">28 TAHUN 2 BULAN 7 HARI </v>
      </c>
      <c r="J38" s="117" t="s">
        <v>84</v>
      </c>
      <c r="K38" s="658" t="s">
        <v>9614</v>
      </c>
      <c r="L38" s="659" t="s">
        <v>4633</v>
      </c>
      <c r="M38" s="748">
        <v>1350012821532</v>
      </c>
      <c r="N38" s="125" t="s">
        <v>14313</v>
      </c>
      <c r="O38" s="125"/>
      <c r="P38" s="117"/>
      <c r="Q38" s="116"/>
      <c r="R38" s="116"/>
      <c r="S38" s="157" t="s">
        <v>126</v>
      </c>
      <c r="T38" s="116" t="s">
        <v>11118</v>
      </c>
      <c r="U38" s="870" t="s">
        <v>9638</v>
      </c>
      <c r="V38" s="116"/>
      <c r="W38" s="116" t="s">
        <v>82</v>
      </c>
      <c r="X38" s="116"/>
      <c r="Y38" s="116"/>
      <c r="Z38" s="116"/>
      <c r="AA38" s="116"/>
      <c r="AB38" s="116"/>
      <c r="AC38" s="116"/>
      <c r="AD38" s="1381">
        <v>42948</v>
      </c>
      <c r="AE38" s="1381">
        <v>42948</v>
      </c>
      <c r="AF38" s="1367">
        <v>43281</v>
      </c>
      <c r="AG38" s="116" t="s">
        <v>82</v>
      </c>
      <c r="AH38" s="157" t="s">
        <v>9410</v>
      </c>
      <c r="AI38" s="157" t="s">
        <v>11707</v>
      </c>
      <c r="AJ38" s="157" t="s">
        <v>10924</v>
      </c>
      <c r="AK38" s="157" t="s">
        <v>10924</v>
      </c>
    </row>
    <row r="39" spans="1:37" ht="15">
      <c r="A39" s="715">
        <v>31</v>
      </c>
      <c r="B39" s="157" t="s">
        <v>9408</v>
      </c>
      <c r="C39" s="117"/>
      <c r="D39" s="116" t="s">
        <v>9407</v>
      </c>
      <c r="E39" s="101" t="s">
        <v>9384</v>
      </c>
      <c r="F39" s="101" t="s">
        <v>35</v>
      </c>
      <c r="G39" s="116" t="s">
        <v>9609</v>
      </c>
      <c r="H39" s="628">
        <v>31816</v>
      </c>
      <c r="I39" s="125" t="str">
        <f t="shared" si="0"/>
        <v xml:space="preserve">35 TAHUN 7 BULAN 23 HARI </v>
      </c>
      <c r="J39" s="117" t="s">
        <v>84</v>
      </c>
      <c r="K39" s="658" t="s">
        <v>9614</v>
      </c>
      <c r="L39" s="659" t="s">
        <v>4633</v>
      </c>
      <c r="M39" s="748">
        <v>1360014965880</v>
      </c>
      <c r="N39" s="125" t="s">
        <v>14314</v>
      </c>
      <c r="O39" s="125" t="s">
        <v>14249</v>
      </c>
      <c r="P39" s="117"/>
      <c r="Q39" s="116"/>
      <c r="R39" s="116"/>
      <c r="S39" s="157" t="s">
        <v>126</v>
      </c>
      <c r="T39" s="116" t="s">
        <v>9623</v>
      </c>
      <c r="U39" s="870" t="s">
        <v>9639</v>
      </c>
      <c r="V39" s="116"/>
      <c r="W39" s="116" t="s">
        <v>193</v>
      </c>
      <c r="X39" s="116" t="s">
        <v>9681</v>
      </c>
      <c r="Y39" s="116" t="s">
        <v>9716</v>
      </c>
      <c r="Z39" s="116" t="s">
        <v>11124</v>
      </c>
      <c r="AA39" s="116"/>
      <c r="AB39" s="116"/>
      <c r="AC39" s="116"/>
      <c r="AD39" s="1381">
        <v>42948</v>
      </c>
      <c r="AE39" s="1381">
        <v>42948</v>
      </c>
      <c r="AF39" s="1367">
        <v>43281</v>
      </c>
      <c r="AG39" s="116" t="s">
        <v>47</v>
      </c>
      <c r="AH39" s="157" t="s">
        <v>9408</v>
      </c>
      <c r="AI39" s="157" t="s">
        <v>11707</v>
      </c>
      <c r="AJ39" s="157" t="s">
        <v>10924</v>
      </c>
      <c r="AK39" s="157" t="s">
        <v>10924</v>
      </c>
    </row>
    <row r="40" spans="1:37" ht="15">
      <c r="A40" s="715">
        <v>32</v>
      </c>
      <c r="B40" s="157" t="s">
        <v>9406</v>
      </c>
      <c r="C40" s="117"/>
      <c r="D40" s="116" t="s">
        <v>11119</v>
      </c>
      <c r="E40" s="117" t="s">
        <v>9384</v>
      </c>
      <c r="F40" s="117" t="s">
        <v>35</v>
      </c>
      <c r="G40" s="116" t="s">
        <v>8731</v>
      </c>
      <c r="H40" s="628">
        <v>33771</v>
      </c>
      <c r="I40" s="125" t="str">
        <f t="shared" si="0"/>
        <v xml:space="preserve">30 TAHUN 3 BULAN 15 HARI </v>
      </c>
      <c r="J40" s="117" t="s">
        <v>84</v>
      </c>
      <c r="K40" s="658" t="s">
        <v>9614</v>
      </c>
      <c r="L40" s="659" t="s">
        <v>4633</v>
      </c>
      <c r="M40" s="748">
        <v>1360015300301</v>
      </c>
      <c r="N40" s="125" t="s">
        <v>14315</v>
      </c>
      <c r="O40" s="125"/>
      <c r="P40" s="117"/>
      <c r="Q40" s="116"/>
      <c r="R40" s="116"/>
      <c r="S40" s="157" t="s">
        <v>7267</v>
      </c>
      <c r="T40" s="116" t="s">
        <v>10500</v>
      </c>
      <c r="U40" s="870" t="s">
        <v>10217</v>
      </c>
      <c r="V40" s="116"/>
      <c r="W40" s="116" t="s">
        <v>193</v>
      </c>
      <c r="X40" s="116" t="s">
        <v>10501</v>
      </c>
      <c r="Y40" s="116"/>
      <c r="Z40" s="116"/>
      <c r="AA40" s="116"/>
      <c r="AB40" s="116"/>
      <c r="AC40" s="116"/>
      <c r="AD40" s="1381">
        <v>42948</v>
      </c>
      <c r="AE40" s="1381">
        <v>42948</v>
      </c>
      <c r="AF40" s="1381">
        <v>43281</v>
      </c>
      <c r="AG40" s="116" t="s">
        <v>55</v>
      </c>
      <c r="AH40" s="157" t="s">
        <v>9406</v>
      </c>
      <c r="AI40" s="157" t="s">
        <v>11707</v>
      </c>
      <c r="AJ40" s="157" t="s">
        <v>10924</v>
      </c>
      <c r="AK40" s="157" t="s">
        <v>10924</v>
      </c>
    </row>
    <row r="41" spans="1:37" ht="15">
      <c r="A41" s="715">
        <v>33</v>
      </c>
      <c r="B41" s="157" t="s">
        <v>9404</v>
      </c>
      <c r="C41" s="117"/>
      <c r="D41" s="116" t="s">
        <v>10916</v>
      </c>
      <c r="E41" s="117" t="s">
        <v>9384</v>
      </c>
      <c r="F41" s="117" t="s">
        <v>35</v>
      </c>
      <c r="G41" s="116" t="s">
        <v>10196</v>
      </c>
      <c r="H41" s="628">
        <v>28472</v>
      </c>
      <c r="I41" s="125" t="str">
        <f t="shared" si="0"/>
        <v xml:space="preserve">44 TAHUN 9 BULAN 18 HARI </v>
      </c>
      <c r="J41" s="117" t="s">
        <v>84</v>
      </c>
      <c r="K41" s="658" t="s">
        <v>9614</v>
      </c>
      <c r="L41" s="659" t="s">
        <v>4633</v>
      </c>
      <c r="M41" s="748">
        <v>1360015310946</v>
      </c>
      <c r="N41" s="125" t="s">
        <v>14316</v>
      </c>
      <c r="O41" s="125" t="s">
        <v>14250</v>
      </c>
      <c r="P41" s="117"/>
      <c r="Q41" s="116"/>
      <c r="R41" s="116"/>
      <c r="S41" s="157" t="s">
        <v>126</v>
      </c>
      <c r="T41" s="116" t="s">
        <v>11125</v>
      </c>
      <c r="U41" s="827" t="s">
        <v>11126</v>
      </c>
      <c r="V41" s="116"/>
      <c r="W41" s="116" t="s">
        <v>47</v>
      </c>
      <c r="X41" s="116" t="s">
        <v>10206</v>
      </c>
      <c r="Y41" s="116" t="s">
        <v>10207</v>
      </c>
      <c r="Z41" s="116" t="s">
        <v>10208</v>
      </c>
      <c r="AA41" s="116"/>
      <c r="AB41" s="116"/>
      <c r="AC41" s="116"/>
      <c r="AD41" s="1381">
        <v>42948</v>
      </c>
      <c r="AE41" s="1381">
        <v>42948</v>
      </c>
      <c r="AF41" s="1381">
        <v>43281</v>
      </c>
      <c r="AG41" s="116" t="s">
        <v>47</v>
      </c>
      <c r="AH41" s="157" t="s">
        <v>9404</v>
      </c>
      <c r="AI41" s="157" t="s">
        <v>11707</v>
      </c>
      <c r="AJ41" s="157" t="s">
        <v>10924</v>
      </c>
      <c r="AK41" s="157" t="s">
        <v>10924</v>
      </c>
    </row>
    <row r="42" spans="1:37" ht="15">
      <c r="A42" s="715">
        <v>34</v>
      </c>
      <c r="B42" s="157" t="s">
        <v>9402</v>
      </c>
      <c r="C42" s="117"/>
      <c r="D42" s="116" t="s">
        <v>9401</v>
      </c>
      <c r="E42" s="101" t="s">
        <v>9384</v>
      </c>
      <c r="F42" s="101" t="s">
        <v>35</v>
      </c>
      <c r="G42" s="116" t="s">
        <v>8731</v>
      </c>
      <c r="H42" s="628">
        <v>33034</v>
      </c>
      <c r="I42" s="125" t="str">
        <f t="shared" si="0"/>
        <v xml:space="preserve">32 TAHUN 3 BULAN 21 HARI </v>
      </c>
      <c r="J42" s="117" t="s">
        <v>84</v>
      </c>
      <c r="K42" s="658" t="s">
        <v>10277</v>
      </c>
      <c r="L42" s="659" t="s">
        <v>4633</v>
      </c>
      <c r="M42" s="748">
        <v>9000039443727</v>
      </c>
      <c r="N42" s="125" t="s">
        <v>14317</v>
      </c>
      <c r="O42" s="125" t="s">
        <v>14251</v>
      </c>
      <c r="P42" s="117"/>
      <c r="Q42" s="116"/>
      <c r="R42" s="116"/>
      <c r="S42" s="157" t="s">
        <v>126</v>
      </c>
      <c r="T42" s="116" t="s">
        <v>10657</v>
      </c>
      <c r="U42" s="827" t="s">
        <v>10594</v>
      </c>
      <c r="V42" s="116"/>
      <c r="W42" s="116" t="s">
        <v>82</v>
      </c>
      <c r="X42" s="116"/>
      <c r="Y42" s="116"/>
      <c r="Z42" s="116"/>
      <c r="AA42" s="116"/>
      <c r="AB42" s="116"/>
      <c r="AC42" s="116"/>
      <c r="AD42" s="1381">
        <v>42948</v>
      </c>
      <c r="AE42" s="1381">
        <v>42948</v>
      </c>
      <c r="AF42" s="1367">
        <v>43281</v>
      </c>
      <c r="AG42" s="116" t="s">
        <v>82</v>
      </c>
      <c r="AH42" s="157" t="s">
        <v>9402</v>
      </c>
      <c r="AI42" s="157" t="s">
        <v>11707</v>
      </c>
      <c r="AJ42" s="157" t="s">
        <v>10924</v>
      </c>
      <c r="AK42" s="157" t="s">
        <v>10924</v>
      </c>
    </row>
    <row r="43" spans="1:37" ht="15">
      <c r="A43" s="715">
        <v>35</v>
      </c>
      <c r="B43" s="157" t="s">
        <v>9400</v>
      </c>
      <c r="C43" s="157" t="s">
        <v>9400</v>
      </c>
      <c r="D43" s="116" t="s">
        <v>9399</v>
      </c>
      <c r="E43" s="101" t="s">
        <v>9384</v>
      </c>
      <c r="F43" s="101" t="s">
        <v>35</v>
      </c>
      <c r="G43" s="116" t="s">
        <v>8733</v>
      </c>
      <c r="H43" s="628">
        <v>30831</v>
      </c>
      <c r="I43" s="125" t="str">
        <f t="shared" si="0"/>
        <v xml:space="preserve">38 TAHUN 4 BULAN 2 HARI </v>
      </c>
      <c r="J43" s="117" t="s">
        <v>84</v>
      </c>
      <c r="K43" s="658" t="s">
        <v>10277</v>
      </c>
      <c r="L43" s="659" t="s">
        <v>4633</v>
      </c>
      <c r="M43" s="748">
        <v>1350016512152</v>
      </c>
      <c r="N43" s="125" t="s">
        <v>14318</v>
      </c>
      <c r="O43" s="125" t="s">
        <v>14252</v>
      </c>
      <c r="P43" s="117"/>
      <c r="Q43" s="116"/>
      <c r="R43" s="116"/>
      <c r="S43" s="157" t="s">
        <v>49</v>
      </c>
      <c r="T43" s="116" t="s">
        <v>10497</v>
      </c>
      <c r="U43" s="827" t="s">
        <v>10498</v>
      </c>
      <c r="V43" s="116"/>
      <c r="W43" s="116" t="s">
        <v>193</v>
      </c>
      <c r="X43" s="116" t="s">
        <v>10209</v>
      </c>
      <c r="Y43" s="116" t="s">
        <v>10210</v>
      </c>
      <c r="Z43" s="116"/>
      <c r="AA43" s="116"/>
      <c r="AB43" s="116"/>
      <c r="AC43" s="116"/>
      <c r="AD43" s="1381">
        <v>42948</v>
      </c>
      <c r="AE43" s="1381">
        <v>42948</v>
      </c>
      <c r="AF43" s="1367">
        <v>43281</v>
      </c>
      <c r="AG43" s="116" t="s">
        <v>146</v>
      </c>
      <c r="AH43" s="157" t="s">
        <v>9400</v>
      </c>
      <c r="AI43" s="157" t="s">
        <v>11707</v>
      </c>
      <c r="AJ43" s="157" t="s">
        <v>10924</v>
      </c>
      <c r="AK43" s="157" t="s">
        <v>10924</v>
      </c>
    </row>
    <row r="44" spans="1:37" ht="12" customHeight="1">
      <c r="A44" s="715">
        <v>36</v>
      </c>
      <c r="B44" s="157" t="s">
        <v>9398</v>
      </c>
      <c r="C44" s="117"/>
      <c r="D44" s="116" t="s">
        <v>9397</v>
      </c>
      <c r="E44" s="101" t="s">
        <v>9384</v>
      </c>
      <c r="F44" s="101" t="s">
        <v>35</v>
      </c>
      <c r="G44" s="116" t="s">
        <v>8731</v>
      </c>
      <c r="H44" s="628">
        <v>28527</v>
      </c>
      <c r="I44" s="125" t="str">
        <f t="shared" si="0"/>
        <v xml:space="preserve">44 TAHUN 7 BULAN 25 HARI </v>
      </c>
      <c r="J44" s="117" t="s">
        <v>84</v>
      </c>
      <c r="K44" s="658" t="s">
        <v>9614</v>
      </c>
      <c r="L44" s="659" t="s">
        <v>4633</v>
      </c>
      <c r="M44" s="748">
        <v>1350014590804</v>
      </c>
      <c r="N44" s="125" t="s">
        <v>14319</v>
      </c>
      <c r="O44" s="125"/>
      <c r="P44" s="134" t="s">
        <v>12442</v>
      </c>
      <c r="Q44" s="116"/>
      <c r="R44" s="116"/>
      <c r="S44" s="157" t="s">
        <v>126</v>
      </c>
      <c r="T44" s="116" t="s">
        <v>10713</v>
      </c>
      <c r="U44" s="827" t="s">
        <v>10202</v>
      </c>
      <c r="V44" s="116"/>
      <c r="W44" s="116" t="s">
        <v>193</v>
      </c>
      <c r="X44" s="116" t="s">
        <v>10211</v>
      </c>
      <c r="Y44" s="116" t="s">
        <v>10212</v>
      </c>
      <c r="Z44" s="116"/>
      <c r="AA44" s="116"/>
      <c r="AB44" s="116"/>
      <c r="AC44" s="116"/>
      <c r="AD44" s="1381">
        <v>42948</v>
      </c>
      <c r="AE44" s="1381">
        <v>42948</v>
      </c>
      <c r="AF44" s="1367">
        <v>43281</v>
      </c>
      <c r="AG44" s="116" t="s">
        <v>146</v>
      </c>
      <c r="AH44" s="157" t="s">
        <v>9398</v>
      </c>
      <c r="AI44" s="157" t="s">
        <v>11707</v>
      </c>
      <c r="AJ44" s="157" t="s">
        <v>10924</v>
      </c>
      <c r="AK44" s="157" t="s">
        <v>10924</v>
      </c>
    </row>
    <row r="45" spans="1:37" ht="15">
      <c r="A45" s="715">
        <v>37</v>
      </c>
      <c r="B45" s="157" t="s">
        <v>9396</v>
      </c>
      <c r="C45" s="117"/>
      <c r="D45" s="116" t="s">
        <v>10496</v>
      </c>
      <c r="E45" s="101" t="s">
        <v>9384</v>
      </c>
      <c r="F45" s="101" t="s">
        <v>35</v>
      </c>
      <c r="G45" s="116" t="s">
        <v>10197</v>
      </c>
      <c r="H45" s="628">
        <v>32477</v>
      </c>
      <c r="I45" s="125" t="str">
        <f t="shared" si="0"/>
        <v xml:space="preserve">33 TAHUN 10 BULAN 1 HARI </v>
      </c>
      <c r="J45" s="117" t="s">
        <v>84</v>
      </c>
      <c r="K45" s="658" t="s">
        <v>9614</v>
      </c>
      <c r="L45" s="659" t="s">
        <v>4633</v>
      </c>
      <c r="M45" s="748">
        <v>1360015491217</v>
      </c>
      <c r="N45" s="125" t="s">
        <v>14320</v>
      </c>
      <c r="O45" s="125" t="s">
        <v>14253</v>
      </c>
      <c r="P45" s="117"/>
      <c r="Q45" s="116"/>
      <c r="R45" s="116"/>
      <c r="S45" s="157" t="s">
        <v>126</v>
      </c>
      <c r="T45" s="116" t="s">
        <v>11120</v>
      </c>
      <c r="U45" s="827" t="s">
        <v>10499</v>
      </c>
      <c r="V45" s="116"/>
      <c r="W45" s="116" t="s">
        <v>193</v>
      </c>
      <c r="X45" s="116" t="s">
        <v>10213</v>
      </c>
      <c r="Y45" s="116" t="s">
        <v>10214</v>
      </c>
      <c r="Z45" s="116"/>
      <c r="AA45" s="116"/>
      <c r="AB45" s="116"/>
      <c r="AC45" s="116"/>
      <c r="AD45" s="1381">
        <v>42948</v>
      </c>
      <c r="AE45" s="1381">
        <v>42948</v>
      </c>
      <c r="AF45" s="1367">
        <v>43281</v>
      </c>
      <c r="AG45" s="116" t="s">
        <v>146</v>
      </c>
      <c r="AH45" s="157" t="s">
        <v>9396</v>
      </c>
      <c r="AI45" s="157" t="s">
        <v>11707</v>
      </c>
      <c r="AJ45" s="157" t="s">
        <v>10924</v>
      </c>
      <c r="AK45" s="157" t="s">
        <v>10924</v>
      </c>
    </row>
    <row r="46" spans="1:37" ht="15">
      <c r="A46" s="715">
        <v>38</v>
      </c>
      <c r="B46" s="157" t="s">
        <v>9390</v>
      </c>
      <c r="C46" s="117"/>
      <c r="D46" s="87" t="s">
        <v>9389</v>
      </c>
      <c r="E46" s="101" t="s">
        <v>9384</v>
      </c>
      <c r="F46" s="101" t="s">
        <v>35</v>
      </c>
      <c r="G46" s="116" t="s">
        <v>92</v>
      </c>
      <c r="H46" s="628">
        <v>26272</v>
      </c>
      <c r="I46" s="125" t="str">
        <f t="shared" si="0"/>
        <v xml:space="preserve">50 TAHUN 9 BULAN 26 HARI </v>
      </c>
      <c r="J46" s="117" t="s">
        <v>84</v>
      </c>
      <c r="K46" s="658" t="s">
        <v>10277</v>
      </c>
      <c r="L46" s="659" t="s">
        <v>4633</v>
      </c>
      <c r="M46" s="748">
        <v>1390009075734</v>
      </c>
      <c r="N46" s="125" t="s">
        <v>14321</v>
      </c>
      <c r="O46" s="125" t="s">
        <v>14254</v>
      </c>
      <c r="P46" s="117"/>
      <c r="Q46" s="116"/>
      <c r="R46" s="116"/>
      <c r="S46" s="157" t="s">
        <v>126</v>
      </c>
      <c r="T46" s="116" t="s">
        <v>10450</v>
      </c>
      <c r="U46" s="827" t="s">
        <v>9779</v>
      </c>
      <c r="V46" s="116"/>
      <c r="W46" s="116" t="s">
        <v>193</v>
      </c>
      <c r="X46" s="116" t="s">
        <v>10451</v>
      </c>
      <c r="Y46" s="116" t="s">
        <v>10452</v>
      </c>
      <c r="Z46" s="116" t="s">
        <v>10453</v>
      </c>
      <c r="AA46" s="116"/>
      <c r="AB46" s="116"/>
      <c r="AC46" s="116"/>
      <c r="AD46" s="1381">
        <v>42948</v>
      </c>
      <c r="AE46" s="1381">
        <v>42948</v>
      </c>
      <c r="AF46" s="1367">
        <v>43281</v>
      </c>
      <c r="AG46" s="116" t="s">
        <v>47</v>
      </c>
      <c r="AH46" s="157" t="s">
        <v>9390</v>
      </c>
      <c r="AI46" s="157" t="s">
        <v>11707</v>
      </c>
      <c r="AJ46" s="157" t="s">
        <v>10924</v>
      </c>
      <c r="AK46" s="157" t="s">
        <v>10924</v>
      </c>
    </row>
    <row r="47" spans="1:37" ht="15">
      <c r="A47" s="715">
        <v>39</v>
      </c>
      <c r="B47" s="157" t="s">
        <v>9453</v>
      </c>
      <c r="C47" s="117"/>
      <c r="D47" s="116" t="s">
        <v>9452</v>
      </c>
      <c r="E47" s="101" t="s">
        <v>9384</v>
      </c>
      <c r="F47" s="101" t="s">
        <v>35</v>
      </c>
      <c r="G47" s="116" t="s">
        <v>9602</v>
      </c>
      <c r="H47" s="628">
        <v>26813</v>
      </c>
      <c r="I47" s="125" t="str">
        <f t="shared" si="0"/>
        <v xml:space="preserve">49 TAHUN 4 BULAN 2 HARI </v>
      </c>
      <c r="J47" s="117" t="s">
        <v>84</v>
      </c>
      <c r="K47" s="658" t="s">
        <v>9614</v>
      </c>
      <c r="L47" s="659" t="s">
        <v>4633</v>
      </c>
      <c r="M47" s="748">
        <v>1390018442636</v>
      </c>
      <c r="N47" s="125" t="s">
        <v>14322</v>
      </c>
      <c r="O47" s="125" t="s">
        <v>14255</v>
      </c>
      <c r="P47" s="117"/>
      <c r="Q47" s="116"/>
      <c r="R47" s="116"/>
      <c r="S47" s="157"/>
      <c r="T47" s="116" t="s">
        <v>11131</v>
      </c>
      <c r="U47" s="870" t="s">
        <v>10204</v>
      </c>
      <c r="V47" s="116"/>
      <c r="W47" s="116" t="s">
        <v>193</v>
      </c>
      <c r="X47" s="116"/>
      <c r="Y47" s="116"/>
      <c r="Z47" s="116"/>
      <c r="AA47" s="116"/>
      <c r="AB47" s="116"/>
      <c r="AC47" s="116"/>
      <c r="AD47" s="1381">
        <v>42948</v>
      </c>
      <c r="AE47" s="1381">
        <v>42948</v>
      </c>
      <c r="AF47" s="1367">
        <v>43281</v>
      </c>
      <c r="AG47" s="116"/>
      <c r="AH47" s="157" t="s">
        <v>9453</v>
      </c>
      <c r="AI47" s="157" t="s">
        <v>11707</v>
      </c>
      <c r="AJ47" s="254"/>
      <c r="AK47" s="157" t="s">
        <v>10924</v>
      </c>
    </row>
    <row r="48" spans="1:37" ht="15">
      <c r="A48" s="715">
        <v>40</v>
      </c>
      <c r="B48" s="157" t="s">
        <v>9394</v>
      </c>
      <c r="C48" s="117"/>
      <c r="D48" s="116" t="s">
        <v>10454</v>
      </c>
      <c r="E48" s="117" t="s">
        <v>9384</v>
      </c>
      <c r="F48" s="117" t="s">
        <v>35</v>
      </c>
      <c r="G48" s="116" t="s">
        <v>8731</v>
      </c>
      <c r="H48" s="628">
        <v>33125</v>
      </c>
      <c r="I48" s="125" t="str">
        <f t="shared" si="0"/>
        <v xml:space="preserve">32 TAHUN 0 BULAN 22 HARI </v>
      </c>
      <c r="J48" s="117" t="s">
        <v>84</v>
      </c>
      <c r="K48" s="658" t="s">
        <v>9614</v>
      </c>
      <c r="L48" s="659" t="s">
        <v>4633</v>
      </c>
      <c r="M48" s="748">
        <v>1360016308279</v>
      </c>
      <c r="N48" s="125" t="s">
        <v>14323</v>
      </c>
      <c r="O48" s="125"/>
      <c r="P48" s="117"/>
      <c r="Q48" s="116"/>
      <c r="R48" s="116"/>
      <c r="S48" s="157" t="s">
        <v>7267</v>
      </c>
      <c r="T48" s="116" t="s">
        <v>10455</v>
      </c>
      <c r="U48" s="827" t="s">
        <v>10456</v>
      </c>
      <c r="V48" s="116"/>
      <c r="W48" s="116" t="s">
        <v>193</v>
      </c>
      <c r="X48" s="116" t="s">
        <v>9674</v>
      </c>
      <c r="Y48" s="116" t="s">
        <v>10457</v>
      </c>
      <c r="Z48" s="116"/>
      <c r="AA48" s="116"/>
      <c r="AB48" s="116"/>
      <c r="AC48" s="116"/>
      <c r="AD48" s="1381">
        <v>42948</v>
      </c>
      <c r="AE48" s="1381">
        <v>42948</v>
      </c>
      <c r="AF48" s="1381">
        <v>43281</v>
      </c>
      <c r="AG48" s="116" t="s">
        <v>146</v>
      </c>
      <c r="AH48" s="157" t="s">
        <v>9394</v>
      </c>
      <c r="AI48" s="157" t="s">
        <v>11707</v>
      </c>
      <c r="AJ48" s="157" t="s">
        <v>10924</v>
      </c>
      <c r="AK48" s="157" t="s">
        <v>10924</v>
      </c>
    </row>
    <row r="49" spans="1:37" ht="15">
      <c r="A49" s="715">
        <v>41</v>
      </c>
      <c r="B49" s="157" t="s">
        <v>9386</v>
      </c>
      <c r="C49" s="117"/>
      <c r="D49" s="116" t="s">
        <v>10502</v>
      </c>
      <c r="E49" s="101" t="s">
        <v>9384</v>
      </c>
      <c r="F49" s="101" t="s">
        <v>35</v>
      </c>
      <c r="G49" s="116" t="s">
        <v>8737</v>
      </c>
      <c r="H49" s="628">
        <v>31163</v>
      </c>
      <c r="I49" s="125" t="str">
        <f t="shared" si="0"/>
        <v xml:space="preserve">37 TAHUN 5 BULAN 5 HARI </v>
      </c>
      <c r="J49" s="117" t="s">
        <v>84</v>
      </c>
      <c r="K49" s="658" t="s">
        <v>9614</v>
      </c>
      <c r="L49" s="659" t="s">
        <v>4633</v>
      </c>
      <c r="M49" s="748">
        <v>1360016075704</v>
      </c>
      <c r="N49" s="125" t="s">
        <v>14324</v>
      </c>
      <c r="O49" s="125" t="s">
        <v>14256</v>
      </c>
      <c r="P49" s="117"/>
      <c r="Q49" s="116"/>
      <c r="R49" s="116"/>
      <c r="S49" s="157" t="s">
        <v>126</v>
      </c>
      <c r="T49" s="116" t="s">
        <v>10503</v>
      </c>
      <c r="U49" s="870" t="s">
        <v>10205</v>
      </c>
      <c r="V49" s="116"/>
      <c r="W49" s="116" t="s">
        <v>193</v>
      </c>
      <c r="X49" s="116" t="s">
        <v>10505</v>
      </c>
      <c r="Y49" s="116" t="s">
        <v>10504</v>
      </c>
      <c r="Z49" s="116"/>
      <c r="AA49" s="116"/>
      <c r="AB49" s="116"/>
      <c r="AC49" s="116"/>
      <c r="AD49" s="1381">
        <v>42948</v>
      </c>
      <c r="AE49" s="1381">
        <v>42948</v>
      </c>
      <c r="AF49" s="1367">
        <v>43281</v>
      </c>
      <c r="AG49" s="116" t="s">
        <v>146</v>
      </c>
      <c r="AH49" s="157" t="s">
        <v>9386</v>
      </c>
      <c r="AI49" s="157" t="s">
        <v>11707</v>
      </c>
      <c r="AJ49" s="157" t="s">
        <v>10924</v>
      </c>
      <c r="AK49" s="157" t="s">
        <v>10924</v>
      </c>
    </row>
    <row r="50" spans="1:37" ht="15">
      <c r="A50" s="715">
        <v>42</v>
      </c>
      <c r="B50" s="157" t="s">
        <v>10882</v>
      </c>
      <c r="C50" s="117"/>
      <c r="D50" s="116" t="s">
        <v>10664</v>
      </c>
      <c r="E50" s="117" t="s">
        <v>9384</v>
      </c>
      <c r="F50" s="117" t="s">
        <v>35</v>
      </c>
      <c r="G50" s="116" t="s">
        <v>10665</v>
      </c>
      <c r="H50" s="628">
        <v>29807</v>
      </c>
      <c r="I50" s="116" t="str">
        <f t="shared" si="0"/>
        <v xml:space="preserve">41 TAHUN 1 BULAN 22 HARI </v>
      </c>
      <c r="J50" s="117" t="s">
        <v>84</v>
      </c>
      <c r="K50" s="658" t="s">
        <v>9614</v>
      </c>
      <c r="L50" s="659" t="s">
        <v>4633</v>
      </c>
      <c r="M50" s="748">
        <v>1840000010676</v>
      </c>
      <c r="N50" s="125" t="s">
        <v>14325</v>
      </c>
      <c r="O50" s="125" t="s">
        <v>14257</v>
      </c>
      <c r="P50" s="117"/>
      <c r="Q50" s="116"/>
      <c r="R50" s="116"/>
      <c r="S50" s="157" t="s">
        <v>126</v>
      </c>
      <c r="T50" s="116" t="s">
        <v>10666</v>
      </c>
      <c r="U50" s="827" t="s">
        <v>10667</v>
      </c>
      <c r="V50" s="116"/>
      <c r="W50" s="116" t="s">
        <v>193</v>
      </c>
      <c r="X50" s="116" t="s">
        <v>10674</v>
      </c>
      <c r="Y50" s="116" t="s">
        <v>10675</v>
      </c>
      <c r="Z50" s="116" t="s">
        <v>10676</v>
      </c>
      <c r="AA50" s="116"/>
      <c r="AB50" s="116"/>
      <c r="AC50" s="116"/>
      <c r="AD50" s="1381">
        <v>43027</v>
      </c>
      <c r="AE50" s="1381">
        <v>43027</v>
      </c>
      <c r="AF50" s="1381">
        <v>43281</v>
      </c>
      <c r="AG50" s="116" t="s">
        <v>47</v>
      </c>
      <c r="AH50" s="157" t="s">
        <v>10882</v>
      </c>
      <c r="AI50" s="254"/>
      <c r="AJ50" s="157" t="s">
        <v>10924</v>
      </c>
      <c r="AK50" s="157" t="s">
        <v>10924</v>
      </c>
    </row>
    <row r="51" spans="1:37" ht="15">
      <c r="A51" s="715">
        <v>43</v>
      </c>
      <c r="B51" s="157" t="s">
        <v>10883</v>
      </c>
      <c r="C51" s="117"/>
      <c r="D51" s="116" t="s">
        <v>10668</v>
      </c>
      <c r="E51" s="117" t="s">
        <v>9384</v>
      </c>
      <c r="F51" s="117" t="s">
        <v>35</v>
      </c>
      <c r="G51" s="116" t="s">
        <v>4434</v>
      </c>
      <c r="H51" s="628">
        <v>28276</v>
      </c>
      <c r="I51" s="116" t="str">
        <f t="shared" si="0"/>
        <v xml:space="preserve">45 TAHUN 4 BULAN 0 HARI </v>
      </c>
      <c r="J51" s="117" t="s">
        <v>84</v>
      </c>
      <c r="K51" s="658" t="s">
        <v>9614</v>
      </c>
      <c r="L51" s="659" t="s">
        <v>4633</v>
      </c>
      <c r="M51" s="748">
        <v>1350007930264</v>
      </c>
      <c r="N51" s="125" t="s">
        <v>14326</v>
      </c>
      <c r="O51" s="125" t="s">
        <v>14258</v>
      </c>
      <c r="P51" s="117"/>
      <c r="Q51" s="116"/>
      <c r="R51" s="116"/>
      <c r="S51" s="157" t="s">
        <v>126</v>
      </c>
      <c r="T51" s="116" t="s">
        <v>10669</v>
      </c>
      <c r="U51" s="827" t="s">
        <v>10670</v>
      </c>
      <c r="V51" s="116"/>
      <c r="W51" s="116" t="s">
        <v>193</v>
      </c>
      <c r="X51" s="116" t="s">
        <v>10677</v>
      </c>
      <c r="Y51" s="116" t="s">
        <v>10678</v>
      </c>
      <c r="Z51" s="116" t="s">
        <v>10679</v>
      </c>
      <c r="AA51" s="116" t="s">
        <v>10680</v>
      </c>
      <c r="AB51" s="116"/>
      <c r="AC51" s="116"/>
      <c r="AD51" s="1381">
        <v>43027</v>
      </c>
      <c r="AE51" s="1381">
        <v>43027</v>
      </c>
      <c r="AF51" s="1381">
        <v>43281</v>
      </c>
      <c r="AG51" s="116" t="s">
        <v>36</v>
      </c>
      <c r="AH51" s="157" t="s">
        <v>10883</v>
      </c>
      <c r="AI51" s="254"/>
      <c r="AJ51" s="254"/>
      <c r="AK51" s="157" t="s">
        <v>10924</v>
      </c>
    </row>
    <row r="52" spans="1:37" ht="15">
      <c r="A52" s="715">
        <v>44</v>
      </c>
      <c r="B52" s="157" t="s">
        <v>10884</v>
      </c>
      <c r="C52" s="117"/>
      <c r="D52" s="116" t="s">
        <v>10671</v>
      </c>
      <c r="E52" s="117" t="s">
        <v>9384</v>
      </c>
      <c r="F52" s="117" t="s">
        <v>35</v>
      </c>
      <c r="G52" s="116" t="s">
        <v>1740</v>
      </c>
      <c r="H52" s="628">
        <v>31368</v>
      </c>
      <c r="I52" s="116" t="str">
        <f t="shared" si="0"/>
        <v xml:space="preserve">36 TAHUN 10 BULAN 14 HARI </v>
      </c>
      <c r="J52" s="117" t="s">
        <v>84</v>
      </c>
      <c r="K52" s="658" t="s">
        <v>9614</v>
      </c>
      <c r="L52" s="659" t="s">
        <v>4633</v>
      </c>
      <c r="M52" s="748">
        <v>1350015925702</v>
      </c>
      <c r="N52" s="125" t="s">
        <v>14327</v>
      </c>
      <c r="O52" s="125" t="s">
        <v>14259</v>
      </c>
      <c r="P52" s="117"/>
      <c r="Q52" s="116"/>
      <c r="R52" s="116"/>
      <c r="S52" s="157" t="s">
        <v>126</v>
      </c>
      <c r="T52" s="116" t="s">
        <v>10672</v>
      </c>
      <c r="U52" s="827" t="s">
        <v>10673</v>
      </c>
      <c r="V52" s="116"/>
      <c r="W52" s="116" t="s">
        <v>8915</v>
      </c>
      <c r="X52" s="116" t="s">
        <v>43</v>
      </c>
      <c r="Y52" s="116" t="s">
        <v>10682</v>
      </c>
      <c r="Z52" s="116" t="s">
        <v>10681</v>
      </c>
      <c r="AA52" s="116"/>
      <c r="AB52" s="116"/>
      <c r="AC52" s="116"/>
      <c r="AD52" s="1381">
        <v>43027</v>
      </c>
      <c r="AE52" s="1381">
        <v>43027</v>
      </c>
      <c r="AF52" s="1381">
        <v>43281</v>
      </c>
      <c r="AG52" s="116" t="s">
        <v>47</v>
      </c>
      <c r="AH52" s="157" t="s">
        <v>10884</v>
      </c>
      <c r="AI52" s="254"/>
      <c r="AJ52" s="157" t="s">
        <v>10924</v>
      </c>
      <c r="AK52" s="157" t="s">
        <v>10924</v>
      </c>
    </row>
    <row r="53" spans="1:37" ht="15">
      <c r="A53" s="715">
        <v>45</v>
      </c>
      <c r="B53" s="157" t="s">
        <v>10885</v>
      </c>
      <c r="C53" s="157" t="s">
        <v>10885</v>
      </c>
      <c r="D53" s="116" t="s">
        <v>10659</v>
      </c>
      <c r="E53" s="117" t="s">
        <v>9384</v>
      </c>
      <c r="F53" s="117" t="s">
        <v>35</v>
      </c>
      <c r="G53" s="116" t="s">
        <v>4434</v>
      </c>
      <c r="H53" s="628">
        <v>29658</v>
      </c>
      <c r="I53" s="116" t="str">
        <f t="shared" si="0"/>
        <v xml:space="preserve">41 TAHUN 6 BULAN 18 HARI </v>
      </c>
      <c r="J53" s="117" t="s">
        <v>84</v>
      </c>
      <c r="K53" s="658" t="s">
        <v>9614</v>
      </c>
      <c r="L53" s="659" t="s">
        <v>4633</v>
      </c>
      <c r="M53" s="748">
        <v>1360016589514</v>
      </c>
      <c r="N53" s="125" t="s">
        <v>14328</v>
      </c>
      <c r="O53" s="125" t="s">
        <v>14260</v>
      </c>
      <c r="P53" s="117" t="s">
        <v>12325</v>
      </c>
      <c r="Q53" s="116"/>
      <c r="R53" s="116"/>
      <c r="S53" s="157" t="s">
        <v>126</v>
      </c>
      <c r="T53" s="116" t="s">
        <v>10660</v>
      </c>
      <c r="U53" s="827" t="s">
        <v>10661</v>
      </c>
      <c r="V53" s="116"/>
      <c r="W53" s="116" t="s">
        <v>193</v>
      </c>
      <c r="X53" s="116" t="s">
        <v>10662</v>
      </c>
      <c r="Y53" s="116" t="s">
        <v>10663</v>
      </c>
      <c r="Z53" s="116"/>
      <c r="AA53" s="116"/>
      <c r="AB53" s="116"/>
      <c r="AC53" s="116"/>
      <c r="AD53" s="1381">
        <v>43027</v>
      </c>
      <c r="AE53" s="1381">
        <v>43027</v>
      </c>
      <c r="AF53" s="1381">
        <v>43281</v>
      </c>
      <c r="AG53" s="116" t="s">
        <v>146</v>
      </c>
      <c r="AH53" s="157" t="s">
        <v>10885</v>
      </c>
      <c r="AI53" s="254"/>
      <c r="AJ53" s="157" t="s">
        <v>10924</v>
      </c>
      <c r="AK53" s="157" t="s">
        <v>10924</v>
      </c>
    </row>
    <row r="54" spans="1:37" ht="15">
      <c r="A54" s="715">
        <v>46</v>
      </c>
      <c r="B54" s="157" t="s">
        <v>10886</v>
      </c>
      <c r="C54" s="117"/>
      <c r="D54" s="116" t="s">
        <v>10693</v>
      </c>
      <c r="E54" s="117" t="s">
        <v>9384</v>
      </c>
      <c r="F54" s="117" t="s">
        <v>35</v>
      </c>
      <c r="G54" s="116" t="s">
        <v>9589</v>
      </c>
      <c r="H54" s="628">
        <v>29613</v>
      </c>
      <c r="I54" s="116" t="str">
        <f t="shared" si="0"/>
        <v xml:space="preserve">41 TAHUN 8 BULAN 4 HARI </v>
      </c>
      <c r="J54" s="117" t="s">
        <v>84</v>
      </c>
      <c r="K54" s="658" t="s">
        <v>9614</v>
      </c>
      <c r="L54" s="659" t="s">
        <v>4633</v>
      </c>
      <c r="M54" s="748">
        <v>1360016588391</v>
      </c>
      <c r="N54" s="125" t="s">
        <v>14329</v>
      </c>
      <c r="O54" s="125" t="s">
        <v>14261</v>
      </c>
      <c r="P54" s="117"/>
      <c r="Q54" s="116"/>
      <c r="R54" s="116"/>
      <c r="S54" s="157" t="s">
        <v>126</v>
      </c>
      <c r="T54" s="116" t="s">
        <v>10694</v>
      </c>
      <c r="U54" s="827" t="s">
        <v>10695</v>
      </c>
      <c r="V54" s="116"/>
      <c r="W54" s="116" t="s">
        <v>193</v>
      </c>
      <c r="X54" s="116" t="s">
        <v>7629</v>
      </c>
      <c r="Y54" s="116" t="s">
        <v>10697</v>
      </c>
      <c r="Z54" s="116" t="s">
        <v>10696</v>
      </c>
      <c r="AA54" s="116"/>
      <c r="AB54" s="116"/>
      <c r="AC54" s="116"/>
      <c r="AD54" s="1381">
        <v>43027</v>
      </c>
      <c r="AE54" s="1381">
        <v>43027</v>
      </c>
      <c r="AF54" s="1381">
        <v>43281</v>
      </c>
      <c r="AG54" s="116" t="s">
        <v>47</v>
      </c>
      <c r="AH54" s="157" t="s">
        <v>10886</v>
      </c>
      <c r="AI54" s="254"/>
      <c r="AJ54" s="157" t="s">
        <v>10924</v>
      </c>
      <c r="AK54" s="157" t="s">
        <v>10924</v>
      </c>
    </row>
    <row r="55" spans="1:37" ht="15">
      <c r="A55" s="715">
        <v>47</v>
      </c>
      <c r="B55" s="157" t="s">
        <v>10888</v>
      </c>
      <c r="C55" s="117"/>
      <c r="D55" s="761" t="s">
        <v>11230</v>
      </c>
      <c r="E55" s="117" t="s">
        <v>9384</v>
      </c>
      <c r="F55" s="117" t="s">
        <v>35</v>
      </c>
      <c r="G55" s="116" t="s">
        <v>11231</v>
      </c>
      <c r="H55" s="628">
        <v>28200</v>
      </c>
      <c r="I55" s="116" t="str">
        <f t="shared" si="0"/>
        <v xml:space="preserve">45 TAHUN 6 BULAN 15 HARI </v>
      </c>
      <c r="J55" s="117" t="s">
        <v>84</v>
      </c>
      <c r="K55" s="658" t="s">
        <v>10277</v>
      </c>
      <c r="L55" s="659" t="s">
        <v>4633</v>
      </c>
      <c r="M55" s="748">
        <v>1390018628523</v>
      </c>
      <c r="N55" s="125" t="s">
        <v>14331</v>
      </c>
      <c r="O55" s="125" t="s">
        <v>14262</v>
      </c>
      <c r="P55" s="117"/>
      <c r="Q55" s="116"/>
      <c r="R55" s="116"/>
      <c r="S55" s="157"/>
      <c r="T55" s="116" t="s">
        <v>11232</v>
      </c>
      <c r="U55" s="827" t="s">
        <v>11233</v>
      </c>
      <c r="V55" s="116"/>
      <c r="W55" s="116" t="s">
        <v>193</v>
      </c>
      <c r="X55" s="116"/>
      <c r="Y55" s="116"/>
      <c r="Z55" s="116"/>
      <c r="AA55" s="116"/>
      <c r="AB55" s="116"/>
      <c r="AC55" s="116"/>
      <c r="AD55" s="1381">
        <v>43053</v>
      </c>
      <c r="AE55" s="1381">
        <v>43053</v>
      </c>
      <c r="AF55" s="1381">
        <v>43281</v>
      </c>
      <c r="AG55" s="116"/>
      <c r="AH55" s="157" t="s">
        <v>10888</v>
      </c>
      <c r="AI55" s="157" t="s">
        <v>11707</v>
      </c>
      <c r="AJ55" s="157" t="s">
        <v>10924</v>
      </c>
      <c r="AK55" s="157" t="s">
        <v>10924</v>
      </c>
    </row>
    <row r="56" spans="1:37" ht="15">
      <c r="A56" s="715">
        <v>48</v>
      </c>
      <c r="B56" s="157" t="s">
        <v>11218</v>
      </c>
      <c r="C56" s="117"/>
      <c r="D56" s="116" t="s">
        <v>11234</v>
      </c>
      <c r="E56" s="117" t="s">
        <v>9384</v>
      </c>
      <c r="F56" s="117" t="s">
        <v>35</v>
      </c>
      <c r="G56" s="116" t="s">
        <v>4434</v>
      </c>
      <c r="H56" s="628">
        <v>27857</v>
      </c>
      <c r="I56" s="116" t="str">
        <f t="shared" si="0"/>
        <v xml:space="preserve">46 TAHUN 5 BULAN 24 HARI </v>
      </c>
      <c r="J56" s="117" t="s">
        <v>84</v>
      </c>
      <c r="K56" s="658" t="s">
        <v>10277</v>
      </c>
      <c r="L56" s="659" t="s">
        <v>4633</v>
      </c>
      <c r="M56" s="748">
        <v>1350009829886</v>
      </c>
      <c r="N56" s="125" t="s">
        <v>14332</v>
      </c>
      <c r="O56" s="125" t="s">
        <v>14263</v>
      </c>
      <c r="P56" s="117"/>
      <c r="Q56" s="116"/>
      <c r="R56" s="116"/>
      <c r="S56" s="157"/>
      <c r="T56" s="116" t="s">
        <v>11235</v>
      </c>
      <c r="U56" s="827" t="s">
        <v>11236</v>
      </c>
      <c r="V56" s="116"/>
      <c r="W56" s="116" t="s">
        <v>193</v>
      </c>
      <c r="X56" s="116"/>
      <c r="Y56" s="116"/>
      <c r="Z56" s="116"/>
      <c r="AA56" s="116"/>
      <c r="AB56" s="116"/>
      <c r="AC56" s="116"/>
      <c r="AD56" s="1381">
        <v>43053</v>
      </c>
      <c r="AE56" s="1381">
        <v>43053</v>
      </c>
      <c r="AF56" s="1381">
        <v>43281</v>
      </c>
      <c r="AG56" s="116"/>
      <c r="AH56" s="157" t="s">
        <v>11218</v>
      </c>
      <c r="AI56" s="157" t="s">
        <v>11707</v>
      </c>
      <c r="AJ56" s="157" t="s">
        <v>10924</v>
      </c>
      <c r="AK56" s="157" t="s">
        <v>10924</v>
      </c>
    </row>
    <row r="57" spans="1:37" ht="15">
      <c r="A57" s="715">
        <v>49</v>
      </c>
      <c r="B57" s="157" t="s">
        <v>11219</v>
      </c>
      <c r="C57" s="117"/>
      <c r="D57" s="116" t="s">
        <v>11237</v>
      </c>
      <c r="E57" s="117" t="s">
        <v>9384</v>
      </c>
      <c r="F57" s="117" t="s">
        <v>35</v>
      </c>
      <c r="G57" s="116" t="s">
        <v>4434</v>
      </c>
      <c r="H57" s="628">
        <v>34858</v>
      </c>
      <c r="I57" s="116" t="str">
        <f t="shared" si="0"/>
        <v xml:space="preserve">27 TAHUN 3 BULAN 23 HARI </v>
      </c>
      <c r="J57" s="117" t="s">
        <v>84</v>
      </c>
      <c r="K57" s="658" t="s">
        <v>10277</v>
      </c>
      <c r="L57" s="659" t="s">
        <v>4633</v>
      </c>
      <c r="M57" s="748">
        <v>1350015969692</v>
      </c>
      <c r="N57" s="125" t="s">
        <v>14333</v>
      </c>
      <c r="O57" s="125" t="s">
        <v>14264</v>
      </c>
      <c r="P57" s="117"/>
      <c r="Q57" s="116"/>
      <c r="R57" s="116"/>
      <c r="S57" s="157"/>
      <c r="T57" s="116" t="s">
        <v>11238</v>
      </c>
      <c r="U57" s="827" t="s">
        <v>11239</v>
      </c>
      <c r="V57" s="116"/>
      <c r="W57" s="116" t="s">
        <v>193</v>
      </c>
      <c r="X57" s="116"/>
      <c r="Y57" s="116"/>
      <c r="Z57" s="116"/>
      <c r="AA57" s="116"/>
      <c r="AB57" s="116"/>
      <c r="AC57" s="116"/>
      <c r="AD57" s="1381">
        <v>43053</v>
      </c>
      <c r="AE57" s="1381">
        <v>43053</v>
      </c>
      <c r="AF57" s="1381">
        <v>43281</v>
      </c>
      <c r="AG57" s="116"/>
      <c r="AH57" s="157" t="s">
        <v>11219</v>
      </c>
      <c r="AI57" s="157" t="s">
        <v>11707</v>
      </c>
      <c r="AJ57" s="157" t="s">
        <v>10924</v>
      </c>
      <c r="AK57" s="157" t="s">
        <v>10924</v>
      </c>
    </row>
    <row r="58" spans="1:37" ht="15">
      <c r="A58" s="715">
        <v>50</v>
      </c>
      <c r="B58" s="157" t="s">
        <v>11220</v>
      </c>
      <c r="C58" s="117"/>
      <c r="D58" s="116" t="s">
        <v>11240</v>
      </c>
      <c r="E58" s="117" t="s">
        <v>9384</v>
      </c>
      <c r="F58" s="117" t="s">
        <v>35</v>
      </c>
      <c r="G58" s="116" t="s">
        <v>9589</v>
      </c>
      <c r="H58" s="628">
        <v>29319</v>
      </c>
      <c r="I58" s="116" t="str">
        <f t="shared" ref="I58:I92" si="1">DATEDIF(H58,$H$3,"Y") &amp; " TAHUN " &amp; DATEDIF(H58,$H$3,"YM") &amp; " BULAN " &amp; DATEDIF(H58,$H$3,"MD") &amp; " HARI "</f>
        <v xml:space="preserve">42 TAHUN 5 BULAN 23 HARI </v>
      </c>
      <c r="J58" s="117" t="s">
        <v>84</v>
      </c>
      <c r="K58" s="658" t="s">
        <v>9614</v>
      </c>
      <c r="L58" s="659" t="s">
        <v>4633</v>
      </c>
      <c r="M58" s="748">
        <v>1360016614916</v>
      </c>
      <c r="N58" s="125" t="s">
        <v>14334</v>
      </c>
      <c r="O58" s="125" t="s">
        <v>14265</v>
      </c>
      <c r="P58" s="117"/>
      <c r="Q58" s="116"/>
      <c r="R58" s="116"/>
      <c r="S58" s="157"/>
      <c r="T58" s="116" t="s">
        <v>11241</v>
      </c>
      <c r="U58" s="827" t="s">
        <v>11242</v>
      </c>
      <c r="V58" s="116"/>
      <c r="W58" s="116" t="s">
        <v>193</v>
      </c>
      <c r="X58" s="116"/>
      <c r="Y58" s="116"/>
      <c r="Z58" s="116"/>
      <c r="AA58" s="116"/>
      <c r="AB58" s="116"/>
      <c r="AC58" s="116"/>
      <c r="AD58" s="1381">
        <v>43053</v>
      </c>
      <c r="AE58" s="1381">
        <v>43053</v>
      </c>
      <c r="AF58" s="1381">
        <v>43281</v>
      </c>
      <c r="AG58" s="116"/>
      <c r="AH58" s="157" t="s">
        <v>11220</v>
      </c>
      <c r="AI58" s="157" t="s">
        <v>11707</v>
      </c>
      <c r="AJ58" s="254"/>
      <c r="AK58" s="157" t="s">
        <v>10924</v>
      </c>
    </row>
    <row r="59" spans="1:37" ht="15">
      <c r="A59" s="715">
        <v>51</v>
      </c>
      <c r="B59" s="157" t="s">
        <v>11221</v>
      </c>
      <c r="C59" s="117"/>
      <c r="D59" s="116" t="s">
        <v>11243</v>
      </c>
      <c r="E59" s="117" t="s">
        <v>9384</v>
      </c>
      <c r="F59" s="117" t="s">
        <v>35</v>
      </c>
      <c r="G59" s="116" t="s">
        <v>10198</v>
      </c>
      <c r="H59" s="628">
        <v>27977</v>
      </c>
      <c r="I59" s="116" t="str">
        <f t="shared" si="1"/>
        <v xml:space="preserve">46 TAHUN 1 BULAN 26 HARI </v>
      </c>
      <c r="J59" s="117" t="s">
        <v>84</v>
      </c>
      <c r="K59" s="658" t="s">
        <v>10277</v>
      </c>
      <c r="L59" s="659" t="s">
        <v>4633</v>
      </c>
      <c r="M59" s="748">
        <v>1340013346928</v>
      </c>
      <c r="N59" s="125" t="s">
        <v>14335</v>
      </c>
      <c r="O59" s="125" t="s">
        <v>14266</v>
      </c>
      <c r="P59" s="117"/>
      <c r="Q59" s="116"/>
      <c r="R59" s="116"/>
      <c r="S59" s="157"/>
      <c r="T59" s="116" t="s">
        <v>11255</v>
      </c>
      <c r="U59" s="827" t="s">
        <v>11256</v>
      </c>
      <c r="V59" s="116"/>
      <c r="W59" s="116" t="s">
        <v>8915</v>
      </c>
      <c r="X59" s="116"/>
      <c r="Y59" s="116"/>
      <c r="Z59" s="116"/>
      <c r="AA59" s="116"/>
      <c r="AB59" s="116"/>
      <c r="AC59" s="116"/>
      <c r="AD59" s="1381">
        <v>43053</v>
      </c>
      <c r="AE59" s="1381">
        <v>43053</v>
      </c>
      <c r="AF59" s="1381">
        <v>43281</v>
      </c>
      <c r="AG59" s="116"/>
      <c r="AH59" s="157" t="s">
        <v>11221</v>
      </c>
      <c r="AI59" s="157" t="s">
        <v>11707</v>
      </c>
      <c r="AJ59" s="157" t="s">
        <v>10924</v>
      </c>
      <c r="AK59" s="157" t="s">
        <v>10924</v>
      </c>
    </row>
    <row r="60" spans="1:37" ht="15">
      <c r="A60" s="715">
        <v>52</v>
      </c>
      <c r="B60" s="157" t="s">
        <v>11222</v>
      </c>
      <c r="C60" s="117"/>
      <c r="D60" s="116" t="s">
        <v>11258</v>
      </c>
      <c r="E60" s="117" t="s">
        <v>9384</v>
      </c>
      <c r="F60" s="117" t="s">
        <v>35</v>
      </c>
      <c r="G60" s="116" t="s">
        <v>10198</v>
      </c>
      <c r="H60" s="628">
        <v>29991</v>
      </c>
      <c r="I60" s="116" t="str">
        <f t="shared" si="1"/>
        <v xml:space="preserve">40 TAHUN 7 BULAN 22 HARI </v>
      </c>
      <c r="J60" s="117" t="s">
        <v>84</v>
      </c>
      <c r="K60" s="658" t="s">
        <v>10277</v>
      </c>
      <c r="L60" s="659" t="s">
        <v>4633</v>
      </c>
      <c r="M60" s="748">
        <v>1340013330542</v>
      </c>
      <c r="N60" s="125" t="s">
        <v>14336</v>
      </c>
      <c r="O60" s="125" t="s">
        <v>14267</v>
      </c>
      <c r="P60" s="117"/>
      <c r="Q60" s="116"/>
      <c r="R60" s="116"/>
      <c r="S60" s="157"/>
      <c r="T60" s="116" t="s">
        <v>11255</v>
      </c>
      <c r="U60" s="827" t="s">
        <v>11257</v>
      </c>
      <c r="V60" s="116"/>
      <c r="W60" s="116" t="s">
        <v>193</v>
      </c>
      <c r="X60" s="116"/>
      <c r="Y60" s="116"/>
      <c r="Z60" s="116"/>
      <c r="AA60" s="116"/>
      <c r="AB60" s="116"/>
      <c r="AC60" s="116"/>
      <c r="AD60" s="1381">
        <v>43053</v>
      </c>
      <c r="AE60" s="1381">
        <v>43053</v>
      </c>
      <c r="AF60" s="1381">
        <v>43281</v>
      </c>
      <c r="AG60" s="116"/>
      <c r="AH60" s="157" t="s">
        <v>11222</v>
      </c>
      <c r="AI60" s="157" t="s">
        <v>11707</v>
      </c>
      <c r="AJ60" s="157" t="s">
        <v>10924</v>
      </c>
      <c r="AK60" s="157" t="s">
        <v>10924</v>
      </c>
    </row>
    <row r="61" spans="1:37" ht="15">
      <c r="A61" s="715">
        <v>53</v>
      </c>
      <c r="B61" s="157" t="s">
        <v>13114</v>
      </c>
      <c r="C61" s="117"/>
      <c r="D61" s="116" t="s">
        <v>13263</v>
      </c>
      <c r="E61" s="117" t="s">
        <v>9384</v>
      </c>
      <c r="F61" s="117" t="s">
        <v>35</v>
      </c>
      <c r="G61" s="116" t="s">
        <v>4434</v>
      </c>
      <c r="H61" s="628">
        <v>27443</v>
      </c>
      <c r="I61" s="116" t="str">
        <f t="shared" si="1"/>
        <v xml:space="preserve">47 TAHUN 7 BULAN 13 HARI </v>
      </c>
      <c r="J61" s="117" t="s">
        <v>84</v>
      </c>
      <c r="K61" s="658" t="s">
        <v>10277</v>
      </c>
      <c r="L61" s="662" t="s">
        <v>4633</v>
      </c>
      <c r="M61" s="1343" t="s">
        <v>13280</v>
      </c>
      <c r="N61" s="125" t="s">
        <v>14337</v>
      </c>
      <c r="O61" s="125"/>
      <c r="P61" s="117"/>
      <c r="Q61" s="116"/>
      <c r="R61" s="116"/>
      <c r="S61" s="157"/>
      <c r="T61" s="116" t="s">
        <v>13264</v>
      </c>
      <c r="U61" s="827" t="s">
        <v>13265</v>
      </c>
      <c r="V61" s="116"/>
      <c r="W61" s="116" t="s">
        <v>193</v>
      </c>
      <c r="X61" s="116"/>
      <c r="Y61" s="116"/>
      <c r="Z61" s="116"/>
      <c r="AA61" s="116"/>
      <c r="AB61" s="116"/>
      <c r="AC61" s="116"/>
      <c r="AD61" s="1381">
        <v>43262</v>
      </c>
      <c r="AE61" s="1381">
        <v>43262</v>
      </c>
      <c r="AF61" s="1381"/>
      <c r="AG61" s="116"/>
      <c r="AH61" s="157" t="s">
        <v>13114</v>
      </c>
      <c r="AI61" s="157"/>
      <c r="AJ61" s="157" t="s">
        <v>10924</v>
      </c>
      <c r="AK61" s="157" t="s">
        <v>10924</v>
      </c>
    </row>
    <row r="62" spans="1:37" ht="15">
      <c r="A62" s="715">
        <v>54</v>
      </c>
      <c r="B62" s="157" t="s">
        <v>13115</v>
      </c>
      <c r="C62" s="117"/>
      <c r="D62" s="116" t="s">
        <v>13110</v>
      </c>
      <c r="E62" s="117" t="s">
        <v>9384</v>
      </c>
      <c r="F62" s="117" t="s">
        <v>35</v>
      </c>
      <c r="G62" s="116" t="s">
        <v>7322</v>
      </c>
      <c r="H62" s="628">
        <v>29481</v>
      </c>
      <c r="I62" s="116" t="str">
        <f t="shared" si="1"/>
        <v xml:space="preserve">42 TAHUN 0 BULAN 14 HARI </v>
      </c>
      <c r="J62" s="117" t="s">
        <v>84</v>
      </c>
      <c r="K62" s="658" t="s">
        <v>10277</v>
      </c>
      <c r="L62" s="662" t="s">
        <v>4633</v>
      </c>
      <c r="M62" s="1343" t="s">
        <v>13277</v>
      </c>
      <c r="N62" s="125" t="s">
        <v>14338</v>
      </c>
      <c r="O62" s="125" t="s">
        <v>14268</v>
      </c>
      <c r="P62" s="117"/>
      <c r="Q62" s="116"/>
      <c r="R62" s="116"/>
      <c r="S62" s="157"/>
      <c r="T62" s="116" t="s">
        <v>13266</v>
      </c>
      <c r="U62" s="827" t="s">
        <v>13267</v>
      </c>
      <c r="V62" s="116"/>
      <c r="W62" s="116" t="s">
        <v>193</v>
      </c>
      <c r="X62" s="116"/>
      <c r="Y62" s="116"/>
      <c r="Z62" s="116"/>
      <c r="AA62" s="116"/>
      <c r="AB62" s="116"/>
      <c r="AC62" s="116"/>
      <c r="AD62" s="1381">
        <v>43262</v>
      </c>
      <c r="AE62" s="1381">
        <v>43262</v>
      </c>
      <c r="AF62" s="1381"/>
      <c r="AG62" s="116"/>
      <c r="AH62" s="157" t="s">
        <v>13115</v>
      </c>
      <c r="AI62" s="157"/>
      <c r="AJ62" s="157" t="s">
        <v>10924</v>
      </c>
      <c r="AK62" s="157" t="s">
        <v>10924</v>
      </c>
    </row>
    <row r="63" spans="1:37" ht="15">
      <c r="A63" s="715">
        <v>55</v>
      </c>
      <c r="B63" s="157" t="s">
        <v>13116</v>
      </c>
      <c r="C63" s="117"/>
      <c r="D63" s="116" t="s">
        <v>13268</v>
      </c>
      <c r="E63" s="117" t="s">
        <v>9384</v>
      </c>
      <c r="F63" s="117" t="s">
        <v>35</v>
      </c>
      <c r="G63" s="116" t="s">
        <v>9589</v>
      </c>
      <c r="H63" s="628">
        <v>30699</v>
      </c>
      <c r="I63" s="116" t="str">
        <f t="shared" si="1"/>
        <v xml:space="preserve">38 TAHUN 8 BULAN 13 HARI </v>
      </c>
      <c r="J63" s="117" t="s">
        <v>84</v>
      </c>
      <c r="K63" s="658" t="s">
        <v>10277</v>
      </c>
      <c r="L63" s="662" t="s">
        <v>4633</v>
      </c>
      <c r="M63" s="1343" t="s">
        <v>13281</v>
      </c>
      <c r="N63" s="125" t="s">
        <v>14339</v>
      </c>
      <c r="O63" s="125" t="s">
        <v>14268</v>
      </c>
      <c r="P63" s="117"/>
      <c r="Q63" s="116"/>
      <c r="R63" s="116"/>
      <c r="S63" s="157"/>
      <c r="T63" s="116" t="s">
        <v>13273</v>
      </c>
      <c r="U63" s="827" t="s">
        <v>13269</v>
      </c>
      <c r="V63" s="116"/>
      <c r="W63" s="116" t="s">
        <v>193</v>
      </c>
      <c r="X63" s="116"/>
      <c r="Y63" s="116"/>
      <c r="Z63" s="116"/>
      <c r="AA63" s="116"/>
      <c r="AB63" s="116"/>
      <c r="AC63" s="116"/>
      <c r="AD63" s="1381">
        <v>43262</v>
      </c>
      <c r="AE63" s="1381">
        <v>43262</v>
      </c>
      <c r="AF63" s="1381"/>
      <c r="AG63" s="116"/>
      <c r="AH63" s="157" t="s">
        <v>13116</v>
      </c>
      <c r="AI63" s="157"/>
      <c r="AJ63" s="157" t="s">
        <v>10924</v>
      </c>
      <c r="AK63" s="157" t="s">
        <v>10924</v>
      </c>
    </row>
    <row r="64" spans="1:37" ht="15">
      <c r="A64" s="715">
        <v>56</v>
      </c>
      <c r="B64" s="157" t="s">
        <v>13117</v>
      </c>
      <c r="C64" s="117"/>
      <c r="D64" s="116" t="s">
        <v>13270</v>
      </c>
      <c r="E64" s="117" t="s">
        <v>9384</v>
      </c>
      <c r="F64" s="117" t="s">
        <v>35</v>
      </c>
      <c r="G64" s="116" t="s">
        <v>4434</v>
      </c>
      <c r="H64" s="628">
        <v>33749</v>
      </c>
      <c r="I64" s="116" t="str">
        <f t="shared" si="1"/>
        <v xml:space="preserve">30 TAHUN 4 BULAN 6 HARI </v>
      </c>
      <c r="J64" s="117" t="s">
        <v>84</v>
      </c>
      <c r="K64" s="658" t="s">
        <v>10277</v>
      </c>
      <c r="L64" s="662" t="s">
        <v>4633</v>
      </c>
      <c r="M64" s="1343" t="s">
        <v>13278</v>
      </c>
      <c r="N64" s="125" t="s">
        <v>14340</v>
      </c>
      <c r="O64" s="125"/>
      <c r="P64" s="117"/>
      <c r="Q64" s="116"/>
      <c r="R64" s="116"/>
      <c r="S64" s="157"/>
      <c r="T64" s="116" t="s">
        <v>13271</v>
      </c>
      <c r="U64" s="827" t="s">
        <v>13272</v>
      </c>
      <c r="V64" s="116"/>
      <c r="W64" s="116" t="s">
        <v>82</v>
      </c>
      <c r="X64" s="116"/>
      <c r="Y64" s="116"/>
      <c r="Z64" s="116"/>
      <c r="AA64" s="116"/>
      <c r="AB64" s="116"/>
      <c r="AC64" s="116"/>
      <c r="AD64" s="1381">
        <v>43262</v>
      </c>
      <c r="AE64" s="1381">
        <v>43262</v>
      </c>
      <c r="AF64" s="1381"/>
      <c r="AG64" s="116"/>
      <c r="AH64" s="157" t="s">
        <v>13117</v>
      </c>
      <c r="AI64" s="157"/>
      <c r="AJ64" s="254"/>
      <c r="AK64" s="157" t="s">
        <v>10924</v>
      </c>
    </row>
    <row r="65" spans="1:37" ht="15">
      <c r="A65" s="715">
        <v>57</v>
      </c>
      <c r="B65" s="157" t="s">
        <v>13118</v>
      </c>
      <c r="C65" s="117"/>
      <c r="D65" s="116" t="s">
        <v>13113</v>
      </c>
      <c r="E65" s="117" t="s">
        <v>9384</v>
      </c>
      <c r="F65" s="117" t="s">
        <v>35</v>
      </c>
      <c r="G65" s="116" t="s">
        <v>9589</v>
      </c>
      <c r="H65" s="628">
        <v>33303</v>
      </c>
      <c r="I65" s="116" t="str">
        <f t="shared" si="1"/>
        <v xml:space="preserve">31 TAHUN 6 BULAN 25 HARI </v>
      </c>
      <c r="J65" s="117" t="s">
        <v>84</v>
      </c>
      <c r="K65" s="658" t="s">
        <v>9614</v>
      </c>
      <c r="L65" s="662" t="s">
        <v>4633</v>
      </c>
      <c r="M65" s="1343">
        <v>1480014589678</v>
      </c>
      <c r="N65" s="125" t="s">
        <v>14341</v>
      </c>
      <c r="O65" s="125"/>
      <c r="P65" s="117"/>
      <c r="Q65" s="116"/>
      <c r="R65" s="116"/>
      <c r="S65" s="157"/>
      <c r="T65" s="116" t="s">
        <v>13274</v>
      </c>
      <c r="U65" s="827" t="s">
        <v>13275</v>
      </c>
      <c r="V65" s="116"/>
      <c r="W65" s="116" t="s">
        <v>82</v>
      </c>
      <c r="X65" s="116"/>
      <c r="Y65" s="116"/>
      <c r="Z65" s="116"/>
      <c r="AA65" s="116"/>
      <c r="AB65" s="116"/>
      <c r="AC65" s="116"/>
      <c r="AD65" s="1381">
        <v>43262</v>
      </c>
      <c r="AE65" s="1381">
        <v>43262</v>
      </c>
      <c r="AF65" s="1381"/>
      <c r="AG65" s="116"/>
      <c r="AH65" s="157" t="s">
        <v>13118</v>
      </c>
      <c r="AI65" s="157"/>
      <c r="AJ65" s="157" t="s">
        <v>10924</v>
      </c>
      <c r="AK65" s="157" t="s">
        <v>10924</v>
      </c>
    </row>
    <row r="66" spans="1:37" ht="15">
      <c r="A66" s="715">
        <v>58</v>
      </c>
      <c r="B66" s="157" t="s">
        <v>14522</v>
      </c>
      <c r="C66" s="117"/>
      <c r="D66" s="116" t="s">
        <v>14216</v>
      </c>
      <c r="E66" s="117" t="s">
        <v>9384</v>
      </c>
      <c r="F66" s="117" t="s">
        <v>35</v>
      </c>
      <c r="G66" s="116" t="s">
        <v>7949</v>
      </c>
      <c r="H66" s="628">
        <v>33811</v>
      </c>
      <c r="I66" s="116" t="str">
        <f>DATEDIF(H66,$H$3,"Y") &amp; " TAHUN " &amp; DATEDIF(H66,$H$3,"YM") &amp; " BULAN " &amp; DATEDIF(H66,$H$3,"MD") &amp; " HARI "</f>
        <v xml:space="preserve">30 TAHUN 2 BULAN 5 HARI </v>
      </c>
      <c r="J66" s="117" t="s">
        <v>84</v>
      </c>
      <c r="K66" s="658" t="s">
        <v>10277</v>
      </c>
      <c r="L66" s="662" t="s">
        <v>4633</v>
      </c>
      <c r="M66" s="1515">
        <v>1090015571656</v>
      </c>
      <c r="N66" s="870">
        <v>17031117736</v>
      </c>
      <c r="O66" s="116" t="s">
        <v>7914</v>
      </c>
      <c r="P66" s="117"/>
      <c r="Q66" s="116" t="s">
        <v>289</v>
      </c>
      <c r="R66" s="116" t="s">
        <v>7951</v>
      </c>
      <c r="S66" s="157" t="s">
        <v>7654</v>
      </c>
      <c r="T66" s="116" t="s">
        <v>11083</v>
      </c>
      <c r="U66" s="827" t="s">
        <v>7952</v>
      </c>
      <c r="V66" s="116" t="s">
        <v>7953</v>
      </c>
      <c r="W66" s="116" t="s">
        <v>82</v>
      </c>
      <c r="X66" s="116"/>
      <c r="Y66" s="116"/>
      <c r="Z66" s="116"/>
      <c r="AA66" s="116"/>
      <c r="AB66" s="116"/>
      <c r="AC66" s="116"/>
      <c r="AD66" s="1381">
        <v>43479</v>
      </c>
      <c r="AE66" s="1381">
        <v>43479</v>
      </c>
      <c r="AF66" s="1381"/>
      <c r="AG66" s="116"/>
      <c r="AH66" s="157" t="s">
        <v>14522</v>
      </c>
      <c r="AI66" s="157"/>
      <c r="AJ66" s="157"/>
      <c r="AK66" s="157" t="s">
        <v>10924</v>
      </c>
    </row>
    <row r="67" spans="1:37" ht="15">
      <c r="A67" s="715">
        <v>59</v>
      </c>
      <c r="B67" s="157" t="s">
        <v>14519</v>
      </c>
      <c r="C67" s="117"/>
      <c r="D67" s="116" t="s">
        <v>14466</v>
      </c>
      <c r="E67" s="117" t="s">
        <v>9384</v>
      </c>
      <c r="F67" s="117" t="s">
        <v>35</v>
      </c>
      <c r="G67" s="116" t="s">
        <v>4434</v>
      </c>
      <c r="H67" s="628">
        <v>34604</v>
      </c>
      <c r="I67" s="116" t="str">
        <f t="shared" si="1"/>
        <v xml:space="preserve">28 TAHUN 0 BULAN 4 HARI </v>
      </c>
      <c r="J67" s="117" t="s">
        <v>84</v>
      </c>
      <c r="K67" s="658" t="s">
        <v>10277</v>
      </c>
      <c r="L67" s="662" t="s">
        <v>4633</v>
      </c>
      <c r="M67" s="1343" t="s">
        <v>14523</v>
      </c>
      <c r="N67" s="116"/>
      <c r="O67" s="116"/>
      <c r="P67" s="117"/>
      <c r="Q67" s="116"/>
      <c r="R67" s="116"/>
      <c r="S67" s="157"/>
      <c r="T67" s="116" t="s">
        <v>14463</v>
      </c>
      <c r="U67" s="827" t="s">
        <v>14502</v>
      </c>
      <c r="V67" s="116"/>
      <c r="W67" s="116"/>
      <c r="X67" s="116"/>
      <c r="Y67" s="116"/>
      <c r="Z67" s="116"/>
      <c r="AA67" s="116"/>
      <c r="AB67" s="116"/>
      <c r="AC67" s="116"/>
      <c r="AD67" s="1381">
        <v>43479</v>
      </c>
      <c r="AE67" s="1381">
        <v>43479</v>
      </c>
      <c r="AF67" s="1381"/>
      <c r="AG67" s="116"/>
      <c r="AH67" s="157" t="s">
        <v>14519</v>
      </c>
      <c r="AI67" s="157"/>
      <c r="AJ67" s="157"/>
      <c r="AK67" s="157" t="s">
        <v>10924</v>
      </c>
    </row>
    <row r="68" spans="1:37" ht="15">
      <c r="A68" s="715">
        <v>60</v>
      </c>
      <c r="B68" s="157" t="s">
        <v>14520</v>
      </c>
      <c r="C68" s="117"/>
      <c r="D68" s="116" t="s">
        <v>14215</v>
      </c>
      <c r="E68" s="117" t="s">
        <v>9384</v>
      </c>
      <c r="F68" s="117" t="s">
        <v>35</v>
      </c>
      <c r="G68" s="116" t="s">
        <v>9589</v>
      </c>
      <c r="H68" s="628">
        <v>28675</v>
      </c>
      <c r="I68" s="116" t="str">
        <f t="shared" si="1"/>
        <v xml:space="preserve">44 TAHUN 2 BULAN 27 HARI </v>
      </c>
      <c r="J68" s="117" t="s">
        <v>84</v>
      </c>
      <c r="K68" s="658" t="s">
        <v>10277</v>
      </c>
      <c r="L68" s="662" t="s">
        <v>4633</v>
      </c>
      <c r="M68" s="1343" t="s">
        <v>14524</v>
      </c>
      <c r="N68" s="116"/>
      <c r="O68" s="116"/>
      <c r="P68" s="117"/>
      <c r="Q68" s="116"/>
      <c r="R68" s="116"/>
      <c r="S68" s="157"/>
      <c r="T68" s="116" t="s">
        <v>14464</v>
      </c>
      <c r="U68" s="827" t="s">
        <v>14465</v>
      </c>
      <c r="V68" s="116"/>
      <c r="W68" s="116"/>
      <c r="X68" s="116"/>
      <c r="Y68" s="116"/>
      <c r="Z68" s="116"/>
      <c r="AA68" s="116"/>
      <c r="AB68" s="116"/>
      <c r="AC68" s="116"/>
      <c r="AD68" s="1381">
        <v>43479</v>
      </c>
      <c r="AE68" s="1381">
        <v>43479</v>
      </c>
      <c r="AF68" s="1381"/>
      <c r="AG68" s="116"/>
      <c r="AH68" s="157" t="s">
        <v>14520</v>
      </c>
      <c r="AI68" s="157"/>
      <c r="AJ68" s="157"/>
      <c r="AK68" s="157" t="s">
        <v>10924</v>
      </c>
    </row>
    <row r="69" spans="1:37" ht="15">
      <c r="A69" s="715">
        <v>61</v>
      </c>
      <c r="B69" s="157" t="s">
        <v>14521</v>
      </c>
      <c r="C69" s="117"/>
      <c r="D69" s="116" t="s">
        <v>14467</v>
      </c>
      <c r="E69" s="117" t="s">
        <v>9384</v>
      </c>
      <c r="F69" s="117" t="s">
        <v>35</v>
      </c>
      <c r="G69" s="116" t="s">
        <v>9589</v>
      </c>
      <c r="H69" s="628">
        <v>34651</v>
      </c>
      <c r="I69" s="116" t="str">
        <f t="shared" si="1"/>
        <v xml:space="preserve">27 TAHUN 10 BULAN 18 HARI </v>
      </c>
      <c r="J69" s="117" t="s">
        <v>84</v>
      </c>
      <c r="K69" s="658" t="s">
        <v>10277</v>
      </c>
      <c r="L69" s="662" t="s">
        <v>4633</v>
      </c>
      <c r="M69" s="1515">
        <v>1360017406171</v>
      </c>
      <c r="N69" s="116"/>
      <c r="O69" s="116"/>
      <c r="P69" s="117"/>
      <c r="Q69" s="116"/>
      <c r="R69" s="116"/>
      <c r="S69" s="157"/>
      <c r="T69" s="116" t="s">
        <v>14468</v>
      </c>
      <c r="U69" s="827" t="s">
        <v>14469</v>
      </c>
      <c r="V69" s="116"/>
      <c r="W69" s="116" t="s">
        <v>82</v>
      </c>
      <c r="X69" s="116"/>
      <c r="Y69" s="116"/>
      <c r="Z69" s="116"/>
      <c r="AA69" s="116"/>
      <c r="AB69" s="116"/>
      <c r="AC69" s="116"/>
      <c r="AD69" s="1381">
        <v>43479</v>
      </c>
      <c r="AE69" s="1381">
        <v>43479</v>
      </c>
      <c r="AF69" s="1381"/>
      <c r="AG69" s="116"/>
      <c r="AH69" s="157" t="s">
        <v>14521</v>
      </c>
      <c r="AI69" s="157"/>
      <c r="AJ69" s="157"/>
      <c r="AK69" s="157" t="s">
        <v>10924</v>
      </c>
    </row>
    <row r="70" spans="1:37" ht="15">
      <c r="A70" s="715">
        <v>62</v>
      </c>
      <c r="B70" s="157" t="s">
        <v>15224</v>
      </c>
      <c r="C70" s="157" t="s">
        <v>15224</v>
      </c>
      <c r="D70" s="116" t="s">
        <v>15218</v>
      </c>
      <c r="E70" s="117" t="s">
        <v>9384</v>
      </c>
      <c r="F70" s="117" t="s">
        <v>35</v>
      </c>
      <c r="G70" s="116" t="s">
        <v>4434</v>
      </c>
      <c r="H70" s="628">
        <v>32970</v>
      </c>
      <c r="I70" s="116" t="str">
        <f t="shared" si="1"/>
        <v xml:space="preserve">32 TAHUN 5 BULAN 24 HARI </v>
      </c>
      <c r="J70" s="117" t="s">
        <v>84</v>
      </c>
      <c r="K70" s="658" t="s">
        <v>10277</v>
      </c>
      <c r="L70" s="662" t="s">
        <v>4633</v>
      </c>
      <c r="M70" s="1343" t="s">
        <v>15219</v>
      </c>
      <c r="N70" s="116"/>
      <c r="O70" s="116"/>
      <c r="P70" s="117"/>
      <c r="Q70" s="116"/>
      <c r="R70" s="116"/>
      <c r="S70" s="157"/>
      <c r="T70" s="116" t="s">
        <v>15220</v>
      </c>
      <c r="U70" s="827" t="s">
        <v>15221</v>
      </c>
      <c r="V70" s="116"/>
      <c r="W70" s="116"/>
      <c r="X70" s="116"/>
      <c r="Y70" s="116"/>
      <c r="Z70" s="116"/>
      <c r="AA70" s="116"/>
      <c r="AB70" s="116"/>
      <c r="AC70" s="116"/>
      <c r="AD70" s="1381">
        <v>43556</v>
      </c>
      <c r="AE70" s="1381">
        <v>43556</v>
      </c>
      <c r="AF70" s="1381"/>
      <c r="AG70" s="116"/>
      <c r="AH70" s="157" t="s">
        <v>15224</v>
      </c>
      <c r="AI70" s="157"/>
      <c r="AJ70" s="157"/>
      <c r="AK70" s="157"/>
    </row>
    <row r="71" spans="1:37" s="126" customFormat="1" ht="15">
      <c r="A71" s="715">
        <v>63</v>
      </c>
      <c r="B71" s="200" t="s">
        <v>15270</v>
      </c>
      <c r="C71" s="200" t="s">
        <v>15270</v>
      </c>
      <c r="D71" s="125" t="s">
        <v>15267</v>
      </c>
      <c r="E71" s="101" t="s">
        <v>9384</v>
      </c>
      <c r="F71" s="101" t="s">
        <v>35</v>
      </c>
      <c r="G71" s="125" t="s">
        <v>9589</v>
      </c>
      <c r="H71" s="745">
        <v>35767</v>
      </c>
      <c r="I71" s="125" t="str">
        <f t="shared" si="1"/>
        <v xml:space="preserve">24 TAHUN 9 BULAN 28 HARI </v>
      </c>
      <c r="J71" s="101" t="s">
        <v>84</v>
      </c>
      <c r="K71" s="658" t="s">
        <v>10277</v>
      </c>
      <c r="L71" s="125" t="s">
        <v>4633</v>
      </c>
      <c r="M71" s="1887" t="s">
        <v>16469</v>
      </c>
      <c r="N71" s="125"/>
      <c r="O71" s="125"/>
      <c r="P71" s="101"/>
      <c r="Q71" s="125" t="s">
        <v>499</v>
      </c>
      <c r="R71" s="125">
        <v>3324120312970000</v>
      </c>
      <c r="S71" s="195"/>
      <c r="T71" s="125" t="s">
        <v>15268</v>
      </c>
      <c r="U71" s="873" t="s">
        <v>15269</v>
      </c>
      <c r="V71" s="125"/>
      <c r="W71" s="125"/>
      <c r="X71" s="125"/>
      <c r="Y71" s="125"/>
      <c r="Z71" s="125"/>
      <c r="AA71" s="125"/>
      <c r="AB71" s="125"/>
      <c r="AC71" s="125"/>
      <c r="AD71" s="1367">
        <v>43632</v>
      </c>
      <c r="AE71" s="1367"/>
      <c r="AF71" s="1367"/>
      <c r="AG71" s="125"/>
      <c r="AH71" s="200" t="s">
        <v>15270</v>
      </c>
      <c r="AI71" s="195"/>
      <c r="AJ71" s="195"/>
      <c r="AK71" s="195"/>
    </row>
    <row r="72" spans="1:37" s="126" customFormat="1" ht="15">
      <c r="A72" s="715">
        <v>64</v>
      </c>
      <c r="B72" s="118" t="s">
        <v>10684</v>
      </c>
      <c r="C72" s="200"/>
      <c r="D72" s="125" t="s">
        <v>17223</v>
      </c>
      <c r="E72" s="101" t="s">
        <v>9384</v>
      </c>
      <c r="F72" s="101" t="s">
        <v>35</v>
      </c>
      <c r="G72" s="125" t="s">
        <v>4434</v>
      </c>
      <c r="H72" s="745">
        <v>34925</v>
      </c>
      <c r="I72" s="125" t="str">
        <f t="shared" si="1"/>
        <v xml:space="preserve">27 TAHUN 1 BULAN 17 HARI </v>
      </c>
      <c r="J72" s="101" t="s">
        <v>84</v>
      </c>
      <c r="K72" s="658" t="s">
        <v>10277</v>
      </c>
      <c r="L72" s="125"/>
      <c r="M72" s="1887"/>
      <c r="N72" s="125"/>
      <c r="O72" s="125"/>
      <c r="P72" s="101"/>
      <c r="Q72" s="125" t="s">
        <v>1093</v>
      </c>
      <c r="R72" s="125" t="s">
        <v>17216</v>
      </c>
      <c r="S72" s="195"/>
      <c r="T72" s="125" t="s">
        <v>17217</v>
      </c>
      <c r="U72" s="873" t="s">
        <v>17893</v>
      </c>
      <c r="V72" s="125"/>
      <c r="W72" s="125"/>
      <c r="X72" s="125"/>
      <c r="Y72" s="125"/>
      <c r="Z72" s="125"/>
      <c r="AA72" s="125"/>
      <c r="AB72" s="125"/>
      <c r="AC72" s="125"/>
      <c r="AD72" s="1367">
        <v>43922</v>
      </c>
      <c r="AE72" s="1367"/>
      <c r="AF72" s="1367"/>
      <c r="AG72" s="125"/>
      <c r="AH72" s="200"/>
      <c r="AI72" s="195"/>
      <c r="AJ72" s="195"/>
      <c r="AK72" s="195"/>
    </row>
    <row r="73" spans="1:37" s="126" customFormat="1" ht="15">
      <c r="A73" s="715">
        <v>65</v>
      </c>
      <c r="B73" s="118" t="s">
        <v>10685</v>
      </c>
      <c r="C73" s="200"/>
      <c r="D73" s="125" t="s">
        <v>17218</v>
      </c>
      <c r="E73" s="101" t="s">
        <v>9384</v>
      </c>
      <c r="F73" s="101" t="s">
        <v>35</v>
      </c>
      <c r="G73" s="125" t="s">
        <v>9589</v>
      </c>
      <c r="H73" s="745">
        <v>34023</v>
      </c>
      <c r="I73" s="125" t="str">
        <f t="shared" si="1"/>
        <v xml:space="preserve">29 TAHUN 7 BULAN 8 HARI </v>
      </c>
      <c r="J73" s="101" t="s">
        <v>84</v>
      </c>
      <c r="K73" s="658" t="s">
        <v>9614</v>
      </c>
      <c r="L73" s="125"/>
      <c r="M73" s="1887"/>
      <c r="N73" s="125"/>
      <c r="O73" s="125"/>
      <c r="P73" s="101"/>
      <c r="Q73" s="125" t="s">
        <v>1093</v>
      </c>
      <c r="R73" s="125">
        <v>930214330740</v>
      </c>
      <c r="S73" s="195"/>
      <c r="T73" s="125" t="s">
        <v>17219</v>
      </c>
      <c r="U73" s="873" t="s">
        <v>17220</v>
      </c>
      <c r="V73" s="125"/>
      <c r="W73" s="125" t="s">
        <v>146</v>
      </c>
      <c r="X73" s="125" t="s">
        <v>17221</v>
      </c>
      <c r="Y73" s="125" t="s">
        <v>17222</v>
      </c>
      <c r="Z73" s="125"/>
      <c r="AA73" s="125"/>
      <c r="AB73" s="125"/>
      <c r="AC73" s="125"/>
      <c r="AD73" s="1367">
        <v>43922</v>
      </c>
      <c r="AE73" s="1367"/>
      <c r="AF73" s="1367"/>
      <c r="AG73" s="125"/>
      <c r="AH73" s="200"/>
      <c r="AI73" s="195"/>
      <c r="AJ73" s="195"/>
      <c r="AK73" s="195"/>
    </row>
    <row r="74" spans="1:37" s="161" customFormat="1" ht="15">
      <c r="A74" s="715">
        <v>66</v>
      </c>
      <c r="B74" s="158" t="s">
        <v>17430</v>
      </c>
      <c r="C74" s="1221"/>
      <c r="D74" s="159" t="s">
        <v>9685</v>
      </c>
      <c r="E74" s="678" t="s">
        <v>9384</v>
      </c>
      <c r="F74" s="678" t="s">
        <v>35</v>
      </c>
      <c r="G74" s="159" t="s">
        <v>8731</v>
      </c>
      <c r="H74" s="1220">
        <v>35278</v>
      </c>
      <c r="I74" s="159" t="str">
        <f t="shared" si="1"/>
        <v xml:space="preserve">26 TAHUN 2 BULAN 0 HARI </v>
      </c>
      <c r="J74" s="678" t="s">
        <v>84</v>
      </c>
      <c r="K74" s="658" t="s">
        <v>10277</v>
      </c>
      <c r="L74" s="159"/>
      <c r="M74" s="1741"/>
      <c r="N74" s="159"/>
      <c r="O74" s="159"/>
      <c r="P74" s="678"/>
      <c r="Q74" s="159" t="s">
        <v>13376</v>
      </c>
      <c r="R74" s="159">
        <v>14219608000233</v>
      </c>
      <c r="S74" s="155" t="s">
        <v>175</v>
      </c>
      <c r="T74" s="159" t="s">
        <v>17441</v>
      </c>
      <c r="U74" s="1222" t="s">
        <v>17452</v>
      </c>
      <c r="V74" s="159"/>
      <c r="W74" s="159"/>
      <c r="X74" s="159"/>
      <c r="Y74" s="159"/>
      <c r="Z74" s="159"/>
      <c r="AA74" s="159"/>
      <c r="AB74" s="159"/>
      <c r="AC74" s="159"/>
      <c r="AD74" s="1426">
        <v>44287</v>
      </c>
      <c r="AE74" s="1426"/>
      <c r="AF74" s="1426"/>
      <c r="AG74" s="159"/>
      <c r="AH74" s="1221"/>
      <c r="AI74" s="155"/>
      <c r="AJ74" s="155"/>
      <c r="AK74" s="155"/>
    </row>
    <row r="75" spans="1:37" s="161" customFormat="1" ht="15">
      <c r="A75" s="715">
        <v>67</v>
      </c>
      <c r="B75" s="158" t="s">
        <v>17431</v>
      </c>
      <c r="C75" s="1221"/>
      <c r="D75" s="159" t="s">
        <v>17419</v>
      </c>
      <c r="E75" s="678" t="s">
        <v>9384</v>
      </c>
      <c r="F75" s="678" t="s">
        <v>35</v>
      </c>
      <c r="G75" s="159" t="s">
        <v>8731</v>
      </c>
      <c r="H75" s="1220">
        <v>34708</v>
      </c>
      <c r="I75" s="159" t="str">
        <f t="shared" si="1"/>
        <v xml:space="preserve">27 TAHUN 8 BULAN 22 HARI </v>
      </c>
      <c r="J75" s="678" t="s">
        <v>84</v>
      </c>
      <c r="K75" s="658" t="s">
        <v>10277</v>
      </c>
      <c r="L75" s="159"/>
      <c r="M75" s="1741"/>
      <c r="N75" s="159"/>
      <c r="O75" s="159"/>
      <c r="P75" s="678"/>
      <c r="Q75" s="159" t="s">
        <v>499</v>
      </c>
      <c r="R75" s="159">
        <v>14289501000176</v>
      </c>
      <c r="S75" s="155" t="s">
        <v>2580</v>
      </c>
      <c r="T75" s="159" t="s">
        <v>17442</v>
      </c>
      <c r="U75" s="1222" t="s">
        <v>17453</v>
      </c>
      <c r="V75" s="159"/>
      <c r="W75" s="159"/>
      <c r="X75" s="159"/>
      <c r="Y75" s="159"/>
      <c r="Z75" s="159"/>
      <c r="AA75" s="159"/>
      <c r="AB75" s="159"/>
      <c r="AC75" s="159"/>
      <c r="AD75" s="1426">
        <v>44287</v>
      </c>
      <c r="AE75" s="1426"/>
      <c r="AF75" s="1426"/>
      <c r="AG75" s="159"/>
      <c r="AH75" s="1221"/>
      <c r="AI75" s="155"/>
      <c r="AJ75" s="155"/>
      <c r="AK75" s="155"/>
    </row>
    <row r="76" spans="1:37" s="161" customFormat="1" ht="15">
      <c r="A76" s="715">
        <v>68</v>
      </c>
      <c r="B76" s="158" t="s">
        <v>17432</v>
      </c>
      <c r="C76" s="1221"/>
      <c r="D76" s="159" t="s">
        <v>17420</v>
      </c>
      <c r="E76" s="678" t="s">
        <v>9384</v>
      </c>
      <c r="F76" s="678" t="s">
        <v>35</v>
      </c>
      <c r="G76" s="159" t="s">
        <v>8731</v>
      </c>
      <c r="H76" s="1220">
        <v>36521</v>
      </c>
      <c r="I76" s="159" t="str">
        <f t="shared" si="1"/>
        <v xml:space="preserve">22 TAHUN 9 BULAN 4 HARI </v>
      </c>
      <c r="J76" s="678" t="s">
        <v>84</v>
      </c>
      <c r="K76" s="658" t="s">
        <v>10277</v>
      </c>
      <c r="L76" s="159"/>
      <c r="M76" s="1741"/>
      <c r="N76" s="159"/>
      <c r="O76" s="159"/>
      <c r="P76" s="678"/>
      <c r="Q76" s="159" t="s">
        <v>499</v>
      </c>
      <c r="R76" s="159">
        <v>14219912000098</v>
      </c>
      <c r="S76" s="155" t="s">
        <v>126</v>
      </c>
      <c r="T76" s="159" t="s">
        <v>17443</v>
      </c>
      <c r="U76" s="1222" t="s">
        <v>17454</v>
      </c>
      <c r="V76" s="159"/>
      <c r="W76" s="159"/>
      <c r="X76" s="159"/>
      <c r="Y76" s="159"/>
      <c r="Z76" s="159"/>
      <c r="AA76" s="159"/>
      <c r="AB76" s="159"/>
      <c r="AC76" s="159"/>
      <c r="AD76" s="1426">
        <v>44287</v>
      </c>
      <c r="AE76" s="1426"/>
      <c r="AF76" s="1426"/>
      <c r="AG76" s="159"/>
      <c r="AH76" s="1221"/>
      <c r="AI76" s="155"/>
      <c r="AJ76" s="155"/>
      <c r="AK76" s="155"/>
    </row>
    <row r="77" spans="1:37" s="161" customFormat="1" ht="15">
      <c r="A77" s="715">
        <v>69</v>
      </c>
      <c r="B77" s="158" t="s">
        <v>17433</v>
      </c>
      <c r="C77" s="1221"/>
      <c r="D77" s="159" t="s">
        <v>17421</v>
      </c>
      <c r="E77" s="678" t="s">
        <v>9384</v>
      </c>
      <c r="F77" s="678" t="s">
        <v>35</v>
      </c>
      <c r="G77" s="159" t="s">
        <v>8731</v>
      </c>
      <c r="H77" s="1220">
        <v>36854</v>
      </c>
      <c r="I77" s="159" t="str">
        <f t="shared" si="1"/>
        <v xml:space="preserve">21 TAHUN 10 BULAN 7 HARI </v>
      </c>
      <c r="J77" s="678" t="s">
        <v>84</v>
      </c>
      <c r="K77" s="658" t="s">
        <v>10277</v>
      </c>
      <c r="L77" s="159"/>
      <c r="M77" s="1741"/>
      <c r="N77" s="159"/>
      <c r="O77" s="159"/>
      <c r="P77" s="678"/>
      <c r="Q77" s="159" t="s">
        <v>425</v>
      </c>
      <c r="R77" s="159">
        <v>14210011000207</v>
      </c>
      <c r="S77" s="155" t="s">
        <v>175</v>
      </c>
      <c r="T77" s="159" t="s">
        <v>17444</v>
      </c>
      <c r="U77" s="1222" t="s">
        <v>17455</v>
      </c>
      <c r="V77" s="159"/>
      <c r="W77" s="159"/>
      <c r="X77" s="159"/>
      <c r="Y77" s="159"/>
      <c r="Z77" s="159"/>
      <c r="AA77" s="159"/>
      <c r="AB77" s="159"/>
      <c r="AC77" s="159"/>
      <c r="AD77" s="1426">
        <v>44287</v>
      </c>
      <c r="AE77" s="1426"/>
      <c r="AF77" s="1426"/>
      <c r="AG77" s="159"/>
      <c r="AH77" s="1221"/>
      <c r="AI77" s="155"/>
      <c r="AJ77" s="155"/>
      <c r="AK77" s="155"/>
    </row>
    <row r="78" spans="1:37" s="161" customFormat="1" ht="15">
      <c r="A78" s="715">
        <v>70</v>
      </c>
      <c r="B78" s="158" t="s">
        <v>17434</v>
      </c>
      <c r="C78" s="1221"/>
      <c r="D78" s="159" t="s">
        <v>17422</v>
      </c>
      <c r="E78" s="678" t="s">
        <v>9384</v>
      </c>
      <c r="F78" s="678" t="s">
        <v>35</v>
      </c>
      <c r="G78" s="159" t="s">
        <v>8731</v>
      </c>
      <c r="H78" s="1220">
        <v>35725</v>
      </c>
      <c r="I78" s="159" t="str">
        <f t="shared" si="1"/>
        <v xml:space="preserve">24 TAHUN 11 BULAN 9 HARI </v>
      </c>
      <c r="J78" s="678" t="s">
        <v>84</v>
      </c>
      <c r="K78" s="658" t="s">
        <v>10277</v>
      </c>
      <c r="L78" s="159"/>
      <c r="M78" s="1741"/>
      <c r="N78" s="159"/>
      <c r="O78" s="159"/>
      <c r="P78" s="678"/>
      <c r="Q78" s="159" t="s">
        <v>6680</v>
      </c>
      <c r="R78" s="159">
        <v>14219710000566</v>
      </c>
      <c r="S78" s="155" t="s">
        <v>175</v>
      </c>
      <c r="T78" s="159" t="s">
        <v>17445</v>
      </c>
      <c r="U78" s="1222" t="s">
        <v>17456</v>
      </c>
      <c r="V78" s="159"/>
      <c r="W78" s="159"/>
      <c r="X78" s="159"/>
      <c r="Y78" s="159"/>
      <c r="Z78" s="159"/>
      <c r="AA78" s="159"/>
      <c r="AB78" s="159"/>
      <c r="AC78" s="159"/>
      <c r="AD78" s="1426">
        <v>44287</v>
      </c>
      <c r="AE78" s="1426"/>
      <c r="AF78" s="1426"/>
      <c r="AG78" s="159"/>
      <c r="AH78" s="1221"/>
      <c r="AI78" s="155"/>
      <c r="AJ78" s="155"/>
      <c r="AK78" s="155"/>
    </row>
    <row r="79" spans="1:37" s="161" customFormat="1" ht="15">
      <c r="A79" s="715">
        <v>71</v>
      </c>
      <c r="B79" s="158" t="s">
        <v>17435</v>
      </c>
      <c r="C79" s="1221"/>
      <c r="D79" s="159" t="s">
        <v>17423</v>
      </c>
      <c r="E79" s="678" t="s">
        <v>9384</v>
      </c>
      <c r="F79" s="678" t="s">
        <v>35</v>
      </c>
      <c r="G79" s="159" t="s">
        <v>8731</v>
      </c>
      <c r="H79" s="1220">
        <v>35709</v>
      </c>
      <c r="I79" s="159" t="str">
        <f t="shared" si="1"/>
        <v xml:space="preserve">24 TAHUN 11 BULAN 25 HARI </v>
      </c>
      <c r="J79" s="678" t="s">
        <v>84</v>
      </c>
      <c r="K79" s="658" t="s">
        <v>10277</v>
      </c>
      <c r="L79" s="159"/>
      <c r="M79" s="1741"/>
      <c r="N79" s="159"/>
      <c r="O79" s="159"/>
      <c r="P79" s="678"/>
      <c r="Q79" s="159" t="s">
        <v>6680</v>
      </c>
      <c r="R79" s="159">
        <v>14219710000122</v>
      </c>
      <c r="S79" s="155" t="s">
        <v>175</v>
      </c>
      <c r="T79" s="159" t="s">
        <v>17446</v>
      </c>
      <c r="U79" s="1222" t="s">
        <v>17457</v>
      </c>
      <c r="V79" s="159"/>
      <c r="W79" s="159"/>
      <c r="X79" s="159"/>
      <c r="Y79" s="159"/>
      <c r="Z79" s="159"/>
      <c r="AA79" s="159"/>
      <c r="AB79" s="159"/>
      <c r="AC79" s="159"/>
      <c r="AD79" s="1426">
        <v>44287</v>
      </c>
      <c r="AE79" s="1426"/>
      <c r="AF79" s="1426"/>
      <c r="AG79" s="159"/>
      <c r="AH79" s="1221"/>
      <c r="AI79" s="155"/>
      <c r="AJ79" s="155"/>
      <c r="AK79" s="155"/>
    </row>
    <row r="80" spans="1:37" s="161" customFormat="1" ht="15">
      <c r="A80" s="715">
        <v>72</v>
      </c>
      <c r="B80" s="158" t="s">
        <v>17436</v>
      </c>
      <c r="C80" s="1221"/>
      <c r="D80" s="159" t="s">
        <v>17424</v>
      </c>
      <c r="E80" s="678" t="s">
        <v>9384</v>
      </c>
      <c r="F80" s="678" t="s">
        <v>35</v>
      </c>
      <c r="G80" s="159" t="s">
        <v>8731</v>
      </c>
      <c r="H80" s="1220">
        <v>34558</v>
      </c>
      <c r="I80" s="159" t="str">
        <f t="shared" si="1"/>
        <v xml:space="preserve">28 TAHUN 1 BULAN 19 HARI </v>
      </c>
      <c r="J80" s="678" t="s">
        <v>84</v>
      </c>
      <c r="K80" s="658" t="s">
        <v>10277</v>
      </c>
      <c r="L80" s="159"/>
      <c r="M80" s="1741"/>
      <c r="N80" s="159"/>
      <c r="O80" s="159"/>
      <c r="P80" s="678"/>
      <c r="Q80" s="159" t="s">
        <v>13376</v>
      </c>
      <c r="R80" s="159">
        <v>14609408000070</v>
      </c>
      <c r="S80" s="155" t="s">
        <v>2526</v>
      </c>
      <c r="T80" s="159" t="s">
        <v>17447</v>
      </c>
      <c r="U80" s="1222" t="s">
        <v>17458</v>
      </c>
      <c r="V80" s="159"/>
      <c r="W80" s="159"/>
      <c r="X80" s="159"/>
      <c r="Y80" s="159"/>
      <c r="Z80" s="159"/>
      <c r="AA80" s="159"/>
      <c r="AB80" s="159"/>
      <c r="AC80" s="159"/>
      <c r="AD80" s="1426">
        <v>44287</v>
      </c>
      <c r="AE80" s="1426"/>
      <c r="AF80" s="1426"/>
      <c r="AG80" s="159"/>
      <c r="AH80" s="1221"/>
      <c r="AI80" s="155"/>
      <c r="AJ80" s="155"/>
      <c r="AK80" s="155"/>
    </row>
    <row r="81" spans="1:37" s="161" customFormat="1" ht="15">
      <c r="A81" s="715">
        <v>73</v>
      </c>
      <c r="B81" s="158" t="s">
        <v>17437</v>
      </c>
      <c r="C81" s="1221"/>
      <c r="D81" s="159" t="s">
        <v>17425</v>
      </c>
      <c r="E81" s="678" t="s">
        <v>9384</v>
      </c>
      <c r="F81" s="678" t="s">
        <v>35</v>
      </c>
      <c r="G81" s="159" t="s">
        <v>8731</v>
      </c>
      <c r="H81" s="1220">
        <v>34251</v>
      </c>
      <c r="I81" s="159" t="str">
        <f t="shared" si="1"/>
        <v xml:space="preserve">28 TAHUN 11 BULAN 22 HARI </v>
      </c>
      <c r="J81" s="678" t="s">
        <v>84</v>
      </c>
      <c r="K81" s="658" t="s">
        <v>10277</v>
      </c>
      <c r="L81" s="159"/>
      <c r="M81" s="1741"/>
      <c r="N81" s="159"/>
      <c r="O81" s="159"/>
      <c r="P81" s="678"/>
      <c r="Q81" s="159" t="s">
        <v>425</v>
      </c>
      <c r="R81" s="159">
        <v>14219310000362</v>
      </c>
      <c r="S81" s="155" t="s">
        <v>175</v>
      </c>
      <c r="T81" s="159" t="s">
        <v>17448</v>
      </c>
      <c r="U81" s="1222" t="s">
        <v>17459</v>
      </c>
      <c r="V81" s="159"/>
      <c r="W81" s="159"/>
      <c r="X81" s="159"/>
      <c r="Y81" s="159"/>
      <c r="Z81" s="159"/>
      <c r="AA81" s="159"/>
      <c r="AB81" s="159"/>
      <c r="AC81" s="159"/>
      <c r="AD81" s="1426">
        <v>44287</v>
      </c>
      <c r="AE81" s="1426"/>
      <c r="AF81" s="1426"/>
      <c r="AG81" s="159"/>
      <c r="AH81" s="1221"/>
      <c r="AI81" s="155"/>
      <c r="AJ81" s="155"/>
      <c r="AK81" s="155"/>
    </row>
    <row r="82" spans="1:37" s="161" customFormat="1" ht="15">
      <c r="A82" s="715">
        <v>74</v>
      </c>
      <c r="B82" s="158" t="s">
        <v>17439</v>
      </c>
      <c r="C82" s="1221"/>
      <c r="D82" s="159" t="s">
        <v>17427</v>
      </c>
      <c r="E82" s="678" t="s">
        <v>9384</v>
      </c>
      <c r="F82" s="678" t="s">
        <v>35</v>
      </c>
      <c r="G82" s="159" t="s">
        <v>8731</v>
      </c>
      <c r="H82" s="1220">
        <v>34524</v>
      </c>
      <c r="I82" s="159" t="str">
        <f t="shared" si="1"/>
        <v xml:space="preserve">28 TAHUN 2 BULAN 22 HARI </v>
      </c>
      <c r="J82" s="678" t="s">
        <v>84</v>
      </c>
      <c r="K82" s="658" t="s">
        <v>10277</v>
      </c>
      <c r="L82" s="159"/>
      <c r="M82" s="1741"/>
      <c r="N82" s="159"/>
      <c r="O82" s="159"/>
      <c r="P82" s="678"/>
      <c r="Q82" s="159" t="s">
        <v>6680</v>
      </c>
      <c r="R82" s="159">
        <v>14219407000167</v>
      </c>
      <c r="S82" s="155" t="s">
        <v>175</v>
      </c>
      <c r="T82" s="159" t="s">
        <v>17450</v>
      </c>
      <c r="U82" s="1222" t="s">
        <v>17461</v>
      </c>
      <c r="V82" s="159"/>
      <c r="W82" s="159"/>
      <c r="X82" s="159"/>
      <c r="Y82" s="159"/>
      <c r="Z82" s="159"/>
      <c r="AA82" s="159"/>
      <c r="AB82" s="159"/>
      <c r="AC82" s="159"/>
      <c r="AD82" s="1426">
        <v>44287</v>
      </c>
      <c r="AE82" s="1426"/>
      <c r="AF82" s="1426"/>
      <c r="AG82" s="159"/>
      <c r="AH82" s="1221"/>
      <c r="AI82" s="155"/>
      <c r="AJ82" s="155"/>
      <c r="AK82" s="155"/>
    </row>
    <row r="83" spans="1:37" s="161" customFormat="1" ht="15">
      <c r="A83" s="715">
        <v>75</v>
      </c>
      <c r="B83" s="158" t="s">
        <v>17440</v>
      </c>
      <c r="C83" s="1221"/>
      <c r="D83" s="159" t="s">
        <v>17428</v>
      </c>
      <c r="E83" s="678" t="s">
        <v>9384</v>
      </c>
      <c r="F83" s="678" t="s">
        <v>35</v>
      </c>
      <c r="G83" s="159" t="s">
        <v>8731</v>
      </c>
      <c r="H83" s="1220">
        <v>34384</v>
      </c>
      <c r="I83" s="159" t="str">
        <f t="shared" si="1"/>
        <v xml:space="preserve">28 TAHUN 7 BULAN 12 HARI </v>
      </c>
      <c r="J83" s="678" t="s">
        <v>84</v>
      </c>
      <c r="K83" s="658" t="s">
        <v>10277</v>
      </c>
      <c r="L83" s="159"/>
      <c r="M83" s="1741"/>
      <c r="N83" s="159"/>
      <c r="O83" s="159"/>
      <c r="P83" s="678"/>
      <c r="Q83" s="159" t="s">
        <v>13376</v>
      </c>
      <c r="R83" s="159">
        <v>12059402000015</v>
      </c>
      <c r="S83" s="155" t="s">
        <v>175</v>
      </c>
      <c r="T83" s="159" t="s">
        <v>17451</v>
      </c>
      <c r="U83" s="1222" t="s">
        <v>17462</v>
      </c>
      <c r="V83" s="159"/>
      <c r="W83" s="159"/>
      <c r="X83" s="159"/>
      <c r="Y83" s="159"/>
      <c r="Z83" s="159"/>
      <c r="AA83" s="159"/>
      <c r="AB83" s="159"/>
      <c r="AC83" s="159"/>
      <c r="AD83" s="1426">
        <v>44287</v>
      </c>
      <c r="AE83" s="1426"/>
      <c r="AF83" s="1426"/>
      <c r="AG83" s="159"/>
      <c r="AH83" s="1221"/>
      <c r="AI83" s="155"/>
      <c r="AJ83" s="155"/>
      <c r="AK83" s="155"/>
    </row>
    <row r="84" spans="1:37" s="161" customFormat="1" ht="15">
      <c r="A84" s="715">
        <v>76</v>
      </c>
      <c r="B84" s="158" t="s">
        <v>17912</v>
      </c>
      <c r="C84" s="1221"/>
      <c r="D84" s="159" t="s">
        <v>17619</v>
      </c>
      <c r="E84" s="678" t="s">
        <v>9384</v>
      </c>
      <c r="F84" s="678" t="s">
        <v>35</v>
      </c>
      <c r="G84" s="159" t="s">
        <v>8728</v>
      </c>
      <c r="H84" s="1220">
        <v>30492</v>
      </c>
      <c r="I84" s="159" t="str">
        <f t="shared" si="1"/>
        <v xml:space="preserve">39 TAHUN 3 BULAN 6 HARI </v>
      </c>
      <c r="J84" s="678" t="s">
        <v>84</v>
      </c>
      <c r="K84" s="658" t="s">
        <v>10277</v>
      </c>
      <c r="L84" s="159"/>
      <c r="M84" s="1741"/>
      <c r="N84" s="159"/>
      <c r="O84" s="159"/>
      <c r="P84" s="678"/>
      <c r="Q84" s="159"/>
      <c r="R84" s="159"/>
      <c r="S84" s="155"/>
      <c r="T84" s="159" t="s">
        <v>17971</v>
      </c>
      <c r="U84" s="1914" t="s">
        <v>8814</v>
      </c>
      <c r="V84" s="159"/>
      <c r="W84" s="159"/>
      <c r="X84" s="159"/>
      <c r="Y84" s="159"/>
      <c r="Z84" s="159"/>
      <c r="AA84" s="159"/>
      <c r="AB84" s="159"/>
      <c r="AC84" s="159"/>
      <c r="AD84" s="1426">
        <v>44452</v>
      </c>
      <c r="AE84" s="1426"/>
      <c r="AF84" s="1426"/>
      <c r="AG84" s="159"/>
      <c r="AH84" s="1221"/>
      <c r="AI84" s="155"/>
      <c r="AJ84" s="155"/>
      <c r="AK84" s="155"/>
    </row>
    <row r="85" spans="1:37" s="161" customFormat="1" ht="15">
      <c r="A85" s="715">
        <v>77</v>
      </c>
      <c r="B85" s="158" t="s">
        <v>17972</v>
      </c>
      <c r="C85" s="1221"/>
      <c r="D85" s="159" t="s">
        <v>17951</v>
      </c>
      <c r="E85" s="678" t="s">
        <v>9384</v>
      </c>
      <c r="F85" s="678" t="s">
        <v>35</v>
      </c>
      <c r="G85" s="159" t="s">
        <v>8731</v>
      </c>
      <c r="H85" s="1220">
        <v>37249</v>
      </c>
      <c r="I85" s="159" t="str">
        <f t="shared" si="1"/>
        <v xml:space="preserve">20 TAHUN 9 BULAN 7 HARI </v>
      </c>
      <c r="J85" s="678" t="s">
        <v>84</v>
      </c>
      <c r="K85" s="658" t="s">
        <v>10277</v>
      </c>
      <c r="L85" s="159"/>
      <c r="M85" s="1741"/>
      <c r="N85" s="159"/>
      <c r="O85" s="159"/>
      <c r="P85" s="678"/>
      <c r="Q85" s="159"/>
      <c r="R85" s="159"/>
      <c r="S85" s="155"/>
      <c r="T85" s="159" t="s">
        <v>17952</v>
      </c>
      <c r="U85" s="1222" t="s">
        <v>17953</v>
      </c>
      <c r="V85" s="159"/>
      <c r="W85" s="159"/>
      <c r="X85" s="159"/>
      <c r="Y85" s="159"/>
      <c r="Z85" s="159"/>
      <c r="AA85" s="159"/>
      <c r="AB85" s="159"/>
      <c r="AC85" s="159"/>
      <c r="AD85" s="1426">
        <v>44578</v>
      </c>
      <c r="AE85" s="1426"/>
      <c r="AF85" s="1426"/>
      <c r="AG85" s="159"/>
      <c r="AH85" s="1221"/>
      <c r="AI85" s="155"/>
      <c r="AJ85" s="155"/>
      <c r="AK85" s="155"/>
    </row>
    <row r="86" spans="1:37" s="161" customFormat="1" ht="15">
      <c r="A86" s="715">
        <v>78</v>
      </c>
      <c r="B86" s="158" t="s">
        <v>17973</v>
      </c>
      <c r="C86" s="1221"/>
      <c r="D86" s="159" t="s">
        <v>17954</v>
      </c>
      <c r="E86" s="678" t="s">
        <v>9384</v>
      </c>
      <c r="F86" s="678" t="s">
        <v>35</v>
      </c>
      <c r="G86" s="159" t="s">
        <v>17955</v>
      </c>
      <c r="H86" s="1220">
        <v>30958</v>
      </c>
      <c r="I86" s="159" t="str">
        <f t="shared" si="1"/>
        <v xml:space="preserve">37 TAHUN 11 BULAN 28 HARI </v>
      </c>
      <c r="J86" s="678" t="s">
        <v>84</v>
      </c>
      <c r="K86" s="658" t="s">
        <v>10277</v>
      </c>
      <c r="L86" s="159"/>
      <c r="M86" s="1741"/>
      <c r="N86" s="159"/>
      <c r="O86" s="159"/>
      <c r="P86" s="678"/>
      <c r="Q86" s="159"/>
      <c r="R86" s="159"/>
      <c r="S86" s="155"/>
      <c r="T86" s="159" t="s">
        <v>17956</v>
      </c>
      <c r="U86" s="1222" t="s">
        <v>17957</v>
      </c>
      <c r="V86" s="159"/>
      <c r="W86" s="159"/>
      <c r="X86" s="159"/>
      <c r="Y86" s="159"/>
      <c r="Z86" s="159"/>
      <c r="AA86" s="159"/>
      <c r="AB86" s="159"/>
      <c r="AC86" s="159"/>
      <c r="AD86" s="1426">
        <v>44578</v>
      </c>
      <c r="AE86" s="1426"/>
      <c r="AF86" s="1426"/>
      <c r="AG86" s="159"/>
      <c r="AH86" s="1221"/>
      <c r="AI86" s="155"/>
      <c r="AJ86" s="155"/>
      <c r="AK86" s="155"/>
    </row>
    <row r="87" spans="1:37" s="161" customFormat="1" ht="15">
      <c r="A87" s="715">
        <v>79</v>
      </c>
      <c r="B87" s="158" t="s">
        <v>17974</v>
      </c>
      <c r="C87" s="1221"/>
      <c r="D87" s="159" t="s">
        <v>17958</v>
      </c>
      <c r="E87" s="678" t="s">
        <v>9384</v>
      </c>
      <c r="F87" s="678" t="s">
        <v>35</v>
      </c>
      <c r="G87" s="159" t="s">
        <v>8731</v>
      </c>
      <c r="H87" s="1220">
        <v>36076</v>
      </c>
      <c r="I87" s="159" t="str">
        <f t="shared" si="1"/>
        <v xml:space="preserve">23 TAHUN 11 BULAN 23 HARI </v>
      </c>
      <c r="J87" s="678" t="s">
        <v>84</v>
      </c>
      <c r="K87" s="658" t="s">
        <v>10277</v>
      </c>
      <c r="L87" s="159"/>
      <c r="M87" s="1741"/>
      <c r="N87" s="159"/>
      <c r="O87" s="159"/>
      <c r="P87" s="678"/>
      <c r="Q87" s="159"/>
      <c r="R87" s="159"/>
      <c r="S87" s="155"/>
      <c r="T87" s="159" t="s">
        <v>17959</v>
      </c>
      <c r="U87" s="1222" t="s">
        <v>17960</v>
      </c>
      <c r="V87" s="159"/>
      <c r="W87" s="159"/>
      <c r="X87" s="159"/>
      <c r="Y87" s="159"/>
      <c r="Z87" s="159"/>
      <c r="AA87" s="159"/>
      <c r="AB87" s="159"/>
      <c r="AC87" s="159"/>
      <c r="AD87" s="1426">
        <v>44578</v>
      </c>
      <c r="AE87" s="1426"/>
      <c r="AF87" s="1426"/>
      <c r="AG87" s="159"/>
      <c r="AH87" s="1221"/>
      <c r="AI87" s="155"/>
      <c r="AJ87" s="155"/>
      <c r="AK87" s="155"/>
    </row>
    <row r="88" spans="1:37" s="161" customFormat="1" ht="15">
      <c r="A88" s="715">
        <v>80</v>
      </c>
      <c r="B88" s="158" t="s">
        <v>17975</v>
      </c>
      <c r="C88" s="1221"/>
      <c r="D88" s="159" t="s">
        <v>17961</v>
      </c>
      <c r="E88" s="678" t="s">
        <v>9384</v>
      </c>
      <c r="F88" s="678" t="s">
        <v>35</v>
      </c>
      <c r="G88" s="159" t="s">
        <v>17962</v>
      </c>
      <c r="H88" s="1220">
        <v>27931</v>
      </c>
      <c r="I88" s="159" t="str">
        <f t="shared" si="1"/>
        <v xml:space="preserve">46 TAHUN 3 BULAN 11 HARI </v>
      </c>
      <c r="J88" s="678" t="s">
        <v>84</v>
      </c>
      <c r="K88" s="658" t="s">
        <v>10277</v>
      </c>
      <c r="L88" s="159"/>
      <c r="M88" s="1741"/>
      <c r="N88" s="159"/>
      <c r="O88" s="159"/>
      <c r="P88" s="678"/>
      <c r="Q88" s="159"/>
      <c r="R88" s="159"/>
      <c r="S88" s="155"/>
      <c r="T88" s="159" t="s">
        <v>17963</v>
      </c>
      <c r="U88" s="1222" t="s">
        <v>17964</v>
      </c>
      <c r="V88" s="159"/>
      <c r="W88" s="159"/>
      <c r="X88" s="159"/>
      <c r="Y88" s="159"/>
      <c r="Z88" s="159"/>
      <c r="AA88" s="159"/>
      <c r="AB88" s="159"/>
      <c r="AC88" s="159"/>
      <c r="AD88" s="1426">
        <v>44578</v>
      </c>
      <c r="AE88" s="1426"/>
      <c r="AF88" s="1426"/>
      <c r="AG88" s="159"/>
      <c r="AH88" s="1221"/>
      <c r="AI88" s="155"/>
      <c r="AJ88" s="155"/>
      <c r="AK88" s="155"/>
    </row>
    <row r="89" spans="1:37" s="161" customFormat="1" ht="15">
      <c r="A89" s="715">
        <v>81</v>
      </c>
      <c r="B89" s="158" t="s">
        <v>17976</v>
      </c>
      <c r="C89" s="1221"/>
      <c r="D89" s="159" t="s">
        <v>17965</v>
      </c>
      <c r="E89" s="678" t="s">
        <v>9384</v>
      </c>
      <c r="F89" s="678" t="s">
        <v>35</v>
      </c>
      <c r="G89" s="159" t="s">
        <v>8731</v>
      </c>
      <c r="H89" s="1220">
        <v>34629</v>
      </c>
      <c r="I89" s="159" t="str">
        <f t="shared" si="1"/>
        <v xml:space="preserve">27 TAHUN 11 BULAN 9 HARI </v>
      </c>
      <c r="J89" s="678" t="s">
        <v>84</v>
      </c>
      <c r="K89" s="658" t="s">
        <v>10277</v>
      </c>
      <c r="L89" s="159"/>
      <c r="M89" s="1741"/>
      <c r="N89" s="159"/>
      <c r="O89" s="159"/>
      <c r="P89" s="678"/>
      <c r="Q89" s="159"/>
      <c r="R89" s="159"/>
      <c r="S89" s="155"/>
      <c r="T89" s="159" t="s">
        <v>17966</v>
      </c>
      <c r="U89" s="1222" t="s">
        <v>17967</v>
      </c>
      <c r="V89" s="159"/>
      <c r="W89" s="159"/>
      <c r="X89" s="159"/>
      <c r="Y89" s="159"/>
      <c r="Z89" s="159"/>
      <c r="AA89" s="159"/>
      <c r="AB89" s="159"/>
      <c r="AC89" s="159"/>
      <c r="AD89" s="1426">
        <v>44578</v>
      </c>
      <c r="AE89" s="1426"/>
      <c r="AF89" s="1426"/>
      <c r="AG89" s="159"/>
      <c r="AH89" s="1221"/>
      <c r="AI89" s="155"/>
      <c r="AJ89" s="155"/>
      <c r="AK89" s="155"/>
    </row>
    <row r="90" spans="1:37" s="161" customFormat="1" ht="15">
      <c r="A90" s="715">
        <v>82</v>
      </c>
      <c r="B90" s="158" t="s">
        <v>17977</v>
      </c>
      <c r="C90" s="1221"/>
      <c r="D90" s="159" t="s">
        <v>17968</v>
      </c>
      <c r="E90" s="678" t="s">
        <v>9384</v>
      </c>
      <c r="F90" s="678" t="s">
        <v>35</v>
      </c>
      <c r="G90" s="159" t="s">
        <v>8737</v>
      </c>
      <c r="H90" s="1220">
        <v>34396</v>
      </c>
      <c r="I90" s="159" t="str">
        <f t="shared" si="1"/>
        <v xml:space="preserve">28 TAHUN 6 BULAN 28 HARI </v>
      </c>
      <c r="J90" s="678" t="s">
        <v>84</v>
      </c>
      <c r="K90" s="658" t="s">
        <v>10277</v>
      </c>
      <c r="L90" s="159"/>
      <c r="M90" s="1741"/>
      <c r="N90" s="159"/>
      <c r="O90" s="159"/>
      <c r="P90" s="678"/>
      <c r="Q90" s="159"/>
      <c r="R90" s="159"/>
      <c r="S90" s="155"/>
      <c r="T90" s="159" t="s">
        <v>17969</v>
      </c>
      <c r="U90" s="1222" t="s">
        <v>17970</v>
      </c>
      <c r="V90" s="159"/>
      <c r="W90" s="159"/>
      <c r="X90" s="159"/>
      <c r="Y90" s="159"/>
      <c r="Z90" s="159"/>
      <c r="AA90" s="159"/>
      <c r="AB90" s="159"/>
      <c r="AC90" s="159"/>
      <c r="AD90" s="1426">
        <v>44578</v>
      </c>
      <c r="AE90" s="1426"/>
      <c r="AF90" s="1426"/>
      <c r="AG90" s="159"/>
      <c r="AH90" s="1221"/>
      <c r="AI90" s="155"/>
      <c r="AJ90" s="155"/>
      <c r="AK90" s="155"/>
    </row>
    <row r="91" spans="1:37" s="161" customFormat="1" ht="15">
      <c r="A91" s="715"/>
      <c r="B91" s="158"/>
      <c r="C91" s="1221"/>
      <c r="D91" s="159"/>
      <c r="E91" s="678"/>
      <c r="F91" s="678"/>
      <c r="G91" s="159"/>
      <c r="H91" s="1220"/>
      <c r="I91" s="159" t="str">
        <f t="shared" si="1"/>
        <v xml:space="preserve">122 TAHUN 9 BULAN 1 HARI </v>
      </c>
      <c r="J91" s="678" t="s">
        <v>84</v>
      </c>
      <c r="K91" s="658" t="s">
        <v>10277</v>
      </c>
      <c r="L91" s="159"/>
      <c r="M91" s="1741"/>
      <c r="N91" s="159"/>
      <c r="O91" s="159"/>
      <c r="P91" s="678"/>
      <c r="Q91" s="159"/>
      <c r="R91" s="159"/>
      <c r="S91" s="155"/>
      <c r="T91" s="159"/>
      <c r="U91" s="1222"/>
      <c r="V91" s="159"/>
      <c r="W91" s="159"/>
      <c r="X91" s="159"/>
      <c r="Y91" s="159"/>
      <c r="Z91" s="159"/>
      <c r="AA91" s="159"/>
      <c r="AB91" s="159"/>
      <c r="AC91" s="159"/>
      <c r="AD91" s="1426">
        <v>44578</v>
      </c>
      <c r="AE91" s="1426"/>
      <c r="AF91" s="1426"/>
      <c r="AG91" s="159"/>
      <c r="AH91" s="1221"/>
      <c r="AI91" s="155"/>
      <c r="AJ91" s="155"/>
      <c r="AK91" s="155"/>
    </row>
    <row r="92" spans="1:37" s="161" customFormat="1" ht="15">
      <c r="A92" s="715"/>
      <c r="B92" s="158"/>
      <c r="C92" s="1221"/>
      <c r="D92" s="159"/>
      <c r="E92" s="678"/>
      <c r="F92" s="678"/>
      <c r="G92" s="159"/>
      <c r="H92" s="1220"/>
      <c r="I92" s="159" t="str">
        <f t="shared" si="1"/>
        <v xml:space="preserve">122 TAHUN 9 BULAN 1 HARI </v>
      </c>
      <c r="J92" s="678" t="s">
        <v>84</v>
      </c>
      <c r="K92" s="658" t="s">
        <v>10277</v>
      </c>
      <c r="L92" s="159"/>
      <c r="M92" s="1741"/>
      <c r="N92" s="159"/>
      <c r="O92" s="159"/>
      <c r="P92" s="678"/>
      <c r="Q92" s="159"/>
      <c r="R92" s="159"/>
      <c r="S92" s="155"/>
      <c r="T92" s="159"/>
      <c r="U92" s="1222"/>
      <c r="V92" s="159"/>
      <c r="W92" s="159"/>
      <c r="X92" s="159"/>
      <c r="Y92" s="159"/>
      <c r="Z92" s="159"/>
      <c r="AA92" s="159"/>
      <c r="AB92" s="159"/>
      <c r="AC92" s="159"/>
      <c r="AD92" s="1426">
        <v>44578</v>
      </c>
      <c r="AE92" s="1426"/>
      <c r="AF92" s="1426"/>
      <c r="AG92" s="159"/>
      <c r="AH92" s="1221"/>
      <c r="AI92" s="155"/>
      <c r="AJ92" s="155"/>
      <c r="AK92" s="155"/>
    </row>
    <row r="93" spans="1:37" s="126" customFormat="1">
      <c r="A93" s="1350"/>
      <c r="B93" s="118"/>
      <c r="C93" s="200"/>
      <c r="D93" s="125"/>
      <c r="E93" s="101"/>
      <c r="F93" s="101"/>
      <c r="G93" s="125"/>
      <c r="H93" s="745"/>
      <c r="I93" s="125"/>
      <c r="J93" s="101"/>
      <c r="K93" s="195"/>
      <c r="L93" s="125"/>
      <c r="M93" s="1887"/>
      <c r="N93" s="125"/>
      <c r="O93" s="125"/>
      <c r="P93" s="101"/>
      <c r="Q93" s="125"/>
      <c r="R93" s="125"/>
      <c r="S93" s="195"/>
      <c r="T93" s="125"/>
      <c r="U93" s="873"/>
      <c r="V93" s="125"/>
      <c r="W93" s="125"/>
      <c r="X93" s="125"/>
      <c r="Y93" s="125"/>
      <c r="Z93" s="125"/>
      <c r="AA93" s="125"/>
      <c r="AB93" s="125"/>
      <c r="AC93" s="125"/>
      <c r="AD93" s="1367"/>
      <c r="AE93" s="1367"/>
      <c r="AF93" s="1367"/>
      <c r="AG93" s="125"/>
      <c r="AH93" s="200"/>
      <c r="AI93" s="195"/>
      <c r="AJ93" s="195"/>
      <c r="AK93" s="195"/>
    </row>
    <row r="94" spans="1:37" s="179" customFormat="1">
      <c r="H94" s="746"/>
      <c r="J94" s="721"/>
      <c r="K94" s="207"/>
      <c r="M94" s="207"/>
      <c r="N94" s="178"/>
      <c r="O94" s="178"/>
      <c r="P94" s="721"/>
      <c r="S94" s="207"/>
      <c r="U94" s="875"/>
      <c r="AD94" s="1382"/>
      <c r="AE94" s="1382"/>
      <c r="AF94" s="1382"/>
    </row>
    <row r="95" spans="1:37">
      <c r="A95" s="677">
        <v>1</v>
      </c>
      <c r="B95" s="433" t="s">
        <v>9877</v>
      </c>
      <c r="C95" s="117"/>
      <c r="D95" s="154" t="s">
        <v>10130</v>
      </c>
      <c r="E95" s="117" t="s">
        <v>9384</v>
      </c>
      <c r="F95" s="117" t="s">
        <v>35</v>
      </c>
      <c r="G95" s="116" t="s">
        <v>8731</v>
      </c>
      <c r="H95" s="628">
        <v>34353</v>
      </c>
      <c r="I95" s="116"/>
      <c r="J95" s="117" t="s">
        <v>84</v>
      </c>
      <c r="K95" s="116" t="s">
        <v>10133</v>
      </c>
      <c r="L95" s="116" t="s">
        <v>4633</v>
      </c>
      <c r="M95" s="736" t="s">
        <v>11092</v>
      </c>
      <c r="N95" s="125" t="s">
        <v>14342</v>
      </c>
      <c r="O95" s="125" t="s">
        <v>14272</v>
      </c>
      <c r="P95" s="117"/>
      <c r="Q95" s="116"/>
      <c r="R95" s="116"/>
      <c r="S95" s="157"/>
      <c r="T95" s="116" t="s">
        <v>10128</v>
      </c>
      <c r="U95" s="827" t="s">
        <v>10129</v>
      </c>
      <c r="V95" s="116"/>
      <c r="W95" s="116"/>
      <c r="X95" s="116"/>
      <c r="Y95" s="116"/>
      <c r="Z95" s="116"/>
      <c r="AA95" s="116"/>
      <c r="AB95" s="116"/>
      <c r="AC95" s="719"/>
      <c r="AD95" s="1381">
        <v>42948</v>
      </c>
      <c r="AE95" s="1381">
        <v>42948</v>
      </c>
      <c r="AF95" s="1381">
        <v>43281</v>
      </c>
      <c r="AG95" s="116"/>
      <c r="AH95" s="433" t="s">
        <v>9877</v>
      </c>
      <c r="AI95" s="433" t="s">
        <v>10924</v>
      </c>
      <c r="AJ95" s="433" t="s">
        <v>10924</v>
      </c>
      <c r="AK95" s="433" t="s">
        <v>10924</v>
      </c>
    </row>
    <row r="96" spans="1:37">
      <c r="A96" s="677">
        <v>2</v>
      </c>
      <c r="B96" s="433" t="s">
        <v>9878</v>
      </c>
      <c r="C96" s="117"/>
      <c r="D96" s="154" t="s">
        <v>10120</v>
      </c>
      <c r="E96" s="117" t="s">
        <v>9384</v>
      </c>
      <c r="F96" s="117" t="s">
        <v>35</v>
      </c>
      <c r="G96" s="116" t="s">
        <v>8731</v>
      </c>
      <c r="H96" s="628">
        <v>32823</v>
      </c>
      <c r="I96" s="116"/>
      <c r="J96" s="117" t="s">
        <v>84</v>
      </c>
      <c r="K96" s="116" t="s">
        <v>10133</v>
      </c>
      <c r="L96" s="116" t="s">
        <v>4633</v>
      </c>
      <c r="M96" s="736" t="s">
        <v>11091</v>
      </c>
      <c r="N96" s="125" t="s">
        <v>14343</v>
      </c>
      <c r="O96" s="125" t="s">
        <v>14269</v>
      </c>
      <c r="P96" s="117"/>
      <c r="Q96" s="116"/>
      <c r="R96" s="116"/>
      <c r="S96" s="157"/>
      <c r="T96" s="116" t="s">
        <v>10128</v>
      </c>
      <c r="U96" s="827" t="s">
        <v>10134</v>
      </c>
      <c r="V96" s="116"/>
      <c r="W96" s="116"/>
      <c r="X96" s="116"/>
      <c r="Y96" s="116"/>
      <c r="Z96" s="116"/>
      <c r="AA96" s="116"/>
      <c r="AB96" s="116"/>
      <c r="AC96" s="116"/>
      <c r="AD96" s="1381">
        <v>42948</v>
      </c>
      <c r="AE96" s="1381">
        <v>42948</v>
      </c>
      <c r="AF96" s="1381">
        <v>43281</v>
      </c>
      <c r="AG96" s="116"/>
      <c r="AH96" s="433" t="s">
        <v>9878</v>
      </c>
      <c r="AI96" s="433" t="s">
        <v>10924</v>
      </c>
      <c r="AJ96" s="433" t="s">
        <v>10924</v>
      </c>
      <c r="AK96" s="433" t="s">
        <v>10924</v>
      </c>
    </row>
    <row r="97" spans="1:37">
      <c r="A97" s="677">
        <v>3</v>
      </c>
      <c r="B97" s="433" t="s">
        <v>9879</v>
      </c>
      <c r="C97" s="117"/>
      <c r="D97" s="154" t="s">
        <v>10121</v>
      </c>
      <c r="E97" s="117" t="s">
        <v>9384</v>
      </c>
      <c r="F97" s="117" t="s">
        <v>35</v>
      </c>
      <c r="G97" s="116" t="s">
        <v>8731</v>
      </c>
      <c r="H97" s="628">
        <v>31525</v>
      </c>
      <c r="I97" s="116"/>
      <c r="J97" s="117" t="s">
        <v>84</v>
      </c>
      <c r="K97" s="116" t="s">
        <v>10127</v>
      </c>
      <c r="L97" s="116" t="s">
        <v>4633</v>
      </c>
      <c r="M97" s="736" t="s">
        <v>10870</v>
      </c>
      <c r="N97" s="125" t="s">
        <v>14344</v>
      </c>
      <c r="O97" s="125" t="s">
        <v>14270</v>
      </c>
      <c r="P97" s="117"/>
      <c r="Q97" s="116"/>
      <c r="R97" s="116"/>
      <c r="S97" s="157"/>
      <c r="T97" s="116" t="s">
        <v>10135</v>
      </c>
      <c r="U97" s="827" t="s">
        <v>10136</v>
      </c>
      <c r="V97" s="116"/>
      <c r="W97" s="116"/>
      <c r="X97" s="116"/>
      <c r="Y97" s="116"/>
      <c r="Z97" s="116"/>
      <c r="AA97" s="116"/>
      <c r="AB97" s="116"/>
      <c r="AC97" s="116"/>
      <c r="AD97" s="1381">
        <v>42948</v>
      </c>
      <c r="AE97" s="1381">
        <v>42948</v>
      </c>
      <c r="AF97" s="1381">
        <v>43281</v>
      </c>
      <c r="AG97" s="116"/>
      <c r="AH97" s="433" t="s">
        <v>9879</v>
      </c>
      <c r="AI97" s="433" t="s">
        <v>10924</v>
      </c>
      <c r="AJ97" s="433" t="s">
        <v>10924</v>
      </c>
      <c r="AK97" s="433" t="s">
        <v>10924</v>
      </c>
    </row>
    <row r="98" spans="1:37">
      <c r="A98" s="677">
        <v>4</v>
      </c>
      <c r="B98" s="433" t="s">
        <v>10123</v>
      </c>
      <c r="C98" s="117"/>
      <c r="D98" s="154" t="s">
        <v>10131</v>
      </c>
      <c r="E98" s="117" t="s">
        <v>9384</v>
      </c>
      <c r="F98" s="117" t="s">
        <v>35</v>
      </c>
      <c r="G98" s="116" t="s">
        <v>8731</v>
      </c>
      <c r="H98" s="628">
        <v>32558</v>
      </c>
      <c r="I98" s="116"/>
      <c r="J98" s="117" t="s">
        <v>84</v>
      </c>
      <c r="K98" s="116" t="s">
        <v>10127</v>
      </c>
      <c r="L98" s="116" t="s">
        <v>4633</v>
      </c>
      <c r="M98" s="737" t="s">
        <v>11528</v>
      </c>
      <c r="N98" s="125" t="s">
        <v>14345</v>
      </c>
      <c r="O98" s="125" t="s">
        <v>14271</v>
      </c>
      <c r="P98" s="117"/>
      <c r="Q98" s="116"/>
      <c r="R98" s="116"/>
      <c r="S98" s="157"/>
      <c r="T98" s="116" t="s">
        <v>10132</v>
      </c>
      <c r="U98" s="827" t="s">
        <v>10201</v>
      </c>
      <c r="V98" s="116"/>
      <c r="W98" s="116"/>
      <c r="X98" s="116"/>
      <c r="Y98" s="116"/>
      <c r="Z98" s="116"/>
      <c r="AA98" s="116"/>
      <c r="AB98" s="116"/>
      <c r="AC98" s="116"/>
      <c r="AD98" s="1381">
        <v>42948</v>
      </c>
      <c r="AE98" s="1381">
        <v>42948</v>
      </c>
      <c r="AF98" s="1381">
        <v>43281</v>
      </c>
      <c r="AG98" s="116"/>
      <c r="AH98" s="433" t="s">
        <v>10123</v>
      </c>
      <c r="AI98" s="433" t="s">
        <v>10924</v>
      </c>
      <c r="AJ98" s="433" t="s">
        <v>10924</v>
      </c>
      <c r="AK98" s="433" t="s">
        <v>10924</v>
      </c>
    </row>
    <row r="101" spans="1:37">
      <c r="C101" s="433" t="s">
        <v>9877</v>
      </c>
    </row>
    <row r="102" spans="1:37">
      <c r="C102" s="433" t="s">
        <v>9879</v>
      </c>
    </row>
    <row r="103" spans="1:37">
      <c r="C103" s="433" t="s">
        <v>9878</v>
      </c>
    </row>
    <row r="104" spans="1:37">
      <c r="C104" s="433" t="s">
        <v>10123</v>
      </c>
    </row>
    <row r="105" spans="1:37">
      <c r="C105" s="876"/>
    </row>
    <row r="107" spans="1:37" s="179" customFormat="1">
      <c r="A107" s="715">
        <v>61</v>
      </c>
      <c r="B107" s="254" t="s">
        <v>9388</v>
      </c>
      <c r="C107" s="167"/>
      <c r="D107" s="178" t="s">
        <v>9387</v>
      </c>
      <c r="E107" s="167" t="s">
        <v>9384</v>
      </c>
      <c r="F107" s="167" t="s">
        <v>35</v>
      </c>
      <c r="G107" s="178"/>
      <c r="H107" s="747"/>
      <c r="I107" s="178"/>
      <c r="J107" s="167"/>
      <c r="K107" s="254" t="s">
        <v>9615</v>
      </c>
      <c r="L107" s="178"/>
      <c r="M107" s="254"/>
      <c r="N107" s="178"/>
      <c r="O107" s="178"/>
      <c r="P107" s="167"/>
      <c r="Q107" s="178"/>
      <c r="R107" s="178"/>
      <c r="S107" s="254"/>
      <c r="T107" s="178"/>
      <c r="U107" s="838"/>
      <c r="V107" s="178"/>
      <c r="W107" s="178"/>
      <c r="X107" s="178"/>
      <c r="Y107" s="178"/>
      <c r="Z107" s="178"/>
      <c r="AA107" s="178"/>
      <c r="AB107" s="178"/>
      <c r="AC107" s="178"/>
      <c r="AD107" s="1383"/>
      <c r="AE107" s="1383">
        <v>42948</v>
      </c>
      <c r="AF107" s="1383">
        <v>43281</v>
      </c>
      <c r="AG107" s="178"/>
      <c r="AH107" s="254" t="s">
        <v>9388</v>
      </c>
      <c r="AI107" s="254"/>
      <c r="AJ107" s="254"/>
      <c r="AK107" s="254"/>
    </row>
    <row r="108" spans="1:37" s="179" customFormat="1">
      <c r="A108" s="715"/>
      <c r="B108" s="254"/>
      <c r="C108" s="167"/>
      <c r="D108" s="178"/>
      <c r="E108" s="167"/>
      <c r="F108" s="167"/>
      <c r="G108" s="178"/>
      <c r="H108" s="747"/>
      <c r="I108" s="178"/>
      <c r="J108" s="167"/>
      <c r="K108" s="254"/>
      <c r="L108" s="178"/>
      <c r="M108" s="254"/>
      <c r="N108" s="178"/>
      <c r="O108" s="178"/>
      <c r="P108" s="167"/>
      <c r="Q108" s="178"/>
      <c r="R108" s="178"/>
      <c r="S108" s="254"/>
      <c r="T108" s="178"/>
      <c r="U108" s="838"/>
      <c r="V108" s="178"/>
      <c r="W108" s="178"/>
      <c r="X108" s="178"/>
      <c r="Y108" s="178"/>
      <c r="Z108" s="178"/>
      <c r="AA108" s="178"/>
      <c r="AB108" s="178"/>
      <c r="AC108" s="178"/>
      <c r="AD108" s="1383"/>
      <c r="AE108" s="1383"/>
      <c r="AF108" s="1383"/>
      <c r="AG108" s="178"/>
      <c r="AH108" s="254"/>
      <c r="AI108" s="254"/>
      <c r="AJ108" s="254"/>
      <c r="AK108" s="254"/>
    </row>
    <row r="109" spans="1:37" s="179" customFormat="1" ht="15">
      <c r="A109" s="715">
        <v>10</v>
      </c>
      <c r="B109" s="168" t="s">
        <v>9485</v>
      </c>
      <c r="C109" s="168" t="s">
        <v>9568</v>
      </c>
      <c r="D109" s="250" t="s">
        <v>9484</v>
      </c>
      <c r="E109" s="167" t="s">
        <v>9384</v>
      </c>
      <c r="F109" s="167" t="s">
        <v>35</v>
      </c>
      <c r="G109" s="178" t="s">
        <v>9595</v>
      </c>
      <c r="H109" s="747" t="s">
        <v>9612</v>
      </c>
      <c r="I109" s="178"/>
      <c r="J109" s="167" t="s">
        <v>84</v>
      </c>
      <c r="K109" s="750" t="s">
        <v>9614</v>
      </c>
      <c r="L109" s="751"/>
      <c r="M109" s="1139" t="s">
        <v>9616</v>
      </c>
      <c r="N109" s="178"/>
      <c r="O109" s="178"/>
      <c r="P109" s="167"/>
      <c r="Q109" s="178"/>
      <c r="R109" s="178"/>
      <c r="S109" s="254"/>
      <c r="T109" s="178" t="s">
        <v>9621</v>
      </c>
      <c r="U109" s="874" t="s">
        <v>9624</v>
      </c>
      <c r="V109" s="167"/>
      <c r="W109" s="178"/>
      <c r="X109" s="178" t="s">
        <v>9648</v>
      </c>
      <c r="Y109" s="178" t="s">
        <v>9689</v>
      </c>
      <c r="Z109" s="178" t="s">
        <v>43</v>
      </c>
      <c r="AA109" s="178" t="s">
        <v>43</v>
      </c>
      <c r="AB109" s="178"/>
      <c r="AC109" s="655"/>
      <c r="AD109" s="1368"/>
      <c r="AE109" s="1383">
        <v>42948</v>
      </c>
      <c r="AF109" s="1383">
        <v>43281</v>
      </c>
      <c r="AG109" s="178"/>
      <c r="AH109" s="168" t="s">
        <v>9485</v>
      </c>
      <c r="AI109" s="168" t="s">
        <v>11707</v>
      </c>
      <c r="AJ109" s="168"/>
      <c r="AK109" s="168" t="s">
        <v>11707</v>
      </c>
    </row>
    <row r="110" spans="1:37" s="179" customFormat="1">
      <c r="A110" s="715">
        <v>45</v>
      </c>
      <c r="B110" s="254" t="s">
        <v>9414</v>
      </c>
      <c r="C110" s="167"/>
      <c r="D110" s="178" t="s">
        <v>9413</v>
      </c>
      <c r="E110" s="167" t="s">
        <v>9384</v>
      </c>
      <c r="F110" s="167" t="s">
        <v>35</v>
      </c>
      <c r="G110" s="178" t="s">
        <v>7322</v>
      </c>
      <c r="H110" s="747">
        <v>30873</v>
      </c>
      <c r="I110" s="178"/>
      <c r="J110" s="167" t="s">
        <v>84</v>
      </c>
      <c r="K110" s="254" t="s">
        <v>9615</v>
      </c>
      <c r="L110" s="178"/>
      <c r="M110" s="718" t="s">
        <v>9618</v>
      </c>
      <c r="N110" s="178"/>
      <c r="O110" s="178"/>
      <c r="P110" s="167"/>
      <c r="Q110" s="178"/>
      <c r="R110" s="178"/>
      <c r="S110" s="254" t="s">
        <v>126</v>
      </c>
      <c r="T110" s="178" t="s">
        <v>10917</v>
      </c>
      <c r="U110" s="874" t="s">
        <v>11130</v>
      </c>
      <c r="V110" s="178"/>
      <c r="W110" s="178" t="s">
        <v>193</v>
      </c>
      <c r="X110" s="178" t="s">
        <v>9680</v>
      </c>
      <c r="Y110" s="178" t="s">
        <v>9715</v>
      </c>
      <c r="Z110" s="178" t="s">
        <v>10918</v>
      </c>
      <c r="AA110" s="178"/>
      <c r="AB110" s="178"/>
      <c r="AC110" s="178"/>
      <c r="AD110" s="1383"/>
      <c r="AE110" s="1383">
        <v>42948</v>
      </c>
      <c r="AF110" s="1383">
        <v>43281</v>
      </c>
      <c r="AG110" s="178" t="s">
        <v>47</v>
      </c>
      <c r="AH110" s="254" t="s">
        <v>9414</v>
      </c>
      <c r="AI110" s="254" t="s">
        <v>11707</v>
      </c>
      <c r="AJ110" s="254"/>
      <c r="AK110" s="254" t="s">
        <v>11707</v>
      </c>
    </row>
    <row r="111" spans="1:37" s="179" customFormat="1">
      <c r="A111" s="715">
        <v>60</v>
      </c>
      <c r="B111" s="254" t="s">
        <v>9392</v>
      </c>
      <c r="C111" s="167"/>
      <c r="D111" s="178" t="s">
        <v>9391</v>
      </c>
      <c r="E111" s="167" t="s">
        <v>9384</v>
      </c>
      <c r="F111" s="167" t="s">
        <v>35</v>
      </c>
      <c r="G111" s="178" t="s">
        <v>10198</v>
      </c>
      <c r="H111" s="747">
        <v>30116</v>
      </c>
      <c r="I111" s="178"/>
      <c r="J111" s="167" t="s">
        <v>84</v>
      </c>
      <c r="K111" s="254" t="s">
        <v>9615</v>
      </c>
      <c r="L111" s="178"/>
      <c r="M111" s="254" t="s">
        <v>10200</v>
      </c>
      <c r="N111" s="178"/>
      <c r="O111" s="178"/>
      <c r="P111" s="167"/>
      <c r="Q111" s="178"/>
      <c r="R111" s="178"/>
      <c r="S111" s="254" t="s">
        <v>126</v>
      </c>
      <c r="T111" s="178" t="s">
        <v>10919</v>
      </c>
      <c r="U111" s="874" t="s">
        <v>10920</v>
      </c>
      <c r="V111" s="178"/>
      <c r="W111" s="178" t="s">
        <v>193</v>
      </c>
      <c r="X111" s="178" t="s">
        <v>10921</v>
      </c>
      <c r="Y111" s="178" t="s">
        <v>10922</v>
      </c>
      <c r="Z111" s="178" t="s">
        <v>10923</v>
      </c>
      <c r="AA111" s="178"/>
      <c r="AB111" s="178"/>
      <c r="AC111" s="178"/>
      <c r="AD111" s="1383"/>
      <c r="AE111" s="1383">
        <v>42948</v>
      </c>
      <c r="AF111" s="1383">
        <v>43281</v>
      </c>
      <c r="AG111" s="178" t="s">
        <v>47</v>
      </c>
      <c r="AH111" s="254" t="s">
        <v>9392</v>
      </c>
      <c r="AI111" s="254" t="s">
        <v>11707</v>
      </c>
      <c r="AJ111" s="254"/>
      <c r="AK111" s="254" t="s">
        <v>11707</v>
      </c>
    </row>
    <row r="112" spans="1:37" s="179" customFormat="1">
      <c r="A112" s="715">
        <v>57</v>
      </c>
      <c r="B112" s="254" t="s">
        <v>9455</v>
      </c>
      <c r="C112" s="167"/>
      <c r="D112" s="178" t="s">
        <v>9454</v>
      </c>
      <c r="E112" s="167" t="s">
        <v>9384</v>
      </c>
      <c r="F112" s="167" t="s">
        <v>35</v>
      </c>
      <c r="G112" s="178" t="s">
        <v>1218</v>
      </c>
      <c r="H112" s="747">
        <v>31508</v>
      </c>
      <c r="I112" s="178"/>
      <c r="J112" s="167" t="s">
        <v>84</v>
      </c>
      <c r="K112" s="254" t="s">
        <v>9614</v>
      </c>
      <c r="L112" s="178"/>
      <c r="M112" s="254" t="s">
        <v>10199</v>
      </c>
      <c r="N112" s="178"/>
      <c r="O112" s="178"/>
      <c r="P112" s="167"/>
      <c r="Q112" s="178"/>
      <c r="R112" s="178"/>
      <c r="S112" s="254" t="s">
        <v>126</v>
      </c>
      <c r="T112" s="178" t="s">
        <v>11121</v>
      </c>
      <c r="U112" s="838" t="s">
        <v>10203</v>
      </c>
      <c r="V112" s="178"/>
      <c r="W112" s="178" t="s">
        <v>193</v>
      </c>
      <c r="X112" s="178" t="s">
        <v>10714</v>
      </c>
      <c r="Y112" s="178" t="s">
        <v>10715</v>
      </c>
      <c r="Z112" s="178" t="s">
        <v>10716</v>
      </c>
      <c r="AA112" s="178"/>
      <c r="AB112" s="178"/>
      <c r="AC112" s="178"/>
      <c r="AD112" s="1383"/>
      <c r="AE112" s="1383">
        <v>42948</v>
      </c>
      <c r="AF112" s="1383">
        <v>43281</v>
      </c>
      <c r="AG112" s="178" t="s">
        <v>47</v>
      </c>
      <c r="AH112" s="254" t="s">
        <v>9455</v>
      </c>
      <c r="AI112" s="254" t="s">
        <v>11707</v>
      </c>
      <c r="AJ112" s="254"/>
      <c r="AK112" s="254" t="s">
        <v>11707</v>
      </c>
    </row>
    <row r="113" spans="1:37" s="179" customFormat="1">
      <c r="A113" s="715">
        <v>28</v>
      </c>
      <c r="B113" s="254" t="s">
        <v>9447</v>
      </c>
      <c r="C113" s="167"/>
      <c r="D113" s="178" t="s">
        <v>11086</v>
      </c>
      <c r="E113" s="167" t="s">
        <v>9384</v>
      </c>
      <c r="F113" s="167" t="s">
        <v>35</v>
      </c>
      <c r="G113" s="178" t="s">
        <v>4434</v>
      </c>
      <c r="H113" s="747">
        <v>33718</v>
      </c>
      <c r="I113" s="178"/>
      <c r="J113" s="167" t="s">
        <v>84</v>
      </c>
      <c r="K113" s="254" t="s">
        <v>9614</v>
      </c>
      <c r="L113" s="178"/>
      <c r="M113" s="1169" t="s">
        <v>9617</v>
      </c>
      <c r="N113" s="178"/>
      <c r="O113" s="178"/>
      <c r="P113" s="167"/>
      <c r="Q113" s="178"/>
      <c r="R113" s="178"/>
      <c r="S113" s="254"/>
      <c r="T113" s="178" t="s">
        <v>11129</v>
      </c>
      <c r="U113" s="838" t="s">
        <v>9626</v>
      </c>
      <c r="V113" s="178"/>
      <c r="W113" s="178" t="s">
        <v>193</v>
      </c>
      <c r="X113" s="178" t="s">
        <v>9666</v>
      </c>
      <c r="Y113" s="178" t="s">
        <v>9706</v>
      </c>
      <c r="Z113" s="178" t="s">
        <v>43</v>
      </c>
      <c r="AA113" s="178" t="s">
        <v>43</v>
      </c>
      <c r="AB113" s="178"/>
      <c r="AC113" s="178"/>
      <c r="AD113" s="1383"/>
      <c r="AE113" s="1383">
        <v>42948</v>
      </c>
      <c r="AF113" s="1383">
        <v>43281</v>
      </c>
      <c r="AG113" s="178"/>
      <c r="AH113" s="254" t="s">
        <v>9447</v>
      </c>
      <c r="AI113" s="254" t="s">
        <v>11707</v>
      </c>
      <c r="AJ113" s="254"/>
      <c r="AK113" s="254" t="s">
        <v>11707</v>
      </c>
    </row>
    <row r="114" spans="1:37" s="179" customFormat="1" ht="15">
      <c r="A114" s="715">
        <v>3</v>
      </c>
      <c r="B114" s="168" t="s">
        <v>9499</v>
      </c>
      <c r="C114" s="168" t="s">
        <v>9561</v>
      </c>
      <c r="D114" s="250" t="s">
        <v>9498</v>
      </c>
      <c r="E114" s="167" t="s">
        <v>9384</v>
      </c>
      <c r="F114" s="167" t="s">
        <v>35</v>
      </c>
      <c r="G114" s="178" t="s">
        <v>9590</v>
      </c>
      <c r="H114" s="747">
        <v>29387</v>
      </c>
      <c r="I114" s="178" t="str">
        <f>DATEDIF(H114,$H$3,"Y") &amp; " TAHUN " &amp; DATEDIF(H114,$H$3,"YM") &amp; " BULAN " &amp; DATEDIF(H114,$H$3,"MD") &amp; " HARI "</f>
        <v xml:space="preserve">42 TAHUN 3 BULAN 16 HARI </v>
      </c>
      <c r="J114" s="167" t="s">
        <v>84</v>
      </c>
      <c r="K114" s="750" t="s">
        <v>9614</v>
      </c>
      <c r="L114" s="751"/>
      <c r="M114" s="1274">
        <v>1350006031114</v>
      </c>
      <c r="N114" s="178"/>
      <c r="O114" s="178"/>
      <c r="P114" s="167"/>
      <c r="Q114" s="178"/>
      <c r="R114" s="178"/>
      <c r="S114" s="254" t="s">
        <v>126</v>
      </c>
      <c r="T114" s="178" t="s">
        <v>10628</v>
      </c>
      <c r="U114" s="874" t="s">
        <v>10629</v>
      </c>
      <c r="V114" s="167"/>
      <c r="W114" s="178" t="s">
        <v>193</v>
      </c>
      <c r="X114" s="178" t="s">
        <v>9641</v>
      </c>
      <c r="Y114" s="178" t="s">
        <v>9683</v>
      </c>
      <c r="Z114" s="178" t="s">
        <v>10630</v>
      </c>
      <c r="AA114" s="178" t="s">
        <v>43</v>
      </c>
      <c r="AB114" s="178"/>
      <c r="AC114" s="655"/>
      <c r="AD114" s="1383">
        <v>42948</v>
      </c>
      <c r="AE114" s="1383">
        <v>42948</v>
      </c>
      <c r="AF114" s="1383">
        <v>43281</v>
      </c>
      <c r="AG114" s="178" t="s">
        <v>9862</v>
      </c>
      <c r="AH114" s="168" t="s">
        <v>9499</v>
      </c>
      <c r="AI114" s="168" t="s">
        <v>11707</v>
      </c>
      <c r="AJ114" s="168"/>
      <c r="AK114" s="168" t="s">
        <v>11707</v>
      </c>
    </row>
    <row r="115" spans="1:37" s="758" customFormat="1" ht="15">
      <c r="A115" s="1632"/>
      <c r="B115" s="1039"/>
      <c r="C115" s="1039"/>
      <c r="D115" s="1633"/>
      <c r="E115" s="757"/>
      <c r="F115" s="757"/>
      <c r="G115" s="1232"/>
      <c r="H115" s="1634"/>
      <c r="I115" s="1232"/>
      <c r="J115" s="757"/>
      <c r="K115" s="1635"/>
      <c r="L115" s="1636"/>
      <c r="M115" s="1637"/>
      <c r="N115" s="1232"/>
      <c r="O115" s="1232"/>
      <c r="P115" s="757"/>
      <c r="Q115" s="1232"/>
      <c r="R115" s="1232"/>
      <c r="S115" s="756"/>
      <c r="T115" s="1232"/>
      <c r="U115" s="1638"/>
      <c r="V115" s="757"/>
      <c r="W115" s="1232"/>
      <c r="X115" s="1232"/>
      <c r="Y115" s="1232"/>
      <c r="Z115" s="1232"/>
      <c r="AA115" s="1232"/>
      <c r="AB115" s="1232"/>
      <c r="AC115" s="1235"/>
      <c r="AD115" s="1639"/>
      <c r="AE115" s="1639"/>
      <c r="AF115" s="1639"/>
      <c r="AG115" s="1232"/>
      <c r="AH115" s="1039"/>
      <c r="AI115" s="1039"/>
      <c r="AJ115" s="1039"/>
      <c r="AK115" s="1039"/>
    </row>
    <row r="116" spans="1:37" s="179" customFormat="1" ht="15">
      <c r="A116" s="715">
        <v>1</v>
      </c>
      <c r="B116" s="168" t="s">
        <v>9459</v>
      </c>
      <c r="C116" s="168" t="s">
        <v>9459</v>
      </c>
      <c r="D116" s="1219" t="s">
        <v>9458</v>
      </c>
      <c r="E116" s="167" t="s">
        <v>9384</v>
      </c>
      <c r="F116" s="167" t="s">
        <v>35</v>
      </c>
      <c r="G116" s="178" t="s">
        <v>9600</v>
      </c>
      <c r="H116" s="747">
        <v>27666</v>
      </c>
      <c r="I116" s="178" t="str">
        <f t="shared" ref="I116:I121" si="2">DATEDIF(H116,$H$3,"Y") &amp; " TAHUN " &amp; DATEDIF(H116,$H$3,"YM") &amp; " BULAN " &amp; DATEDIF(H116,$H$3,"MD") &amp; " HARI "</f>
        <v xml:space="preserve">47 TAHUN 0 BULAN 2 HARI </v>
      </c>
      <c r="J116" s="167" t="s">
        <v>84</v>
      </c>
      <c r="K116" s="750" t="s">
        <v>9614</v>
      </c>
      <c r="L116" s="751" t="s">
        <v>4633</v>
      </c>
      <c r="M116" s="1274">
        <v>1350005902604</v>
      </c>
      <c r="N116" s="178"/>
      <c r="O116" s="178"/>
      <c r="P116" s="167"/>
      <c r="Q116" s="178"/>
      <c r="R116" s="178"/>
      <c r="S116" s="254" t="s">
        <v>126</v>
      </c>
      <c r="T116" s="178" t="s">
        <v>11096</v>
      </c>
      <c r="U116" s="874" t="s">
        <v>11097</v>
      </c>
      <c r="V116" s="168"/>
      <c r="W116" s="178" t="s">
        <v>193</v>
      </c>
      <c r="X116" s="178" t="s">
        <v>9662</v>
      </c>
      <c r="Y116" s="178" t="s">
        <v>9702</v>
      </c>
      <c r="Z116" s="178" t="s">
        <v>11098</v>
      </c>
      <c r="AA116" s="178" t="s">
        <v>11099</v>
      </c>
      <c r="AB116" s="178"/>
      <c r="AC116" s="655"/>
      <c r="AD116" s="1383">
        <v>42948</v>
      </c>
      <c r="AE116" s="1383">
        <v>42948</v>
      </c>
      <c r="AF116" s="1383">
        <v>43281</v>
      </c>
      <c r="AG116" s="178" t="s">
        <v>36</v>
      </c>
      <c r="AH116" s="168" t="s">
        <v>9459</v>
      </c>
      <c r="AI116" s="168" t="s">
        <v>11707</v>
      </c>
      <c r="AJ116" s="168"/>
      <c r="AK116" s="168" t="s">
        <v>11707</v>
      </c>
    </row>
    <row r="117" spans="1:37" s="179" customFormat="1" ht="15">
      <c r="A117" s="715">
        <v>2</v>
      </c>
      <c r="B117" s="168" t="s">
        <v>9465</v>
      </c>
      <c r="C117" s="168" t="s">
        <v>9578</v>
      </c>
      <c r="D117" s="250" t="s">
        <v>9464</v>
      </c>
      <c r="E117" s="167" t="s">
        <v>9384</v>
      </c>
      <c r="F117" s="167" t="s">
        <v>35</v>
      </c>
      <c r="G117" s="178" t="s">
        <v>9599</v>
      </c>
      <c r="H117" s="747">
        <v>30103</v>
      </c>
      <c r="I117" s="178" t="str">
        <f t="shared" si="2"/>
        <v xml:space="preserve">40 TAHUN 4 BULAN 0 HARI </v>
      </c>
      <c r="J117" s="167" t="s">
        <v>84</v>
      </c>
      <c r="K117" s="750" t="s">
        <v>9614</v>
      </c>
      <c r="L117" s="751" t="s">
        <v>4633</v>
      </c>
      <c r="M117" s="1274">
        <v>1350007391079</v>
      </c>
      <c r="N117" s="178"/>
      <c r="O117" s="178"/>
      <c r="P117" s="167"/>
      <c r="Q117" s="178"/>
      <c r="R117" s="178"/>
      <c r="S117" s="254" t="s">
        <v>126</v>
      </c>
      <c r="T117" s="178" t="s">
        <v>10437</v>
      </c>
      <c r="U117" s="874" t="s">
        <v>10438</v>
      </c>
      <c r="V117" s="167"/>
      <c r="W117" s="178" t="s">
        <v>193</v>
      </c>
      <c r="X117" s="178" t="s">
        <v>9658</v>
      </c>
      <c r="Y117" s="178" t="s">
        <v>9699</v>
      </c>
      <c r="Z117" s="178" t="s">
        <v>9726</v>
      </c>
      <c r="AA117" s="178" t="s">
        <v>43</v>
      </c>
      <c r="AB117" s="178"/>
      <c r="AC117" s="655"/>
      <c r="AD117" s="1383">
        <v>42948</v>
      </c>
      <c r="AE117" s="1383">
        <v>42948</v>
      </c>
      <c r="AF117" s="1383">
        <v>43281</v>
      </c>
      <c r="AG117" s="178" t="s">
        <v>47</v>
      </c>
      <c r="AH117" s="168" t="s">
        <v>9465</v>
      </c>
      <c r="AI117" s="168" t="s">
        <v>11707</v>
      </c>
      <c r="AJ117" s="168"/>
      <c r="AK117" s="168" t="s">
        <v>11707</v>
      </c>
    </row>
    <row r="118" spans="1:37" s="179" customFormat="1">
      <c r="A118" s="715">
        <v>3</v>
      </c>
      <c r="B118" s="254" t="s">
        <v>9419</v>
      </c>
      <c r="C118" s="254" t="s">
        <v>9419</v>
      </c>
      <c r="D118" s="178" t="s">
        <v>9418</v>
      </c>
      <c r="E118" s="167" t="s">
        <v>9384</v>
      </c>
      <c r="F118" s="167" t="s">
        <v>35</v>
      </c>
      <c r="G118" s="178" t="s">
        <v>9610</v>
      </c>
      <c r="H118" s="747">
        <v>32295</v>
      </c>
      <c r="I118" s="178" t="str">
        <f t="shared" si="2"/>
        <v xml:space="preserve">34 TAHUN 4 BULAN 0 HARI </v>
      </c>
      <c r="J118" s="167" t="s">
        <v>84</v>
      </c>
      <c r="K118" s="254" t="s">
        <v>9615</v>
      </c>
      <c r="L118" s="751" t="s">
        <v>4633</v>
      </c>
      <c r="M118" s="1274">
        <v>9000029329241</v>
      </c>
      <c r="N118" s="178" t="s">
        <v>14309</v>
      </c>
      <c r="O118" s="178" t="s">
        <v>14245</v>
      </c>
      <c r="P118" s="167"/>
      <c r="Q118" s="178"/>
      <c r="R118" s="178"/>
      <c r="S118" s="254" t="s">
        <v>126</v>
      </c>
      <c r="T118" s="178" t="s">
        <v>11113</v>
      </c>
      <c r="U118" s="838" t="s">
        <v>9634</v>
      </c>
      <c r="V118" s="178"/>
      <c r="W118" s="178" t="s">
        <v>193</v>
      </c>
      <c r="X118" s="178" t="s">
        <v>9678</v>
      </c>
      <c r="Y118" s="178" t="s">
        <v>9713</v>
      </c>
      <c r="Z118" s="178"/>
      <c r="AA118" s="178"/>
      <c r="AB118" s="178"/>
      <c r="AC118" s="178"/>
      <c r="AD118" s="1383">
        <v>42948</v>
      </c>
      <c r="AE118" s="1383">
        <v>42948</v>
      </c>
      <c r="AF118" s="1383">
        <v>43281</v>
      </c>
      <c r="AG118" s="178" t="s">
        <v>146</v>
      </c>
      <c r="AH118" s="254" t="s">
        <v>9419</v>
      </c>
      <c r="AI118" s="254" t="s">
        <v>11707</v>
      </c>
      <c r="AJ118" s="254"/>
      <c r="AK118" s="254" t="s">
        <v>14684</v>
      </c>
    </row>
    <row r="119" spans="1:37" s="179" customFormat="1" ht="15">
      <c r="A119" s="715">
        <v>4</v>
      </c>
      <c r="B119" s="168" t="s">
        <v>9481</v>
      </c>
      <c r="C119" s="168" t="s">
        <v>9570</v>
      </c>
      <c r="D119" s="250" t="s">
        <v>9480</v>
      </c>
      <c r="E119" s="167" t="s">
        <v>9384</v>
      </c>
      <c r="F119" s="167" t="s">
        <v>35</v>
      </c>
      <c r="G119" s="178" t="s">
        <v>9591</v>
      </c>
      <c r="H119" s="747">
        <v>26648</v>
      </c>
      <c r="I119" s="178" t="str">
        <f t="shared" si="2"/>
        <v xml:space="preserve">49 TAHUN 9 BULAN 16 HARI </v>
      </c>
      <c r="J119" s="167" t="s">
        <v>84</v>
      </c>
      <c r="K119" s="750" t="s">
        <v>9614</v>
      </c>
      <c r="L119" s="751" t="s">
        <v>4633</v>
      </c>
      <c r="M119" s="1274">
        <v>1350006135535</v>
      </c>
      <c r="N119" s="178" t="s">
        <v>14281</v>
      </c>
      <c r="O119" s="178" t="s">
        <v>14225</v>
      </c>
      <c r="P119" s="167"/>
      <c r="Q119" s="178"/>
      <c r="R119" s="178"/>
      <c r="S119" s="254" t="s">
        <v>126</v>
      </c>
      <c r="T119" s="178" t="s">
        <v>11090</v>
      </c>
      <c r="U119" s="874" t="s">
        <v>10637</v>
      </c>
      <c r="V119" s="167"/>
      <c r="W119" s="178" t="s">
        <v>8534</v>
      </c>
      <c r="X119" s="178" t="s">
        <v>9650</v>
      </c>
      <c r="Y119" s="178" t="s">
        <v>9691</v>
      </c>
      <c r="Z119" s="178" t="s">
        <v>9722</v>
      </c>
      <c r="AA119" s="178" t="s">
        <v>10833</v>
      </c>
      <c r="AB119" s="178" t="s">
        <v>10834</v>
      </c>
      <c r="AC119" s="655"/>
      <c r="AD119" s="1383">
        <v>42948</v>
      </c>
      <c r="AE119" s="1383">
        <v>42948</v>
      </c>
      <c r="AF119" s="1383">
        <v>43281</v>
      </c>
      <c r="AG119" s="178" t="s">
        <v>47</v>
      </c>
      <c r="AH119" s="168" t="s">
        <v>9481</v>
      </c>
      <c r="AI119" s="168" t="s">
        <v>11707</v>
      </c>
      <c r="AJ119" s="168"/>
      <c r="AK119" s="168" t="s">
        <v>10924</v>
      </c>
    </row>
    <row r="120" spans="1:37" s="179" customFormat="1">
      <c r="A120" s="715">
        <v>5</v>
      </c>
      <c r="B120" s="254" t="s">
        <v>10887</v>
      </c>
      <c r="C120" s="254" t="s">
        <v>10887</v>
      </c>
      <c r="D120" s="178" t="s">
        <v>10702</v>
      </c>
      <c r="E120" s="167" t="s">
        <v>9384</v>
      </c>
      <c r="F120" s="167" t="s">
        <v>35</v>
      </c>
      <c r="G120" s="178" t="s">
        <v>10701</v>
      </c>
      <c r="H120" s="747">
        <v>31279</v>
      </c>
      <c r="I120" s="178" t="str">
        <f t="shared" si="2"/>
        <v xml:space="preserve">37 TAHUN 1 BULAN 11 HARI </v>
      </c>
      <c r="J120" s="167" t="s">
        <v>84</v>
      </c>
      <c r="K120" s="254" t="s">
        <v>9615</v>
      </c>
      <c r="L120" s="751" t="s">
        <v>4633</v>
      </c>
      <c r="M120" s="1274">
        <v>1380014239599</v>
      </c>
      <c r="N120" s="178" t="s">
        <v>14330</v>
      </c>
      <c r="O120" s="178"/>
      <c r="P120" s="167"/>
      <c r="Q120" s="178"/>
      <c r="R120" s="178"/>
      <c r="S120" s="254" t="s">
        <v>126</v>
      </c>
      <c r="T120" s="178" t="s">
        <v>10700</v>
      </c>
      <c r="U120" s="874" t="s">
        <v>10699</v>
      </c>
      <c r="V120" s="178"/>
      <c r="W120" s="178" t="s">
        <v>193</v>
      </c>
      <c r="X120" s="178" t="s">
        <v>10698</v>
      </c>
      <c r="Y120" s="178"/>
      <c r="Z120" s="178"/>
      <c r="AA120" s="178"/>
      <c r="AB120" s="178"/>
      <c r="AC120" s="178"/>
      <c r="AD120" s="1383">
        <v>43027</v>
      </c>
      <c r="AE120" s="1383">
        <v>43027</v>
      </c>
      <c r="AF120" s="1383">
        <v>43281</v>
      </c>
      <c r="AG120" s="178" t="s">
        <v>55</v>
      </c>
      <c r="AH120" s="254" t="s">
        <v>10887</v>
      </c>
      <c r="AI120" s="254"/>
      <c r="AJ120" s="254" t="s">
        <v>10924</v>
      </c>
      <c r="AK120" s="254" t="s">
        <v>10924</v>
      </c>
    </row>
    <row r="121" spans="1:37" s="1723" customFormat="1" ht="15">
      <c r="A121" s="1813">
        <v>18</v>
      </c>
      <c r="B121" s="1707" t="s">
        <v>9462</v>
      </c>
      <c r="C121" s="1707" t="s">
        <v>9580</v>
      </c>
      <c r="D121" s="1814" t="s">
        <v>791</v>
      </c>
      <c r="E121" s="1706" t="s">
        <v>9384</v>
      </c>
      <c r="F121" s="1706" t="s">
        <v>35</v>
      </c>
      <c r="G121" s="1815" t="s">
        <v>8737</v>
      </c>
      <c r="H121" s="1816">
        <v>25391</v>
      </c>
      <c r="I121" s="1815" t="str">
        <f t="shared" si="2"/>
        <v xml:space="preserve">53 TAHUN 2 BULAN 24 HARI </v>
      </c>
      <c r="J121" s="1706" t="s">
        <v>84</v>
      </c>
      <c r="K121" s="1817" t="s">
        <v>9614</v>
      </c>
      <c r="L121" s="1818" t="s">
        <v>4633</v>
      </c>
      <c r="M121" s="1819">
        <v>1350005978497</v>
      </c>
      <c r="N121" s="1815" t="s">
        <v>14290</v>
      </c>
      <c r="O121" s="1815" t="s">
        <v>14233</v>
      </c>
      <c r="P121" s="1706"/>
      <c r="Q121" s="1815"/>
      <c r="R121" s="1815"/>
      <c r="S121" s="1820" t="s">
        <v>126</v>
      </c>
      <c r="T121" s="1815" t="s">
        <v>11095</v>
      </c>
      <c r="U121" s="1821" t="s">
        <v>10569</v>
      </c>
      <c r="V121" s="1706"/>
      <c r="W121" s="1815" t="s">
        <v>193</v>
      </c>
      <c r="X121" s="1815" t="s">
        <v>9660</v>
      </c>
      <c r="Y121" s="1815" t="s">
        <v>9701</v>
      </c>
      <c r="Z121" s="1815" t="s">
        <v>9734</v>
      </c>
      <c r="AA121" s="1815"/>
      <c r="AB121" s="1815"/>
      <c r="AC121" s="1822"/>
      <c r="AD121" s="1823">
        <v>42948</v>
      </c>
      <c r="AE121" s="1823">
        <v>42948</v>
      </c>
      <c r="AF121" s="1823">
        <v>43281</v>
      </c>
      <c r="AG121" s="1815" t="s">
        <v>146</v>
      </c>
      <c r="AH121" s="1707" t="s">
        <v>9462</v>
      </c>
      <c r="AI121" s="1707" t="s">
        <v>11707</v>
      </c>
      <c r="AJ121" s="1707" t="s">
        <v>10924</v>
      </c>
      <c r="AK121" s="1707" t="s">
        <v>10924</v>
      </c>
    </row>
    <row r="122" spans="1:37" s="179" customFormat="1" ht="15">
      <c r="A122" s="715">
        <v>3</v>
      </c>
      <c r="B122" s="168" t="s">
        <v>9497</v>
      </c>
      <c r="C122" s="168" t="s">
        <v>9562</v>
      </c>
      <c r="D122" s="250" t="s">
        <v>9496</v>
      </c>
      <c r="E122" s="167" t="s">
        <v>9384</v>
      </c>
      <c r="F122" s="167" t="s">
        <v>35</v>
      </c>
      <c r="G122" s="178" t="s">
        <v>12331</v>
      </c>
      <c r="H122" s="747">
        <v>28625</v>
      </c>
      <c r="I122" s="178" t="str">
        <f t="shared" ref="I122:I130" si="3">DATEDIF(H122,$H$3,"Y") &amp; " TAHUN " &amp; DATEDIF(H122,$H$3,"YM") &amp; " BULAN " &amp; DATEDIF(H122,$H$3,"MD") &amp; " HARI "</f>
        <v xml:space="preserve">44 TAHUN 4 BULAN 16 HARI </v>
      </c>
      <c r="J122" s="167" t="s">
        <v>9613</v>
      </c>
      <c r="K122" s="750" t="s">
        <v>9614</v>
      </c>
      <c r="L122" s="751" t="s">
        <v>4633</v>
      </c>
      <c r="M122" s="1274">
        <v>1350005976574</v>
      </c>
      <c r="N122" s="178" t="s">
        <v>14346</v>
      </c>
      <c r="O122" s="178" t="s">
        <v>14219</v>
      </c>
      <c r="P122" s="167"/>
      <c r="Q122" s="178"/>
      <c r="R122" s="178"/>
      <c r="S122" s="254" t="s">
        <v>126</v>
      </c>
      <c r="T122" s="178" t="s">
        <v>11032</v>
      </c>
      <c r="U122" s="874" t="s">
        <v>11033</v>
      </c>
      <c r="V122" s="167"/>
      <c r="W122" s="178" t="s">
        <v>193</v>
      </c>
      <c r="X122" s="178" t="s">
        <v>9642</v>
      </c>
      <c r="Y122" s="178" t="s">
        <v>9684</v>
      </c>
      <c r="Z122" s="178" t="s">
        <v>9718</v>
      </c>
      <c r="AA122" s="178" t="s">
        <v>43</v>
      </c>
      <c r="AB122" s="178"/>
      <c r="AC122" s="655"/>
      <c r="AD122" s="1383">
        <v>42948</v>
      </c>
      <c r="AE122" s="1383">
        <v>42948</v>
      </c>
      <c r="AF122" s="1383">
        <v>43281</v>
      </c>
      <c r="AG122" s="178" t="s">
        <v>47</v>
      </c>
      <c r="AH122" s="168" t="s">
        <v>9497</v>
      </c>
      <c r="AI122" s="168" t="s">
        <v>11707</v>
      </c>
      <c r="AJ122" s="168" t="s">
        <v>10924</v>
      </c>
      <c r="AK122" s="168" t="s">
        <v>10924</v>
      </c>
    </row>
    <row r="123" spans="1:37" s="179" customFormat="1" ht="15">
      <c r="A123" s="715">
        <v>14</v>
      </c>
      <c r="B123" s="168" t="s">
        <v>9471</v>
      </c>
      <c r="C123" s="168" t="s">
        <v>9575</v>
      </c>
      <c r="D123" s="250" t="s">
        <v>9470</v>
      </c>
      <c r="E123" s="167" t="s">
        <v>9384</v>
      </c>
      <c r="F123" s="167" t="s">
        <v>35</v>
      </c>
      <c r="G123" s="178" t="s">
        <v>9598</v>
      </c>
      <c r="H123" s="747">
        <v>28206</v>
      </c>
      <c r="I123" s="178" t="str">
        <f t="shared" si="3"/>
        <v xml:space="preserve">45 TAHUN 6 BULAN 9 HARI </v>
      </c>
      <c r="J123" s="167" t="s">
        <v>84</v>
      </c>
      <c r="K123" s="750" t="s">
        <v>9614</v>
      </c>
      <c r="L123" s="751" t="s">
        <v>4633</v>
      </c>
      <c r="M123" s="1274">
        <v>1350005993173</v>
      </c>
      <c r="N123" s="178" t="s">
        <v>14286</v>
      </c>
      <c r="O123" s="178" t="s">
        <v>14229</v>
      </c>
      <c r="P123" s="167"/>
      <c r="Q123" s="178"/>
      <c r="R123" s="178"/>
      <c r="S123" s="254" t="s">
        <v>126</v>
      </c>
      <c r="T123" s="178" t="s">
        <v>10447</v>
      </c>
      <c r="U123" s="874" t="s">
        <v>10448</v>
      </c>
      <c r="V123" s="167"/>
      <c r="W123" s="178" t="s">
        <v>8534</v>
      </c>
      <c r="X123" s="178" t="s">
        <v>9655</v>
      </c>
      <c r="Y123" s="178" t="s">
        <v>9696</v>
      </c>
      <c r="Z123" s="178" t="s">
        <v>10449</v>
      </c>
      <c r="AA123" s="178"/>
      <c r="AB123" s="178"/>
      <c r="AC123" s="655"/>
      <c r="AD123" s="1383">
        <v>42948</v>
      </c>
      <c r="AE123" s="1383">
        <v>42948</v>
      </c>
      <c r="AF123" s="1383">
        <v>43281</v>
      </c>
      <c r="AG123" s="178" t="s">
        <v>47</v>
      </c>
      <c r="AH123" s="168" t="s">
        <v>9471</v>
      </c>
      <c r="AI123" s="168" t="s">
        <v>11707</v>
      </c>
      <c r="AJ123" s="168"/>
      <c r="AK123" s="168" t="s">
        <v>10924</v>
      </c>
    </row>
    <row r="124" spans="1:37" s="179" customFormat="1">
      <c r="A124" s="715">
        <v>31</v>
      </c>
      <c r="B124" s="254" t="s">
        <v>9424</v>
      </c>
      <c r="C124" s="254" t="s">
        <v>9424</v>
      </c>
      <c r="D124" s="178" t="s">
        <v>11110</v>
      </c>
      <c r="E124" s="167" t="s">
        <v>9384</v>
      </c>
      <c r="F124" s="167" t="s">
        <v>35</v>
      </c>
      <c r="G124" s="178" t="s">
        <v>9607</v>
      </c>
      <c r="H124" s="747">
        <v>33833</v>
      </c>
      <c r="I124" s="178" t="str">
        <f t="shared" si="3"/>
        <v xml:space="preserve">30 TAHUN 1 BULAN 14 HARI </v>
      </c>
      <c r="J124" s="167" t="s">
        <v>84</v>
      </c>
      <c r="K124" s="254" t="s">
        <v>9615</v>
      </c>
      <c r="L124" s="751" t="s">
        <v>4633</v>
      </c>
      <c r="M124" s="1274">
        <v>9000028871730</v>
      </c>
      <c r="N124" s="178" t="s">
        <v>14306</v>
      </c>
      <c r="O124" s="178" t="s">
        <v>14242</v>
      </c>
      <c r="P124" s="167"/>
      <c r="Q124" s="178"/>
      <c r="R124" s="178"/>
      <c r="S124" s="254" t="s">
        <v>126</v>
      </c>
      <c r="T124" s="178" t="s">
        <v>11111</v>
      </c>
      <c r="U124" s="838" t="s">
        <v>9631</v>
      </c>
      <c r="V124" s="178"/>
      <c r="W124" s="178" t="s">
        <v>193</v>
      </c>
      <c r="X124" s="178" t="s">
        <v>9676</v>
      </c>
      <c r="Y124" s="178" t="s">
        <v>43</v>
      </c>
      <c r="Z124" s="178"/>
      <c r="AA124" s="178"/>
      <c r="AB124" s="178"/>
      <c r="AC124" s="178"/>
      <c r="AD124" s="1383">
        <v>42948</v>
      </c>
      <c r="AE124" s="1383">
        <v>42948</v>
      </c>
      <c r="AF124" s="1383">
        <v>43281</v>
      </c>
      <c r="AG124" s="178" t="s">
        <v>55</v>
      </c>
      <c r="AH124" s="254" t="s">
        <v>9424</v>
      </c>
      <c r="AI124" s="254" t="s">
        <v>11707</v>
      </c>
      <c r="AJ124" s="254" t="s">
        <v>10924</v>
      </c>
      <c r="AK124" s="254" t="s">
        <v>10924</v>
      </c>
    </row>
    <row r="125" spans="1:37" s="179" customFormat="1" ht="15">
      <c r="A125" s="715">
        <v>1</v>
      </c>
      <c r="B125" s="254" t="s">
        <v>9503</v>
      </c>
      <c r="C125" s="168" t="s">
        <v>9559</v>
      </c>
      <c r="D125" s="250" t="s">
        <v>9502</v>
      </c>
      <c r="E125" s="167" t="s">
        <v>9384</v>
      </c>
      <c r="F125" s="167" t="s">
        <v>35</v>
      </c>
      <c r="G125" s="178" t="s">
        <v>9589</v>
      </c>
      <c r="H125" s="747">
        <v>23057</v>
      </c>
      <c r="I125" s="178" t="str">
        <f t="shared" si="3"/>
        <v xml:space="preserve">59 TAHUN 7 BULAN 16 HARI </v>
      </c>
      <c r="J125" s="167" t="s">
        <v>84</v>
      </c>
      <c r="K125" s="750" t="s">
        <v>9614</v>
      </c>
      <c r="L125" s="751" t="s">
        <v>4633</v>
      </c>
      <c r="M125" s="1274">
        <v>1360005085292</v>
      </c>
      <c r="N125" s="178" t="s">
        <v>14273</v>
      </c>
      <c r="O125" s="178" t="s">
        <v>14217</v>
      </c>
      <c r="P125" s="167"/>
      <c r="Q125" s="178"/>
      <c r="R125" s="178"/>
      <c r="S125" s="254" t="s">
        <v>86</v>
      </c>
      <c r="T125" s="178" t="s">
        <v>9619</v>
      </c>
      <c r="U125" s="874" t="s">
        <v>10625</v>
      </c>
      <c r="V125" s="167"/>
      <c r="W125" s="178" t="s">
        <v>193</v>
      </c>
      <c r="X125" s="178" t="s">
        <v>8377</v>
      </c>
      <c r="Y125" s="178" t="s">
        <v>10626</v>
      </c>
      <c r="Z125" s="178" t="s">
        <v>10627</v>
      </c>
      <c r="AA125" s="178" t="s">
        <v>43</v>
      </c>
      <c r="AB125" s="178"/>
      <c r="AC125" s="655"/>
      <c r="AD125" s="1383">
        <v>42948</v>
      </c>
      <c r="AE125" s="1383">
        <v>42948</v>
      </c>
      <c r="AF125" s="1383">
        <v>43281</v>
      </c>
      <c r="AG125" s="178" t="s">
        <v>146</v>
      </c>
      <c r="AH125" s="254" t="s">
        <v>9503</v>
      </c>
      <c r="AI125" s="254" t="s">
        <v>11707</v>
      </c>
      <c r="AJ125" s="254" t="s">
        <v>10924</v>
      </c>
      <c r="AK125" s="254" t="s">
        <v>10924</v>
      </c>
    </row>
    <row r="126" spans="1:37" s="1723" customFormat="1" ht="15">
      <c r="A126" s="1813">
        <v>8</v>
      </c>
      <c r="B126" s="1707" t="s">
        <v>9483</v>
      </c>
      <c r="C126" s="1707" t="s">
        <v>9569</v>
      </c>
      <c r="D126" s="2079" t="s">
        <v>10635</v>
      </c>
      <c r="E126" s="1706" t="s">
        <v>9384</v>
      </c>
      <c r="F126" s="1706" t="s">
        <v>35</v>
      </c>
      <c r="G126" s="1815" t="s">
        <v>11089</v>
      </c>
      <c r="H126" s="1816">
        <v>25857</v>
      </c>
      <c r="I126" s="1815" t="str">
        <f t="shared" si="3"/>
        <v xml:space="preserve">51 TAHUN 11 BULAN 15 HARI </v>
      </c>
      <c r="J126" s="1706" t="s">
        <v>84</v>
      </c>
      <c r="K126" s="1817" t="s">
        <v>9614</v>
      </c>
      <c r="L126" s="1818" t="s">
        <v>4633</v>
      </c>
      <c r="M126" s="1819">
        <v>9000013802492</v>
      </c>
      <c r="N126" s="1815" t="s">
        <v>14280</v>
      </c>
      <c r="O126" s="1815"/>
      <c r="P126" s="1706"/>
      <c r="Q126" s="1815"/>
      <c r="R126" s="1815"/>
      <c r="S126" s="1820" t="s">
        <v>126</v>
      </c>
      <c r="T126" s="1815" t="s">
        <v>10636</v>
      </c>
      <c r="U126" s="1821" t="s">
        <v>9625</v>
      </c>
      <c r="V126" s="1706"/>
      <c r="W126" s="1815" t="s">
        <v>193</v>
      </c>
      <c r="X126" s="1815" t="s">
        <v>9649</v>
      </c>
      <c r="Y126" s="1815" t="s">
        <v>9690</v>
      </c>
      <c r="Z126" s="1815" t="s">
        <v>9721</v>
      </c>
      <c r="AA126" s="1815" t="s">
        <v>43</v>
      </c>
      <c r="AB126" s="1815"/>
      <c r="AC126" s="1822"/>
      <c r="AD126" s="1823">
        <v>42948</v>
      </c>
      <c r="AE126" s="1823">
        <v>42948</v>
      </c>
      <c r="AF126" s="1823">
        <v>43281</v>
      </c>
      <c r="AG126" s="1815" t="s">
        <v>146</v>
      </c>
      <c r="AH126" s="1707" t="s">
        <v>9483</v>
      </c>
      <c r="AI126" s="1707" t="s">
        <v>11707</v>
      </c>
      <c r="AJ126" s="1707" t="s">
        <v>10924</v>
      </c>
      <c r="AK126" s="1707" t="s">
        <v>10924</v>
      </c>
    </row>
    <row r="127" spans="1:37" s="179" customFormat="1" ht="15">
      <c r="A127" s="715">
        <v>10</v>
      </c>
      <c r="B127" s="168" t="s">
        <v>9477</v>
      </c>
      <c r="C127" s="168" t="s">
        <v>9572</v>
      </c>
      <c r="D127" s="2141" t="s">
        <v>11028</v>
      </c>
      <c r="E127" s="167" t="s">
        <v>9384</v>
      </c>
      <c r="F127" s="167" t="s">
        <v>35</v>
      </c>
      <c r="G127" s="178" t="s">
        <v>9593</v>
      </c>
      <c r="H127" s="747">
        <v>23177</v>
      </c>
      <c r="I127" s="178" t="str">
        <f t="shared" si="3"/>
        <v xml:space="preserve">59 TAHUN 3 BULAN 16 HARI </v>
      </c>
      <c r="J127" s="167" t="s">
        <v>84</v>
      </c>
      <c r="K127" s="750" t="s">
        <v>9614</v>
      </c>
      <c r="L127" s="751" t="s">
        <v>4633</v>
      </c>
      <c r="M127" s="1274">
        <v>1360005417297</v>
      </c>
      <c r="N127" s="178" t="s">
        <v>14283</v>
      </c>
      <c r="O127" s="178"/>
      <c r="P127" s="167"/>
      <c r="Q127" s="178"/>
      <c r="R127" s="178"/>
      <c r="S127" s="254" t="s">
        <v>7267</v>
      </c>
      <c r="T127" s="178" t="s">
        <v>11029</v>
      </c>
      <c r="U127" s="874" t="s">
        <v>11030</v>
      </c>
      <c r="V127" s="167"/>
      <c r="W127" s="178" t="s">
        <v>193</v>
      </c>
      <c r="X127" s="178" t="s">
        <v>9652</v>
      </c>
      <c r="Y127" s="178" t="s">
        <v>9693</v>
      </c>
      <c r="Z127" s="178" t="s">
        <v>9724</v>
      </c>
      <c r="AA127" s="178" t="s">
        <v>9733</v>
      </c>
      <c r="AB127" s="178" t="s">
        <v>11031</v>
      </c>
      <c r="AC127" s="655"/>
      <c r="AD127" s="1383">
        <v>42948</v>
      </c>
      <c r="AE127" s="1383">
        <v>42948</v>
      </c>
      <c r="AF127" s="1383">
        <v>43281</v>
      </c>
      <c r="AG127" s="178" t="s">
        <v>9862</v>
      </c>
      <c r="AH127" s="168" t="s">
        <v>9477</v>
      </c>
      <c r="AI127" s="168" t="s">
        <v>11707</v>
      </c>
      <c r="AJ127" s="168" t="s">
        <v>10924</v>
      </c>
      <c r="AK127" s="168" t="s">
        <v>10924</v>
      </c>
    </row>
    <row r="128" spans="1:37" s="179" customFormat="1" ht="15">
      <c r="A128" s="715">
        <v>12</v>
      </c>
      <c r="B128" s="168" t="s">
        <v>9473</v>
      </c>
      <c r="C128" s="168" t="s">
        <v>9574</v>
      </c>
      <c r="D128" s="250" t="s">
        <v>9472</v>
      </c>
      <c r="E128" s="167" t="s">
        <v>9384</v>
      </c>
      <c r="F128" s="167" t="s">
        <v>35</v>
      </c>
      <c r="G128" s="178" t="s">
        <v>9597</v>
      </c>
      <c r="H128" s="747">
        <v>22533</v>
      </c>
      <c r="I128" s="178" t="str">
        <f t="shared" si="3"/>
        <v xml:space="preserve">61 TAHUN 0 BULAN 22 HARI </v>
      </c>
      <c r="J128" s="167" t="s">
        <v>84</v>
      </c>
      <c r="K128" s="750" t="s">
        <v>9614</v>
      </c>
      <c r="L128" s="751" t="s">
        <v>4633</v>
      </c>
      <c r="M128" s="1274">
        <v>1360005088502</v>
      </c>
      <c r="N128" s="178" t="s">
        <v>14285</v>
      </c>
      <c r="O128" s="178" t="s">
        <v>14228</v>
      </c>
      <c r="P128" s="167"/>
      <c r="Q128" s="178"/>
      <c r="R128" s="178"/>
      <c r="S128" s="254" t="s">
        <v>7267</v>
      </c>
      <c r="T128" s="178" t="s">
        <v>11122</v>
      </c>
      <c r="U128" s="874" t="s">
        <v>11123</v>
      </c>
      <c r="V128" s="167"/>
      <c r="W128" s="178" t="s">
        <v>193</v>
      </c>
      <c r="X128" s="178" t="s">
        <v>9654</v>
      </c>
      <c r="Y128" s="178" t="s">
        <v>9695</v>
      </c>
      <c r="Z128" s="178"/>
      <c r="AA128" s="178"/>
      <c r="AB128" s="178"/>
      <c r="AC128" s="655"/>
      <c r="AD128" s="1383">
        <v>42948</v>
      </c>
      <c r="AE128" s="1383">
        <v>42948</v>
      </c>
      <c r="AF128" s="1383">
        <v>43281</v>
      </c>
      <c r="AG128" s="178" t="s">
        <v>55</v>
      </c>
      <c r="AH128" s="168" t="s">
        <v>9473</v>
      </c>
      <c r="AI128" s="168" t="s">
        <v>11707</v>
      </c>
      <c r="AJ128" s="168"/>
      <c r="AK128" s="168" t="s">
        <v>10924</v>
      </c>
    </row>
    <row r="129" spans="1:37" s="179" customFormat="1" ht="15">
      <c r="A129" s="715">
        <v>13</v>
      </c>
      <c r="B129" s="168" t="s">
        <v>9469</v>
      </c>
      <c r="C129" s="168" t="s">
        <v>9576</v>
      </c>
      <c r="D129" s="250" t="s">
        <v>9468</v>
      </c>
      <c r="E129" s="167" t="s">
        <v>9384</v>
      </c>
      <c r="F129" s="167" t="s">
        <v>35</v>
      </c>
      <c r="G129" s="178" t="s">
        <v>7956</v>
      </c>
      <c r="H129" s="747">
        <v>22707</v>
      </c>
      <c r="I129" s="178" t="str">
        <f t="shared" si="3"/>
        <v xml:space="preserve">60 TAHUN 6 BULAN 29 HARI </v>
      </c>
      <c r="J129" s="167" t="s">
        <v>84</v>
      </c>
      <c r="K129" s="750" t="s">
        <v>9614</v>
      </c>
      <c r="L129" s="751" t="s">
        <v>4633</v>
      </c>
      <c r="M129" s="1274">
        <v>1360005110942</v>
      </c>
      <c r="N129" s="178" t="s">
        <v>14287</v>
      </c>
      <c r="O129" s="178" t="s">
        <v>14230</v>
      </c>
      <c r="P129" s="167"/>
      <c r="Q129" s="178"/>
      <c r="R129" s="178"/>
      <c r="S129" s="254"/>
      <c r="T129" s="178" t="s">
        <v>11127</v>
      </c>
      <c r="U129" s="874" t="s">
        <v>11128</v>
      </c>
      <c r="V129" s="167"/>
      <c r="W129" s="178" t="s">
        <v>8534</v>
      </c>
      <c r="X129" s="178" t="s">
        <v>9656</v>
      </c>
      <c r="Y129" s="178" t="s">
        <v>9697</v>
      </c>
      <c r="Z129" s="178"/>
      <c r="AA129" s="178"/>
      <c r="AB129" s="178"/>
      <c r="AC129" s="655"/>
      <c r="AD129" s="1383">
        <v>42948</v>
      </c>
      <c r="AE129" s="1383">
        <v>42948</v>
      </c>
      <c r="AF129" s="1383">
        <v>43281</v>
      </c>
      <c r="AG129" s="178"/>
      <c r="AH129" s="168" t="s">
        <v>9469</v>
      </c>
      <c r="AI129" s="168" t="s">
        <v>11707</v>
      </c>
      <c r="AJ129" s="168"/>
      <c r="AK129" s="168" t="s">
        <v>10924</v>
      </c>
    </row>
    <row r="130" spans="1:37" s="179" customFormat="1" ht="15">
      <c r="A130" s="715">
        <v>15</v>
      </c>
      <c r="B130" s="168" t="s">
        <v>9463</v>
      </c>
      <c r="C130" s="168" t="s">
        <v>9579</v>
      </c>
      <c r="D130" s="250" t="s">
        <v>2002</v>
      </c>
      <c r="E130" s="167" t="s">
        <v>9384</v>
      </c>
      <c r="F130" s="167" t="s">
        <v>35</v>
      </c>
      <c r="G130" s="178" t="s">
        <v>2972</v>
      </c>
      <c r="H130" s="747">
        <v>23522</v>
      </c>
      <c r="I130" s="178" t="str">
        <f t="shared" si="3"/>
        <v xml:space="preserve">58 TAHUN 4 BULAN 6 HARI </v>
      </c>
      <c r="J130" s="167" t="s">
        <v>84</v>
      </c>
      <c r="K130" s="750" t="s">
        <v>9614</v>
      </c>
      <c r="L130" s="751" t="s">
        <v>4633</v>
      </c>
      <c r="M130" s="1274">
        <v>1360005085409</v>
      </c>
      <c r="N130" s="178" t="s">
        <v>14289</v>
      </c>
      <c r="O130" s="178" t="s">
        <v>14232</v>
      </c>
      <c r="P130" s="167"/>
      <c r="Q130" s="178"/>
      <c r="R130" s="178"/>
      <c r="S130" s="254" t="s">
        <v>86</v>
      </c>
      <c r="T130" s="178" t="s">
        <v>11094</v>
      </c>
      <c r="U130" s="874" t="s">
        <v>10835</v>
      </c>
      <c r="V130" s="167"/>
      <c r="W130" s="178" t="s">
        <v>8534</v>
      </c>
      <c r="X130" s="178" t="s">
        <v>9659</v>
      </c>
      <c r="Y130" s="178" t="s">
        <v>9700</v>
      </c>
      <c r="Z130" s="178" t="s">
        <v>9727</v>
      </c>
      <c r="AA130" s="178" t="s">
        <v>43</v>
      </c>
      <c r="AB130" s="178"/>
      <c r="AC130" s="655"/>
      <c r="AD130" s="1383">
        <v>42948</v>
      </c>
      <c r="AE130" s="1383">
        <v>42948</v>
      </c>
      <c r="AF130" s="1383">
        <v>43281</v>
      </c>
      <c r="AG130" s="178" t="s">
        <v>146</v>
      </c>
      <c r="AH130" s="168" t="s">
        <v>9463</v>
      </c>
      <c r="AI130" s="168" t="s">
        <v>11707</v>
      </c>
      <c r="AJ130" s="168" t="s">
        <v>10924</v>
      </c>
      <c r="AK130" s="168" t="s">
        <v>10924</v>
      </c>
    </row>
    <row r="131" spans="1:37" s="179" customFormat="1" ht="15">
      <c r="A131" s="715">
        <v>74</v>
      </c>
      <c r="B131" s="168" t="s">
        <v>17438</v>
      </c>
      <c r="C131" s="714"/>
      <c r="D131" s="178" t="s">
        <v>17426</v>
      </c>
      <c r="E131" s="167" t="s">
        <v>9384</v>
      </c>
      <c r="F131" s="167" t="s">
        <v>35</v>
      </c>
      <c r="G131" s="178"/>
      <c r="H131" s="747">
        <v>33431</v>
      </c>
      <c r="I131" s="178" t="str">
        <f>DATEDIF(H131,$H$3,"Y") &amp; " TAHUN " &amp; DATEDIF(H131,$H$3,"YM") &amp; " BULAN " &amp; DATEDIF(H131,$H$3,"MD") &amp; " HARI "</f>
        <v xml:space="preserve">31 TAHUN 2 BULAN 19 HARI </v>
      </c>
      <c r="J131" s="167" t="s">
        <v>84</v>
      </c>
      <c r="K131" s="750" t="s">
        <v>10277</v>
      </c>
      <c r="L131" s="178"/>
      <c r="M131" s="2159"/>
      <c r="N131" s="178"/>
      <c r="O131" s="178"/>
      <c r="P131" s="167"/>
      <c r="Q131" s="178" t="s">
        <v>13430</v>
      </c>
      <c r="R131" s="178">
        <v>1421170900653</v>
      </c>
      <c r="S131" s="254" t="s">
        <v>126</v>
      </c>
      <c r="T131" s="178" t="s">
        <v>17449</v>
      </c>
      <c r="U131" s="874" t="s">
        <v>17460</v>
      </c>
      <c r="V131" s="178"/>
      <c r="W131" s="178"/>
      <c r="X131" s="178"/>
      <c r="Y131" s="178"/>
      <c r="Z131" s="178"/>
      <c r="AA131" s="178"/>
      <c r="AB131" s="178"/>
      <c r="AC131" s="178"/>
      <c r="AD131" s="1383">
        <v>44287</v>
      </c>
      <c r="AE131" s="1383"/>
      <c r="AF131" s="1383"/>
      <c r="AG131" s="178"/>
      <c r="AH131" s="714"/>
      <c r="AI131" s="254"/>
      <c r="AJ131" s="254"/>
      <c r="AK131" s="254"/>
    </row>
    <row r="132" spans="1:37">
      <c r="N132" s="87">
        <v>10000000</v>
      </c>
    </row>
    <row r="133" spans="1:37">
      <c r="D133" s="87" t="s">
        <v>13109</v>
      </c>
      <c r="N133" s="1484">
        <v>1.1900000000000001E-2</v>
      </c>
      <c r="P133" s="162">
        <f>(N133*O135)</f>
        <v>0.14280000000000001</v>
      </c>
    </row>
    <row r="134" spans="1:37">
      <c r="D134" s="87" t="s">
        <v>13110</v>
      </c>
      <c r="O134" s="87">
        <f>(N132*N133)</f>
        <v>119000.00000000001</v>
      </c>
      <c r="P134" s="162">
        <f>(N132*P133)</f>
        <v>1428000</v>
      </c>
    </row>
    <row r="135" spans="1:37">
      <c r="D135" s="87" t="s">
        <v>13111</v>
      </c>
      <c r="O135" s="87">
        <v>12</v>
      </c>
    </row>
    <row r="136" spans="1:37">
      <c r="D136" s="87" t="s">
        <v>13112</v>
      </c>
      <c r="O136" s="87">
        <f>O134*O135</f>
        <v>1428000.0000000002</v>
      </c>
    </row>
    <row r="137" spans="1:37">
      <c r="D137" s="87" t="s">
        <v>13113</v>
      </c>
      <c r="O137" s="87">
        <f>N132/O135</f>
        <v>833333.33333333337</v>
      </c>
    </row>
    <row r="138" spans="1:37">
      <c r="O138" s="87">
        <f>O137+O134</f>
        <v>952333.33333333337</v>
      </c>
    </row>
    <row r="139" spans="1:37">
      <c r="P139" s="162">
        <f>(O138*5)</f>
        <v>4761666.666666667</v>
      </c>
      <c r="R139" s="87">
        <f>((7*O138)+(2%*N132))</f>
        <v>6866333.333333334</v>
      </c>
    </row>
    <row r="140" spans="1:37">
      <c r="R140" s="87">
        <f>R139+P139</f>
        <v>11628000</v>
      </c>
    </row>
  </sheetData>
  <autoFilter ref="A6:AK84"/>
  <mergeCells count="33">
    <mergeCell ref="P6:P7"/>
    <mergeCell ref="Y6:Y7"/>
    <mergeCell ref="Z6:Z7"/>
    <mergeCell ref="AA6:AA7"/>
    <mergeCell ref="AC6:AC7"/>
    <mergeCell ref="R6:R7"/>
    <mergeCell ref="S6:S7"/>
    <mergeCell ref="T6:T7"/>
    <mergeCell ref="U6:U7"/>
    <mergeCell ref="V6:V7"/>
    <mergeCell ref="X6:X7"/>
    <mergeCell ref="AB6:AB7"/>
    <mergeCell ref="A2:D2"/>
    <mergeCell ref="A6:A7"/>
    <mergeCell ref="B6:B7"/>
    <mergeCell ref="C6:C7"/>
    <mergeCell ref="D6:D7"/>
    <mergeCell ref="AK6:AK7"/>
    <mergeCell ref="AJ6:AJ7"/>
    <mergeCell ref="AI6:AI7"/>
    <mergeCell ref="AH6:AH7"/>
    <mergeCell ref="E6:E7"/>
    <mergeCell ref="Q6:Q7"/>
    <mergeCell ref="F6:F7"/>
    <mergeCell ref="G6:G7"/>
    <mergeCell ref="H6:H7"/>
    <mergeCell ref="I6:I7"/>
    <mergeCell ref="J6:J7"/>
    <mergeCell ref="K6:K7"/>
    <mergeCell ref="L6:L7"/>
    <mergeCell ref="M6:M7"/>
    <mergeCell ref="N6:N7"/>
    <mergeCell ref="O6:O7"/>
  </mergeCells>
  <pageMargins left="0.7" right="0.7" top="0.5" bottom="0" header="0.3" footer="0.3"/>
  <pageSetup scale="65" orientation="portrait" horizontalDpi="360" verticalDpi="360" r:id="rId1"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/>
  <dimension ref="A1:AH26"/>
  <sheetViews>
    <sheetView workbookViewId="0">
      <selection activeCell="H17" sqref="H17"/>
    </sheetView>
  </sheetViews>
  <sheetFormatPr defaultRowHeight="12.75"/>
  <cols>
    <col min="1" max="1" width="6.140625" style="87" customWidth="1"/>
    <col min="2" max="2" width="9.140625" style="162" customWidth="1"/>
    <col min="3" max="3" width="16.28515625" style="162" customWidth="1"/>
    <col min="4" max="4" width="27.140625" style="87" customWidth="1"/>
    <col min="5" max="5" width="21.85546875" style="190" customWidth="1"/>
    <col min="6" max="6" width="7" style="190" customWidth="1"/>
    <col min="7" max="7" width="22" style="162" customWidth="1"/>
    <col min="8" max="8" width="27.42578125" style="189" customWidth="1"/>
    <col min="9" max="9" width="23" style="87" customWidth="1"/>
    <col min="10" max="11" width="9.140625" style="162" customWidth="1"/>
    <col min="12" max="12" width="9.140625" style="87" customWidth="1"/>
    <col min="13" max="13" width="18.42578125" style="87" customWidth="1"/>
    <col min="14" max="14" width="22.28515625" style="87" customWidth="1"/>
    <col min="15" max="15" width="16.28515625" style="162" customWidth="1"/>
    <col min="16" max="16" width="18.5703125" style="87" bestFit="1" customWidth="1"/>
    <col min="17" max="17" width="13.140625" style="87" customWidth="1"/>
    <col min="18" max="18" width="14.140625" style="87" customWidth="1"/>
    <col min="19" max="19" width="10.7109375" style="87" customWidth="1"/>
    <col min="20" max="20" width="65.42578125" style="87" bestFit="1" customWidth="1"/>
    <col min="21" max="21" width="18.28515625" style="87" bestFit="1" customWidth="1"/>
    <col min="22" max="22" width="14.42578125" style="87" customWidth="1"/>
    <col min="23" max="23" width="11.5703125" style="87" bestFit="1" customWidth="1"/>
    <col min="24" max="24" width="13.140625" style="644" customWidth="1"/>
    <col min="25" max="28" width="9.140625" style="87"/>
    <col min="29" max="29" width="11.140625" style="162" bestFit="1" customWidth="1"/>
    <col min="30" max="30" width="12.85546875" style="164" bestFit="1" customWidth="1"/>
    <col min="31" max="31" width="13.28515625" style="164" bestFit="1" customWidth="1"/>
    <col min="32" max="16384" width="9.140625" style="87"/>
  </cols>
  <sheetData>
    <row r="1" spans="1:34" ht="15.75">
      <c r="A1" s="84" t="s">
        <v>260</v>
      </c>
      <c r="B1" s="85"/>
      <c r="C1" s="85"/>
      <c r="D1" s="86"/>
    </row>
    <row r="2" spans="1:34" ht="15.75">
      <c r="A2" s="2423" t="s">
        <v>9558</v>
      </c>
      <c r="B2" s="2423"/>
      <c r="C2" s="2423"/>
      <c r="D2" s="2423"/>
    </row>
    <row r="3" spans="1:34" ht="15.75">
      <c r="A3" s="84" t="s">
        <v>9235</v>
      </c>
      <c r="B3" s="85"/>
      <c r="C3" s="85"/>
      <c r="D3" s="86"/>
      <c r="G3" s="645"/>
      <c r="H3" s="1214">
        <v>44713</v>
      </c>
    </row>
    <row r="4" spans="1:34">
      <c r="H4" s="1214"/>
    </row>
    <row r="6" spans="1:34">
      <c r="A6" s="2428" t="s">
        <v>2</v>
      </c>
      <c r="B6" s="2428" t="s">
        <v>3</v>
      </c>
      <c r="C6" s="2428" t="s">
        <v>263</v>
      </c>
      <c r="D6" s="2648" t="s">
        <v>4</v>
      </c>
      <c r="E6" s="2646" t="s">
        <v>266</v>
      </c>
      <c r="F6" s="2428" t="s">
        <v>6</v>
      </c>
      <c r="G6" s="2428" t="s">
        <v>8</v>
      </c>
      <c r="H6" s="2649" t="s">
        <v>9</v>
      </c>
      <c r="I6" s="2649" t="s">
        <v>10</v>
      </c>
      <c r="J6" s="2428" t="s">
        <v>11</v>
      </c>
      <c r="K6" s="2428" t="s">
        <v>12</v>
      </c>
      <c r="L6" s="2428" t="s">
        <v>13</v>
      </c>
      <c r="M6" s="2625" t="s">
        <v>14</v>
      </c>
      <c r="N6" s="2646" t="s">
        <v>267</v>
      </c>
      <c r="O6" s="2646" t="s">
        <v>268</v>
      </c>
      <c r="P6" s="2428" t="s">
        <v>17</v>
      </c>
      <c r="Q6" s="2646" t="s">
        <v>269</v>
      </c>
      <c r="R6" s="2428" t="s">
        <v>270</v>
      </c>
      <c r="S6" s="2646" t="s">
        <v>18</v>
      </c>
      <c r="T6" s="2646" t="s">
        <v>19</v>
      </c>
      <c r="U6" s="2428" t="s">
        <v>20</v>
      </c>
      <c r="V6" s="2625" t="s">
        <v>21</v>
      </c>
      <c r="W6" s="620" t="s">
        <v>7</v>
      </c>
      <c r="X6" s="2685" t="s">
        <v>271</v>
      </c>
      <c r="Y6" s="2625" t="s">
        <v>272</v>
      </c>
      <c r="Z6" s="2625" t="s">
        <v>273</v>
      </c>
      <c r="AA6" s="2625" t="s">
        <v>274</v>
      </c>
      <c r="AB6" s="2625" t="s">
        <v>4630</v>
      </c>
      <c r="AC6" s="678"/>
      <c r="AD6" s="621" t="s">
        <v>23</v>
      </c>
      <c r="AE6" s="621"/>
      <c r="AF6" s="2625" t="s">
        <v>10216</v>
      </c>
      <c r="AG6" s="2625" t="s">
        <v>10925</v>
      </c>
      <c r="AH6" s="2625" t="s">
        <v>14681</v>
      </c>
    </row>
    <row r="7" spans="1:34">
      <c r="A7" s="2428"/>
      <c r="B7" s="2428"/>
      <c r="C7" s="2428"/>
      <c r="D7" s="2648"/>
      <c r="E7" s="2646"/>
      <c r="F7" s="2428"/>
      <c r="G7" s="2428"/>
      <c r="H7" s="2649"/>
      <c r="I7" s="2649"/>
      <c r="J7" s="2428"/>
      <c r="K7" s="2428"/>
      <c r="L7" s="2428"/>
      <c r="M7" s="2625"/>
      <c r="N7" s="2646"/>
      <c r="O7" s="2646"/>
      <c r="P7" s="2428"/>
      <c r="Q7" s="2646"/>
      <c r="R7" s="2428"/>
      <c r="S7" s="2646"/>
      <c r="T7" s="2646"/>
      <c r="U7" s="2428"/>
      <c r="V7" s="2625"/>
      <c r="W7" s="620" t="s">
        <v>26</v>
      </c>
      <c r="X7" s="2685"/>
      <c r="Y7" s="2625"/>
      <c r="Z7" s="2625"/>
      <c r="AA7" s="2625"/>
      <c r="AB7" s="2625"/>
      <c r="AC7" s="621" t="s">
        <v>276</v>
      </c>
      <c r="AD7" s="621" t="s">
        <v>277</v>
      </c>
      <c r="AE7" s="621" t="s">
        <v>278</v>
      </c>
      <c r="AF7" s="2625"/>
      <c r="AG7" s="2625"/>
      <c r="AH7" s="2625"/>
    </row>
    <row r="8" spans="1:34">
      <c r="A8" s="157"/>
      <c r="B8" s="117"/>
      <c r="C8" s="117"/>
      <c r="D8" s="116"/>
      <c r="E8" s="157"/>
      <c r="F8" s="157"/>
      <c r="G8" s="117"/>
      <c r="H8" s="156"/>
      <c r="I8" s="116"/>
      <c r="J8" s="117"/>
      <c r="K8" s="117"/>
      <c r="L8" s="116"/>
      <c r="M8" s="116"/>
      <c r="N8" s="116"/>
      <c r="O8" s="117"/>
      <c r="P8" s="116"/>
      <c r="Q8" s="116"/>
      <c r="R8" s="116"/>
      <c r="S8" s="116"/>
      <c r="T8" s="116"/>
      <c r="U8" s="116"/>
      <c r="V8" s="116"/>
      <c r="W8" s="116"/>
      <c r="X8" s="646"/>
      <c r="Y8" s="116"/>
      <c r="Z8" s="116"/>
      <c r="AA8" s="116"/>
      <c r="AB8" s="116"/>
      <c r="AC8" s="627"/>
      <c r="AD8" s="144"/>
      <c r="AE8" s="144"/>
      <c r="AF8" s="116"/>
      <c r="AG8" s="116"/>
      <c r="AH8" s="116"/>
    </row>
    <row r="9" spans="1:34">
      <c r="A9" s="117">
        <v>1</v>
      </c>
      <c r="B9" s="118" t="s">
        <v>10623</v>
      </c>
      <c r="C9" s="118" t="s">
        <v>10623</v>
      </c>
      <c r="D9" s="116" t="s">
        <v>9740</v>
      </c>
      <c r="E9" s="117" t="s">
        <v>8726</v>
      </c>
      <c r="F9" s="117" t="s">
        <v>35</v>
      </c>
      <c r="G9" s="117" t="s">
        <v>2972</v>
      </c>
      <c r="H9" s="263">
        <v>30894</v>
      </c>
      <c r="I9" s="125" t="str">
        <f>DATEDIF(H9,$H$3,"Y") &amp; " TAHUN " &amp; DATEDIF(H9,$H$3,"YM") &amp; " BULAN " &amp; DATEDIF(H9,$H$3,"MD") &amp; " HARI "</f>
        <v xml:space="preserve">37 TAHUN 10 BULAN 1 HARI </v>
      </c>
      <c r="J9" s="117" t="s">
        <v>84</v>
      </c>
      <c r="K9" s="117" t="s">
        <v>9233</v>
      </c>
      <c r="L9" s="117" t="s">
        <v>288</v>
      </c>
      <c r="M9" s="117" t="s">
        <v>13092</v>
      </c>
      <c r="N9" s="117"/>
      <c r="O9" s="117"/>
      <c r="P9" s="117"/>
      <c r="Q9" s="647"/>
      <c r="R9" s="647"/>
      <c r="S9" s="117"/>
      <c r="T9" s="116" t="s">
        <v>9741</v>
      </c>
      <c r="U9" s="649" t="s">
        <v>9742</v>
      </c>
      <c r="V9" s="134" t="s">
        <v>9743</v>
      </c>
      <c r="W9" s="117" t="s">
        <v>193</v>
      </c>
      <c r="X9" s="646" t="s">
        <v>10215</v>
      </c>
      <c r="Y9" s="116"/>
      <c r="Z9" s="116"/>
      <c r="AA9" s="116"/>
      <c r="AB9" s="116"/>
      <c r="AC9" s="627"/>
      <c r="AD9" s="144">
        <v>42948</v>
      </c>
      <c r="AE9" s="144">
        <v>43281</v>
      </c>
      <c r="AF9" s="116" t="s">
        <v>55</v>
      </c>
      <c r="AG9" s="116" t="s">
        <v>10924</v>
      </c>
      <c r="AH9" s="116" t="s">
        <v>10924</v>
      </c>
    </row>
    <row r="10" spans="1:34" s="179" customFormat="1">
      <c r="A10" s="167">
        <v>2</v>
      </c>
      <c r="B10" s="168" t="s">
        <v>10624</v>
      </c>
      <c r="C10" s="168" t="s">
        <v>10624</v>
      </c>
      <c r="D10" s="178" t="s">
        <v>9819</v>
      </c>
      <c r="E10" s="254" t="s">
        <v>9384</v>
      </c>
      <c r="F10" s="167" t="s">
        <v>35</v>
      </c>
      <c r="G10" s="167" t="s">
        <v>8733</v>
      </c>
      <c r="H10" s="223">
        <v>33463</v>
      </c>
      <c r="I10" s="178" t="str">
        <f>DATEDIF(H10,$H$3,"Y") &amp; " TAHUN " &amp; DATEDIF(H10,$H$3,"YM") &amp; " BULAN " &amp; DATEDIF(H10,$H$3,"MD") &amp; " HARI "</f>
        <v xml:space="preserve">30 TAHUN 9 BULAN 19 HARI </v>
      </c>
      <c r="J10" s="167" t="s">
        <v>84</v>
      </c>
      <c r="K10" s="167" t="s">
        <v>9233</v>
      </c>
      <c r="L10" s="167" t="s">
        <v>288</v>
      </c>
      <c r="M10" s="168" t="s">
        <v>10274</v>
      </c>
      <c r="N10" s="167"/>
      <c r="O10" s="167"/>
      <c r="P10" s="167"/>
      <c r="Q10" s="653"/>
      <c r="R10" s="653"/>
      <c r="S10" s="167"/>
      <c r="T10" s="178" t="s">
        <v>9820</v>
      </c>
      <c r="U10" s="657" t="s">
        <v>9821</v>
      </c>
      <c r="V10" s="168" t="s">
        <v>9822</v>
      </c>
      <c r="W10" s="167" t="s">
        <v>82</v>
      </c>
      <c r="X10" s="654"/>
      <c r="Y10" s="178"/>
      <c r="Z10" s="178"/>
      <c r="AA10" s="178"/>
      <c r="AB10" s="178"/>
      <c r="AC10" s="655"/>
      <c r="AD10" s="181">
        <v>42979</v>
      </c>
      <c r="AE10" s="181">
        <v>43281</v>
      </c>
      <c r="AF10" s="178" t="s">
        <v>82</v>
      </c>
      <c r="AG10" s="178" t="s">
        <v>10924</v>
      </c>
      <c r="AH10" s="178" t="s">
        <v>10924</v>
      </c>
    </row>
    <row r="11" spans="1:34">
      <c r="A11" s="117">
        <v>3</v>
      </c>
      <c r="B11" s="117" t="s">
        <v>17407</v>
      </c>
      <c r="C11" s="117" t="s">
        <v>17407</v>
      </c>
      <c r="D11" s="116" t="s">
        <v>17402</v>
      </c>
      <c r="E11" s="157" t="s">
        <v>9384</v>
      </c>
      <c r="F11" s="157" t="s">
        <v>35</v>
      </c>
      <c r="G11" s="117" t="s">
        <v>17403</v>
      </c>
      <c r="H11" s="628">
        <v>34709</v>
      </c>
      <c r="I11" s="178" t="str">
        <f>DATEDIF(H11,$H$3,"Y") &amp; " TAHUN " &amp; DATEDIF(H11,$H$3,"YM") &amp; " BULAN " &amp; DATEDIF(H11,$H$3,"MD") &amp; " HARI "</f>
        <v xml:space="preserve">27 TAHUN 4 BULAN 22 HARI </v>
      </c>
      <c r="J11" s="117" t="s">
        <v>84</v>
      </c>
      <c r="K11" s="117" t="s">
        <v>9233</v>
      </c>
      <c r="L11" s="116" t="s">
        <v>288</v>
      </c>
      <c r="M11" s="116"/>
      <c r="N11" s="116"/>
      <c r="O11" s="117"/>
      <c r="P11" s="116"/>
      <c r="Q11" s="116"/>
      <c r="R11" s="116"/>
      <c r="S11" s="116"/>
      <c r="T11" s="116" t="s">
        <v>17404</v>
      </c>
      <c r="U11" s="153" t="s">
        <v>17405</v>
      </c>
      <c r="V11" s="153" t="s">
        <v>17406</v>
      </c>
      <c r="W11" s="116"/>
      <c r="X11" s="646"/>
      <c r="Y11" s="116"/>
      <c r="Z11" s="116"/>
      <c r="AA11" s="116"/>
      <c r="AB11" s="116"/>
      <c r="AC11" s="117"/>
      <c r="AD11" s="144">
        <v>34700</v>
      </c>
      <c r="AE11" s="144"/>
      <c r="AF11" s="116"/>
      <c r="AG11" s="116"/>
      <c r="AH11" s="116"/>
    </row>
    <row r="18" spans="1:34">
      <c r="B18" s="162" t="s">
        <v>14704</v>
      </c>
    </row>
    <row r="20" spans="1:34" s="179" customFormat="1">
      <c r="A20" s="254">
        <v>1</v>
      </c>
      <c r="B20" s="167"/>
      <c r="C20" s="167"/>
      <c r="D20" s="178" t="s">
        <v>9735</v>
      </c>
      <c r="E20" s="254" t="s">
        <v>9384</v>
      </c>
      <c r="F20" s="254" t="s">
        <v>35</v>
      </c>
      <c r="G20" s="167" t="s">
        <v>9736</v>
      </c>
      <c r="H20" s="716">
        <v>33426</v>
      </c>
      <c r="I20" s="178"/>
      <c r="J20" s="167" t="s">
        <v>84</v>
      </c>
      <c r="K20" s="167" t="s">
        <v>9233</v>
      </c>
      <c r="L20" s="178"/>
      <c r="M20" s="178"/>
      <c r="N20" s="178"/>
      <c r="O20" s="167"/>
      <c r="P20" s="178"/>
      <c r="Q20" s="178"/>
      <c r="R20" s="178"/>
      <c r="S20" s="178"/>
      <c r="T20" s="178" t="s">
        <v>9737</v>
      </c>
      <c r="U20" s="717" t="s">
        <v>9738</v>
      </c>
      <c r="V20" s="717" t="s">
        <v>9739</v>
      </c>
      <c r="W20" s="178" t="s">
        <v>193</v>
      </c>
      <c r="X20" s="654"/>
      <c r="Y20" s="178"/>
      <c r="Z20" s="178"/>
      <c r="AA20" s="178"/>
      <c r="AB20" s="178"/>
      <c r="AC20" s="655"/>
      <c r="AD20" s="181">
        <v>42948</v>
      </c>
      <c r="AE20" s="181">
        <v>43281</v>
      </c>
      <c r="AF20" s="178"/>
      <c r="AG20" s="178"/>
      <c r="AH20" s="178"/>
    </row>
    <row r="21" spans="1:34">
      <c r="A21" s="117">
        <v>3</v>
      </c>
      <c r="B21" s="134" t="s">
        <v>12651</v>
      </c>
      <c r="C21" s="134" t="s">
        <v>12651</v>
      </c>
      <c r="D21" s="116" t="s">
        <v>12646</v>
      </c>
      <c r="E21" s="157" t="s">
        <v>8726</v>
      </c>
      <c r="F21" s="117" t="s">
        <v>46</v>
      </c>
      <c r="G21" s="117" t="s">
        <v>9600</v>
      </c>
      <c r="H21" s="263">
        <v>32435</v>
      </c>
      <c r="I21" s="116" t="str">
        <f t="shared" ref="I21:I26" si="0">DATEDIF(H21,$H$3,"Y") &amp; " TAHUN " &amp; DATEDIF(H21,$H$3,"YM") &amp; " BULAN " &amp; DATEDIF(H21,$H$3,"MD") &amp; " HARI "</f>
        <v xml:space="preserve">33 TAHUN 7 BULAN 13 HARI </v>
      </c>
      <c r="J21" s="117" t="s">
        <v>84</v>
      </c>
      <c r="K21" s="117" t="s">
        <v>12645</v>
      </c>
      <c r="L21" s="117" t="s">
        <v>288</v>
      </c>
      <c r="M21" s="134" t="s">
        <v>12666</v>
      </c>
      <c r="N21" s="117"/>
      <c r="O21" s="117"/>
      <c r="P21" s="117"/>
      <c r="Q21" s="647"/>
      <c r="R21" s="647"/>
      <c r="S21" s="117"/>
      <c r="T21" s="116" t="s">
        <v>12655</v>
      </c>
      <c r="U21" s="649" t="s">
        <v>12648</v>
      </c>
      <c r="V21" s="134" t="s">
        <v>12649</v>
      </c>
      <c r="W21" s="117" t="s">
        <v>82</v>
      </c>
      <c r="X21" s="646"/>
      <c r="Y21" s="116"/>
      <c r="Z21" s="116"/>
      <c r="AA21" s="116"/>
      <c r="AB21" s="116"/>
      <c r="AC21" s="627"/>
      <c r="AD21" s="144">
        <v>43203</v>
      </c>
      <c r="AE21" s="144">
        <v>43524</v>
      </c>
      <c r="AF21" s="116"/>
      <c r="AG21" s="116" t="s">
        <v>10924</v>
      </c>
      <c r="AH21" s="116" t="s">
        <v>10924</v>
      </c>
    </row>
    <row r="22" spans="1:34">
      <c r="A22" s="117">
        <v>4</v>
      </c>
      <c r="B22" s="134" t="s">
        <v>12652</v>
      </c>
      <c r="C22" s="134" t="s">
        <v>12652</v>
      </c>
      <c r="D22" s="116" t="s">
        <v>12647</v>
      </c>
      <c r="E22" s="157" t="s">
        <v>8726</v>
      </c>
      <c r="F22" s="117" t="s">
        <v>46</v>
      </c>
      <c r="G22" s="117" t="s">
        <v>7956</v>
      </c>
      <c r="H22" s="263">
        <v>33986</v>
      </c>
      <c r="I22" s="116" t="str">
        <f t="shared" si="0"/>
        <v xml:space="preserve">29 TAHUN 4 BULAN 15 HARI </v>
      </c>
      <c r="J22" s="117" t="s">
        <v>84</v>
      </c>
      <c r="K22" s="117" t="s">
        <v>12645</v>
      </c>
      <c r="L22" s="117" t="s">
        <v>288</v>
      </c>
      <c r="M22" s="134" t="s">
        <v>12667</v>
      </c>
      <c r="N22" s="117"/>
      <c r="O22" s="117"/>
      <c r="P22" s="117"/>
      <c r="Q22" s="647"/>
      <c r="R22" s="647"/>
      <c r="S22" s="117"/>
      <c r="T22" s="116" t="s">
        <v>12654</v>
      </c>
      <c r="U22" s="649" t="s">
        <v>12656</v>
      </c>
      <c r="V22" s="134" t="s">
        <v>12657</v>
      </c>
      <c r="W22" s="117" t="s">
        <v>82</v>
      </c>
      <c r="X22" s="646"/>
      <c r="Y22" s="116"/>
      <c r="Z22" s="116"/>
      <c r="AA22" s="116"/>
      <c r="AB22" s="116"/>
      <c r="AC22" s="627"/>
      <c r="AD22" s="144">
        <v>43203</v>
      </c>
      <c r="AE22" s="144">
        <v>43524</v>
      </c>
      <c r="AF22" s="116"/>
      <c r="AG22" s="116" t="s">
        <v>10924</v>
      </c>
      <c r="AH22" s="116" t="s">
        <v>10924</v>
      </c>
    </row>
    <row r="23" spans="1:34">
      <c r="A23" s="117">
        <v>5</v>
      </c>
      <c r="B23" s="134" t="s">
        <v>12653</v>
      </c>
      <c r="C23" s="134" t="s">
        <v>12653</v>
      </c>
      <c r="D23" s="116" t="s">
        <v>12658</v>
      </c>
      <c r="E23" s="157" t="s">
        <v>8726</v>
      </c>
      <c r="F23" s="117" t="s">
        <v>46</v>
      </c>
      <c r="G23" s="117" t="s">
        <v>155</v>
      </c>
      <c r="H23" s="263">
        <v>34469</v>
      </c>
      <c r="I23" s="116" t="str">
        <f t="shared" si="0"/>
        <v xml:space="preserve">28 TAHUN 0 BULAN 17 HARI </v>
      </c>
      <c r="J23" s="117" t="s">
        <v>12664</v>
      </c>
      <c r="K23" s="117" t="s">
        <v>12645</v>
      </c>
      <c r="L23" s="117" t="s">
        <v>288</v>
      </c>
      <c r="M23" s="134" t="s">
        <v>12659</v>
      </c>
      <c r="N23" s="117"/>
      <c r="O23" s="117"/>
      <c r="P23" s="134" t="s">
        <v>12661</v>
      </c>
      <c r="Q23" s="647"/>
      <c r="R23" s="647"/>
      <c r="S23" s="117"/>
      <c r="T23" s="116" t="s">
        <v>12662</v>
      </c>
      <c r="U23" s="649" t="s">
        <v>12660</v>
      </c>
      <c r="V23" s="134" t="s">
        <v>12665</v>
      </c>
      <c r="W23" s="117" t="s">
        <v>82</v>
      </c>
      <c r="X23" s="646"/>
      <c r="Y23" s="116"/>
      <c r="Z23" s="116"/>
      <c r="AA23" s="116"/>
      <c r="AB23" s="116"/>
      <c r="AC23" s="627"/>
      <c r="AD23" s="144">
        <v>43206</v>
      </c>
      <c r="AE23" s="144">
        <v>43524</v>
      </c>
      <c r="AF23" s="116"/>
      <c r="AG23" s="116" t="s">
        <v>10924</v>
      </c>
      <c r="AH23" s="116" t="s">
        <v>10924</v>
      </c>
    </row>
    <row r="24" spans="1:34" s="161" customFormat="1">
      <c r="A24" s="678">
        <v>6</v>
      </c>
      <c r="B24" s="158" t="s">
        <v>13849</v>
      </c>
      <c r="C24" s="158" t="s">
        <v>13849</v>
      </c>
      <c r="D24" s="159" t="s">
        <v>13852</v>
      </c>
      <c r="E24" s="155" t="s">
        <v>9384</v>
      </c>
      <c r="F24" s="678" t="s">
        <v>46</v>
      </c>
      <c r="G24" s="678" t="s">
        <v>4434</v>
      </c>
      <c r="H24" s="1034">
        <v>35533</v>
      </c>
      <c r="I24" s="159" t="str">
        <f t="shared" si="0"/>
        <v xml:space="preserve">25 TAHUN 1 BULAN 19 HARI </v>
      </c>
      <c r="J24" s="678" t="s">
        <v>84</v>
      </c>
      <c r="K24" s="678" t="s">
        <v>12645</v>
      </c>
      <c r="L24" s="678"/>
      <c r="M24" s="158"/>
      <c r="N24" s="678"/>
      <c r="O24" s="678"/>
      <c r="P24" s="158"/>
      <c r="Q24" s="1035"/>
      <c r="R24" s="1035"/>
      <c r="S24" s="678"/>
      <c r="T24" s="159" t="s">
        <v>13855</v>
      </c>
      <c r="U24" s="1036" t="s">
        <v>13856</v>
      </c>
      <c r="V24" s="158" t="s">
        <v>13857</v>
      </c>
      <c r="W24" s="678" t="s">
        <v>82</v>
      </c>
      <c r="X24" s="934"/>
      <c r="Y24" s="159"/>
      <c r="Z24" s="159"/>
      <c r="AA24" s="159"/>
      <c r="AB24" s="159"/>
      <c r="AC24" s="771"/>
      <c r="AD24" s="160">
        <v>43405</v>
      </c>
      <c r="AE24" s="160"/>
      <c r="AF24" s="159"/>
      <c r="AG24" s="159"/>
      <c r="AH24" s="159"/>
    </row>
    <row r="25" spans="1:34" s="161" customFormat="1">
      <c r="A25" s="678">
        <v>7</v>
      </c>
      <c r="B25" s="158" t="s">
        <v>13850</v>
      </c>
      <c r="C25" s="158" t="s">
        <v>13850</v>
      </c>
      <c r="D25" s="159" t="s">
        <v>13853</v>
      </c>
      <c r="E25" s="155" t="s">
        <v>9384</v>
      </c>
      <c r="F25" s="678" t="s">
        <v>46</v>
      </c>
      <c r="G25" s="678" t="s">
        <v>9589</v>
      </c>
      <c r="H25" s="1034">
        <v>34404</v>
      </c>
      <c r="I25" s="159" t="str">
        <f t="shared" si="0"/>
        <v xml:space="preserve">28 TAHUN 2 BULAN 21 HARI </v>
      </c>
      <c r="J25" s="678" t="s">
        <v>84</v>
      </c>
      <c r="K25" s="678" t="s">
        <v>12645</v>
      </c>
      <c r="L25" s="678"/>
      <c r="M25" s="158"/>
      <c r="N25" s="678"/>
      <c r="O25" s="678"/>
      <c r="P25" s="158"/>
      <c r="Q25" s="1035"/>
      <c r="R25" s="1035"/>
      <c r="S25" s="678"/>
      <c r="T25" s="159" t="s">
        <v>13858</v>
      </c>
      <c r="U25" s="1036" t="s">
        <v>13859</v>
      </c>
      <c r="V25" s="158" t="s">
        <v>13860</v>
      </c>
      <c r="W25" s="678" t="s">
        <v>82</v>
      </c>
      <c r="X25" s="934"/>
      <c r="Y25" s="159"/>
      <c r="Z25" s="159"/>
      <c r="AA25" s="159"/>
      <c r="AB25" s="159"/>
      <c r="AC25" s="771"/>
      <c r="AD25" s="160">
        <v>43405</v>
      </c>
      <c r="AE25" s="160"/>
      <c r="AF25" s="159"/>
      <c r="AG25" s="159"/>
      <c r="AH25" s="159"/>
    </row>
    <row r="26" spans="1:34" s="161" customFormat="1">
      <c r="A26" s="678">
        <v>8</v>
      </c>
      <c r="B26" s="1035" t="s">
        <v>13851</v>
      </c>
      <c r="C26" s="1035" t="s">
        <v>13851</v>
      </c>
      <c r="D26" s="159" t="s">
        <v>13854</v>
      </c>
      <c r="E26" s="155" t="s">
        <v>9384</v>
      </c>
      <c r="F26" s="678" t="s">
        <v>46</v>
      </c>
      <c r="G26" s="678" t="s">
        <v>7949</v>
      </c>
      <c r="H26" s="1034">
        <v>34643</v>
      </c>
      <c r="I26" s="159" t="str">
        <f t="shared" si="0"/>
        <v xml:space="preserve">27 TAHUN 6 BULAN 27 HARI </v>
      </c>
      <c r="J26" s="678" t="s">
        <v>84</v>
      </c>
      <c r="K26" s="678" t="s">
        <v>12645</v>
      </c>
      <c r="L26" s="678"/>
      <c r="M26" s="158"/>
      <c r="N26" s="159"/>
      <c r="O26" s="678"/>
      <c r="P26" s="678"/>
      <c r="Q26" s="1035"/>
      <c r="R26" s="1035"/>
      <c r="S26" s="678"/>
      <c r="T26" s="159" t="s">
        <v>13863</v>
      </c>
      <c r="U26" s="1036" t="s">
        <v>13862</v>
      </c>
      <c r="V26" s="158" t="s">
        <v>13861</v>
      </c>
      <c r="W26" s="678" t="s">
        <v>82</v>
      </c>
      <c r="X26" s="934"/>
      <c r="Y26" s="159"/>
      <c r="Z26" s="159"/>
      <c r="AA26" s="159"/>
      <c r="AB26" s="159"/>
      <c r="AC26" s="771"/>
      <c r="AD26" s="160">
        <v>43405</v>
      </c>
      <c r="AE26" s="160"/>
      <c r="AF26" s="159"/>
      <c r="AG26" s="159"/>
      <c r="AH26" s="159"/>
    </row>
  </sheetData>
  <mergeCells count="31">
    <mergeCell ref="Y6:Y7"/>
    <mergeCell ref="Z6:Z7"/>
    <mergeCell ref="AA6:AA7"/>
    <mergeCell ref="AB6:AB7"/>
    <mergeCell ref="R6:R7"/>
    <mergeCell ref="S6:S7"/>
    <mergeCell ref="T6:T7"/>
    <mergeCell ref="U6:U7"/>
    <mergeCell ref="V6:V7"/>
    <mergeCell ref="X6:X7"/>
    <mergeCell ref="L6:L7"/>
    <mergeCell ref="M6:M7"/>
    <mergeCell ref="N6:N7"/>
    <mergeCell ref="O6:O7"/>
    <mergeCell ref="P6:P7"/>
    <mergeCell ref="AH6:AH7"/>
    <mergeCell ref="AG6:AG7"/>
    <mergeCell ref="AF6:AF7"/>
    <mergeCell ref="E6:E7"/>
    <mergeCell ref="A2:D2"/>
    <mergeCell ref="A6:A7"/>
    <mergeCell ref="B6:B7"/>
    <mergeCell ref="C6:C7"/>
    <mergeCell ref="D6:D7"/>
    <mergeCell ref="Q6:Q7"/>
    <mergeCell ref="F6:F7"/>
    <mergeCell ref="G6:G7"/>
    <mergeCell ref="H6:H7"/>
    <mergeCell ref="I6:I7"/>
    <mergeCell ref="J6:J7"/>
    <mergeCell ref="K6:K7"/>
  </mergeCells>
  <pageMargins left="0.7" right="0" top="0.75" bottom="0.75" header="0.3" footer="0.3"/>
  <pageSetup scale="65" orientation="portrait" horizontalDpi="360" verticalDpi="360" r:id="rId1"/>
  <legacy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/>
  <dimension ref="A1:AI18"/>
  <sheetViews>
    <sheetView topLeftCell="N1" zoomScaleNormal="100" workbookViewId="0">
      <selection activeCell="T18" sqref="T18"/>
    </sheetView>
  </sheetViews>
  <sheetFormatPr defaultRowHeight="12.75"/>
  <cols>
    <col min="1" max="1" width="6.140625" style="87" customWidth="1"/>
    <col min="2" max="2" width="9.140625" style="162" customWidth="1"/>
    <col min="3" max="3" width="27.28515625" style="87" customWidth="1"/>
    <col min="4" max="4" width="21.85546875" style="190" customWidth="1"/>
    <col min="5" max="5" width="7" style="190" customWidth="1"/>
    <col min="6" max="6" width="22" style="162" customWidth="1"/>
    <col min="7" max="7" width="27.42578125" style="735" customWidth="1"/>
    <col min="8" max="8" width="24" style="87" customWidth="1"/>
    <col min="9" max="9" width="9.140625" style="162" customWidth="1"/>
    <col min="10" max="10" width="13.7109375" style="162" customWidth="1"/>
    <col min="11" max="11" width="9.140625" style="87" customWidth="1"/>
    <col min="12" max="12" width="16.5703125" style="87" customWidth="1"/>
    <col min="13" max="13" width="22.28515625" style="87" customWidth="1"/>
    <col min="14" max="14" width="16.28515625" style="162" customWidth="1"/>
    <col min="15" max="15" width="18.5703125" style="87" customWidth="1"/>
    <col min="16" max="16" width="13.140625" style="87" customWidth="1"/>
    <col min="17" max="17" width="16.42578125" style="87" customWidth="1"/>
    <col min="18" max="18" width="10.7109375" style="87" customWidth="1"/>
    <col min="19" max="19" width="85.42578125" style="87" customWidth="1"/>
    <col min="20" max="20" width="18.28515625" style="190" customWidth="1"/>
    <col min="21" max="21" width="14.42578125" style="87" customWidth="1"/>
    <col min="22" max="22" width="11.5703125" style="87" customWidth="1"/>
    <col min="23" max="23" width="13.140625" style="644" customWidth="1"/>
    <col min="24" max="27" width="9.140625" style="87" customWidth="1"/>
    <col min="28" max="28" width="11.140625" style="162" customWidth="1"/>
    <col min="29" max="29" width="12.85546875" style="164" customWidth="1"/>
    <col min="30" max="31" width="13.28515625" style="164" customWidth="1"/>
    <col min="32" max="34" width="9.140625" style="190" customWidth="1"/>
    <col min="35" max="35" width="9.140625" style="87" customWidth="1"/>
    <col min="36" max="36" width="7.28515625" style="87" customWidth="1"/>
    <col min="37" max="16384" width="9.140625" style="87"/>
  </cols>
  <sheetData>
    <row r="1" spans="1:35" ht="15.75">
      <c r="A1" s="84" t="s">
        <v>17224</v>
      </c>
      <c r="B1" s="85"/>
      <c r="C1" s="86"/>
    </row>
    <row r="2" spans="1:35" ht="15.75">
      <c r="A2" s="2423" t="s">
        <v>9760</v>
      </c>
      <c r="B2" s="2423"/>
      <c r="C2" s="2423"/>
    </row>
    <row r="3" spans="1:35" ht="15.75">
      <c r="A3" s="84" t="s">
        <v>9753</v>
      </c>
      <c r="B3" s="85"/>
      <c r="C3" s="86"/>
      <c r="F3" s="645"/>
      <c r="G3" s="735">
        <v>44044</v>
      </c>
    </row>
    <row r="6" spans="1:35">
      <c r="A6" s="2428" t="s">
        <v>2</v>
      </c>
      <c r="B6" s="2428" t="s">
        <v>3</v>
      </c>
      <c r="C6" s="2648" t="s">
        <v>4</v>
      </c>
      <c r="D6" s="2646" t="s">
        <v>266</v>
      </c>
      <c r="E6" s="2428" t="s">
        <v>6</v>
      </c>
      <c r="F6" s="2428" t="s">
        <v>8</v>
      </c>
      <c r="G6" s="2649" t="s">
        <v>9</v>
      </c>
      <c r="H6" s="2649" t="s">
        <v>10</v>
      </c>
      <c r="I6" s="2428" t="s">
        <v>11</v>
      </c>
      <c r="J6" s="2428" t="s">
        <v>12</v>
      </c>
      <c r="K6" s="2428" t="s">
        <v>13</v>
      </c>
      <c r="L6" s="2625" t="s">
        <v>14</v>
      </c>
      <c r="M6" s="2646" t="s">
        <v>267</v>
      </c>
      <c r="N6" s="2646" t="s">
        <v>268</v>
      </c>
      <c r="O6" s="2428" t="s">
        <v>17</v>
      </c>
      <c r="P6" s="2646" t="s">
        <v>269</v>
      </c>
      <c r="Q6" s="2428" t="s">
        <v>270</v>
      </c>
      <c r="R6" s="2646" t="s">
        <v>18</v>
      </c>
      <c r="S6" s="2646" t="s">
        <v>19</v>
      </c>
      <c r="T6" s="2428" t="s">
        <v>20</v>
      </c>
      <c r="U6" s="2625" t="s">
        <v>21</v>
      </c>
      <c r="V6" s="620" t="s">
        <v>7</v>
      </c>
      <c r="W6" s="2685" t="s">
        <v>271</v>
      </c>
      <c r="X6" s="2625" t="s">
        <v>272</v>
      </c>
      <c r="Y6" s="2625" t="s">
        <v>273</v>
      </c>
      <c r="Z6" s="2625" t="s">
        <v>274</v>
      </c>
      <c r="AA6" s="2625" t="s">
        <v>4630</v>
      </c>
      <c r="AB6" s="678"/>
      <c r="AC6" s="621" t="s">
        <v>23</v>
      </c>
      <c r="AD6" s="621"/>
      <c r="AE6" s="621"/>
      <c r="AF6" s="155" t="s">
        <v>279</v>
      </c>
      <c r="AG6" s="155" t="s">
        <v>280</v>
      </c>
      <c r="AH6" s="155" t="s">
        <v>281</v>
      </c>
      <c r="AI6" s="2625" t="s">
        <v>13084</v>
      </c>
    </row>
    <row r="7" spans="1:35">
      <c r="A7" s="2428"/>
      <c r="B7" s="2428"/>
      <c r="C7" s="2648"/>
      <c r="D7" s="2646"/>
      <c r="E7" s="2428"/>
      <c r="F7" s="2428"/>
      <c r="G7" s="2649"/>
      <c r="H7" s="2649"/>
      <c r="I7" s="2428"/>
      <c r="J7" s="2428"/>
      <c r="K7" s="2428"/>
      <c r="L7" s="2625"/>
      <c r="M7" s="2646"/>
      <c r="N7" s="2646"/>
      <c r="O7" s="2428"/>
      <c r="P7" s="2646"/>
      <c r="Q7" s="2428"/>
      <c r="R7" s="2646"/>
      <c r="S7" s="2646"/>
      <c r="T7" s="2428"/>
      <c r="U7" s="2625"/>
      <c r="V7" s="620" t="s">
        <v>26</v>
      </c>
      <c r="W7" s="2685"/>
      <c r="X7" s="2625"/>
      <c r="Y7" s="2625"/>
      <c r="Z7" s="2625"/>
      <c r="AA7" s="2625"/>
      <c r="AB7" s="621" t="s">
        <v>276</v>
      </c>
      <c r="AC7" s="621" t="s">
        <v>277</v>
      </c>
      <c r="AD7" s="621" t="s">
        <v>278</v>
      </c>
      <c r="AE7" s="621" t="s">
        <v>13615</v>
      </c>
      <c r="AF7" s="155"/>
      <c r="AG7" s="155"/>
      <c r="AH7" s="155"/>
      <c r="AI7" s="2625"/>
    </row>
    <row r="8" spans="1:35">
      <c r="A8" s="157"/>
      <c r="B8" s="117"/>
      <c r="C8" s="116"/>
      <c r="D8" s="157"/>
      <c r="E8" s="157"/>
      <c r="F8" s="117"/>
      <c r="G8" s="628"/>
      <c r="H8" s="116"/>
      <c r="I8" s="117"/>
      <c r="J8" s="117"/>
      <c r="K8" s="116"/>
      <c r="L8" s="116"/>
      <c r="M8" s="116"/>
      <c r="N8" s="117"/>
      <c r="O8" s="116"/>
      <c r="P8" s="116"/>
      <c r="Q8" s="116"/>
      <c r="R8" s="116"/>
      <c r="S8" s="116"/>
      <c r="T8" s="157"/>
      <c r="U8" s="116"/>
      <c r="V8" s="116"/>
      <c r="W8" s="646"/>
      <c r="X8" s="116"/>
      <c r="Y8" s="116"/>
      <c r="Z8" s="116"/>
      <c r="AA8" s="116"/>
      <c r="AB8" s="627"/>
      <c r="AC8" s="144"/>
      <c r="AD8" s="144"/>
      <c r="AE8" s="144"/>
      <c r="AF8" s="157"/>
      <c r="AG8" s="157"/>
      <c r="AH8" s="157"/>
      <c r="AI8" s="116"/>
    </row>
    <row r="9" spans="1:35">
      <c r="A9" s="157">
        <v>1</v>
      </c>
      <c r="B9" s="134" t="s">
        <v>17225</v>
      </c>
      <c r="C9" s="116" t="s">
        <v>9754</v>
      </c>
      <c r="D9" s="157" t="s">
        <v>10683</v>
      </c>
      <c r="E9" s="157" t="s">
        <v>35</v>
      </c>
      <c r="F9" s="117" t="s">
        <v>9759</v>
      </c>
      <c r="G9" s="628">
        <v>32539</v>
      </c>
      <c r="H9" s="116" t="str">
        <f>DATEDIF(G9,$G$3,"Y") &amp; " TAHUN " &amp; DATEDIF(G9,$G$3,"YM") &amp; " BULAN " &amp; DATEDIF(G9,$G$3,"MD") &amp; " HARI "</f>
        <v xml:space="preserve">31 TAHUN 6 BULAN 1 HARI </v>
      </c>
      <c r="I9" s="117" t="s">
        <v>84</v>
      </c>
      <c r="J9" s="117" t="s">
        <v>299</v>
      </c>
      <c r="K9" s="157" t="s">
        <v>9275</v>
      </c>
      <c r="L9" s="153" t="s">
        <v>17226</v>
      </c>
      <c r="M9" s="116"/>
      <c r="N9" s="117"/>
      <c r="O9" s="116"/>
      <c r="P9" s="116"/>
      <c r="Q9" s="116"/>
      <c r="R9" s="116"/>
      <c r="S9" s="116" t="s">
        <v>9985</v>
      </c>
      <c r="T9" s="151" t="s">
        <v>9986</v>
      </c>
      <c r="U9" s="153" t="s">
        <v>10641</v>
      </c>
      <c r="V9" s="116"/>
      <c r="W9" s="646"/>
      <c r="X9" s="116"/>
      <c r="Y9" s="116"/>
      <c r="Z9" s="116"/>
      <c r="AA9" s="116"/>
      <c r="AB9" s="627"/>
      <c r="AC9" s="144">
        <v>42948</v>
      </c>
      <c r="AD9" s="144">
        <v>43281</v>
      </c>
      <c r="AE9" s="144">
        <v>43465</v>
      </c>
      <c r="AF9" s="254" t="s">
        <v>35</v>
      </c>
      <c r="AG9" s="254">
        <v>32</v>
      </c>
      <c r="AH9" s="254">
        <v>39</v>
      </c>
      <c r="AI9" s="116" t="s">
        <v>10924</v>
      </c>
    </row>
    <row r="10" spans="1:35">
      <c r="A10" s="117">
        <v>2</v>
      </c>
      <c r="B10" s="134" t="s">
        <v>17227</v>
      </c>
      <c r="C10" s="116" t="s">
        <v>9755</v>
      </c>
      <c r="D10" s="157" t="s">
        <v>10683</v>
      </c>
      <c r="E10" s="117" t="s">
        <v>35</v>
      </c>
      <c r="F10" s="117" t="s">
        <v>9759</v>
      </c>
      <c r="G10" s="263">
        <v>33331</v>
      </c>
      <c r="H10" s="116" t="str">
        <f t="shared" ref="H10:H18" si="0">DATEDIF(G10,$G$3,"Y") &amp; " TAHUN " &amp; DATEDIF(G10,$G$3,"YM") &amp; " BULAN " &amp; DATEDIF(G10,$G$3,"MD") &amp; " HARI "</f>
        <v xml:space="preserve">29 TAHUN 3 BULAN 29 HARI </v>
      </c>
      <c r="I10" s="117" t="s">
        <v>84</v>
      </c>
      <c r="J10" s="117" t="s">
        <v>287</v>
      </c>
      <c r="K10" s="117" t="s">
        <v>9275</v>
      </c>
      <c r="L10" s="134" t="s">
        <v>10193</v>
      </c>
      <c r="M10" s="116"/>
      <c r="N10" s="117"/>
      <c r="O10" s="117"/>
      <c r="P10" s="647"/>
      <c r="Q10" s="647"/>
      <c r="R10" s="117"/>
      <c r="S10" s="116" t="s">
        <v>9990</v>
      </c>
      <c r="T10" s="649" t="s">
        <v>9978</v>
      </c>
      <c r="U10" s="134" t="s">
        <v>10642</v>
      </c>
      <c r="V10" s="117"/>
      <c r="W10" s="646"/>
      <c r="X10" s="116"/>
      <c r="Y10" s="116"/>
      <c r="Z10" s="116"/>
      <c r="AA10" s="116"/>
      <c r="AB10" s="627"/>
      <c r="AC10" s="144">
        <v>42948</v>
      </c>
      <c r="AD10" s="144">
        <v>43281</v>
      </c>
      <c r="AE10" s="144">
        <v>43465</v>
      </c>
      <c r="AF10" s="254" t="s">
        <v>1460</v>
      </c>
      <c r="AG10" s="254">
        <v>29</v>
      </c>
      <c r="AH10" s="254">
        <v>38</v>
      </c>
      <c r="AI10" s="116" t="s">
        <v>10924</v>
      </c>
    </row>
    <row r="11" spans="1:35">
      <c r="A11" s="157">
        <v>3</v>
      </c>
      <c r="B11" s="134" t="s">
        <v>17228</v>
      </c>
      <c r="C11" s="116" t="s">
        <v>9756</v>
      </c>
      <c r="D11" s="157" t="s">
        <v>9759</v>
      </c>
      <c r="E11" s="157" t="s">
        <v>35</v>
      </c>
      <c r="F11" s="117" t="s">
        <v>9759</v>
      </c>
      <c r="G11" s="263">
        <v>35832</v>
      </c>
      <c r="H11" s="116" t="str">
        <f t="shared" si="0"/>
        <v xml:space="preserve">22 TAHUN 5 BULAN 26 HARI </v>
      </c>
      <c r="I11" s="117" t="s">
        <v>84</v>
      </c>
      <c r="J11" s="117" t="s">
        <v>299</v>
      </c>
      <c r="K11" s="117" t="s">
        <v>9275</v>
      </c>
      <c r="L11" s="134" t="s">
        <v>10195</v>
      </c>
      <c r="M11" s="116"/>
      <c r="N11" s="117"/>
      <c r="O11" s="117"/>
      <c r="P11" s="647"/>
      <c r="Q11" s="647"/>
      <c r="R11" s="117"/>
      <c r="S11" s="116" t="s">
        <v>9991</v>
      </c>
      <c r="T11" s="649" t="s">
        <v>9979</v>
      </c>
      <c r="U11" s="134" t="s">
        <v>10643</v>
      </c>
      <c r="V11" s="117"/>
      <c r="W11" s="646"/>
      <c r="X11" s="116"/>
      <c r="Y11" s="116"/>
      <c r="Z11" s="116"/>
      <c r="AA11" s="116"/>
      <c r="AB11" s="627"/>
      <c r="AC11" s="144">
        <v>42948</v>
      </c>
      <c r="AD11" s="144">
        <v>43281</v>
      </c>
      <c r="AE11" s="144">
        <v>43465</v>
      </c>
      <c r="AF11" s="157" t="s">
        <v>35</v>
      </c>
      <c r="AG11" s="157"/>
      <c r="AH11" s="157">
        <v>41</v>
      </c>
      <c r="AI11" s="116" t="s">
        <v>10924</v>
      </c>
    </row>
    <row r="12" spans="1:35">
      <c r="A12" s="117">
        <v>4</v>
      </c>
      <c r="B12" s="134" t="s">
        <v>17229</v>
      </c>
      <c r="C12" s="713" t="s">
        <v>9757</v>
      </c>
      <c r="D12" s="157" t="s">
        <v>10683</v>
      </c>
      <c r="E12" s="157" t="s">
        <v>35</v>
      </c>
      <c r="F12" s="117" t="s">
        <v>9987</v>
      </c>
      <c r="G12" s="263">
        <v>35155</v>
      </c>
      <c r="H12" s="116" t="str">
        <f t="shared" si="0"/>
        <v xml:space="preserve">24 TAHUN 4 BULAN 1 HARI </v>
      </c>
      <c r="I12" s="117" t="s">
        <v>38</v>
      </c>
      <c r="J12" s="117" t="s">
        <v>299</v>
      </c>
      <c r="K12" s="117" t="s">
        <v>9275</v>
      </c>
      <c r="L12" s="134" t="s">
        <v>17230</v>
      </c>
      <c r="M12" s="116"/>
      <c r="N12" s="117"/>
      <c r="O12" s="117"/>
      <c r="P12" s="647"/>
      <c r="Q12" s="647"/>
      <c r="R12" s="117"/>
      <c r="S12" s="116" t="s">
        <v>9988</v>
      </c>
      <c r="T12" s="649" t="s">
        <v>9989</v>
      </c>
      <c r="U12" s="134" t="s">
        <v>10640</v>
      </c>
      <c r="V12" s="117"/>
      <c r="W12" s="646"/>
      <c r="X12" s="116"/>
      <c r="Y12" s="116"/>
      <c r="Z12" s="116"/>
      <c r="AA12" s="116"/>
      <c r="AB12" s="627"/>
      <c r="AC12" s="144">
        <v>42948</v>
      </c>
      <c r="AD12" s="144">
        <v>43281</v>
      </c>
      <c r="AE12" s="144">
        <v>43465</v>
      </c>
      <c r="AF12" s="157" t="s">
        <v>1460</v>
      </c>
      <c r="AG12" s="157"/>
      <c r="AH12" s="157">
        <v>40</v>
      </c>
      <c r="AI12" s="116" t="s">
        <v>10924</v>
      </c>
    </row>
    <row r="13" spans="1:35">
      <c r="A13" s="157">
        <v>5</v>
      </c>
      <c r="B13" s="134" t="s">
        <v>17231</v>
      </c>
      <c r="C13" s="713" t="s">
        <v>9758</v>
      </c>
      <c r="D13" s="157" t="s">
        <v>10683</v>
      </c>
      <c r="E13" s="157" t="s">
        <v>35</v>
      </c>
      <c r="F13" s="117" t="s">
        <v>9759</v>
      </c>
      <c r="G13" s="263">
        <v>28437</v>
      </c>
      <c r="H13" s="116" t="str">
        <f t="shared" si="0"/>
        <v xml:space="preserve">42 TAHUN 8 BULAN 24 HARI </v>
      </c>
      <c r="I13" s="117" t="s">
        <v>9198</v>
      </c>
      <c r="J13" s="117" t="s">
        <v>287</v>
      </c>
      <c r="K13" s="117" t="s">
        <v>288</v>
      </c>
      <c r="L13" s="134" t="s">
        <v>17232</v>
      </c>
      <c r="M13" s="116"/>
      <c r="N13" s="117"/>
      <c r="O13" s="117"/>
      <c r="P13" s="647"/>
      <c r="Q13" s="647"/>
      <c r="R13" s="117"/>
      <c r="S13" s="116" t="s">
        <v>9992</v>
      </c>
      <c r="T13" s="649" t="s">
        <v>9980</v>
      </c>
      <c r="U13" s="134" t="s">
        <v>10639</v>
      </c>
      <c r="V13" s="117"/>
      <c r="W13" s="646"/>
      <c r="X13" s="116"/>
      <c r="Y13" s="116"/>
      <c r="Z13" s="116"/>
      <c r="AA13" s="116"/>
      <c r="AB13" s="627"/>
      <c r="AC13" s="144">
        <v>42948</v>
      </c>
      <c r="AD13" s="144">
        <v>43281</v>
      </c>
      <c r="AE13" s="144">
        <v>43465</v>
      </c>
      <c r="AF13" s="157" t="s">
        <v>35</v>
      </c>
      <c r="AG13" s="157"/>
      <c r="AH13" s="157">
        <v>41</v>
      </c>
      <c r="AI13" s="116" t="s">
        <v>10924</v>
      </c>
    </row>
    <row r="14" spans="1:35">
      <c r="A14" s="117">
        <v>6</v>
      </c>
      <c r="B14" s="134" t="s">
        <v>17233</v>
      </c>
      <c r="C14" s="713" t="s">
        <v>14031</v>
      </c>
      <c r="D14" s="157" t="s">
        <v>9759</v>
      </c>
      <c r="E14" s="117" t="s">
        <v>35</v>
      </c>
      <c r="F14" s="117" t="s">
        <v>14032</v>
      </c>
      <c r="G14" s="263">
        <v>28354</v>
      </c>
      <c r="H14" s="116" t="str">
        <f t="shared" si="0"/>
        <v xml:space="preserve">42 TAHUN 11 BULAN 15 HARI </v>
      </c>
      <c r="I14" s="117" t="s">
        <v>38</v>
      </c>
      <c r="J14" s="117" t="s">
        <v>287</v>
      </c>
      <c r="K14" s="117" t="s">
        <v>288</v>
      </c>
      <c r="L14" s="134" t="s">
        <v>14078</v>
      </c>
      <c r="M14" s="116"/>
      <c r="N14" s="117"/>
      <c r="O14" s="117"/>
      <c r="P14" s="647"/>
      <c r="Q14" s="647"/>
      <c r="R14" s="117"/>
      <c r="S14" s="116" t="s">
        <v>14711</v>
      </c>
      <c r="T14" s="649" t="s">
        <v>14033</v>
      </c>
      <c r="U14" s="134" t="s">
        <v>14034</v>
      </c>
      <c r="V14" s="117" t="s">
        <v>82</v>
      </c>
      <c r="W14" s="646"/>
      <c r="X14" s="116"/>
      <c r="Y14" s="116"/>
      <c r="Z14" s="116"/>
      <c r="AA14" s="116"/>
      <c r="AB14" s="627"/>
      <c r="AC14" s="144">
        <v>43435</v>
      </c>
      <c r="AD14" s="144"/>
      <c r="AE14" s="144">
        <v>43465</v>
      </c>
      <c r="AF14" s="157"/>
      <c r="AG14" s="157"/>
      <c r="AH14" s="157"/>
      <c r="AI14" s="116"/>
    </row>
    <row r="15" spans="1:35">
      <c r="A15" s="157">
        <v>7</v>
      </c>
      <c r="B15" s="134" t="s">
        <v>17234</v>
      </c>
      <c r="C15" s="713" t="s">
        <v>12670</v>
      </c>
      <c r="D15" s="157" t="s">
        <v>10416</v>
      </c>
      <c r="E15" s="157" t="s">
        <v>35</v>
      </c>
      <c r="F15" s="117" t="s">
        <v>10416</v>
      </c>
      <c r="G15" s="263">
        <v>33388</v>
      </c>
      <c r="H15" s="116" t="str">
        <f t="shared" si="0"/>
        <v xml:space="preserve">29 TAHUN 2 BULAN 2 HARI </v>
      </c>
      <c r="I15" s="117" t="s">
        <v>9198</v>
      </c>
      <c r="J15" s="117" t="s">
        <v>299</v>
      </c>
      <c r="K15" s="117" t="s">
        <v>288</v>
      </c>
      <c r="L15" s="134" t="s">
        <v>13096</v>
      </c>
      <c r="M15" s="116"/>
      <c r="N15" s="117"/>
      <c r="O15" s="134"/>
      <c r="P15" s="647" t="s">
        <v>5006</v>
      </c>
      <c r="Q15" s="647">
        <v>910516380101</v>
      </c>
      <c r="R15" s="117" t="s">
        <v>126</v>
      </c>
      <c r="S15" s="116" t="s">
        <v>12672</v>
      </c>
      <c r="T15" s="649" t="s">
        <v>12673</v>
      </c>
      <c r="U15" s="134" t="s">
        <v>17235</v>
      </c>
      <c r="V15" s="117" t="s">
        <v>82</v>
      </c>
      <c r="W15" s="646"/>
      <c r="X15" s="116"/>
      <c r="Y15" s="116"/>
      <c r="Z15" s="116"/>
      <c r="AA15" s="116"/>
      <c r="AB15" s="627"/>
      <c r="AC15" s="144">
        <v>43210</v>
      </c>
      <c r="AD15" s="144">
        <v>43281</v>
      </c>
      <c r="AE15" s="144">
        <v>43465</v>
      </c>
      <c r="AF15" s="157" t="s">
        <v>35</v>
      </c>
      <c r="AG15" s="157">
        <v>30</v>
      </c>
      <c r="AH15" s="157">
        <v>39</v>
      </c>
      <c r="AI15" s="116" t="s">
        <v>10924</v>
      </c>
    </row>
    <row r="16" spans="1:35">
      <c r="A16" s="117">
        <v>8</v>
      </c>
      <c r="B16" s="134" t="s">
        <v>17236</v>
      </c>
      <c r="C16" s="713" t="s">
        <v>15229</v>
      </c>
      <c r="D16" s="157" t="s">
        <v>10416</v>
      </c>
      <c r="E16" s="157" t="s">
        <v>35</v>
      </c>
      <c r="F16" s="117" t="s">
        <v>10416</v>
      </c>
      <c r="G16" s="263">
        <v>33630</v>
      </c>
      <c r="H16" s="116" t="str">
        <f t="shared" si="0"/>
        <v xml:space="preserve">28 TAHUN 6 BULAN 5 HARI </v>
      </c>
      <c r="I16" s="117" t="s">
        <v>9198</v>
      </c>
      <c r="J16" s="117" t="s">
        <v>287</v>
      </c>
      <c r="K16" s="117" t="s">
        <v>288</v>
      </c>
      <c r="L16" s="134" t="s">
        <v>13097</v>
      </c>
      <c r="M16" s="116"/>
      <c r="N16" s="117"/>
      <c r="O16" s="134"/>
      <c r="P16" s="647" t="s">
        <v>4922</v>
      </c>
      <c r="Q16" s="647">
        <v>920116380089</v>
      </c>
      <c r="R16" s="117" t="s">
        <v>126</v>
      </c>
      <c r="S16" s="116" t="s">
        <v>12674</v>
      </c>
      <c r="T16" s="649" t="s">
        <v>12675</v>
      </c>
      <c r="U16" s="134" t="s">
        <v>17237</v>
      </c>
      <c r="V16" s="117" t="s">
        <v>82</v>
      </c>
      <c r="W16" s="646"/>
      <c r="X16" s="116"/>
      <c r="Y16" s="116"/>
      <c r="Z16" s="116"/>
      <c r="AA16" s="116"/>
      <c r="AB16" s="627"/>
      <c r="AC16" s="144">
        <v>43210</v>
      </c>
      <c r="AD16" s="144">
        <v>43281</v>
      </c>
      <c r="AE16" s="144">
        <v>43465</v>
      </c>
      <c r="AF16" s="157" t="s">
        <v>1395</v>
      </c>
      <c r="AG16" s="157">
        <v>35</v>
      </c>
      <c r="AH16" s="157">
        <v>43</v>
      </c>
      <c r="AI16" s="116" t="s">
        <v>10924</v>
      </c>
    </row>
    <row r="17" spans="1:35">
      <c r="A17" s="157">
        <v>9</v>
      </c>
      <c r="B17" s="134" t="s">
        <v>17238</v>
      </c>
      <c r="C17" s="713" t="s">
        <v>13688</v>
      </c>
      <c r="D17" s="157" t="s">
        <v>10434</v>
      </c>
      <c r="E17" s="157" t="s">
        <v>35</v>
      </c>
      <c r="F17" s="117" t="s">
        <v>13694</v>
      </c>
      <c r="G17" s="263">
        <v>29339</v>
      </c>
      <c r="H17" s="116" t="str">
        <f t="shared" si="0"/>
        <v xml:space="preserve">40 TAHUN 3 BULAN 4 HARI </v>
      </c>
      <c r="I17" s="117" t="s">
        <v>9198</v>
      </c>
      <c r="J17" s="117" t="s">
        <v>299</v>
      </c>
      <c r="K17" s="117" t="s">
        <v>288</v>
      </c>
      <c r="L17" s="134" t="s">
        <v>13864</v>
      </c>
      <c r="M17" s="116"/>
      <c r="N17" s="117"/>
      <c r="O17" s="134" t="s">
        <v>13695</v>
      </c>
      <c r="P17" s="647" t="s">
        <v>5006</v>
      </c>
      <c r="Q17" s="647">
        <v>800416390136</v>
      </c>
      <c r="R17" s="117" t="s">
        <v>86</v>
      </c>
      <c r="S17" s="116" t="s">
        <v>13689</v>
      </c>
      <c r="T17" s="649" t="s">
        <v>13690</v>
      </c>
      <c r="U17" s="134" t="s">
        <v>17239</v>
      </c>
      <c r="V17" s="117" t="s">
        <v>193</v>
      </c>
      <c r="W17" s="646" t="s">
        <v>13691</v>
      </c>
      <c r="X17" s="116" t="s">
        <v>13692</v>
      </c>
      <c r="Y17" s="116" t="s">
        <v>13693</v>
      </c>
      <c r="Z17" s="116"/>
      <c r="AA17" s="116"/>
      <c r="AB17" s="627"/>
      <c r="AC17" s="144">
        <v>43405</v>
      </c>
      <c r="AD17" s="144"/>
      <c r="AE17" s="144">
        <v>43465</v>
      </c>
      <c r="AF17" s="157" t="s">
        <v>35</v>
      </c>
      <c r="AG17" s="157">
        <v>30</v>
      </c>
      <c r="AH17" s="157">
        <v>40</v>
      </c>
      <c r="AI17" s="116"/>
    </row>
    <row r="18" spans="1:35">
      <c r="A18" s="117">
        <v>10</v>
      </c>
      <c r="B18" s="134" t="s">
        <v>17240</v>
      </c>
      <c r="C18" s="713" t="s">
        <v>13696</v>
      </c>
      <c r="D18" s="157" t="s">
        <v>10434</v>
      </c>
      <c r="E18" s="157" t="s">
        <v>35</v>
      </c>
      <c r="F18" s="117" t="s">
        <v>13697</v>
      </c>
      <c r="G18" s="263">
        <v>30013</v>
      </c>
      <c r="H18" s="116" t="str">
        <f t="shared" si="0"/>
        <v xml:space="preserve">38 TAHUN 4 BULAN 29 HARI </v>
      </c>
      <c r="I18" s="117" t="s">
        <v>84</v>
      </c>
      <c r="J18" s="117" t="s">
        <v>287</v>
      </c>
      <c r="K18" s="117" t="s">
        <v>288</v>
      </c>
      <c r="L18" s="134" t="s">
        <v>13865</v>
      </c>
      <c r="M18" s="116"/>
      <c r="N18" s="117"/>
      <c r="O18" s="134" t="s">
        <v>13698</v>
      </c>
      <c r="P18" s="647" t="s">
        <v>5006</v>
      </c>
      <c r="Q18" s="647">
        <v>16398203000011</v>
      </c>
      <c r="R18" s="117" t="s">
        <v>175</v>
      </c>
      <c r="S18" s="116" t="s">
        <v>13699</v>
      </c>
      <c r="T18" s="649" t="s">
        <v>13700</v>
      </c>
      <c r="U18" s="134" t="s">
        <v>17241</v>
      </c>
      <c r="V18" s="117" t="s">
        <v>82</v>
      </c>
      <c r="W18" s="646"/>
      <c r="X18" s="116"/>
      <c r="Y18" s="116"/>
      <c r="Z18" s="116"/>
      <c r="AA18" s="116"/>
      <c r="AB18" s="627"/>
      <c r="AC18" s="144">
        <v>43405</v>
      </c>
      <c r="AD18" s="144"/>
      <c r="AE18" s="144">
        <v>43465</v>
      </c>
      <c r="AF18" s="157" t="s">
        <v>1395</v>
      </c>
      <c r="AG18" s="157">
        <v>32</v>
      </c>
      <c r="AH18" s="157">
        <v>41</v>
      </c>
      <c r="AI18" s="116"/>
    </row>
  </sheetData>
  <mergeCells count="28">
    <mergeCell ref="Y6:Y7"/>
    <mergeCell ref="Z6:Z7"/>
    <mergeCell ref="AA6:AA7"/>
    <mergeCell ref="AI6:AI7"/>
    <mergeCell ref="R6:R7"/>
    <mergeCell ref="S6:S7"/>
    <mergeCell ref="T6:T7"/>
    <mergeCell ref="U6:U7"/>
    <mergeCell ref="W6:W7"/>
    <mergeCell ref="X6:X7"/>
    <mergeCell ref="Q6:Q7"/>
    <mergeCell ref="F6:F7"/>
    <mergeCell ref="G6:G7"/>
    <mergeCell ref="H6:H7"/>
    <mergeCell ref="I6:I7"/>
    <mergeCell ref="J6:J7"/>
    <mergeCell ref="K6:K7"/>
    <mergeCell ref="L6:L7"/>
    <mergeCell ref="M6:M7"/>
    <mergeCell ref="N6:N7"/>
    <mergeCell ref="O6:O7"/>
    <mergeCell ref="P6:P7"/>
    <mergeCell ref="E6:E7"/>
    <mergeCell ref="A2:C2"/>
    <mergeCell ref="A6:A7"/>
    <mergeCell ref="B6:B7"/>
    <mergeCell ref="C6:C7"/>
    <mergeCell ref="D6:D7"/>
  </mergeCells>
  <pageMargins left="0.45" right="0.2" top="0.75" bottom="0.75" header="0.3" footer="0.3"/>
  <pageSetup scale="65" orientation="portrait" horizontalDpi="360" verticalDpi="360" r:id="rId1"/>
  <legacy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/>
  <dimension ref="A1:AH11"/>
  <sheetViews>
    <sheetView workbookViewId="0">
      <selection activeCell="G21" sqref="G21"/>
    </sheetView>
  </sheetViews>
  <sheetFormatPr defaultRowHeight="12.75"/>
  <cols>
    <col min="1" max="1" width="6.140625" style="87" customWidth="1"/>
    <col min="2" max="2" width="9.140625" style="162" customWidth="1"/>
    <col min="3" max="3" width="27.28515625" style="87" customWidth="1"/>
    <col min="4" max="4" width="21.85546875" style="190" customWidth="1"/>
    <col min="5" max="5" width="7" style="190" customWidth="1"/>
    <col min="6" max="6" width="22" style="162" customWidth="1"/>
    <col min="7" max="7" width="27.42578125" style="735" customWidth="1"/>
    <col min="8" max="8" width="24" style="87" customWidth="1"/>
    <col min="9" max="10" width="9.140625" style="162" customWidth="1"/>
    <col min="11" max="11" width="9.140625" style="87" customWidth="1"/>
    <col min="12" max="12" width="16.5703125" style="87" customWidth="1"/>
    <col min="13" max="13" width="22.28515625" style="87" customWidth="1"/>
    <col min="14" max="14" width="16.28515625" style="162" customWidth="1"/>
    <col min="15" max="15" width="18.5703125" style="87" customWidth="1"/>
    <col min="16" max="16" width="13.140625" style="87" customWidth="1"/>
    <col min="17" max="17" width="14.140625" style="87" customWidth="1"/>
    <col min="18" max="18" width="10.7109375" style="87" customWidth="1"/>
    <col min="19" max="19" width="85.42578125" style="87" customWidth="1"/>
    <col min="20" max="20" width="18.28515625" style="190" customWidth="1"/>
    <col min="21" max="21" width="14.42578125" style="87" customWidth="1"/>
    <col min="22" max="22" width="11.5703125" style="87" customWidth="1"/>
    <col min="23" max="23" width="20.5703125" style="644" bestFit="1" customWidth="1"/>
    <col min="24" max="24" width="24.85546875" style="87" bestFit="1" customWidth="1"/>
    <col min="25" max="25" width="16.42578125" style="87" bestFit="1" customWidth="1"/>
    <col min="26" max="26" width="17.5703125" style="87" bestFit="1" customWidth="1"/>
    <col min="27" max="27" width="7.5703125" style="87" bestFit="1" customWidth="1"/>
    <col min="28" max="28" width="11.140625" style="164" customWidth="1"/>
    <col min="29" max="29" width="12.85546875" style="164" customWidth="1"/>
    <col min="30" max="30" width="13.28515625" style="164" customWidth="1"/>
    <col min="31" max="34" width="9.140625" style="190"/>
    <col min="35" max="16384" width="9.140625" style="87"/>
  </cols>
  <sheetData>
    <row r="1" spans="1:34" ht="15.75">
      <c r="A1" s="84" t="s">
        <v>17224</v>
      </c>
      <c r="B1" s="85"/>
      <c r="C1" s="86"/>
    </row>
    <row r="2" spans="1:34" ht="15.75">
      <c r="A2" s="2423" t="s">
        <v>10878</v>
      </c>
      <c r="B2" s="2423"/>
      <c r="C2" s="2423"/>
    </row>
    <row r="3" spans="1:34" ht="15.75">
      <c r="A3" s="84" t="s">
        <v>9753</v>
      </c>
      <c r="B3" s="85"/>
      <c r="C3" s="86"/>
      <c r="F3" s="645"/>
      <c r="G3" s="735">
        <v>44044</v>
      </c>
    </row>
    <row r="6" spans="1:34">
      <c r="A6" s="2428" t="s">
        <v>2</v>
      </c>
      <c r="B6" s="2428" t="s">
        <v>3</v>
      </c>
      <c r="C6" s="2648" t="s">
        <v>4</v>
      </c>
      <c r="D6" s="2646" t="s">
        <v>266</v>
      </c>
      <c r="E6" s="2428" t="s">
        <v>6</v>
      </c>
      <c r="F6" s="2428" t="s">
        <v>8</v>
      </c>
      <c r="G6" s="2649" t="s">
        <v>9</v>
      </c>
      <c r="H6" s="2649" t="s">
        <v>10</v>
      </c>
      <c r="I6" s="2428" t="s">
        <v>11</v>
      </c>
      <c r="J6" s="2428" t="s">
        <v>12</v>
      </c>
      <c r="K6" s="2428" t="s">
        <v>13</v>
      </c>
      <c r="L6" s="2625" t="s">
        <v>14</v>
      </c>
      <c r="M6" s="2646" t="s">
        <v>267</v>
      </c>
      <c r="N6" s="2646" t="s">
        <v>268</v>
      </c>
      <c r="O6" s="2428" t="s">
        <v>17</v>
      </c>
      <c r="P6" s="2646" t="s">
        <v>269</v>
      </c>
      <c r="Q6" s="2428" t="s">
        <v>270</v>
      </c>
      <c r="R6" s="2646" t="s">
        <v>18</v>
      </c>
      <c r="S6" s="2646" t="s">
        <v>19</v>
      </c>
      <c r="T6" s="2428" t="s">
        <v>20</v>
      </c>
      <c r="U6" s="2625" t="s">
        <v>21</v>
      </c>
      <c r="V6" s="620" t="s">
        <v>7</v>
      </c>
      <c r="W6" s="2685" t="s">
        <v>271</v>
      </c>
      <c r="X6" s="2625" t="s">
        <v>272</v>
      </c>
      <c r="Y6" s="2625" t="s">
        <v>273</v>
      </c>
      <c r="Z6" s="2625" t="s">
        <v>274</v>
      </c>
      <c r="AA6" s="2625" t="s">
        <v>4630</v>
      </c>
      <c r="AB6" s="160"/>
      <c r="AC6" s="621" t="s">
        <v>23</v>
      </c>
      <c r="AD6" s="621"/>
      <c r="AE6" s="155" t="s">
        <v>279</v>
      </c>
      <c r="AF6" s="155" t="s">
        <v>280</v>
      </c>
      <c r="AG6" s="155" t="s">
        <v>281</v>
      </c>
      <c r="AH6" s="155" t="s">
        <v>10925</v>
      </c>
    </row>
    <row r="7" spans="1:34">
      <c r="A7" s="2428"/>
      <c r="B7" s="2428"/>
      <c r="C7" s="2648"/>
      <c r="D7" s="2646"/>
      <c r="E7" s="2428"/>
      <c r="F7" s="2428"/>
      <c r="G7" s="2649"/>
      <c r="H7" s="2649"/>
      <c r="I7" s="2428"/>
      <c r="J7" s="2428"/>
      <c r="K7" s="2428"/>
      <c r="L7" s="2625"/>
      <c r="M7" s="2646"/>
      <c r="N7" s="2646"/>
      <c r="O7" s="2428"/>
      <c r="P7" s="2646"/>
      <c r="Q7" s="2428"/>
      <c r="R7" s="2646"/>
      <c r="S7" s="2646"/>
      <c r="T7" s="2428"/>
      <c r="U7" s="2625"/>
      <c r="V7" s="620" t="s">
        <v>26</v>
      </c>
      <c r="W7" s="2685"/>
      <c r="X7" s="2625"/>
      <c r="Y7" s="2625"/>
      <c r="Z7" s="2625"/>
      <c r="AA7" s="2625"/>
      <c r="AB7" s="621" t="s">
        <v>276</v>
      </c>
      <c r="AC7" s="621" t="s">
        <v>277</v>
      </c>
      <c r="AD7" s="621" t="s">
        <v>278</v>
      </c>
      <c r="AE7" s="155"/>
      <c r="AF7" s="155"/>
      <c r="AG7" s="155"/>
      <c r="AH7" s="155"/>
    </row>
    <row r="8" spans="1:34">
      <c r="A8" s="157"/>
      <c r="B8" s="117"/>
      <c r="C8" s="116"/>
      <c r="D8" s="157"/>
      <c r="E8" s="157"/>
      <c r="F8" s="117"/>
      <c r="G8" s="628"/>
      <c r="H8" s="116"/>
      <c r="I8" s="117"/>
      <c r="J8" s="117"/>
      <c r="K8" s="116"/>
      <c r="L8" s="116"/>
      <c r="M8" s="116"/>
      <c r="N8" s="117"/>
      <c r="O8" s="116"/>
      <c r="P8" s="116"/>
      <c r="Q8" s="116"/>
      <c r="R8" s="116"/>
      <c r="S8" s="116"/>
      <c r="T8" s="157"/>
      <c r="U8" s="116"/>
      <c r="V8" s="116"/>
      <c r="W8" s="646"/>
      <c r="X8" s="116"/>
      <c r="Y8" s="116"/>
      <c r="Z8" s="116"/>
      <c r="AA8" s="116"/>
      <c r="AB8" s="144"/>
      <c r="AC8" s="144"/>
      <c r="AD8" s="144"/>
      <c r="AE8" s="157"/>
      <c r="AF8" s="157"/>
      <c r="AG8" s="157"/>
      <c r="AH8" s="157"/>
    </row>
    <row r="9" spans="1:34">
      <c r="A9" s="157">
        <v>1</v>
      </c>
      <c r="B9" s="134" t="s">
        <v>17242</v>
      </c>
      <c r="C9" s="116" t="s">
        <v>10902</v>
      </c>
      <c r="D9" s="157" t="s">
        <v>10890</v>
      </c>
      <c r="E9" s="157" t="s">
        <v>35</v>
      </c>
      <c r="F9" s="117" t="s">
        <v>10901</v>
      </c>
      <c r="G9" s="263">
        <v>31189</v>
      </c>
      <c r="H9" s="116" t="str">
        <f>DATEDIF(G9,$G$3,"Y") &amp; " TAHUN " &amp; DATEDIF(G9,$G$3,"YM") &amp; " BULAN " &amp; DATEDIF(G9,$G$3,"MD") &amp; " HARI "</f>
        <v xml:space="preserve">35 TAHUN 2 BULAN 10 HARI </v>
      </c>
      <c r="I9" s="117" t="s">
        <v>10900</v>
      </c>
      <c r="J9" s="117" t="s">
        <v>7265</v>
      </c>
      <c r="K9" s="117" t="s">
        <v>11468</v>
      </c>
      <c r="L9" s="134" t="s">
        <v>11540</v>
      </c>
      <c r="M9" s="116"/>
      <c r="N9" s="117"/>
      <c r="O9" s="117"/>
      <c r="P9" s="647"/>
      <c r="Q9" s="647"/>
      <c r="R9" s="117" t="s">
        <v>126</v>
      </c>
      <c r="S9" s="116" t="s">
        <v>10899</v>
      </c>
      <c r="T9" s="649" t="s">
        <v>10898</v>
      </c>
      <c r="U9" s="134" t="s">
        <v>11538</v>
      </c>
      <c r="V9" s="117" t="s">
        <v>146</v>
      </c>
      <c r="W9" s="646" t="s">
        <v>10914</v>
      </c>
      <c r="X9" s="116" t="s">
        <v>12276</v>
      </c>
      <c r="Y9" s="116"/>
      <c r="Z9" s="116"/>
      <c r="AA9" s="116"/>
      <c r="AB9" s="144"/>
      <c r="AC9" s="144"/>
      <c r="AD9" s="144"/>
      <c r="AE9" s="157"/>
      <c r="AF9" s="157"/>
      <c r="AG9" s="157"/>
      <c r="AH9" s="157" t="s">
        <v>10924</v>
      </c>
    </row>
    <row r="10" spans="1:34">
      <c r="A10" s="117">
        <v>2</v>
      </c>
      <c r="B10" s="134" t="s">
        <v>17243</v>
      </c>
      <c r="C10" s="713" t="s">
        <v>13621</v>
      </c>
      <c r="D10" s="157" t="s">
        <v>10890</v>
      </c>
      <c r="E10" s="117" t="s">
        <v>35</v>
      </c>
      <c r="F10" s="117" t="s">
        <v>13622</v>
      </c>
      <c r="G10" s="263">
        <v>29043</v>
      </c>
      <c r="H10" s="116" t="str">
        <f>DATEDIF(G10,$G$3,"Y") &amp; " TAHUN " &amp; DATEDIF(G10,$G$3,"YM") &amp; " BULAN " &amp; DATEDIF(G10,$G$3,"MD") &amp; " HARI "</f>
        <v xml:space="preserve">41 TAHUN 0 BULAN 25 HARI </v>
      </c>
      <c r="I10" s="117" t="s">
        <v>10900</v>
      </c>
      <c r="J10" s="117" t="s">
        <v>7265</v>
      </c>
      <c r="K10" s="117" t="s">
        <v>11468</v>
      </c>
      <c r="L10" s="134" t="s">
        <v>13678</v>
      </c>
      <c r="M10" s="116"/>
      <c r="N10" s="117"/>
      <c r="O10" s="117"/>
      <c r="P10" s="647"/>
      <c r="Q10" s="647"/>
      <c r="R10" s="117"/>
      <c r="S10" s="116" t="s">
        <v>13623</v>
      </c>
      <c r="T10" s="649" t="s">
        <v>13624</v>
      </c>
      <c r="U10" s="134"/>
      <c r="V10" s="117"/>
      <c r="W10" s="646"/>
      <c r="X10" s="116"/>
      <c r="Y10" s="116"/>
      <c r="Z10" s="116"/>
      <c r="AA10" s="116"/>
      <c r="AB10" s="144"/>
      <c r="AC10" s="144"/>
      <c r="AD10" s="144"/>
      <c r="AE10" s="157"/>
      <c r="AF10" s="157"/>
      <c r="AG10" s="157"/>
      <c r="AH10" s="157"/>
    </row>
    <row r="11" spans="1:34">
      <c r="A11" s="117">
        <v>3</v>
      </c>
      <c r="B11" s="134" t="s">
        <v>17244</v>
      </c>
      <c r="C11" s="713" t="s">
        <v>14020</v>
      </c>
      <c r="D11" s="157" t="s">
        <v>10890</v>
      </c>
      <c r="E11" s="117" t="s">
        <v>35</v>
      </c>
      <c r="F11" s="117" t="s">
        <v>14021</v>
      </c>
      <c r="G11" s="263">
        <v>31241</v>
      </c>
      <c r="H11" s="116" t="str">
        <f>DATEDIF(G11,$G$3,"Y") &amp; " TAHUN " &amp; DATEDIF(G11,$G$3,"YM") &amp; " BULAN " &amp; DATEDIF(G11,$G$3,"MD") &amp; " HARI "</f>
        <v xml:space="preserve">35 TAHUN 0 BULAN 19 HARI </v>
      </c>
      <c r="I11" s="117" t="s">
        <v>84</v>
      </c>
      <c r="J11" s="117" t="s">
        <v>7256</v>
      </c>
      <c r="K11" s="117" t="s">
        <v>11468</v>
      </c>
      <c r="L11" s="134" t="s">
        <v>14028</v>
      </c>
      <c r="M11" s="116"/>
      <c r="N11" s="117"/>
      <c r="O11" s="117"/>
      <c r="P11" s="647"/>
      <c r="Q11" s="647"/>
      <c r="R11" s="117"/>
      <c r="S11" s="116" t="s">
        <v>14022</v>
      </c>
      <c r="T11" s="649" t="s">
        <v>14023</v>
      </c>
      <c r="U11" s="134" t="s">
        <v>14024</v>
      </c>
      <c r="V11" s="117"/>
      <c r="W11" s="646"/>
      <c r="X11" s="116"/>
      <c r="Y11" s="116"/>
      <c r="Z11" s="116"/>
      <c r="AA11" s="116"/>
      <c r="AB11" s="144"/>
      <c r="AC11" s="144"/>
      <c r="AD11" s="144"/>
      <c r="AE11" s="157"/>
      <c r="AF11" s="157"/>
      <c r="AG11" s="157"/>
      <c r="AH11" s="157"/>
    </row>
  </sheetData>
  <mergeCells count="27">
    <mergeCell ref="Y6:Y7"/>
    <mergeCell ref="Z6:Z7"/>
    <mergeCell ref="AA6:AA7"/>
    <mergeCell ref="R6:R7"/>
    <mergeCell ref="S6:S7"/>
    <mergeCell ref="T6:T7"/>
    <mergeCell ref="U6:U7"/>
    <mergeCell ref="W6:W7"/>
    <mergeCell ref="X6:X7"/>
    <mergeCell ref="Q6:Q7"/>
    <mergeCell ref="F6:F7"/>
    <mergeCell ref="G6:G7"/>
    <mergeCell ref="H6:H7"/>
    <mergeCell ref="I6:I7"/>
    <mergeCell ref="J6:J7"/>
    <mergeCell ref="K6:K7"/>
    <mergeCell ref="L6:L7"/>
    <mergeCell ref="M6:M7"/>
    <mergeCell ref="N6:N7"/>
    <mergeCell ref="O6:O7"/>
    <mergeCell ref="P6:P7"/>
    <mergeCell ref="E6:E7"/>
    <mergeCell ref="A2:C2"/>
    <mergeCell ref="A6:A7"/>
    <mergeCell ref="B6:B7"/>
    <mergeCell ref="C6:C7"/>
    <mergeCell ref="D6:D7"/>
  </mergeCells>
  <pageMargins left="0.7" right="0" top="0.75" bottom="0.75" header="0.3" footer="0.3"/>
  <pageSetup scale="65" orientation="portrait" horizontalDpi="360" verticalDpi="360" r:id="rId1"/>
  <legacy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tabColor rgb="FFFF0000"/>
  </sheetPr>
  <dimension ref="A1:AM42"/>
  <sheetViews>
    <sheetView zoomScaleNormal="100" workbookViewId="0">
      <selection activeCell="C12" sqref="C12"/>
    </sheetView>
  </sheetViews>
  <sheetFormatPr defaultRowHeight="12.75"/>
  <cols>
    <col min="1" max="1" width="9.140625" style="87"/>
    <col min="2" max="2" width="9.140625" style="162" customWidth="1"/>
    <col min="3" max="3" width="19.140625" style="162" customWidth="1"/>
    <col min="4" max="4" width="20.28515625" style="87" bestFit="1" customWidth="1"/>
    <col min="5" max="5" width="21.85546875" style="190" customWidth="1"/>
    <col min="6" max="6" width="9.140625" style="87" customWidth="1"/>
    <col min="7" max="7" width="20.5703125" style="162" customWidth="1"/>
    <col min="8" max="8" width="22.140625" style="189" customWidth="1"/>
    <col min="9" max="9" width="24" style="87" customWidth="1"/>
    <col min="10" max="10" width="9.140625" style="162" customWidth="1"/>
    <col min="11" max="11" width="15.140625" style="162" customWidth="1"/>
    <col min="12" max="12" width="9.140625" style="87" customWidth="1"/>
    <col min="13" max="13" width="18.140625" style="87" customWidth="1"/>
    <col min="14" max="14" width="22.28515625" style="87" customWidth="1"/>
    <col min="15" max="15" width="16.28515625" style="162" customWidth="1"/>
    <col min="16" max="18" width="18.5703125" style="87" customWidth="1"/>
    <col min="19" max="19" width="18.5703125" style="1369" customWidth="1"/>
    <col min="20" max="20" width="10.7109375" style="87" customWidth="1"/>
    <col min="21" max="21" width="99.42578125" style="87" customWidth="1"/>
    <col min="22" max="22" width="18.28515625" style="87" customWidth="1"/>
    <col min="23" max="23" width="14.42578125" style="87" customWidth="1"/>
    <col min="24" max="24" width="11.5703125" style="87" customWidth="1"/>
    <col min="25" max="25" width="20.28515625" style="644" customWidth="1"/>
    <col min="26" max="26" width="24.28515625" style="87" customWidth="1"/>
    <col min="27" max="27" width="22.5703125" style="87" customWidth="1"/>
    <col min="28" max="28" width="25.7109375" style="87" customWidth="1"/>
    <col min="29" max="29" width="16.140625" style="87" customWidth="1"/>
    <col min="30" max="30" width="18.28515625" style="87" customWidth="1"/>
    <col min="31" max="31" width="12" style="162" customWidth="1"/>
    <col min="32" max="32" width="14.28515625" style="164" customWidth="1"/>
    <col min="33" max="35" width="13.28515625" style="164" customWidth="1"/>
    <col min="36" max="36" width="9.42578125" style="190" customWidth="1"/>
    <col min="37" max="37" width="9.140625" style="190" customWidth="1"/>
    <col min="38" max="38" width="9.140625" style="162" customWidth="1"/>
    <col min="39" max="39" width="9.140625" style="87" customWidth="1"/>
    <col min="40" max="16384" width="9.140625" style="87"/>
  </cols>
  <sheetData>
    <row r="1" spans="1:39" ht="15.75">
      <c r="A1" s="84" t="s">
        <v>260</v>
      </c>
      <c r="B1" s="85"/>
      <c r="C1" s="85"/>
      <c r="D1" s="86"/>
      <c r="AL1" s="85"/>
    </row>
    <row r="2" spans="1:39" ht="15.75">
      <c r="A2" s="2423" t="s">
        <v>9053</v>
      </c>
      <c r="B2" s="2423"/>
      <c r="C2" s="2423"/>
      <c r="D2" s="2423"/>
      <c r="AL2" s="87"/>
    </row>
    <row r="3" spans="1:39" ht="15.75">
      <c r="A3" s="84" t="s">
        <v>9554</v>
      </c>
      <c r="B3" s="85"/>
      <c r="C3" s="85"/>
      <c r="D3" s="86"/>
      <c r="G3" s="645"/>
      <c r="H3" s="1215">
        <v>43677</v>
      </c>
      <c r="AL3" s="85"/>
    </row>
    <row r="6" spans="1:39">
      <c r="A6" s="2428" t="s">
        <v>2</v>
      </c>
      <c r="B6" s="2428" t="s">
        <v>3</v>
      </c>
      <c r="C6" s="2428" t="s">
        <v>263</v>
      </c>
      <c r="D6" s="2648" t="s">
        <v>4</v>
      </c>
      <c r="E6" s="2646" t="s">
        <v>266</v>
      </c>
      <c r="F6" s="2428" t="s">
        <v>6</v>
      </c>
      <c r="G6" s="2428" t="s">
        <v>8</v>
      </c>
      <c r="H6" s="2649" t="s">
        <v>9</v>
      </c>
      <c r="I6" s="2649" t="s">
        <v>10</v>
      </c>
      <c r="J6" s="2428" t="s">
        <v>11</v>
      </c>
      <c r="K6" s="2428" t="s">
        <v>12</v>
      </c>
      <c r="L6" s="2428" t="s">
        <v>13</v>
      </c>
      <c r="M6" s="2625" t="s">
        <v>14</v>
      </c>
      <c r="N6" s="2646" t="s">
        <v>267</v>
      </c>
      <c r="O6" s="2646" t="s">
        <v>268</v>
      </c>
      <c r="P6" s="2428" t="s">
        <v>17</v>
      </c>
      <c r="Q6" s="2646" t="s">
        <v>269</v>
      </c>
      <c r="R6" s="2428" t="s">
        <v>270</v>
      </c>
      <c r="S6" s="2690" t="s">
        <v>15595</v>
      </c>
      <c r="T6" s="2646" t="s">
        <v>18</v>
      </c>
      <c r="U6" s="2646" t="s">
        <v>19</v>
      </c>
      <c r="V6" s="2428" t="s">
        <v>20</v>
      </c>
      <c r="W6" s="2625" t="s">
        <v>21</v>
      </c>
      <c r="X6" s="620" t="s">
        <v>7</v>
      </c>
      <c r="Y6" s="2685" t="s">
        <v>271</v>
      </c>
      <c r="Z6" s="2625" t="s">
        <v>272</v>
      </c>
      <c r="AA6" s="2625" t="s">
        <v>273</v>
      </c>
      <c r="AB6" s="2625" t="s">
        <v>274</v>
      </c>
      <c r="AC6" s="2625" t="s">
        <v>4630</v>
      </c>
      <c r="AD6" s="2625" t="s">
        <v>7251</v>
      </c>
      <c r="AE6" s="678"/>
      <c r="AF6" s="621" t="s">
        <v>23</v>
      </c>
      <c r="AG6" s="621"/>
      <c r="AH6" s="621"/>
      <c r="AI6" s="621"/>
      <c r="AJ6" s="2629" t="s">
        <v>13888</v>
      </c>
      <c r="AK6" s="2691" t="s">
        <v>13889</v>
      </c>
      <c r="AL6" s="2428" t="s">
        <v>3</v>
      </c>
      <c r="AM6" s="2625" t="s">
        <v>10216</v>
      </c>
    </row>
    <row r="7" spans="1:39">
      <c r="A7" s="2428"/>
      <c r="B7" s="2428"/>
      <c r="C7" s="2428"/>
      <c r="D7" s="2648"/>
      <c r="E7" s="2646"/>
      <c r="F7" s="2428"/>
      <c r="G7" s="2428"/>
      <c r="H7" s="2649"/>
      <c r="I7" s="2649"/>
      <c r="J7" s="2428"/>
      <c r="K7" s="2428"/>
      <c r="L7" s="2428"/>
      <c r="M7" s="2625"/>
      <c r="N7" s="2646"/>
      <c r="O7" s="2646"/>
      <c r="P7" s="2428"/>
      <c r="Q7" s="2646"/>
      <c r="R7" s="2428"/>
      <c r="S7" s="2690"/>
      <c r="T7" s="2646"/>
      <c r="U7" s="2646"/>
      <c r="V7" s="2428"/>
      <c r="W7" s="2625"/>
      <c r="X7" s="620" t="s">
        <v>26</v>
      </c>
      <c r="Y7" s="2685"/>
      <c r="Z7" s="2625"/>
      <c r="AA7" s="2625"/>
      <c r="AB7" s="2625"/>
      <c r="AC7" s="2625"/>
      <c r="AD7" s="2625"/>
      <c r="AE7" s="621" t="s">
        <v>276</v>
      </c>
      <c r="AF7" s="621" t="s">
        <v>277</v>
      </c>
      <c r="AG7" s="621" t="s">
        <v>278</v>
      </c>
      <c r="AH7" s="621" t="s">
        <v>13612</v>
      </c>
      <c r="AI7" s="621" t="s">
        <v>13613</v>
      </c>
      <c r="AJ7" s="2630"/>
      <c r="AK7" s="2691"/>
      <c r="AL7" s="2428"/>
      <c r="AM7" s="2625"/>
    </row>
    <row r="8" spans="1:39">
      <c r="A8" s="116"/>
      <c r="B8" s="117"/>
      <c r="C8" s="117"/>
      <c r="D8" s="116"/>
      <c r="E8" s="157"/>
      <c r="F8" s="116"/>
      <c r="G8" s="117"/>
      <c r="H8" s="156"/>
      <c r="I8" s="116"/>
      <c r="J8" s="117"/>
      <c r="K8" s="117"/>
      <c r="L8" s="116"/>
      <c r="M8" s="116"/>
      <c r="N8" s="116"/>
      <c r="O8" s="117"/>
      <c r="P8" s="116"/>
      <c r="Q8" s="116"/>
      <c r="R8" s="116"/>
      <c r="S8" s="1385"/>
      <c r="T8" s="116"/>
      <c r="U8" s="116"/>
      <c r="V8" s="116"/>
      <c r="W8" s="116"/>
      <c r="X8" s="116"/>
      <c r="Y8" s="646"/>
      <c r="Z8" s="116"/>
      <c r="AA8" s="116"/>
      <c r="AB8" s="116"/>
      <c r="AC8" s="116"/>
      <c r="AD8" s="116"/>
      <c r="AE8" s="627"/>
      <c r="AF8" s="144"/>
      <c r="AG8" s="144"/>
      <c r="AH8" s="144"/>
      <c r="AI8" s="144"/>
      <c r="AJ8" s="157"/>
      <c r="AK8" s="157"/>
      <c r="AL8" s="117"/>
      <c r="AM8" s="116"/>
    </row>
    <row r="9" spans="1:39">
      <c r="A9" s="117"/>
      <c r="B9" s="118"/>
      <c r="C9" s="118"/>
      <c r="D9" s="713"/>
      <c r="E9" s="157"/>
      <c r="F9" s="117"/>
      <c r="G9" s="117"/>
      <c r="H9" s="263"/>
      <c r="I9" s="116"/>
      <c r="J9" s="117"/>
      <c r="K9" s="117"/>
      <c r="L9" s="117"/>
      <c r="M9" s="134"/>
      <c r="N9" s="116"/>
      <c r="O9" s="117"/>
      <c r="P9" s="117"/>
      <c r="Q9" s="117"/>
      <c r="R9" s="117"/>
      <c r="S9" s="144"/>
      <c r="T9" s="117"/>
      <c r="U9" s="116"/>
      <c r="V9" s="647"/>
      <c r="W9" s="117"/>
      <c r="X9" s="117"/>
      <c r="Y9" s="646"/>
      <c r="Z9" s="116"/>
      <c r="AA9" s="116"/>
      <c r="AB9" s="116"/>
      <c r="AC9" s="116"/>
      <c r="AD9" s="116"/>
      <c r="AE9" s="627"/>
      <c r="AF9" s="144"/>
      <c r="AG9" s="144"/>
      <c r="AH9" s="144"/>
      <c r="AI9" s="144"/>
      <c r="AJ9" s="157"/>
      <c r="AK9" s="157"/>
      <c r="AL9" s="118"/>
      <c r="AM9" s="116"/>
    </row>
    <row r="10" spans="1:39" s="179" customFormat="1">
      <c r="A10" s="167"/>
      <c r="B10" s="168"/>
      <c r="C10" s="167"/>
      <c r="D10" s="652"/>
      <c r="E10" s="254"/>
      <c r="F10" s="167"/>
      <c r="G10" s="167"/>
      <c r="H10" s="223"/>
      <c r="I10" s="178"/>
      <c r="J10" s="167"/>
      <c r="K10" s="167"/>
      <c r="L10" s="167"/>
      <c r="M10" s="168"/>
      <c r="N10" s="178"/>
      <c r="O10" s="167"/>
      <c r="P10" s="167"/>
      <c r="Q10" s="167"/>
      <c r="R10" s="167"/>
      <c r="S10" s="181"/>
      <c r="T10" s="167"/>
      <c r="U10" s="178"/>
      <c r="V10" s="653"/>
      <c r="W10" s="167"/>
      <c r="X10" s="167"/>
      <c r="Y10" s="654"/>
      <c r="Z10" s="178"/>
      <c r="AA10" s="178"/>
      <c r="AB10" s="178"/>
      <c r="AC10" s="178"/>
      <c r="AD10" s="178"/>
      <c r="AE10" s="655"/>
      <c r="AF10" s="181"/>
      <c r="AG10" s="181"/>
      <c r="AH10" s="181"/>
      <c r="AI10" s="181"/>
      <c r="AJ10" s="254"/>
      <c r="AK10" s="254"/>
      <c r="AL10" s="168"/>
      <c r="AM10" s="178"/>
    </row>
    <row r="11" spans="1:39">
      <c r="A11" s="117">
        <v>1</v>
      </c>
      <c r="B11" s="118" t="s">
        <v>9292</v>
      </c>
      <c r="C11" s="118" t="s">
        <v>9292</v>
      </c>
      <c r="D11" s="648" t="s">
        <v>9076</v>
      </c>
      <c r="E11" s="157" t="s">
        <v>204</v>
      </c>
      <c r="F11" s="117" t="s">
        <v>35</v>
      </c>
      <c r="G11" s="117" t="s">
        <v>204</v>
      </c>
      <c r="H11" s="263">
        <v>31650</v>
      </c>
      <c r="I11" s="116" t="str">
        <f t="shared" ref="I11" si="0">DATEDIF(H11,$H$3,"Y") &amp; " TAHUN " &amp; DATEDIF(H11,$H$3,"YM") &amp; " BULAN " &amp; DATEDIF(H11,$H$3,"MD") &amp; " HARI "</f>
        <v xml:space="preserve">32 TAHUN 11 BULAN 5 HARI </v>
      </c>
      <c r="J11" s="117" t="s">
        <v>84</v>
      </c>
      <c r="K11" s="117" t="s">
        <v>9551</v>
      </c>
      <c r="L11" s="117" t="s">
        <v>4633</v>
      </c>
      <c r="M11" s="168" t="s">
        <v>10855</v>
      </c>
      <c r="N11" s="116" t="s">
        <v>16331</v>
      </c>
      <c r="O11" s="117" t="s">
        <v>16332</v>
      </c>
      <c r="P11" s="117"/>
      <c r="Q11" s="117" t="s">
        <v>13376</v>
      </c>
      <c r="R11" s="117" t="s">
        <v>15848</v>
      </c>
      <c r="S11" s="144">
        <v>45530</v>
      </c>
      <c r="T11" s="647" t="s">
        <v>175</v>
      </c>
      <c r="U11" s="116" t="s">
        <v>11206</v>
      </c>
      <c r="V11" s="647" t="s">
        <v>9972</v>
      </c>
      <c r="W11" s="117" t="s">
        <v>9077</v>
      </c>
      <c r="X11" s="117" t="s">
        <v>193</v>
      </c>
      <c r="Y11" s="646" t="s">
        <v>15859</v>
      </c>
      <c r="Z11" s="116" t="s">
        <v>15860</v>
      </c>
      <c r="AA11" s="116" t="s">
        <v>15861</v>
      </c>
      <c r="AB11" s="116" t="s">
        <v>15862</v>
      </c>
      <c r="AC11" s="116"/>
      <c r="AD11" s="116"/>
      <c r="AE11" s="144">
        <v>42948</v>
      </c>
      <c r="AF11" s="144">
        <v>42948</v>
      </c>
      <c r="AG11" s="144">
        <v>43281</v>
      </c>
      <c r="AH11" s="144">
        <v>43282</v>
      </c>
      <c r="AI11" s="144">
        <v>43616</v>
      </c>
      <c r="AJ11" s="157" t="s">
        <v>10924</v>
      </c>
      <c r="AK11" s="157" t="s">
        <v>10924</v>
      </c>
      <c r="AL11" s="118" t="s">
        <v>9292</v>
      </c>
      <c r="AM11" s="116" t="s">
        <v>82</v>
      </c>
    </row>
    <row r="12" spans="1:39">
      <c r="A12" s="117">
        <v>2</v>
      </c>
      <c r="B12" s="118" t="s">
        <v>9303</v>
      </c>
      <c r="C12" s="118" t="s">
        <v>9303</v>
      </c>
      <c r="D12" s="648" t="s">
        <v>9071</v>
      </c>
      <c r="E12" s="157" t="s">
        <v>204</v>
      </c>
      <c r="F12" s="117" t="s">
        <v>35</v>
      </c>
      <c r="G12" s="117" t="s">
        <v>204</v>
      </c>
      <c r="H12" s="263">
        <v>30846</v>
      </c>
      <c r="I12" s="116" t="str">
        <f t="shared" ref="I12:I15" si="1">DATEDIF(H12,$H$3,"Y") &amp; " TAHUN " &amp; DATEDIF(H12,$H$3,"YM") &amp; " BULAN " &amp; DATEDIF(H12,$H$3,"MD") &amp; " HARI "</f>
        <v xml:space="preserve">35 TAHUN 1 BULAN 18 HARI </v>
      </c>
      <c r="J12" s="117" t="s">
        <v>84</v>
      </c>
      <c r="K12" s="117" t="s">
        <v>9551</v>
      </c>
      <c r="L12" s="117" t="s">
        <v>4633</v>
      </c>
      <c r="M12" s="168" t="s">
        <v>10856</v>
      </c>
      <c r="N12" s="116" t="s">
        <v>16333</v>
      </c>
      <c r="O12" s="117" t="s">
        <v>15042</v>
      </c>
      <c r="P12" s="117" t="s">
        <v>15847</v>
      </c>
      <c r="Q12" s="117" t="s">
        <v>13376</v>
      </c>
      <c r="R12" s="117" t="s">
        <v>15849</v>
      </c>
      <c r="S12" s="144">
        <v>44725</v>
      </c>
      <c r="T12" s="647" t="s">
        <v>175</v>
      </c>
      <c r="U12" s="116" t="s">
        <v>10759</v>
      </c>
      <c r="V12" s="649" t="s">
        <v>10760</v>
      </c>
      <c r="W12" s="117" t="s">
        <v>9072</v>
      </c>
      <c r="X12" s="117" t="s">
        <v>193</v>
      </c>
      <c r="Y12" s="646" t="s">
        <v>6813</v>
      </c>
      <c r="Z12" s="116" t="s">
        <v>10761</v>
      </c>
      <c r="AA12" s="116" t="s">
        <v>10762</v>
      </c>
      <c r="AB12" s="116"/>
      <c r="AC12" s="116"/>
      <c r="AD12" s="116"/>
      <c r="AE12" s="144">
        <v>42948</v>
      </c>
      <c r="AF12" s="144">
        <v>42948</v>
      </c>
      <c r="AG12" s="144">
        <v>43281</v>
      </c>
      <c r="AH12" s="144">
        <v>43282</v>
      </c>
      <c r="AI12" s="144">
        <v>43616</v>
      </c>
      <c r="AJ12" s="157" t="s">
        <v>10924</v>
      </c>
      <c r="AK12" s="157" t="s">
        <v>10924</v>
      </c>
      <c r="AL12" s="118" t="s">
        <v>9303</v>
      </c>
      <c r="AM12" s="116" t="s">
        <v>47</v>
      </c>
    </row>
    <row r="13" spans="1:39">
      <c r="A13" s="117">
        <v>3</v>
      </c>
      <c r="B13" s="118" t="s">
        <v>9293</v>
      </c>
      <c r="C13" s="118" t="s">
        <v>9293</v>
      </c>
      <c r="D13" s="713" t="s">
        <v>10876</v>
      </c>
      <c r="E13" s="157" t="s">
        <v>204</v>
      </c>
      <c r="F13" s="117" t="s">
        <v>35</v>
      </c>
      <c r="G13" s="117" t="s">
        <v>9074</v>
      </c>
      <c r="H13" s="263">
        <v>33981</v>
      </c>
      <c r="I13" s="116" t="str">
        <f t="shared" si="1"/>
        <v xml:space="preserve">26 TAHUN 6 BULAN 19 HARI </v>
      </c>
      <c r="J13" s="117" t="s">
        <v>84</v>
      </c>
      <c r="K13" s="117" t="s">
        <v>9551</v>
      </c>
      <c r="L13" s="117" t="s">
        <v>4633</v>
      </c>
      <c r="M13" s="134" t="s">
        <v>9238</v>
      </c>
      <c r="N13" s="116" t="s">
        <v>16334</v>
      </c>
      <c r="O13" s="117" t="s">
        <v>16335</v>
      </c>
      <c r="P13" s="117"/>
      <c r="Q13" s="117" t="s">
        <v>13376</v>
      </c>
      <c r="R13" s="117" t="s">
        <v>15850</v>
      </c>
      <c r="S13" s="144">
        <v>44573</v>
      </c>
      <c r="T13" s="647" t="s">
        <v>126</v>
      </c>
      <c r="U13" s="116" t="s">
        <v>11205</v>
      </c>
      <c r="V13" s="647" t="s">
        <v>9971</v>
      </c>
      <c r="W13" s="117" t="s">
        <v>9075</v>
      </c>
      <c r="X13" s="117" t="s">
        <v>193</v>
      </c>
      <c r="Y13" s="1266" t="s">
        <v>12297</v>
      </c>
      <c r="Z13" s="116"/>
      <c r="AA13" s="116"/>
      <c r="AB13" s="116"/>
      <c r="AC13" s="116"/>
      <c r="AD13" s="116"/>
      <c r="AE13" s="144">
        <v>42948</v>
      </c>
      <c r="AF13" s="144">
        <v>42948</v>
      </c>
      <c r="AG13" s="144">
        <v>43281</v>
      </c>
      <c r="AH13" s="144">
        <v>43282</v>
      </c>
      <c r="AI13" s="144">
        <v>43616</v>
      </c>
      <c r="AJ13" s="157" t="s">
        <v>10924</v>
      </c>
      <c r="AK13" s="157" t="s">
        <v>10924</v>
      </c>
      <c r="AL13" s="118" t="s">
        <v>9293</v>
      </c>
      <c r="AM13" s="116" t="s">
        <v>55</v>
      </c>
    </row>
    <row r="14" spans="1:39">
      <c r="A14" s="117">
        <v>4</v>
      </c>
      <c r="B14" s="118" t="s">
        <v>9295</v>
      </c>
      <c r="C14" s="118" t="s">
        <v>9295</v>
      </c>
      <c r="D14" s="648" t="s">
        <v>9078</v>
      </c>
      <c r="E14" s="157" t="s">
        <v>204</v>
      </c>
      <c r="F14" s="117" t="s">
        <v>35</v>
      </c>
      <c r="G14" s="117" t="s">
        <v>204</v>
      </c>
      <c r="H14" s="263" t="s">
        <v>9079</v>
      </c>
      <c r="I14" s="116" t="str">
        <f t="shared" si="1"/>
        <v xml:space="preserve">30 TAHUN 3 BULAN 17 HARI </v>
      </c>
      <c r="J14" s="117" t="s">
        <v>84</v>
      </c>
      <c r="K14" s="117" t="s">
        <v>9551</v>
      </c>
      <c r="L14" s="117" t="s">
        <v>4633</v>
      </c>
      <c r="M14" s="134" t="s">
        <v>9236</v>
      </c>
      <c r="N14" s="116" t="s">
        <v>16336</v>
      </c>
      <c r="O14" s="117" t="s">
        <v>16337</v>
      </c>
      <c r="P14" s="117"/>
      <c r="Q14" s="117" t="s">
        <v>13376</v>
      </c>
      <c r="R14" s="117" t="s">
        <v>15851</v>
      </c>
      <c r="S14" s="144">
        <v>44665</v>
      </c>
      <c r="T14" s="647" t="s">
        <v>126</v>
      </c>
      <c r="U14" s="116" t="s">
        <v>10737</v>
      </c>
      <c r="V14" s="647" t="s">
        <v>9973</v>
      </c>
      <c r="W14" s="117" t="s">
        <v>9080</v>
      </c>
      <c r="X14" s="117" t="s">
        <v>193</v>
      </c>
      <c r="Y14" s="646" t="s">
        <v>10738</v>
      </c>
      <c r="Z14" s="116" t="s">
        <v>10739</v>
      </c>
      <c r="AA14" s="116"/>
      <c r="AB14" s="116"/>
      <c r="AC14" s="116"/>
      <c r="AD14" s="116"/>
      <c r="AE14" s="144">
        <v>42948</v>
      </c>
      <c r="AF14" s="144">
        <v>42948</v>
      </c>
      <c r="AG14" s="144">
        <v>43281</v>
      </c>
      <c r="AH14" s="144">
        <v>43282</v>
      </c>
      <c r="AI14" s="144">
        <v>43616</v>
      </c>
      <c r="AJ14" s="157" t="s">
        <v>10924</v>
      </c>
      <c r="AK14" s="157" t="s">
        <v>10924</v>
      </c>
      <c r="AL14" s="118" t="s">
        <v>9295</v>
      </c>
      <c r="AM14" s="116" t="s">
        <v>146</v>
      </c>
    </row>
    <row r="15" spans="1:39">
      <c r="A15" s="117">
        <v>5</v>
      </c>
      <c r="B15" s="118" t="s">
        <v>9288</v>
      </c>
      <c r="C15" s="101" t="s">
        <v>9288</v>
      </c>
      <c r="D15" s="648" t="s">
        <v>9091</v>
      </c>
      <c r="E15" s="157" t="s">
        <v>204</v>
      </c>
      <c r="F15" s="117" t="s">
        <v>35</v>
      </c>
      <c r="G15" s="117" t="s">
        <v>204</v>
      </c>
      <c r="H15" s="263">
        <v>28003</v>
      </c>
      <c r="I15" s="116" t="str">
        <f t="shared" si="1"/>
        <v xml:space="preserve">42 TAHUN 11 BULAN 0 HARI </v>
      </c>
      <c r="J15" s="117" t="s">
        <v>84</v>
      </c>
      <c r="K15" s="117" t="s">
        <v>9551</v>
      </c>
      <c r="L15" s="117" t="s">
        <v>4633</v>
      </c>
      <c r="M15" s="134" t="s">
        <v>9241</v>
      </c>
      <c r="N15" s="116" t="s">
        <v>16338</v>
      </c>
      <c r="O15" s="117" t="s">
        <v>16339</v>
      </c>
      <c r="P15" s="117"/>
      <c r="Q15" s="117" t="s">
        <v>13376</v>
      </c>
      <c r="R15" s="117" t="s">
        <v>15852</v>
      </c>
      <c r="S15" s="144">
        <v>44074</v>
      </c>
      <c r="T15" s="647" t="s">
        <v>1347</v>
      </c>
      <c r="U15" s="116" t="s">
        <v>10747</v>
      </c>
      <c r="V15" s="647" t="s">
        <v>9976</v>
      </c>
      <c r="W15" s="117" t="s">
        <v>9092</v>
      </c>
      <c r="X15" s="117" t="s">
        <v>193</v>
      </c>
      <c r="Y15" s="646" t="s">
        <v>10748</v>
      </c>
      <c r="Z15" s="116" t="s">
        <v>10749</v>
      </c>
      <c r="AA15" s="116"/>
      <c r="AB15" s="116"/>
      <c r="AC15" s="116"/>
      <c r="AD15" s="116"/>
      <c r="AE15" s="144">
        <v>42948</v>
      </c>
      <c r="AF15" s="144">
        <v>42948</v>
      </c>
      <c r="AG15" s="144">
        <v>43281</v>
      </c>
      <c r="AH15" s="144">
        <v>43282</v>
      </c>
      <c r="AI15" s="144">
        <v>43616</v>
      </c>
      <c r="AJ15" s="157" t="s">
        <v>10924</v>
      </c>
      <c r="AK15" s="157" t="s">
        <v>10924</v>
      </c>
      <c r="AL15" s="118" t="s">
        <v>9288</v>
      </c>
      <c r="AM15" s="116" t="s">
        <v>146</v>
      </c>
    </row>
    <row r="16" spans="1:39" s="161" customFormat="1">
      <c r="A16" s="678">
        <v>6</v>
      </c>
      <c r="B16" s="158" t="s">
        <v>15271</v>
      </c>
      <c r="C16" s="158" t="s">
        <v>15271</v>
      </c>
      <c r="D16" s="1033" t="s">
        <v>12193</v>
      </c>
      <c r="E16" s="155" t="s">
        <v>204</v>
      </c>
      <c r="F16" s="678" t="s">
        <v>35</v>
      </c>
      <c r="G16" s="678" t="s">
        <v>11786</v>
      </c>
      <c r="H16" s="1034">
        <v>29719</v>
      </c>
      <c r="I16" s="159" t="str">
        <f>DATEDIF(H16,$H$3,"Y") &amp; " TAHUN " &amp; DATEDIF(H16,$H$3,"YM") &amp; " BULAN " &amp; DATEDIF(H16,$H$3,"MD") &amp; " HARI "</f>
        <v xml:space="preserve">38 TAHUN 2 BULAN 18 HARI </v>
      </c>
      <c r="J16" s="678" t="s">
        <v>38</v>
      </c>
      <c r="K16" s="678" t="s">
        <v>9551</v>
      </c>
      <c r="L16" s="678" t="s">
        <v>4633</v>
      </c>
      <c r="M16" s="158" t="s">
        <v>11787</v>
      </c>
      <c r="N16" s="159" t="s">
        <v>16340</v>
      </c>
      <c r="O16" s="678" t="s">
        <v>16341</v>
      </c>
      <c r="P16" s="678"/>
      <c r="Q16" s="678" t="s">
        <v>13376</v>
      </c>
      <c r="R16" s="678" t="s">
        <v>15853</v>
      </c>
      <c r="S16" s="160">
        <v>44694</v>
      </c>
      <c r="T16" s="1035" t="s">
        <v>175</v>
      </c>
      <c r="U16" s="159" t="s">
        <v>12189</v>
      </c>
      <c r="V16" s="1036" t="s">
        <v>11788</v>
      </c>
      <c r="W16" s="158" t="s">
        <v>12192</v>
      </c>
      <c r="X16" s="678" t="s">
        <v>193</v>
      </c>
      <c r="Y16" s="934" t="s">
        <v>11789</v>
      </c>
      <c r="Z16" s="934" t="s">
        <v>11790</v>
      </c>
      <c r="AA16" s="159"/>
      <c r="AB16" s="159"/>
      <c r="AC16" s="159"/>
      <c r="AD16" s="159"/>
      <c r="AE16" s="160">
        <v>43104</v>
      </c>
      <c r="AF16" s="160">
        <v>43104</v>
      </c>
      <c r="AG16" s="160">
        <v>43281</v>
      </c>
      <c r="AH16" s="160"/>
      <c r="AI16" s="160"/>
      <c r="AJ16" s="155" t="s">
        <v>10924</v>
      </c>
      <c r="AK16" s="155"/>
      <c r="AL16" s="158" t="s">
        <v>11770</v>
      </c>
      <c r="AM16" s="159" t="s">
        <v>146</v>
      </c>
    </row>
    <row r="17" spans="1:39" s="179" customFormat="1">
      <c r="A17" s="167"/>
      <c r="B17" s="168"/>
      <c r="C17" s="167"/>
      <c r="D17" s="652"/>
      <c r="E17" s="254"/>
      <c r="F17" s="167"/>
      <c r="G17" s="167"/>
      <c r="H17" s="223"/>
      <c r="I17" s="178"/>
      <c r="J17" s="167"/>
      <c r="K17" s="167"/>
      <c r="L17" s="167"/>
      <c r="M17" s="168"/>
      <c r="N17" s="178"/>
      <c r="O17" s="167"/>
      <c r="P17" s="167"/>
      <c r="Q17" s="167"/>
      <c r="R17" s="167"/>
      <c r="S17" s="181"/>
      <c r="T17" s="653"/>
      <c r="U17" s="178"/>
      <c r="V17" s="653"/>
      <c r="W17" s="167"/>
      <c r="X17" s="167"/>
      <c r="Y17" s="654"/>
      <c r="Z17" s="178"/>
      <c r="AA17" s="178"/>
      <c r="AB17" s="178"/>
      <c r="AC17" s="178"/>
      <c r="AD17" s="178"/>
      <c r="AE17" s="181"/>
      <c r="AF17" s="181"/>
      <c r="AG17" s="181"/>
      <c r="AH17" s="181"/>
      <c r="AI17" s="181"/>
      <c r="AJ17" s="254"/>
      <c r="AK17" s="254"/>
      <c r="AL17" s="168"/>
      <c r="AM17" s="178"/>
    </row>
    <row r="18" spans="1:39">
      <c r="A18" s="117">
        <v>1</v>
      </c>
      <c r="B18" s="134" t="s">
        <v>14536</v>
      </c>
      <c r="C18" s="134" t="s">
        <v>14536</v>
      </c>
      <c r="D18" s="713" t="s">
        <v>12194</v>
      </c>
      <c r="E18" s="157" t="s">
        <v>204</v>
      </c>
      <c r="F18" s="117" t="s">
        <v>35</v>
      </c>
      <c r="G18" s="117" t="s">
        <v>204</v>
      </c>
      <c r="H18" s="263">
        <v>28572</v>
      </c>
      <c r="I18" s="116" t="str">
        <f>DATEDIF(H18,$H$3,"Y") &amp; " TAHUN " &amp; DATEDIF(H18,$H$3,"YM") &amp; " BULAN " &amp; DATEDIF(H18,$H$3,"MD") &amp; " HARI "</f>
        <v xml:space="preserve">41 TAHUN 4 BULAN 8 HARI </v>
      </c>
      <c r="J18" s="117" t="s">
        <v>84</v>
      </c>
      <c r="K18" s="117" t="s">
        <v>9550</v>
      </c>
      <c r="L18" s="117" t="s">
        <v>4633</v>
      </c>
      <c r="M18" s="134" t="s">
        <v>11781</v>
      </c>
      <c r="N18" s="116" t="s">
        <v>16342</v>
      </c>
      <c r="O18" s="117" t="s">
        <v>16343</v>
      </c>
      <c r="P18" s="117"/>
      <c r="Q18" s="117" t="s">
        <v>13376</v>
      </c>
      <c r="R18" s="117" t="s">
        <v>15854</v>
      </c>
      <c r="S18" s="144">
        <v>43913</v>
      </c>
      <c r="T18" s="647" t="s">
        <v>2526</v>
      </c>
      <c r="U18" s="116" t="s">
        <v>12190</v>
      </c>
      <c r="V18" s="649" t="s">
        <v>11782</v>
      </c>
      <c r="W18" s="134" t="s">
        <v>12195</v>
      </c>
      <c r="X18" s="117" t="s">
        <v>193</v>
      </c>
      <c r="Y18" s="646" t="s">
        <v>11783</v>
      </c>
      <c r="Z18" s="646" t="s">
        <v>11784</v>
      </c>
      <c r="AA18" s="116" t="s">
        <v>11785</v>
      </c>
      <c r="AB18" s="116"/>
      <c r="AC18" s="116"/>
      <c r="AD18" s="116"/>
      <c r="AE18" s="144">
        <v>43104</v>
      </c>
      <c r="AF18" s="144">
        <v>43104</v>
      </c>
      <c r="AG18" s="144">
        <v>43281</v>
      </c>
      <c r="AH18" s="144">
        <v>43481</v>
      </c>
      <c r="AI18" s="144"/>
      <c r="AJ18" s="157" t="s">
        <v>10924</v>
      </c>
      <c r="AK18" s="157"/>
      <c r="AL18" s="134" t="s">
        <v>11769</v>
      </c>
      <c r="AM18" s="116" t="s">
        <v>47</v>
      </c>
    </row>
    <row r="19" spans="1:39">
      <c r="A19" s="117">
        <v>2</v>
      </c>
      <c r="B19" s="134" t="s">
        <v>14538</v>
      </c>
      <c r="C19" s="134" t="s">
        <v>14538</v>
      </c>
      <c r="D19" s="713" t="s">
        <v>9064</v>
      </c>
      <c r="E19" s="157" t="s">
        <v>204</v>
      </c>
      <c r="F19" s="117" t="s">
        <v>35</v>
      </c>
      <c r="G19" s="117" t="s">
        <v>9065</v>
      </c>
      <c r="H19" s="263" t="s">
        <v>9066</v>
      </c>
      <c r="I19" s="116" t="str">
        <f t="shared" ref="I19" si="2">DATEDIF(H19,$H$3,"Y") &amp; " TAHUN " &amp; DATEDIF(H19,$H$3,"YM") &amp; " BULAN " &amp; DATEDIF(H19,$H$3,"MD") &amp; " HARI "</f>
        <v xml:space="preserve">31 TAHUN 10 BULAN 17 HARI </v>
      </c>
      <c r="J19" s="117" t="s">
        <v>84</v>
      </c>
      <c r="K19" s="117" t="s">
        <v>9550</v>
      </c>
      <c r="L19" s="117" t="s">
        <v>4633</v>
      </c>
      <c r="M19" s="134" t="s">
        <v>9240</v>
      </c>
      <c r="N19" s="116" t="s">
        <v>16344</v>
      </c>
      <c r="O19" s="117" t="s">
        <v>16345</v>
      </c>
      <c r="P19" s="117"/>
      <c r="Q19" s="117" t="s">
        <v>13376</v>
      </c>
      <c r="R19" s="117" t="s">
        <v>15855</v>
      </c>
      <c r="S19" s="144">
        <v>44088</v>
      </c>
      <c r="T19" s="647" t="s">
        <v>126</v>
      </c>
      <c r="U19" s="116" t="s">
        <v>10729</v>
      </c>
      <c r="V19" s="649" t="s">
        <v>10730</v>
      </c>
      <c r="W19" s="117" t="s">
        <v>9067</v>
      </c>
      <c r="X19" s="117" t="s">
        <v>193</v>
      </c>
      <c r="Y19" s="646" t="s">
        <v>10731</v>
      </c>
      <c r="Z19" s="116"/>
      <c r="AA19" s="116"/>
      <c r="AB19" s="116"/>
      <c r="AC19" s="116"/>
      <c r="AD19" s="116"/>
      <c r="AE19" s="144">
        <v>42948</v>
      </c>
      <c r="AF19" s="144">
        <v>42948</v>
      </c>
      <c r="AG19" s="144">
        <v>43281</v>
      </c>
      <c r="AH19" s="144">
        <v>43481</v>
      </c>
      <c r="AI19" s="144"/>
      <c r="AJ19" s="157" t="s">
        <v>10924</v>
      </c>
      <c r="AK19" s="157"/>
      <c r="AL19" s="134" t="s">
        <v>9298</v>
      </c>
      <c r="AM19" s="116" t="s">
        <v>55</v>
      </c>
    </row>
    <row r="20" spans="1:39">
      <c r="A20" s="117">
        <v>3</v>
      </c>
      <c r="B20" s="118" t="s">
        <v>9294</v>
      </c>
      <c r="C20" s="118" t="s">
        <v>9294</v>
      </c>
      <c r="D20" s="648" t="s">
        <v>9084</v>
      </c>
      <c r="E20" s="157" t="s">
        <v>204</v>
      </c>
      <c r="F20" s="117" t="s">
        <v>35</v>
      </c>
      <c r="G20" s="117" t="s">
        <v>9085</v>
      </c>
      <c r="H20" s="263">
        <v>28615</v>
      </c>
      <c r="I20" s="116" t="str">
        <f>DATEDIF(H20,$H$3,"Y") &amp; " TAHUN " &amp; DATEDIF(H20,$H$3,"YM") &amp; " BULAN " &amp; DATEDIF(H20,$H$3,"MD") &amp; " HARI "</f>
        <v xml:space="preserve">41 TAHUN 2 BULAN 26 HARI </v>
      </c>
      <c r="J20" s="117" t="s">
        <v>84</v>
      </c>
      <c r="K20" s="117" t="s">
        <v>9550</v>
      </c>
      <c r="L20" s="117" t="s">
        <v>4633</v>
      </c>
      <c r="M20" s="134" t="s">
        <v>9237</v>
      </c>
      <c r="N20" s="116" t="s">
        <v>16346</v>
      </c>
      <c r="O20" s="117" t="s">
        <v>16347</v>
      </c>
      <c r="P20" s="117"/>
      <c r="Q20" s="117" t="s">
        <v>13376</v>
      </c>
      <c r="R20" s="117" t="s">
        <v>15856</v>
      </c>
      <c r="S20" s="144">
        <v>43956</v>
      </c>
      <c r="T20" s="647" t="s">
        <v>86</v>
      </c>
      <c r="U20" s="116" t="s">
        <v>10741</v>
      </c>
      <c r="V20" s="647" t="s">
        <v>9975</v>
      </c>
      <c r="W20" s="117" t="s">
        <v>9086</v>
      </c>
      <c r="X20" s="117" t="s">
        <v>193</v>
      </c>
      <c r="Y20" s="646" t="s">
        <v>10746</v>
      </c>
      <c r="Z20" s="646" t="s">
        <v>10742</v>
      </c>
      <c r="AA20" s="116" t="s">
        <v>10743</v>
      </c>
      <c r="AB20" s="116" t="s">
        <v>10744</v>
      </c>
      <c r="AC20" s="116" t="s">
        <v>10745</v>
      </c>
      <c r="AD20" s="116" t="s">
        <v>10877</v>
      </c>
      <c r="AE20" s="144">
        <v>42948</v>
      </c>
      <c r="AF20" s="144">
        <v>42948</v>
      </c>
      <c r="AG20" s="144">
        <v>43281</v>
      </c>
      <c r="AH20" s="144">
        <v>43282</v>
      </c>
      <c r="AI20" s="144">
        <v>43616</v>
      </c>
      <c r="AJ20" s="157" t="s">
        <v>10924</v>
      </c>
      <c r="AK20" s="157" t="s">
        <v>10924</v>
      </c>
      <c r="AL20" s="118" t="s">
        <v>9294</v>
      </c>
      <c r="AM20" s="116" t="s">
        <v>36</v>
      </c>
    </row>
    <row r="22" spans="1:39">
      <c r="E22" s="190" t="s">
        <v>9076</v>
      </c>
    </row>
    <row r="23" spans="1:39">
      <c r="E23" s="190" t="s">
        <v>9071</v>
      </c>
    </row>
    <row r="24" spans="1:39">
      <c r="E24" s="190" t="s">
        <v>9073</v>
      </c>
    </row>
    <row r="25" spans="1:39">
      <c r="E25" s="190" t="s">
        <v>16063</v>
      </c>
    </row>
    <row r="26" spans="1:39">
      <c r="E26" s="190" t="s">
        <v>9078</v>
      </c>
    </row>
    <row r="27" spans="1:39">
      <c r="E27" s="190" t="s">
        <v>9091</v>
      </c>
    </row>
    <row r="28" spans="1:39" s="758" customFormat="1">
      <c r="B28" s="1595"/>
      <c r="C28" s="1595"/>
      <c r="E28" s="1596"/>
      <c r="G28" s="1595"/>
      <c r="H28" s="1597"/>
      <c r="J28" s="1595"/>
      <c r="K28" s="1595"/>
      <c r="O28" s="1595"/>
      <c r="S28" s="1600"/>
      <c r="Y28" s="1598"/>
      <c r="AE28" s="1595"/>
      <c r="AF28" s="1599"/>
      <c r="AG28" s="1599"/>
      <c r="AH28" s="1599"/>
      <c r="AI28" s="1599"/>
      <c r="AJ28" s="1596"/>
      <c r="AK28" s="1596"/>
      <c r="AL28" s="1595"/>
    </row>
    <row r="30" spans="1:39" ht="15">
      <c r="C30" s="940"/>
      <c r="D30" s="941"/>
    </row>
    <row r="31" spans="1:39" s="179" customFormat="1">
      <c r="A31" s="167">
        <v>1</v>
      </c>
      <c r="B31" s="168" t="s">
        <v>9296</v>
      </c>
      <c r="C31" s="168" t="s">
        <v>9296</v>
      </c>
      <c r="D31" s="938" t="s">
        <v>9081</v>
      </c>
      <c r="E31" s="254" t="s">
        <v>204</v>
      </c>
      <c r="F31" s="167" t="s">
        <v>35</v>
      </c>
      <c r="G31" s="167" t="s">
        <v>370</v>
      </c>
      <c r="H31" s="223" t="s">
        <v>9082</v>
      </c>
      <c r="I31" s="178"/>
      <c r="J31" s="167" t="s">
        <v>84</v>
      </c>
      <c r="K31" s="167" t="s">
        <v>9551</v>
      </c>
      <c r="L31" s="167" t="s">
        <v>4633</v>
      </c>
      <c r="M31" s="168" t="s">
        <v>9274</v>
      </c>
      <c r="N31" s="178"/>
      <c r="O31" s="167"/>
      <c r="P31" s="167"/>
      <c r="Q31" s="167"/>
      <c r="R31" s="167"/>
      <c r="S31" s="181"/>
      <c r="T31" s="167" t="s">
        <v>126</v>
      </c>
      <c r="U31" s="178" t="s">
        <v>10740</v>
      </c>
      <c r="V31" s="653" t="s">
        <v>9974</v>
      </c>
      <c r="W31" s="167" t="s">
        <v>9083</v>
      </c>
      <c r="X31" s="167" t="s">
        <v>82</v>
      </c>
      <c r="Y31" s="654"/>
      <c r="Z31" s="178"/>
      <c r="AA31" s="178"/>
      <c r="AB31" s="178"/>
      <c r="AC31" s="178"/>
      <c r="AD31" s="178"/>
      <c r="AE31" s="655"/>
      <c r="AF31" s="181">
        <v>42948</v>
      </c>
      <c r="AG31" s="181">
        <v>43281</v>
      </c>
      <c r="AH31" s="181"/>
      <c r="AI31" s="181"/>
      <c r="AJ31" s="254" t="s">
        <v>82</v>
      </c>
      <c r="AK31" s="254"/>
      <c r="AL31" s="168" t="s">
        <v>9296</v>
      </c>
      <c r="AM31" s="178" t="s">
        <v>82</v>
      </c>
    </row>
    <row r="32" spans="1:39" s="179" customFormat="1">
      <c r="A32" s="167">
        <v>2</v>
      </c>
      <c r="B32" s="168" t="s">
        <v>9290</v>
      </c>
      <c r="C32" s="167"/>
      <c r="D32" s="652" t="s">
        <v>9087</v>
      </c>
      <c r="E32" s="254" t="s">
        <v>204</v>
      </c>
      <c r="F32" s="167" t="s">
        <v>35</v>
      </c>
      <c r="G32" s="167" t="s">
        <v>9088</v>
      </c>
      <c r="H32" s="223" t="s">
        <v>9089</v>
      </c>
      <c r="I32" s="178"/>
      <c r="J32" s="167" t="s">
        <v>84</v>
      </c>
      <c r="K32" s="167" t="s">
        <v>9550</v>
      </c>
      <c r="L32" s="167" t="s">
        <v>4633</v>
      </c>
      <c r="M32" s="168" t="s">
        <v>10852</v>
      </c>
      <c r="N32" s="178"/>
      <c r="O32" s="167"/>
      <c r="P32" s="167"/>
      <c r="Q32" s="167"/>
      <c r="R32" s="167"/>
      <c r="S32" s="181"/>
      <c r="T32" s="167" t="s">
        <v>126</v>
      </c>
      <c r="U32" s="178" t="s">
        <v>11207</v>
      </c>
      <c r="V32" s="657" t="s">
        <v>10732</v>
      </c>
      <c r="W32" s="167" t="s">
        <v>9090</v>
      </c>
      <c r="X32" s="167" t="s">
        <v>193</v>
      </c>
      <c r="Y32" s="654" t="s">
        <v>10733</v>
      </c>
      <c r="Z32" s="178" t="s">
        <v>10734</v>
      </c>
      <c r="AA32" s="178" t="s">
        <v>10735</v>
      </c>
      <c r="AB32" s="178" t="s">
        <v>10736</v>
      </c>
      <c r="AC32" s="178"/>
      <c r="AD32" s="178"/>
      <c r="AE32" s="655"/>
      <c r="AF32" s="181">
        <v>42948</v>
      </c>
      <c r="AG32" s="181">
        <v>43281</v>
      </c>
      <c r="AH32" s="181"/>
      <c r="AI32" s="181"/>
      <c r="AJ32" s="254" t="s">
        <v>10924</v>
      </c>
      <c r="AK32" s="254"/>
      <c r="AL32" s="168" t="s">
        <v>9290</v>
      </c>
      <c r="AM32" s="178" t="s">
        <v>36</v>
      </c>
    </row>
    <row r="33" spans="1:39" s="179" customFormat="1">
      <c r="A33" s="167">
        <v>3</v>
      </c>
      <c r="B33" s="168" t="s">
        <v>11706</v>
      </c>
      <c r="C33" s="168" t="s">
        <v>11706</v>
      </c>
      <c r="D33" s="652" t="s">
        <v>11766</v>
      </c>
      <c r="E33" s="254" t="s">
        <v>204</v>
      </c>
      <c r="F33" s="167" t="s">
        <v>35</v>
      </c>
      <c r="G33" s="167" t="s">
        <v>204</v>
      </c>
      <c r="H33" s="223">
        <v>29668</v>
      </c>
      <c r="I33" s="178" t="str">
        <f>DATEDIF(H33,$H$3,"Y") &amp; " TAHUN " &amp; DATEDIF(H33,$H$3,"YM") &amp; " BULAN " &amp; DATEDIF(H33,$H$3,"MD") &amp; " HARI "</f>
        <v xml:space="preserve">38 TAHUN 4 BULAN 8 HARI </v>
      </c>
      <c r="J33" s="167" t="s">
        <v>84</v>
      </c>
      <c r="K33" s="167" t="s">
        <v>9550</v>
      </c>
      <c r="L33" s="167" t="s">
        <v>4633</v>
      </c>
      <c r="M33" s="168" t="s">
        <v>12823</v>
      </c>
      <c r="N33" s="178"/>
      <c r="O33" s="167"/>
      <c r="P33" s="167"/>
      <c r="Q33" s="167"/>
      <c r="R33" s="167"/>
      <c r="S33" s="181"/>
      <c r="T33" s="167" t="s">
        <v>126</v>
      </c>
      <c r="U33" s="178" t="s">
        <v>12196</v>
      </c>
      <c r="V33" s="657" t="s">
        <v>11776</v>
      </c>
      <c r="W33" s="168" t="s">
        <v>12197</v>
      </c>
      <c r="X33" s="167" t="s">
        <v>193</v>
      </c>
      <c r="Y33" s="654" t="s">
        <v>11778</v>
      </c>
      <c r="Z33" s="654" t="s">
        <v>11777</v>
      </c>
      <c r="AA33" s="178" t="s">
        <v>11779</v>
      </c>
      <c r="AB33" s="178" t="s">
        <v>11780</v>
      </c>
      <c r="AC33" s="178"/>
      <c r="AD33" s="178"/>
      <c r="AE33" s="655"/>
      <c r="AF33" s="181">
        <v>43104</v>
      </c>
      <c r="AG33" s="181">
        <v>43281</v>
      </c>
      <c r="AH33" s="181"/>
      <c r="AI33" s="181"/>
      <c r="AJ33" s="254"/>
      <c r="AK33" s="254"/>
      <c r="AL33" s="168" t="s">
        <v>11706</v>
      </c>
      <c r="AM33" s="178" t="s">
        <v>36</v>
      </c>
    </row>
    <row r="34" spans="1:39" s="1251" customFormat="1">
      <c r="A34" s="167">
        <v>4</v>
      </c>
      <c r="B34" s="1244" t="s">
        <v>9299</v>
      </c>
      <c r="C34" s="1244" t="s">
        <v>9299</v>
      </c>
      <c r="D34" s="1245" t="s">
        <v>9058</v>
      </c>
      <c r="E34" s="1246" t="s">
        <v>204</v>
      </c>
      <c r="F34" s="1243" t="s">
        <v>35</v>
      </c>
      <c r="G34" s="1243" t="s">
        <v>9059</v>
      </c>
      <c r="H34" s="1247">
        <v>29414</v>
      </c>
      <c r="I34" s="1245" t="str">
        <f>DATEDIF(H34,$H$3,"Y") &amp; " TAHUN " &amp; DATEDIF(H34,$H$3,"YM") &amp; " BULAN " &amp; DATEDIF(H34,$H$3,"MD") &amp; " HARI "</f>
        <v xml:space="preserve">39 TAHUN 0 BULAN 19 HARI </v>
      </c>
      <c r="J34" s="1243" t="s">
        <v>84</v>
      </c>
      <c r="K34" s="1243" t="s">
        <v>9550</v>
      </c>
      <c r="L34" s="1243" t="s">
        <v>4633</v>
      </c>
      <c r="M34" s="1244" t="s">
        <v>10854</v>
      </c>
      <c r="N34" s="1245"/>
      <c r="O34" s="1243"/>
      <c r="P34" s="1243"/>
      <c r="Q34" s="1243"/>
      <c r="R34" s="1243"/>
      <c r="S34" s="1321"/>
      <c r="T34" s="1243" t="s">
        <v>126</v>
      </c>
      <c r="U34" s="1245" t="s">
        <v>11203</v>
      </c>
      <c r="V34" s="1248" t="s">
        <v>11202</v>
      </c>
      <c r="W34" s="1243" t="s">
        <v>9060</v>
      </c>
      <c r="X34" s="1243" t="s">
        <v>82</v>
      </c>
      <c r="Y34" s="1249"/>
      <c r="Z34" s="1245"/>
      <c r="AA34" s="1245"/>
      <c r="AB34" s="1245"/>
      <c r="AC34" s="1245"/>
      <c r="AD34" s="1245"/>
      <c r="AE34" s="1250"/>
      <c r="AF34" s="1321">
        <v>42948</v>
      </c>
      <c r="AG34" s="1321">
        <v>43281</v>
      </c>
      <c r="AH34" s="1321"/>
      <c r="AI34" s="1321"/>
      <c r="AJ34" s="1246" t="s">
        <v>10924</v>
      </c>
      <c r="AK34" s="1246"/>
      <c r="AL34" s="1244" t="s">
        <v>9299</v>
      </c>
      <c r="AM34" s="1245" t="s">
        <v>82</v>
      </c>
    </row>
    <row r="35" spans="1:39" s="760" customFormat="1">
      <c r="A35" s="167">
        <v>5</v>
      </c>
      <c r="B35" s="767" t="s">
        <v>9301</v>
      </c>
      <c r="C35" s="767" t="s">
        <v>9301</v>
      </c>
      <c r="D35" s="1116" t="s">
        <v>10767</v>
      </c>
      <c r="E35" s="1117" t="s">
        <v>204</v>
      </c>
      <c r="F35" s="768" t="s">
        <v>35</v>
      </c>
      <c r="G35" s="768" t="s">
        <v>204</v>
      </c>
      <c r="H35" s="1118" t="s">
        <v>9069</v>
      </c>
      <c r="I35" s="761" t="str">
        <f t="shared" ref="I35:I39" si="3">DATEDIF(H35,$H$3,"Y") &amp; " TAHUN " &amp; DATEDIF(H35,$H$3,"YM") &amp; " BULAN " &amp; DATEDIF(H35,$H$3,"MD") &amp; " HARI "</f>
        <v xml:space="preserve">47 TAHUN 10 BULAN 26 HARI </v>
      </c>
      <c r="J35" s="768" t="s">
        <v>84</v>
      </c>
      <c r="K35" s="768" t="s">
        <v>9553</v>
      </c>
      <c r="L35" s="768" t="s">
        <v>4633</v>
      </c>
      <c r="M35" s="767" t="s">
        <v>10857</v>
      </c>
      <c r="N35" s="761"/>
      <c r="O35" s="768"/>
      <c r="P35" s="768"/>
      <c r="Q35" s="768"/>
      <c r="R35" s="768"/>
      <c r="S35" s="770"/>
      <c r="T35" s="768" t="s">
        <v>126</v>
      </c>
      <c r="U35" s="761" t="s">
        <v>10768</v>
      </c>
      <c r="V35" s="1120" t="s">
        <v>9970</v>
      </c>
      <c r="W35" s="768" t="s">
        <v>9070</v>
      </c>
      <c r="X35" s="768" t="s">
        <v>193</v>
      </c>
      <c r="Y35" s="1197" t="s">
        <v>10769</v>
      </c>
      <c r="Z35" s="761" t="s">
        <v>10770</v>
      </c>
      <c r="AA35" s="761"/>
      <c r="AB35" s="761"/>
      <c r="AC35" s="761"/>
      <c r="AD35" s="761"/>
      <c r="AE35" s="1121"/>
      <c r="AF35" s="770">
        <v>42948</v>
      </c>
      <c r="AG35" s="770">
        <v>43281</v>
      </c>
      <c r="AH35" s="770">
        <v>43282</v>
      </c>
      <c r="AI35" s="770">
        <v>43343</v>
      </c>
      <c r="AJ35" s="1117" t="s">
        <v>10924</v>
      </c>
      <c r="AK35" s="1117"/>
      <c r="AL35" s="767" t="s">
        <v>9301</v>
      </c>
      <c r="AM35" s="761" t="s">
        <v>146</v>
      </c>
    </row>
    <row r="36" spans="1:39" s="760" customFormat="1">
      <c r="A36" s="167">
        <v>6</v>
      </c>
      <c r="B36" s="767" t="s">
        <v>9298</v>
      </c>
      <c r="C36" s="767" t="s">
        <v>9298</v>
      </c>
      <c r="D36" s="1116" t="s">
        <v>9064</v>
      </c>
      <c r="E36" s="1117" t="s">
        <v>204</v>
      </c>
      <c r="F36" s="768" t="s">
        <v>35</v>
      </c>
      <c r="G36" s="768" t="s">
        <v>9065</v>
      </c>
      <c r="H36" s="1118" t="s">
        <v>9066</v>
      </c>
      <c r="I36" s="761" t="str">
        <f t="shared" si="3"/>
        <v xml:space="preserve">31 TAHUN 10 BULAN 17 HARI </v>
      </c>
      <c r="J36" s="768" t="s">
        <v>84</v>
      </c>
      <c r="K36" s="768" t="s">
        <v>9553</v>
      </c>
      <c r="L36" s="768" t="s">
        <v>4633</v>
      </c>
      <c r="M36" s="767" t="s">
        <v>9240</v>
      </c>
      <c r="N36" s="761"/>
      <c r="O36" s="768"/>
      <c r="P36" s="768"/>
      <c r="Q36" s="768"/>
      <c r="R36" s="768"/>
      <c r="S36" s="770"/>
      <c r="T36" s="768" t="s">
        <v>126</v>
      </c>
      <c r="U36" s="761" t="s">
        <v>10729</v>
      </c>
      <c r="V36" s="1120" t="s">
        <v>10730</v>
      </c>
      <c r="W36" s="768" t="s">
        <v>9067</v>
      </c>
      <c r="X36" s="768" t="s">
        <v>193</v>
      </c>
      <c r="Y36" s="1197" t="s">
        <v>10731</v>
      </c>
      <c r="Z36" s="761"/>
      <c r="AA36" s="761"/>
      <c r="AB36" s="761"/>
      <c r="AC36" s="761"/>
      <c r="AD36" s="761"/>
      <c r="AE36" s="1121"/>
      <c r="AF36" s="770">
        <v>42948</v>
      </c>
      <c r="AG36" s="770">
        <v>43281</v>
      </c>
      <c r="AH36" s="770">
        <v>43282</v>
      </c>
      <c r="AI36" s="770">
        <v>43343</v>
      </c>
      <c r="AJ36" s="1117" t="s">
        <v>10924</v>
      </c>
      <c r="AK36" s="1117"/>
      <c r="AL36" s="767" t="s">
        <v>9298</v>
      </c>
      <c r="AM36" s="761" t="s">
        <v>55</v>
      </c>
    </row>
    <row r="37" spans="1:39" s="760" customFormat="1">
      <c r="A37" s="167">
        <v>7</v>
      </c>
      <c r="B37" s="767" t="s">
        <v>9302</v>
      </c>
      <c r="C37" s="767" t="s">
        <v>9302</v>
      </c>
      <c r="D37" s="761" t="s">
        <v>10753</v>
      </c>
      <c r="E37" s="1117" t="s">
        <v>204</v>
      </c>
      <c r="F37" s="768" t="s">
        <v>35</v>
      </c>
      <c r="G37" s="768" t="s">
        <v>9055</v>
      </c>
      <c r="H37" s="1118" t="s">
        <v>9056</v>
      </c>
      <c r="I37" s="761" t="str">
        <f>DATEDIF(H37,$H$3,"Y") &amp; " TAHUN " &amp; DATEDIF(H37,$H$3,"YM") &amp; " BULAN " &amp; DATEDIF(H37,$H$3,"MD") &amp; " HARI "</f>
        <v xml:space="preserve">34 TAHUN 10 BULAN 30 HARI </v>
      </c>
      <c r="J37" s="768" t="s">
        <v>84</v>
      </c>
      <c r="K37" s="768" t="s">
        <v>9553</v>
      </c>
      <c r="L37" s="768" t="s">
        <v>4633</v>
      </c>
      <c r="M37" s="767" t="s">
        <v>9239</v>
      </c>
      <c r="N37" s="761"/>
      <c r="O37" s="768"/>
      <c r="P37" s="768"/>
      <c r="Q37" s="768"/>
      <c r="R37" s="768"/>
      <c r="S37" s="770"/>
      <c r="T37" s="768" t="s">
        <v>126</v>
      </c>
      <c r="U37" s="761" t="s">
        <v>10754</v>
      </c>
      <c r="V37" s="1119" t="s">
        <v>9968</v>
      </c>
      <c r="W37" s="768" t="s">
        <v>9057</v>
      </c>
      <c r="X37" s="768" t="s">
        <v>193</v>
      </c>
      <c r="Y37" s="1197" t="s">
        <v>10755</v>
      </c>
      <c r="Z37" s="761" t="s">
        <v>10756</v>
      </c>
      <c r="AA37" s="761" t="s">
        <v>10757</v>
      </c>
      <c r="AB37" s="761" t="s">
        <v>10758</v>
      </c>
      <c r="AC37" s="761"/>
      <c r="AD37" s="761"/>
      <c r="AE37" s="1121"/>
      <c r="AF37" s="770">
        <v>42948</v>
      </c>
      <c r="AG37" s="770">
        <v>43281</v>
      </c>
      <c r="AH37" s="770">
        <v>43282</v>
      </c>
      <c r="AI37" s="770">
        <v>43343</v>
      </c>
      <c r="AJ37" s="1117" t="s">
        <v>10924</v>
      </c>
      <c r="AK37" s="1117"/>
      <c r="AL37" s="767" t="s">
        <v>9302</v>
      </c>
      <c r="AM37" s="761" t="s">
        <v>36</v>
      </c>
    </row>
    <row r="38" spans="1:39" s="760" customFormat="1">
      <c r="A38" s="167">
        <v>8</v>
      </c>
      <c r="B38" s="767" t="s">
        <v>9287</v>
      </c>
      <c r="C38" s="767" t="s">
        <v>9287</v>
      </c>
      <c r="D38" s="1116" t="s">
        <v>9093</v>
      </c>
      <c r="E38" s="1117" t="s">
        <v>204</v>
      </c>
      <c r="F38" s="768" t="s">
        <v>35</v>
      </c>
      <c r="G38" s="768" t="s">
        <v>9094</v>
      </c>
      <c r="H38" s="1118">
        <v>29811</v>
      </c>
      <c r="I38" s="761" t="str">
        <f>DATEDIF(H38,$H$3,"Y") &amp; " TAHUN " &amp; DATEDIF(H38,$H$3,"YM") &amp; " BULAN " &amp; DATEDIF(H38,$H$3,"MD") &amp; " HARI "</f>
        <v xml:space="preserve">37 TAHUN 11 BULAN 18 HARI </v>
      </c>
      <c r="J38" s="768" t="s">
        <v>84</v>
      </c>
      <c r="K38" s="768" t="s">
        <v>9553</v>
      </c>
      <c r="L38" s="768" t="s">
        <v>4633</v>
      </c>
      <c r="M38" s="767" t="s">
        <v>10853</v>
      </c>
      <c r="N38" s="761"/>
      <c r="O38" s="768"/>
      <c r="P38" s="768"/>
      <c r="Q38" s="768"/>
      <c r="R38" s="768"/>
      <c r="S38" s="770"/>
      <c r="T38" s="768" t="s">
        <v>126</v>
      </c>
      <c r="U38" s="761" t="s">
        <v>10750</v>
      </c>
      <c r="V38" s="1119" t="s">
        <v>9977</v>
      </c>
      <c r="W38" s="768" t="s">
        <v>9095</v>
      </c>
      <c r="X38" s="768" t="s">
        <v>193</v>
      </c>
      <c r="Y38" s="1197" t="s">
        <v>10751</v>
      </c>
      <c r="Z38" s="761" t="s">
        <v>10752</v>
      </c>
      <c r="AA38" s="761"/>
      <c r="AB38" s="761"/>
      <c r="AC38" s="761"/>
      <c r="AD38" s="761"/>
      <c r="AE38" s="1121"/>
      <c r="AF38" s="770">
        <v>42948</v>
      </c>
      <c r="AG38" s="770">
        <v>43281</v>
      </c>
      <c r="AH38" s="770">
        <v>43282</v>
      </c>
      <c r="AI38" s="770">
        <v>43343</v>
      </c>
      <c r="AJ38" s="1117" t="s">
        <v>10924</v>
      </c>
      <c r="AK38" s="1117"/>
      <c r="AL38" s="767" t="s">
        <v>9287</v>
      </c>
      <c r="AM38" s="761" t="s">
        <v>146</v>
      </c>
    </row>
    <row r="39" spans="1:39" s="760" customFormat="1">
      <c r="A39" s="167">
        <v>9</v>
      </c>
      <c r="B39" s="767" t="s">
        <v>11771</v>
      </c>
      <c r="C39" s="767" t="s">
        <v>11771</v>
      </c>
      <c r="D39" s="1300" t="s">
        <v>11767</v>
      </c>
      <c r="E39" s="1117" t="s">
        <v>204</v>
      </c>
      <c r="F39" s="768" t="s">
        <v>35</v>
      </c>
      <c r="G39" s="768" t="s">
        <v>11791</v>
      </c>
      <c r="H39" s="1118">
        <v>31203</v>
      </c>
      <c r="I39" s="761" t="str">
        <f t="shared" si="3"/>
        <v xml:space="preserve">34 TAHUN 1 BULAN 26 HARI </v>
      </c>
      <c r="J39" s="768" t="s">
        <v>84</v>
      </c>
      <c r="K39" s="768" t="s">
        <v>9553</v>
      </c>
      <c r="L39" s="768" t="s">
        <v>9275</v>
      </c>
      <c r="M39" s="767" t="s">
        <v>12436</v>
      </c>
      <c r="N39" s="761"/>
      <c r="O39" s="768"/>
      <c r="P39" s="768"/>
      <c r="Q39" s="768"/>
      <c r="R39" s="768"/>
      <c r="S39" s="770"/>
      <c r="T39" s="768" t="s">
        <v>126</v>
      </c>
      <c r="U39" s="761" t="s">
        <v>11792</v>
      </c>
      <c r="V39" s="1120" t="s">
        <v>11793</v>
      </c>
      <c r="W39" s="767" t="s">
        <v>12191</v>
      </c>
      <c r="X39" s="768" t="s">
        <v>193</v>
      </c>
      <c r="Y39" s="1197" t="s">
        <v>11794</v>
      </c>
      <c r="Z39" s="761" t="s">
        <v>11795</v>
      </c>
      <c r="AA39" s="761" t="s">
        <v>11796</v>
      </c>
      <c r="AB39" s="761"/>
      <c r="AC39" s="761"/>
      <c r="AD39" s="761"/>
      <c r="AE39" s="1121"/>
      <c r="AF39" s="770">
        <v>43104</v>
      </c>
      <c r="AG39" s="770">
        <v>43281</v>
      </c>
      <c r="AH39" s="770">
        <v>43282</v>
      </c>
      <c r="AI39" s="770">
        <v>43343</v>
      </c>
      <c r="AJ39" s="1117" t="s">
        <v>10924</v>
      </c>
      <c r="AK39" s="1117"/>
      <c r="AL39" s="767" t="s">
        <v>11771</v>
      </c>
      <c r="AM39" s="761" t="s">
        <v>47</v>
      </c>
    </row>
    <row r="40" spans="1:39" s="760" customFormat="1">
      <c r="A40" s="167">
        <v>10</v>
      </c>
      <c r="B40" s="767" t="s">
        <v>11769</v>
      </c>
      <c r="C40" s="767" t="s">
        <v>11769</v>
      </c>
      <c r="D40" s="1301" t="s">
        <v>12194</v>
      </c>
      <c r="E40" s="1117" t="s">
        <v>204</v>
      </c>
      <c r="F40" s="768" t="s">
        <v>35</v>
      </c>
      <c r="G40" s="768" t="s">
        <v>204</v>
      </c>
      <c r="H40" s="1118">
        <v>28572</v>
      </c>
      <c r="I40" s="761" t="str">
        <f>DATEDIF(H40,$H$3,"Y") &amp; " TAHUN " &amp; DATEDIF(H40,$H$3,"YM") &amp; " BULAN " &amp; DATEDIF(H40,$H$3,"MD") &amp; " HARI "</f>
        <v xml:space="preserve">41 TAHUN 4 BULAN 8 HARI </v>
      </c>
      <c r="J40" s="768" t="s">
        <v>84</v>
      </c>
      <c r="K40" s="768" t="s">
        <v>9553</v>
      </c>
      <c r="L40" s="768" t="s">
        <v>4633</v>
      </c>
      <c r="M40" s="767" t="s">
        <v>11781</v>
      </c>
      <c r="N40" s="761"/>
      <c r="O40" s="768"/>
      <c r="P40" s="768"/>
      <c r="Q40" s="768"/>
      <c r="R40" s="768"/>
      <c r="S40" s="770"/>
      <c r="T40" s="768" t="s">
        <v>126</v>
      </c>
      <c r="U40" s="761" t="s">
        <v>12190</v>
      </c>
      <c r="V40" s="1120" t="s">
        <v>11782</v>
      </c>
      <c r="W40" s="767" t="s">
        <v>12195</v>
      </c>
      <c r="X40" s="768" t="s">
        <v>193</v>
      </c>
      <c r="Y40" s="1197" t="s">
        <v>11783</v>
      </c>
      <c r="Z40" s="1197" t="s">
        <v>11784</v>
      </c>
      <c r="AA40" s="761" t="s">
        <v>11785</v>
      </c>
      <c r="AB40" s="761"/>
      <c r="AC40" s="761"/>
      <c r="AD40" s="761"/>
      <c r="AE40" s="1121"/>
      <c r="AF40" s="770">
        <v>43104</v>
      </c>
      <c r="AG40" s="770">
        <v>43281</v>
      </c>
      <c r="AH40" s="770">
        <v>43282</v>
      </c>
      <c r="AI40" s="770">
        <v>43343</v>
      </c>
      <c r="AJ40" s="1117" t="s">
        <v>10924</v>
      </c>
      <c r="AK40" s="1117"/>
      <c r="AL40" s="767" t="s">
        <v>11769</v>
      </c>
      <c r="AM40" s="761" t="s">
        <v>47</v>
      </c>
    </row>
    <row r="41" spans="1:39" s="179" customFormat="1">
      <c r="A41" s="167">
        <v>11</v>
      </c>
      <c r="B41" s="168" t="s">
        <v>9300</v>
      </c>
      <c r="C41" s="168"/>
      <c r="D41" s="652" t="s">
        <v>10763</v>
      </c>
      <c r="E41" s="254" t="s">
        <v>204</v>
      </c>
      <c r="F41" s="167" t="s">
        <v>35</v>
      </c>
      <c r="G41" s="167" t="s">
        <v>9062</v>
      </c>
      <c r="H41" s="223">
        <v>28175</v>
      </c>
      <c r="I41" s="178" t="str">
        <f t="shared" ref="I41" si="4">DATEDIF(H41,$H$3,"Y") &amp; " TAHUN " &amp; DATEDIF(H41,$H$3,"YM") &amp; " BULAN " &amp; DATEDIF(H41,$H$3,"MD") &amp; " HARI "</f>
        <v xml:space="preserve">42 TAHUN 5 BULAN 12 HARI </v>
      </c>
      <c r="J41" s="167" t="s">
        <v>84</v>
      </c>
      <c r="K41" s="167" t="s">
        <v>9550</v>
      </c>
      <c r="L41" s="167" t="s">
        <v>4633</v>
      </c>
      <c r="M41" s="168" t="s">
        <v>10858</v>
      </c>
      <c r="N41" s="178"/>
      <c r="O41" s="167"/>
      <c r="P41" s="167"/>
      <c r="Q41" s="167"/>
      <c r="R41" s="167"/>
      <c r="S41" s="181"/>
      <c r="T41" s="167" t="s">
        <v>126</v>
      </c>
      <c r="U41" s="178" t="s">
        <v>11204</v>
      </c>
      <c r="V41" s="653" t="s">
        <v>9969</v>
      </c>
      <c r="W41" s="167" t="s">
        <v>9063</v>
      </c>
      <c r="X41" s="167" t="s">
        <v>193</v>
      </c>
      <c r="Y41" s="654" t="s">
        <v>10764</v>
      </c>
      <c r="Z41" s="178" t="s">
        <v>10765</v>
      </c>
      <c r="AA41" s="178" t="s">
        <v>10766</v>
      </c>
      <c r="AB41" s="178"/>
      <c r="AC41" s="178"/>
      <c r="AD41" s="178"/>
      <c r="AE41" s="655"/>
      <c r="AF41" s="181">
        <v>42948</v>
      </c>
      <c r="AG41" s="181">
        <v>43281</v>
      </c>
      <c r="AH41" s="181"/>
      <c r="AI41" s="181"/>
      <c r="AJ41" s="254" t="s">
        <v>10924</v>
      </c>
      <c r="AK41" s="254"/>
      <c r="AL41" s="168" t="s">
        <v>9300</v>
      </c>
      <c r="AM41" s="178" t="s">
        <v>47</v>
      </c>
    </row>
    <row r="42" spans="1:39" s="179" customFormat="1">
      <c r="A42" s="167">
        <v>12</v>
      </c>
      <c r="B42" s="168" t="s">
        <v>14537</v>
      </c>
      <c r="C42" s="168" t="s">
        <v>14537</v>
      </c>
      <c r="D42" s="178" t="s">
        <v>10753</v>
      </c>
      <c r="E42" s="254" t="s">
        <v>204</v>
      </c>
      <c r="F42" s="167" t="s">
        <v>35</v>
      </c>
      <c r="G42" s="167" t="s">
        <v>9055</v>
      </c>
      <c r="H42" s="223" t="s">
        <v>9056</v>
      </c>
      <c r="I42" s="178" t="str">
        <f>DATEDIF(H42,$H$3,"Y") &amp; " TAHUN " &amp; DATEDIF(H42,$H$3,"YM") &amp; " BULAN " &amp; DATEDIF(H42,$H$3,"MD") &amp; " HARI "</f>
        <v xml:space="preserve">34 TAHUN 10 BULAN 30 HARI </v>
      </c>
      <c r="J42" s="167" t="s">
        <v>84</v>
      </c>
      <c r="K42" s="167" t="s">
        <v>9550</v>
      </c>
      <c r="L42" s="167" t="s">
        <v>4633</v>
      </c>
      <c r="M42" s="168" t="s">
        <v>9239</v>
      </c>
      <c r="N42" s="178"/>
      <c r="O42" s="167"/>
      <c r="P42" s="167"/>
      <c r="Q42" s="167"/>
      <c r="R42" s="167"/>
      <c r="S42" s="181"/>
      <c r="T42" s="167" t="s">
        <v>126</v>
      </c>
      <c r="U42" s="178" t="s">
        <v>10754</v>
      </c>
      <c r="V42" s="653" t="s">
        <v>9968</v>
      </c>
      <c r="W42" s="167" t="s">
        <v>9057</v>
      </c>
      <c r="X42" s="167" t="s">
        <v>193</v>
      </c>
      <c r="Y42" s="654" t="s">
        <v>10755</v>
      </c>
      <c r="Z42" s="178" t="s">
        <v>10756</v>
      </c>
      <c r="AA42" s="178" t="s">
        <v>10757</v>
      </c>
      <c r="AB42" s="178" t="s">
        <v>10758</v>
      </c>
      <c r="AC42" s="178"/>
      <c r="AD42" s="178"/>
      <c r="AE42" s="655"/>
      <c r="AF42" s="181">
        <v>42948</v>
      </c>
      <c r="AG42" s="181">
        <v>43281</v>
      </c>
      <c r="AH42" s="181">
        <v>43481</v>
      </c>
      <c r="AI42" s="181"/>
      <c r="AJ42" s="254" t="s">
        <v>10924</v>
      </c>
      <c r="AK42" s="254"/>
      <c r="AL42" s="168" t="s">
        <v>9302</v>
      </c>
      <c r="AM42" s="178" t="s">
        <v>36</v>
      </c>
    </row>
  </sheetData>
  <mergeCells count="34">
    <mergeCell ref="AK6:AK7"/>
    <mergeCell ref="AM6:AM7"/>
    <mergeCell ref="AC6:AC7"/>
    <mergeCell ref="E6:E7"/>
    <mergeCell ref="T6:T7"/>
    <mergeCell ref="U6:U7"/>
    <mergeCell ref="V6:V7"/>
    <mergeCell ref="W6:W7"/>
    <mergeCell ref="AL6:AL7"/>
    <mergeCell ref="Z6:Z7"/>
    <mergeCell ref="AA6:AA7"/>
    <mergeCell ref="AJ6:AJ7"/>
    <mergeCell ref="F6:F7"/>
    <mergeCell ref="G6:G7"/>
    <mergeCell ref="H6:H7"/>
    <mergeCell ref="I6:I7"/>
    <mergeCell ref="A2:D2"/>
    <mergeCell ref="A6:A7"/>
    <mergeCell ref="B6:B7"/>
    <mergeCell ref="C6:C7"/>
    <mergeCell ref="D6:D7"/>
    <mergeCell ref="J6:J7"/>
    <mergeCell ref="K6:K7"/>
    <mergeCell ref="L6:L7"/>
    <mergeCell ref="AD6:AD7"/>
    <mergeCell ref="Y6:Y7"/>
    <mergeCell ref="M6:M7"/>
    <mergeCell ref="N6:N7"/>
    <mergeCell ref="O6:O7"/>
    <mergeCell ref="P6:P7"/>
    <mergeCell ref="AB6:AB7"/>
    <mergeCell ref="Q6:Q7"/>
    <mergeCell ref="R6:R7"/>
    <mergeCell ref="S6:S7"/>
  </mergeCells>
  <pageMargins left="0.2" right="0" top="0.75" bottom="0.75" header="0.3" footer="0.3"/>
  <pageSetup scale="70" orientation="portrait" horizontalDpi="360" verticalDpi="360" r:id="rId1"/>
  <legacy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tabColor rgb="FFFF0000"/>
  </sheetPr>
  <dimension ref="A1:AL77"/>
  <sheetViews>
    <sheetView topLeftCell="A10" workbookViewId="0">
      <selection activeCell="A64" sqref="A64:XFD64"/>
    </sheetView>
  </sheetViews>
  <sheetFormatPr defaultRowHeight="12.75"/>
  <cols>
    <col min="1" max="1" width="9.140625" style="87"/>
    <col min="2" max="2" width="9.140625" style="162" customWidth="1"/>
    <col min="3" max="3" width="16.28515625" style="162" customWidth="1"/>
    <col min="4" max="4" width="24.85546875" style="87" customWidth="1"/>
    <col min="5" max="5" width="21.85546875" style="190" customWidth="1"/>
    <col min="6" max="6" width="9.140625" style="87" customWidth="1"/>
    <col min="7" max="7" width="22" style="162" customWidth="1"/>
    <col min="8" max="8" width="27.42578125" style="189" customWidth="1"/>
    <col min="9" max="9" width="24" style="87" customWidth="1"/>
    <col min="10" max="10" width="9.140625" style="162" customWidth="1"/>
    <col min="11" max="11" width="13.7109375" style="162" customWidth="1"/>
    <col min="12" max="12" width="9.140625" style="87" customWidth="1"/>
    <col min="13" max="13" width="16.5703125" style="87" customWidth="1"/>
    <col min="14" max="14" width="22.28515625" style="87" customWidth="1"/>
    <col min="15" max="15" width="16.28515625" style="162" customWidth="1"/>
    <col min="16" max="18" width="18.5703125" style="87" customWidth="1"/>
    <col min="19" max="19" width="18.5703125" style="1369" customWidth="1"/>
    <col min="20" max="20" width="12.28515625" style="87" customWidth="1"/>
    <col min="21" max="21" width="74.28515625" style="87" customWidth="1"/>
    <col min="22" max="22" width="18.28515625" style="87" customWidth="1"/>
    <col min="23" max="23" width="14.42578125" style="87" customWidth="1"/>
    <col min="24" max="24" width="11.5703125" style="87" customWidth="1"/>
    <col min="25" max="25" width="17.28515625" style="644" bestFit="1" customWidth="1"/>
    <col min="26" max="26" width="35.5703125" style="190" bestFit="1" customWidth="1"/>
    <col min="27" max="27" width="23.42578125" style="190" bestFit="1" customWidth="1"/>
    <col min="28" max="28" width="25" style="190" bestFit="1" customWidth="1"/>
    <col min="29" max="29" width="9.140625" style="87" customWidth="1"/>
    <col min="30" max="30" width="11.140625" style="162" customWidth="1"/>
    <col min="31" max="31" width="12.85546875" style="164" customWidth="1"/>
    <col min="32" max="34" width="13.28515625" style="164" customWidth="1"/>
    <col min="35" max="35" width="9.140625" style="162" customWidth="1"/>
    <col min="36" max="36" width="11.5703125" style="87" customWidth="1"/>
    <col min="37" max="38" width="9.140625" style="87" customWidth="1"/>
    <col min="39" max="16384" width="9.140625" style="87"/>
  </cols>
  <sheetData>
    <row r="1" spans="1:38" ht="15.75">
      <c r="A1" s="84" t="s">
        <v>260</v>
      </c>
      <c r="B1" s="85"/>
      <c r="C1" s="85"/>
      <c r="D1" s="86"/>
      <c r="AI1" s="85"/>
    </row>
    <row r="2" spans="1:38" ht="15.75">
      <c r="A2" s="2423" t="s">
        <v>9053</v>
      </c>
      <c r="B2" s="2423"/>
      <c r="C2" s="2423"/>
      <c r="D2" s="2423"/>
      <c r="AI2" s="87"/>
    </row>
    <row r="3" spans="1:38" ht="15.75">
      <c r="A3" s="84" t="s">
        <v>9555</v>
      </c>
      <c r="B3" s="85"/>
      <c r="C3" s="85"/>
      <c r="D3" s="86"/>
      <c r="G3" s="645"/>
      <c r="H3" s="189">
        <v>43677</v>
      </c>
      <c r="AI3" s="85"/>
    </row>
    <row r="6" spans="1:38">
      <c r="A6" s="2428" t="s">
        <v>2</v>
      </c>
      <c r="B6" s="2428" t="s">
        <v>3</v>
      </c>
      <c r="C6" s="2428" t="s">
        <v>263</v>
      </c>
      <c r="D6" s="2648" t="s">
        <v>4</v>
      </c>
      <c r="E6" s="2646" t="s">
        <v>266</v>
      </c>
      <c r="F6" s="2428" t="s">
        <v>6</v>
      </c>
      <c r="G6" s="2428" t="s">
        <v>8</v>
      </c>
      <c r="H6" s="2649" t="s">
        <v>9</v>
      </c>
      <c r="I6" s="2649" t="s">
        <v>10</v>
      </c>
      <c r="J6" s="2428" t="s">
        <v>11</v>
      </c>
      <c r="K6" s="2428" t="s">
        <v>12</v>
      </c>
      <c r="L6" s="2428" t="s">
        <v>13</v>
      </c>
      <c r="M6" s="2625" t="s">
        <v>14</v>
      </c>
      <c r="N6" s="2646" t="s">
        <v>267</v>
      </c>
      <c r="O6" s="2646" t="s">
        <v>268</v>
      </c>
      <c r="P6" s="2428" t="s">
        <v>17</v>
      </c>
      <c r="Q6" s="2646" t="s">
        <v>269</v>
      </c>
      <c r="R6" s="2428" t="s">
        <v>270</v>
      </c>
      <c r="S6" s="2690" t="s">
        <v>15595</v>
      </c>
      <c r="T6" s="2646" t="s">
        <v>18</v>
      </c>
      <c r="U6" s="2646" t="s">
        <v>19</v>
      </c>
      <c r="V6" s="2428" t="s">
        <v>20</v>
      </c>
      <c r="W6" s="2625" t="s">
        <v>21</v>
      </c>
      <c r="X6" s="620" t="s">
        <v>7</v>
      </c>
      <c r="Y6" s="2685" t="s">
        <v>271</v>
      </c>
      <c r="Z6" s="2625" t="s">
        <v>272</v>
      </c>
      <c r="AA6" s="2625" t="s">
        <v>273</v>
      </c>
      <c r="AB6" s="2625" t="s">
        <v>274</v>
      </c>
      <c r="AC6" s="2625" t="s">
        <v>4630</v>
      </c>
      <c r="AD6" s="678"/>
      <c r="AE6" s="621" t="s">
        <v>23</v>
      </c>
      <c r="AF6" s="621"/>
      <c r="AG6" s="621"/>
      <c r="AH6" s="621"/>
      <c r="AI6" s="2428" t="s">
        <v>3</v>
      </c>
      <c r="AJ6" s="620" t="s">
        <v>7</v>
      </c>
      <c r="AK6" s="2625" t="s">
        <v>10925</v>
      </c>
      <c r="AL6" s="2625" t="s">
        <v>13627</v>
      </c>
    </row>
    <row r="7" spans="1:38">
      <c r="A7" s="2428"/>
      <c r="B7" s="2428"/>
      <c r="C7" s="2428"/>
      <c r="D7" s="2648"/>
      <c r="E7" s="2646"/>
      <c r="F7" s="2428"/>
      <c r="G7" s="2428"/>
      <c r="H7" s="2649"/>
      <c r="I7" s="2649"/>
      <c r="J7" s="2428"/>
      <c r="K7" s="2428"/>
      <c r="L7" s="2428"/>
      <c r="M7" s="2625"/>
      <c r="N7" s="2646"/>
      <c r="O7" s="2646"/>
      <c r="P7" s="2428"/>
      <c r="Q7" s="2646"/>
      <c r="R7" s="2428"/>
      <c r="S7" s="2690"/>
      <c r="T7" s="2646"/>
      <c r="U7" s="2646"/>
      <c r="V7" s="2428"/>
      <c r="W7" s="2625"/>
      <c r="X7" s="620" t="s">
        <v>26</v>
      </c>
      <c r="Y7" s="2685"/>
      <c r="Z7" s="2625"/>
      <c r="AA7" s="2625"/>
      <c r="AB7" s="2625"/>
      <c r="AC7" s="2625"/>
      <c r="AD7" s="621" t="s">
        <v>276</v>
      </c>
      <c r="AE7" s="621" t="s">
        <v>277</v>
      </c>
      <c r="AF7" s="621" t="s">
        <v>278</v>
      </c>
      <c r="AG7" s="621" t="s">
        <v>13626</v>
      </c>
      <c r="AH7" s="621" t="s">
        <v>13615</v>
      </c>
      <c r="AI7" s="2428"/>
      <c r="AJ7" s="620" t="s">
        <v>8343</v>
      </c>
      <c r="AK7" s="2625"/>
      <c r="AL7" s="2625"/>
    </row>
    <row r="8" spans="1:38">
      <c r="A8" s="116"/>
      <c r="B8" s="117"/>
      <c r="C8" s="117"/>
      <c r="D8" s="116"/>
      <c r="E8" s="157"/>
      <c r="F8" s="116"/>
      <c r="G8" s="117"/>
      <c r="H8" s="156"/>
      <c r="I8" s="116"/>
      <c r="J8" s="117"/>
      <c r="K8" s="117"/>
      <c r="L8" s="116"/>
      <c r="M8" s="116"/>
      <c r="N8" s="116"/>
      <c r="O8" s="117"/>
      <c r="P8" s="116"/>
      <c r="Q8" s="116"/>
      <c r="R8" s="116"/>
      <c r="S8" s="1385"/>
      <c r="T8" s="116"/>
      <c r="U8" s="116"/>
      <c r="V8" s="116"/>
      <c r="W8" s="116"/>
      <c r="X8" s="116"/>
      <c r="Y8" s="646"/>
      <c r="Z8" s="157"/>
      <c r="AA8" s="157"/>
      <c r="AB8" s="157"/>
      <c r="AC8" s="116"/>
      <c r="AD8" s="627"/>
      <c r="AE8" s="144"/>
      <c r="AF8" s="144"/>
      <c r="AG8" s="144"/>
      <c r="AH8" s="144"/>
      <c r="AI8" s="117"/>
      <c r="AJ8" s="116"/>
      <c r="AK8" s="116"/>
      <c r="AL8" s="116"/>
    </row>
    <row r="9" spans="1:38">
      <c r="A9" s="117">
        <v>1</v>
      </c>
      <c r="B9" s="118" t="s">
        <v>9356</v>
      </c>
      <c r="C9" s="647" t="s">
        <v>9356</v>
      </c>
      <c r="D9" s="116" t="s">
        <v>9096</v>
      </c>
      <c r="E9" s="157" t="s">
        <v>9062</v>
      </c>
      <c r="F9" s="117" t="s">
        <v>35</v>
      </c>
      <c r="G9" s="117" t="s">
        <v>15831</v>
      </c>
      <c r="H9" s="263">
        <v>26086</v>
      </c>
      <c r="I9" s="116" t="str">
        <f t="shared" ref="I9:I19" si="0">DATEDIF(H9,$H$3,"Y") &amp; " TAHUN " &amp; DATEDIF(H9,$H$3,"YM") &amp; " BULAN " &amp; DATEDIF(H9,$H$3,"MD") &amp; " HARI "</f>
        <v xml:space="preserve">48 TAHUN 1 BULAN 29 HARI </v>
      </c>
      <c r="J9" s="117" t="s">
        <v>7114</v>
      </c>
      <c r="K9" s="117" t="s">
        <v>9550</v>
      </c>
      <c r="L9" s="117" t="s">
        <v>288</v>
      </c>
      <c r="M9" s="134" t="s">
        <v>9254</v>
      </c>
      <c r="N9" s="116" t="s">
        <v>16348</v>
      </c>
      <c r="O9" s="117" t="s">
        <v>16349</v>
      </c>
      <c r="P9" s="117"/>
      <c r="Q9" s="117" t="s">
        <v>13376</v>
      </c>
      <c r="R9" s="117" t="s">
        <v>15832</v>
      </c>
      <c r="S9" s="144">
        <v>44714</v>
      </c>
      <c r="T9" s="117" t="s">
        <v>175</v>
      </c>
      <c r="U9" s="116" t="s">
        <v>10442</v>
      </c>
      <c r="V9" s="649" t="s">
        <v>10443</v>
      </c>
      <c r="W9" s="117" t="s">
        <v>9097</v>
      </c>
      <c r="X9" s="117" t="s">
        <v>193</v>
      </c>
      <c r="Y9" s="646"/>
      <c r="Z9" s="157"/>
      <c r="AA9" s="157"/>
      <c r="AB9" s="157"/>
      <c r="AC9" s="116"/>
      <c r="AD9" s="144">
        <v>42948</v>
      </c>
      <c r="AE9" s="144">
        <v>42948</v>
      </c>
      <c r="AF9" s="144">
        <v>43281</v>
      </c>
      <c r="AG9" s="144">
        <v>43282</v>
      </c>
      <c r="AH9" s="144">
        <v>43616</v>
      </c>
      <c r="AI9" s="118" t="s">
        <v>9356</v>
      </c>
      <c r="AJ9" s="117"/>
      <c r="AK9" s="116" t="s">
        <v>10924</v>
      </c>
      <c r="AL9" s="116" t="s">
        <v>10924</v>
      </c>
    </row>
    <row r="10" spans="1:38">
      <c r="A10" s="117">
        <v>2</v>
      </c>
      <c r="B10" s="118" t="s">
        <v>9345</v>
      </c>
      <c r="C10" s="647" t="s">
        <v>9345</v>
      </c>
      <c r="D10" s="116" t="s">
        <v>9098</v>
      </c>
      <c r="E10" s="157" t="s">
        <v>9062</v>
      </c>
      <c r="F10" s="117" t="s">
        <v>35</v>
      </c>
      <c r="G10" s="117" t="s">
        <v>9099</v>
      </c>
      <c r="H10" s="263">
        <v>29526</v>
      </c>
      <c r="I10" s="116" t="str">
        <f t="shared" si="0"/>
        <v xml:space="preserve">38 TAHUN 8 BULAN 30 HARI </v>
      </c>
      <c r="J10" s="117" t="s">
        <v>7114</v>
      </c>
      <c r="K10" s="117" t="s">
        <v>9550</v>
      </c>
      <c r="L10" s="117" t="s">
        <v>288</v>
      </c>
      <c r="M10" s="134" t="s">
        <v>9259</v>
      </c>
      <c r="N10" s="116" t="s">
        <v>16350</v>
      </c>
      <c r="O10" s="117" t="s">
        <v>16351</v>
      </c>
      <c r="P10" s="117"/>
      <c r="Q10" s="117" t="s">
        <v>13376</v>
      </c>
      <c r="R10" s="117" t="s">
        <v>15833</v>
      </c>
      <c r="S10" s="144">
        <v>44136</v>
      </c>
      <c r="T10" s="117" t="s">
        <v>126</v>
      </c>
      <c r="U10" s="116" t="s">
        <v>10444</v>
      </c>
      <c r="V10" s="649" t="s">
        <v>10445</v>
      </c>
      <c r="W10" s="117" t="s">
        <v>9100</v>
      </c>
      <c r="X10" s="117" t="s">
        <v>193</v>
      </c>
      <c r="Y10" s="646" t="s">
        <v>4173</v>
      </c>
      <c r="Z10" s="157" t="s">
        <v>10412</v>
      </c>
      <c r="AA10" s="157" t="s">
        <v>10413</v>
      </c>
      <c r="AB10" s="157"/>
      <c r="AC10" s="116"/>
      <c r="AD10" s="144">
        <v>42948</v>
      </c>
      <c r="AE10" s="144">
        <v>42948</v>
      </c>
      <c r="AF10" s="144">
        <v>43281</v>
      </c>
      <c r="AG10" s="144">
        <v>43282</v>
      </c>
      <c r="AH10" s="144">
        <v>43616</v>
      </c>
      <c r="AI10" s="118" t="s">
        <v>9345</v>
      </c>
      <c r="AJ10" s="117" t="s">
        <v>47</v>
      </c>
      <c r="AK10" s="116" t="s">
        <v>10924</v>
      </c>
      <c r="AL10" s="116" t="s">
        <v>10924</v>
      </c>
    </row>
    <row r="11" spans="1:38">
      <c r="A11" s="117">
        <v>3</v>
      </c>
      <c r="B11" s="118" t="s">
        <v>9353</v>
      </c>
      <c r="C11" s="117" t="s">
        <v>9353</v>
      </c>
      <c r="D11" s="648" t="s">
        <v>9101</v>
      </c>
      <c r="E11" s="157" t="s">
        <v>9062</v>
      </c>
      <c r="F11" s="117" t="s">
        <v>35</v>
      </c>
      <c r="G11" s="117" t="s">
        <v>9102</v>
      </c>
      <c r="H11" s="263">
        <v>25987</v>
      </c>
      <c r="I11" s="116" t="str">
        <f t="shared" si="0"/>
        <v xml:space="preserve">48 TAHUN 5 BULAN 8 HARI </v>
      </c>
      <c r="J11" s="117" t="s">
        <v>7114</v>
      </c>
      <c r="K11" s="117" t="s">
        <v>9550</v>
      </c>
      <c r="L11" s="117" t="s">
        <v>288</v>
      </c>
      <c r="M11" s="134" t="s">
        <v>9255</v>
      </c>
      <c r="N11" s="116" t="s">
        <v>16352</v>
      </c>
      <c r="O11" s="117" t="s">
        <v>16353</v>
      </c>
      <c r="P11" s="117"/>
      <c r="Q11" s="117" t="s">
        <v>13376</v>
      </c>
      <c r="R11" s="117" t="s">
        <v>15834</v>
      </c>
      <c r="S11" s="144">
        <v>43884</v>
      </c>
      <c r="T11" s="117" t="s">
        <v>2447</v>
      </c>
      <c r="U11" s="116" t="s">
        <v>10461</v>
      </c>
      <c r="V11" s="649" t="s">
        <v>10462</v>
      </c>
      <c r="W11" s="117" t="s">
        <v>9103</v>
      </c>
      <c r="X11" s="117" t="s">
        <v>193</v>
      </c>
      <c r="Y11" s="646"/>
      <c r="Z11" s="157"/>
      <c r="AA11" s="157"/>
      <c r="AB11" s="157"/>
      <c r="AC11" s="116"/>
      <c r="AD11" s="144">
        <v>42948</v>
      </c>
      <c r="AE11" s="144">
        <v>42948</v>
      </c>
      <c r="AF11" s="144">
        <v>43281</v>
      </c>
      <c r="AG11" s="144">
        <v>43282</v>
      </c>
      <c r="AH11" s="144">
        <v>43616</v>
      </c>
      <c r="AI11" s="118" t="s">
        <v>9353</v>
      </c>
      <c r="AJ11" s="117"/>
      <c r="AK11" s="116" t="s">
        <v>10924</v>
      </c>
      <c r="AL11" s="116" t="s">
        <v>10924</v>
      </c>
    </row>
    <row r="12" spans="1:38">
      <c r="A12" s="117">
        <v>4</v>
      </c>
      <c r="B12" s="118" t="s">
        <v>9327</v>
      </c>
      <c r="C12" s="117" t="s">
        <v>9327</v>
      </c>
      <c r="D12" s="648" t="s">
        <v>10401</v>
      </c>
      <c r="E12" s="157" t="s">
        <v>9062</v>
      </c>
      <c r="F12" s="117" t="s">
        <v>35</v>
      </c>
      <c r="G12" s="117" t="s">
        <v>9104</v>
      </c>
      <c r="H12" s="263">
        <v>34216</v>
      </c>
      <c r="I12" s="116" t="str">
        <f t="shared" si="0"/>
        <v xml:space="preserve">25 TAHUN 10 BULAN 27 HARI </v>
      </c>
      <c r="J12" s="117" t="s">
        <v>7114</v>
      </c>
      <c r="K12" s="117" t="s">
        <v>9550</v>
      </c>
      <c r="L12" s="117" t="s">
        <v>288</v>
      </c>
      <c r="M12" s="134" t="s">
        <v>9267</v>
      </c>
      <c r="N12" s="116" t="s">
        <v>16354</v>
      </c>
      <c r="O12" s="117" t="s">
        <v>16355</v>
      </c>
      <c r="P12" s="117"/>
      <c r="Q12" s="117" t="s">
        <v>13376</v>
      </c>
      <c r="R12" s="117" t="s">
        <v>15835</v>
      </c>
      <c r="S12" s="144">
        <v>44808</v>
      </c>
      <c r="T12" s="117" t="s">
        <v>126</v>
      </c>
      <c r="U12" s="116" t="s">
        <v>10463</v>
      </c>
      <c r="V12" s="649" t="s">
        <v>10464</v>
      </c>
      <c r="W12" s="117" t="s">
        <v>9105</v>
      </c>
      <c r="X12" s="117" t="s">
        <v>193</v>
      </c>
      <c r="Y12" s="646" t="s">
        <v>10402</v>
      </c>
      <c r="Z12" s="157" t="s">
        <v>10403</v>
      </c>
      <c r="AA12" s="157"/>
      <c r="AB12" s="157"/>
      <c r="AC12" s="116"/>
      <c r="AD12" s="144">
        <v>42948</v>
      </c>
      <c r="AE12" s="144">
        <v>42948</v>
      </c>
      <c r="AF12" s="144">
        <v>43281</v>
      </c>
      <c r="AG12" s="144">
        <v>43282</v>
      </c>
      <c r="AH12" s="144">
        <v>43616</v>
      </c>
      <c r="AI12" s="118" t="s">
        <v>9327</v>
      </c>
      <c r="AJ12" s="117" t="s">
        <v>146</v>
      </c>
      <c r="AK12" s="116" t="s">
        <v>10924</v>
      </c>
      <c r="AL12" s="116" t="s">
        <v>10924</v>
      </c>
    </row>
    <row r="13" spans="1:38">
      <c r="A13" s="117">
        <v>5</v>
      </c>
      <c r="B13" s="118" t="s">
        <v>9337</v>
      </c>
      <c r="C13" s="117" t="s">
        <v>9337</v>
      </c>
      <c r="D13" s="648" t="s">
        <v>10388</v>
      </c>
      <c r="E13" s="157" t="s">
        <v>9062</v>
      </c>
      <c r="F13" s="117" t="s">
        <v>35</v>
      </c>
      <c r="G13" s="117" t="s">
        <v>9128</v>
      </c>
      <c r="H13" s="263">
        <v>26842</v>
      </c>
      <c r="I13" s="116" t="str">
        <f t="shared" si="0"/>
        <v xml:space="preserve">46 TAHUN 1 BULAN 4 HARI </v>
      </c>
      <c r="J13" s="117" t="s">
        <v>7114</v>
      </c>
      <c r="K13" s="117" t="s">
        <v>9550</v>
      </c>
      <c r="L13" s="117" t="s">
        <v>288</v>
      </c>
      <c r="M13" s="134" t="s">
        <v>9262</v>
      </c>
      <c r="N13" s="116" t="s">
        <v>16358</v>
      </c>
      <c r="O13" s="117" t="s">
        <v>16359</v>
      </c>
      <c r="P13" s="117"/>
      <c r="Q13" s="117" t="s">
        <v>13376</v>
      </c>
      <c r="R13" s="117">
        <v>73061818001</v>
      </c>
      <c r="S13" s="144">
        <v>45104</v>
      </c>
      <c r="T13" s="117" t="s">
        <v>126</v>
      </c>
      <c r="U13" s="116" t="s">
        <v>10491</v>
      </c>
      <c r="V13" s="649" t="s">
        <v>10492</v>
      </c>
      <c r="W13" s="117" t="s">
        <v>9129</v>
      </c>
      <c r="X13" s="117" t="s">
        <v>193</v>
      </c>
      <c r="Y13" s="646" t="s">
        <v>10389</v>
      </c>
      <c r="Z13" s="157" t="s">
        <v>10390</v>
      </c>
      <c r="AA13" s="157" t="s">
        <v>10391</v>
      </c>
      <c r="AB13" s="157"/>
      <c r="AC13" s="116"/>
      <c r="AD13" s="144">
        <v>42948</v>
      </c>
      <c r="AE13" s="144">
        <v>42948</v>
      </c>
      <c r="AF13" s="144">
        <v>43281</v>
      </c>
      <c r="AG13" s="144">
        <v>43282</v>
      </c>
      <c r="AH13" s="144">
        <v>43616</v>
      </c>
      <c r="AI13" s="118" t="s">
        <v>9337</v>
      </c>
      <c r="AJ13" s="117" t="s">
        <v>146</v>
      </c>
      <c r="AK13" s="116" t="s">
        <v>10924</v>
      </c>
      <c r="AL13" s="116" t="s">
        <v>10924</v>
      </c>
    </row>
    <row r="14" spans="1:38">
      <c r="A14" s="117">
        <v>6</v>
      </c>
      <c r="B14" s="118" t="s">
        <v>9329</v>
      </c>
      <c r="C14" s="117" t="s">
        <v>9329</v>
      </c>
      <c r="D14" s="648" t="s">
        <v>10493</v>
      </c>
      <c r="E14" s="157" t="s">
        <v>9062</v>
      </c>
      <c r="F14" s="117" t="s">
        <v>35</v>
      </c>
      <c r="G14" s="117" t="s">
        <v>9131</v>
      </c>
      <c r="H14" s="263">
        <v>34451</v>
      </c>
      <c r="I14" s="116" t="str">
        <f t="shared" si="0"/>
        <v xml:space="preserve">25 TAHUN 3 BULAN 4 HARI </v>
      </c>
      <c r="J14" s="117" t="s">
        <v>9132</v>
      </c>
      <c r="K14" s="117" t="s">
        <v>9550</v>
      </c>
      <c r="L14" s="117" t="s">
        <v>288</v>
      </c>
      <c r="M14" s="134" t="s">
        <v>9265</v>
      </c>
      <c r="N14" s="116" t="s">
        <v>16360</v>
      </c>
      <c r="O14" s="117" t="s">
        <v>16361</v>
      </c>
      <c r="P14" s="117"/>
      <c r="Q14" s="117" t="s">
        <v>13376</v>
      </c>
      <c r="R14" s="117" t="s">
        <v>15837</v>
      </c>
      <c r="S14" s="144">
        <v>45043</v>
      </c>
      <c r="T14" s="117" t="s">
        <v>175</v>
      </c>
      <c r="U14" s="116" t="s">
        <v>10494</v>
      </c>
      <c r="V14" s="649" t="s">
        <v>10495</v>
      </c>
      <c r="W14" s="117" t="s">
        <v>9133</v>
      </c>
      <c r="X14" s="117" t="s">
        <v>82</v>
      </c>
      <c r="Y14" s="646"/>
      <c r="Z14" s="157"/>
      <c r="AA14" s="157"/>
      <c r="AB14" s="157"/>
      <c r="AC14" s="116"/>
      <c r="AD14" s="144">
        <v>42948</v>
      </c>
      <c r="AE14" s="144">
        <v>42948</v>
      </c>
      <c r="AF14" s="144">
        <v>43281</v>
      </c>
      <c r="AG14" s="144">
        <v>43282</v>
      </c>
      <c r="AH14" s="144">
        <v>43616</v>
      </c>
      <c r="AI14" s="118" t="s">
        <v>9329</v>
      </c>
      <c r="AJ14" s="117" t="s">
        <v>82</v>
      </c>
      <c r="AK14" s="116" t="s">
        <v>10924</v>
      </c>
      <c r="AL14" s="116" t="s">
        <v>10924</v>
      </c>
    </row>
    <row r="15" spans="1:38">
      <c r="A15" s="117">
        <v>7</v>
      </c>
      <c r="B15" s="118" t="s">
        <v>9318</v>
      </c>
      <c r="C15" s="117" t="s">
        <v>9318</v>
      </c>
      <c r="D15" s="648" t="s">
        <v>9138</v>
      </c>
      <c r="E15" s="157" t="s">
        <v>9062</v>
      </c>
      <c r="F15" s="117" t="s">
        <v>35</v>
      </c>
      <c r="G15" s="117" t="s">
        <v>9139</v>
      </c>
      <c r="H15" s="263">
        <v>30773</v>
      </c>
      <c r="I15" s="116" t="str">
        <f t="shared" si="0"/>
        <v xml:space="preserve">35 TAHUN 3 BULAN 30 HARI </v>
      </c>
      <c r="J15" s="117" t="s">
        <v>7114</v>
      </c>
      <c r="K15" s="117" t="s">
        <v>9550</v>
      </c>
      <c r="L15" s="117" t="s">
        <v>288</v>
      </c>
      <c r="M15" s="134" t="s">
        <v>9271</v>
      </c>
      <c r="N15" s="116" t="s">
        <v>16362</v>
      </c>
      <c r="O15" s="117" t="s">
        <v>16363</v>
      </c>
      <c r="P15" s="117"/>
      <c r="Q15" s="117" t="s">
        <v>13376</v>
      </c>
      <c r="R15" s="117" t="s">
        <v>15838</v>
      </c>
      <c r="S15" s="144">
        <v>43922</v>
      </c>
      <c r="T15" s="117" t="s">
        <v>126</v>
      </c>
      <c r="U15" s="116" t="s">
        <v>10392</v>
      </c>
      <c r="V15" s="649" t="s">
        <v>10573</v>
      </c>
      <c r="W15" s="117" t="s">
        <v>9140</v>
      </c>
      <c r="X15" s="117" t="s">
        <v>193</v>
      </c>
      <c r="Y15" s="646" t="s">
        <v>10393</v>
      </c>
      <c r="Z15" s="157" t="s">
        <v>10394</v>
      </c>
      <c r="AA15" s="157"/>
      <c r="AB15" s="157"/>
      <c r="AC15" s="116"/>
      <c r="AD15" s="144">
        <v>42948</v>
      </c>
      <c r="AE15" s="144">
        <v>42948</v>
      </c>
      <c r="AF15" s="144">
        <v>43281</v>
      </c>
      <c r="AG15" s="144">
        <v>43282</v>
      </c>
      <c r="AH15" s="144">
        <v>43616</v>
      </c>
      <c r="AI15" s="118" t="s">
        <v>9318</v>
      </c>
      <c r="AJ15" s="117" t="s">
        <v>146</v>
      </c>
      <c r="AK15" s="116" t="s">
        <v>10924</v>
      </c>
      <c r="AL15" s="116" t="s">
        <v>10924</v>
      </c>
    </row>
    <row r="16" spans="1:38">
      <c r="A16" s="117">
        <v>8</v>
      </c>
      <c r="B16" s="134" t="s">
        <v>9328</v>
      </c>
      <c r="C16" s="117" t="s">
        <v>9328</v>
      </c>
      <c r="D16" s="713" t="s">
        <v>10409</v>
      </c>
      <c r="E16" s="157" t="s">
        <v>9062</v>
      </c>
      <c r="F16" s="117" t="s">
        <v>35</v>
      </c>
      <c r="G16" s="117" t="s">
        <v>9109</v>
      </c>
      <c r="H16" s="263">
        <v>30452</v>
      </c>
      <c r="I16" s="116" t="str">
        <f t="shared" si="0"/>
        <v xml:space="preserve">36 TAHUN 2 BULAN 15 HARI </v>
      </c>
      <c r="J16" s="117" t="s">
        <v>7114</v>
      </c>
      <c r="K16" s="117" t="s">
        <v>9550</v>
      </c>
      <c r="L16" s="117" t="s">
        <v>288</v>
      </c>
      <c r="M16" s="134" t="s">
        <v>9266</v>
      </c>
      <c r="N16" s="116" t="s">
        <v>16364</v>
      </c>
      <c r="O16" s="117" t="s">
        <v>16365</v>
      </c>
      <c r="P16" s="117"/>
      <c r="Q16" s="117" t="s">
        <v>13376</v>
      </c>
      <c r="R16" s="117" t="s">
        <v>15839</v>
      </c>
      <c r="S16" s="144">
        <v>44697</v>
      </c>
      <c r="T16" s="117" t="s">
        <v>175</v>
      </c>
      <c r="U16" s="116" t="s">
        <v>9145</v>
      </c>
      <c r="V16" s="647" t="s">
        <v>10574</v>
      </c>
      <c r="W16" s="117" t="s">
        <v>9146</v>
      </c>
      <c r="X16" s="117" t="s">
        <v>193</v>
      </c>
      <c r="Y16" s="646" t="s">
        <v>10410</v>
      </c>
      <c r="Z16" s="157" t="s">
        <v>10411</v>
      </c>
      <c r="AA16" s="157"/>
      <c r="AB16" s="157"/>
      <c r="AC16" s="116"/>
      <c r="AD16" s="144">
        <v>42948</v>
      </c>
      <c r="AE16" s="144">
        <v>42948</v>
      </c>
      <c r="AF16" s="144">
        <v>43281</v>
      </c>
      <c r="AG16" s="144">
        <v>43282</v>
      </c>
      <c r="AH16" s="144">
        <v>43616</v>
      </c>
      <c r="AI16" s="134" t="s">
        <v>9328</v>
      </c>
      <c r="AJ16" s="117"/>
      <c r="AK16" s="116" t="s">
        <v>10924</v>
      </c>
      <c r="AL16" s="116" t="s">
        <v>10924</v>
      </c>
    </row>
    <row r="17" spans="1:38">
      <c r="A17" s="117">
        <v>9</v>
      </c>
      <c r="B17" s="134" t="s">
        <v>9320</v>
      </c>
      <c r="C17" s="117" t="s">
        <v>9320</v>
      </c>
      <c r="D17" s="713" t="s">
        <v>10399</v>
      </c>
      <c r="E17" s="157" t="s">
        <v>9062</v>
      </c>
      <c r="F17" s="117" t="s">
        <v>35</v>
      </c>
      <c r="G17" s="117" t="s">
        <v>9153</v>
      </c>
      <c r="H17" s="263">
        <v>28101</v>
      </c>
      <c r="I17" s="116" t="str">
        <f t="shared" si="0"/>
        <v xml:space="preserve">42 TAHUN 7 BULAN 24 HARI </v>
      </c>
      <c r="J17" s="117" t="s">
        <v>7114</v>
      </c>
      <c r="K17" s="117" t="s">
        <v>9550</v>
      </c>
      <c r="L17" s="117" t="s">
        <v>288</v>
      </c>
      <c r="M17" s="134" t="s">
        <v>9270</v>
      </c>
      <c r="N17" s="116" t="s">
        <v>16366</v>
      </c>
      <c r="O17" s="117" t="s">
        <v>16367</v>
      </c>
      <c r="P17" s="117"/>
      <c r="Q17" s="117" t="s">
        <v>13376</v>
      </c>
      <c r="R17" s="117" t="s">
        <v>15840</v>
      </c>
      <c r="S17" s="144">
        <v>44537</v>
      </c>
      <c r="T17" s="117" t="s">
        <v>1347</v>
      </c>
      <c r="U17" s="116" t="s">
        <v>9154</v>
      </c>
      <c r="V17" s="647" t="s">
        <v>10577</v>
      </c>
      <c r="W17" s="117" t="s">
        <v>9155</v>
      </c>
      <c r="X17" s="117" t="s">
        <v>193</v>
      </c>
      <c r="Y17" s="646" t="s">
        <v>10400</v>
      </c>
      <c r="Z17" s="157"/>
      <c r="AA17" s="157"/>
      <c r="AB17" s="157"/>
      <c r="AC17" s="116"/>
      <c r="AD17" s="144">
        <v>42948</v>
      </c>
      <c r="AE17" s="144">
        <v>42948</v>
      </c>
      <c r="AF17" s="144">
        <v>43281</v>
      </c>
      <c r="AG17" s="144">
        <v>43282</v>
      </c>
      <c r="AH17" s="144">
        <v>43616</v>
      </c>
      <c r="AI17" s="134" t="s">
        <v>9320</v>
      </c>
      <c r="AJ17" s="117" t="s">
        <v>55</v>
      </c>
      <c r="AK17" s="116" t="s">
        <v>10924</v>
      </c>
      <c r="AL17" s="116" t="s">
        <v>10924</v>
      </c>
    </row>
    <row r="18" spans="1:38">
      <c r="A18" s="117">
        <v>10</v>
      </c>
      <c r="B18" s="118" t="s">
        <v>9333</v>
      </c>
      <c r="C18" s="117" t="s">
        <v>9333</v>
      </c>
      <c r="D18" s="650" t="s">
        <v>9172</v>
      </c>
      <c r="E18" s="157" t="s">
        <v>9062</v>
      </c>
      <c r="F18" s="117" t="s">
        <v>35</v>
      </c>
      <c r="G18" s="117" t="s">
        <v>9131</v>
      </c>
      <c r="H18" s="263">
        <v>35089</v>
      </c>
      <c r="I18" s="116" t="str">
        <f t="shared" si="0"/>
        <v xml:space="preserve">23 TAHUN 6 BULAN 6 HARI </v>
      </c>
      <c r="J18" s="117" t="s">
        <v>7114</v>
      </c>
      <c r="K18" s="117" t="s">
        <v>9550</v>
      </c>
      <c r="L18" s="117" t="s">
        <v>288</v>
      </c>
      <c r="M18" s="134" t="s">
        <v>9284</v>
      </c>
      <c r="N18" s="116" t="s">
        <v>16368</v>
      </c>
      <c r="O18" s="117" t="s">
        <v>12553</v>
      </c>
      <c r="P18" s="117"/>
      <c r="Q18" s="117" t="s">
        <v>13376</v>
      </c>
      <c r="R18" s="117" t="s">
        <v>15841</v>
      </c>
      <c r="S18" s="144">
        <v>44586</v>
      </c>
      <c r="T18" s="117" t="s">
        <v>126</v>
      </c>
      <c r="U18" s="116" t="s">
        <v>9173</v>
      </c>
      <c r="V18" s="647" t="s">
        <v>10582</v>
      </c>
      <c r="W18" s="117" t="s">
        <v>9174</v>
      </c>
      <c r="X18" s="117" t="s">
        <v>193</v>
      </c>
      <c r="Y18" s="646"/>
      <c r="Z18" s="157"/>
      <c r="AA18" s="157"/>
      <c r="AB18" s="157"/>
      <c r="AC18" s="116"/>
      <c r="AD18" s="144">
        <v>42948</v>
      </c>
      <c r="AE18" s="144">
        <v>42948</v>
      </c>
      <c r="AF18" s="144">
        <v>43281</v>
      </c>
      <c r="AG18" s="144">
        <v>43282</v>
      </c>
      <c r="AH18" s="144">
        <v>43616</v>
      </c>
      <c r="AI18" s="118" t="s">
        <v>9333</v>
      </c>
      <c r="AJ18" s="117"/>
      <c r="AK18" s="116" t="s">
        <v>10924</v>
      </c>
      <c r="AL18" s="116" t="s">
        <v>10924</v>
      </c>
    </row>
    <row r="19" spans="1:38" s="161" customFormat="1">
      <c r="A19" s="678">
        <v>11</v>
      </c>
      <c r="B19" s="158" t="s">
        <v>15272</v>
      </c>
      <c r="C19" s="158" t="s">
        <v>15272</v>
      </c>
      <c r="D19" s="1516" t="s">
        <v>15277</v>
      </c>
      <c r="E19" s="155" t="s">
        <v>9062</v>
      </c>
      <c r="F19" s="678" t="s">
        <v>35</v>
      </c>
      <c r="G19" s="678" t="s">
        <v>9161</v>
      </c>
      <c r="H19" s="1034">
        <v>33154</v>
      </c>
      <c r="I19" s="159" t="str">
        <f t="shared" si="0"/>
        <v xml:space="preserve">28 TAHUN 9 BULAN 23 HARI </v>
      </c>
      <c r="J19" s="678" t="s">
        <v>7114</v>
      </c>
      <c r="K19" s="678" t="s">
        <v>9550</v>
      </c>
      <c r="L19" s="678" t="s">
        <v>288</v>
      </c>
      <c r="M19" s="158" t="s">
        <v>15488</v>
      </c>
      <c r="N19" s="159" t="s">
        <v>16369</v>
      </c>
      <c r="O19" s="678" t="s">
        <v>16370</v>
      </c>
      <c r="P19" s="678"/>
      <c r="Q19" s="678" t="s">
        <v>13376</v>
      </c>
      <c r="R19" s="678" t="s">
        <v>15842</v>
      </c>
      <c r="S19" s="160">
        <v>44842</v>
      </c>
      <c r="T19" s="678"/>
      <c r="U19" s="159" t="s">
        <v>15278</v>
      </c>
      <c r="V19" s="1036" t="s">
        <v>15279</v>
      </c>
      <c r="W19" s="678" t="s">
        <v>15846</v>
      </c>
      <c r="X19" s="678"/>
      <c r="Y19" s="934"/>
      <c r="Z19" s="155"/>
      <c r="AA19" s="155"/>
      <c r="AB19" s="155"/>
      <c r="AC19" s="159"/>
      <c r="AD19" s="160">
        <v>43647</v>
      </c>
      <c r="AE19" s="160">
        <v>43647</v>
      </c>
      <c r="AF19" s="160"/>
      <c r="AG19" s="160"/>
      <c r="AH19" s="160"/>
      <c r="AI19" s="158"/>
      <c r="AJ19" s="678"/>
      <c r="AK19" s="159"/>
    </row>
    <row r="20" spans="1:38">
      <c r="AD20" s="164"/>
    </row>
    <row r="21" spans="1:38" s="179" customFormat="1">
      <c r="A21" s="167"/>
      <c r="B21" s="168"/>
      <c r="C21" s="167"/>
      <c r="D21" s="711"/>
      <c r="E21" s="254"/>
      <c r="F21" s="167"/>
      <c r="G21" s="167"/>
      <c r="H21" s="223"/>
      <c r="I21" s="178"/>
      <c r="J21" s="167"/>
      <c r="K21" s="167"/>
      <c r="L21" s="167"/>
      <c r="M21" s="167"/>
      <c r="N21" s="178"/>
      <c r="O21" s="167"/>
      <c r="P21" s="167"/>
      <c r="Q21" s="167"/>
      <c r="R21" s="167"/>
      <c r="S21" s="181"/>
      <c r="T21" s="167"/>
      <c r="U21" s="178"/>
      <c r="V21" s="657"/>
      <c r="W21" s="167"/>
      <c r="X21" s="167"/>
      <c r="Y21" s="654"/>
      <c r="Z21" s="254"/>
      <c r="AA21" s="254"/>
      <c r="AB21" s="254"/>
      <c r="AC21" s="178"/>
      <c r="AD21" s="181"/>
      <c r="AE21" s="181"/>
      <c r="AF21" s="181"/>
      <c r="AG21" s="181"/>
      <c r="AH21" s="181"/>
      <c r="AI21" s="168"/>
      <c r="AJ21" s="167"/>
      <c r="AK21" s="178"/>
      <c r="AL21" s="178"/>
    </row>
    <row r="22" spans="1:38">
      <c r="A22" s="117">
        <v>1</v>
      </c>
      <c r="B22" s="118" t="s">
        <v>9308</v>
      </c>
      <c r="C22" s="190" t="s">
        <v>9308</v>
      </c>
      <c r="D22" s="648" t="s">
        <v>9184</v>
      </c>
      <c r="E22" s="157" t="s">
        <v>9062</v>
      </c>
      <c r="F22" s="117" t="s">
        <v>35</v>
      </c>
      <c r="G22" s="117" t="s">
        <v>9109</v>
      </c>
      <c r="H22" s="263">
        <v>30007</v>
      </c>
      <c r="I22" s="116" t="str">
        <f t="shared" ref="I22:I23" si="1">DATEDIF(H22,$H$3,"Y") &amp; " TAHUN " &amp; DATEDIF(H22,$H$3,"YM") &amp; " BULAN " &amp; DATEDIF(H22,$H$3,"MD") &amp; " HARI "</f>
        <v xml:space="preserve">37 TAHUN 5 BULAN 6 HARI </v>
      </c>
      <c r="J22" s="117" t="s">
        <v>7114</v>
      </c>
      <c r="K22" s="117" t="s">
        <v>9551</v>
      </c>
      <c r="L22" s="117" t="s">
        <v>288</v>
      </c>
      <c r="M22" s="134" t="s">
        <v>9285</v>
      </c>
      <c r="N22" s="116" t="s">
        <v>16371</v>
      </c>
      <c r="O22" s="117" t="s">
        <v>16372</v>
      </c>
      <c r="P22" s="134" t="s">
        <v>9778</v>
      </c>
      <c r="Q22" s="134" t="s">
        <v>13376</v>
      </c>
      <c r="R22" s="134" t="s">
        <v>15843</v>
      </c>
      <c r="S22" s="1594">
        <v>44617</v>
      </c>
      <c r="T22" s="117" t="s">
        <v>126</v>
      </c>
      <c r="U22" s="116" t="s">
        <v>11213</v>
      </c>
      <c r="V22" s="647" t="s">
        <v>10585</v>
      </c>
      <c r="W22" s="117" t="s">
        <v>9185</v>
      </c>
      <c r="X22" s="117" t="s">
        <v>193</v>
      </c>
      <c r="Y22" s="646" t="s">
        <v>11214</v>
      </c>
      <c r="Z22" s="157" t="s">
        <v>11215</v>
      </c>
      <c r="AA22" s="157" t="s">
        <v>11216</v>
      </c>
      <c r="AB22" s="157"/>
      <c r="AC22" s="116"/>
      <c r="AD22" s="144">
        <v>42948</v>
      </c>
      <c r="AE22" s="144">
        <v>42948</v>
      </c>
      <c r="AF22" s="144">
        <v>43281</v>
      </c>
      <c r="AG22" s="144"/>
      <c r="AH22" s="144"/>
      <c r="AI22" s="118" t="s">
        <v>9308</v>
      </c>
      <c r="AJ22" s="117" t="s">
        <v>47</v>
      </c>
      <c r="AK22" s="116" t="s">
        <v>10924</v>
      </c>
      <c r="AL22" s="116" t="s">
        <v>10924</v>
      </c>
    </row>
    <row r="23" spans="1:38">
      <c r="A23" s="117">
        <v>2</v>
      </c>
      <c r="B23" s="190" t="s">
        <v>9309</v>
      </c>
      <c r="C23" s="118" t="s">
        <v>9309</v>
      </c>
      <c r="D23" s="648" t="s">
        <v>9188</v>
      </c>
      <c r="E23" s="157" t="s">
        <v>9062</v>
      </c>
      <c r="F23" s="117" t="s">
        <v>35</v>
      </c>
      <c r="G23" s="117" t="s">
        <v>15829</v>
      </c>
      <c r="H23" s="263">
        <v>33790</v>
      </c>
      <c r="I23" s="116" t="str">
        <f t="shared" si="1"/>
        <v xml:space="preserve">27 TAHUN 0 BULAN 26 HARI </v>
      </c>
      <c r="J23" s="117" t="s">
        <v>7114</v>
      </c>
      <c r="K23" s="117" t="s">
        <v>9551</v>
      </c>
      <c r="L23" s="117" t="s">
        <v>288</v>
      </c>
      <c r="M23" s="134" t="s">
        <v>9273</v>
      </c>
      <c r="N23" s="116" t="s">
        <v>16373</v>
      </c>
      <c r="O23" s="117" t="s">
        <v>16374</v>
      </c>
      <c r="P23" s="117"/>
      <c r="Q23" s="117" t="s">
        <v>13376</v>
      </c>
      <c r="R23" s="117" t="s">
        <v>15844</v>
      </c>
      <c r="S23" s="144">
        <v>45112</v>
      </c>
      <c r="T23" s="117" t="s">
        <v>126</v>
      </c>
      <c r="U23" s="116" t="s">
        <v>15830</v>
      </c>
      <c r="V23" s="647" t="s">
        <v>10587</v>
      </c>
      <c r="W23" s="117" t="s">
        <v>9189</v>
      </c>
      <c r="X23" s="117" t="s">
        <v>82</v>
      </c>
      <c r="Y23" s="646"/>
      <c r="Z23" s="157"/>
      <c r="AA23" s="157"/>
      <c r="AB23" s="157"/>
      <c r="AC23" s="116"/>
      <c r="AD23" s="144">
        <v>42948</v>
      </c>
      <c r="AE23" s="144">
        <v>42948</v>
      </c>
      <c r="AF23" s="144">
        <v>43281</v>
      </c>
      <c r="AI23" s="190" t="s">
        <v>9309</v>
      </c>
      <c r="AJ23" s="117"/>
      <c r="AK23" s="116" t="s">
        <v>10924</v>
      </c>
      <c r="AL23" s="116" t="s">
        <v>10924</v>
      </c>
    </row>
    <row r="24" spans="1:38">
      <c r="A24" s="117"/>
      <c r="B24" s="157"/>
      <c r="C24" s="157"/>
      <c r="D24" s="648"/>
      <c r="E24" s="157"/>
      <c r="F24" s="117"/>
      <c r="G24" s="117"/>
      <c r="H24" s="263"/>
      <c r="I24" s="116"/>
      <c r="J24" s="117"/>
      <c r="K24" s="117"/>
      <c r="L24" s="117"/>
      <c r="M24" s="134"/>
      <c r="N24" s="116"/>
      <c r="O24" s="117"/>
      <c r="P24" s="117"/>
      <c r="Q24" s="117"/>
      <c r="R24" s="117"/>
      <c r="S24" s="144"/>
      <c r="T24" s="117"/>
      <c r="U24" s="116"/>
      <c r="V24" s="647"/>
      <c r="W24" s="117"/>
      <c r="X24" s="117"/>
      <c r="Y24" s="646"/>
      <c r="Z24" s="157"/>
      <c r="AA24" s="157"/>
      <c r="AB24" s="157"/>
      <c r="AC24" s="116"/>
      <c r="AD24" s="144"/>
      <c r="AE24" s="144"/>
      <c r="AF24" s="144"/>
      <c r="AG24" s="144"/>
      <c r="AH24" s="144"/>
      <c r="AI24" s="157"/>
      <c r="AJ24" s="117"/>
      <c r="AK24" s="116"/>
      <c r="AL24" s="116"/>
    </row>
    <row r="25" spans="1:38">
      <c r="A25" s="117"/>
      <c r="B25" s="157"/>
      <c r="C25" s="157"/>
      <c r="D25" s="648"/>
      <c r="E25" s="157"/>
      <c r="F25" s="117"/>
      <c r="G25" s="117"/>
      <c r="H25" s="263"/>
      <c r="I25" s="116"/>
      <c r="J25" s="117"/>
      <c r="K25" s="117"/>
      <c r="L25" s="117"/>
      <c r="M25" s="134"/>
      <c r="N25" s="116"/>
      <c r="O25" s="117"/>
      <c r="P25" s="117"/>
      <c r="Q25" s="117"/>
      <c r="R25" s="117"/>
      <c r="S25" s="144"/>
      <c r="T25" s="117"/>
      <c r="U25" s="116"/>
      <c r="V25" s="647"/>
      <c r="W25" s="117"/>
      <c r="X25" s="117"/>
      <c r="Y25" s="646"/>
      <c r="Z25" s="157"/>
      <c r="AA25" s="157"/>
      <c r="AB25" s="157"/>
      <c r="AC25" s="116"/>
      <c r="AD25" s="144"/>
      <c r="AE25" s="144"/>
      <c r="AF25" s="144"/>
      <c r="AG25" s="144"/>
      <c r="AH25" s="144"/>
      <c r="AI25" s="157"/>
      <c r="AJ25" s="117"/>
      <c r="AK25" s="116"/>
      <c r="AL25" s="116"/>
    </row>
    <row r="26" spans="1:38" s="179" customFormat="1">
      <c r="A26" s="167"/>
      <c r="B26" s="254"/>
      <c r="C26" s="254"/>
      <c r="D26" s="652"/>
      <c r="E26" s="254"/>
      <c r="F26" s="167"/>
      <c r="G26" s="167"/>
      <c r="H26" s="223"/>
      <c r="I26" s="178"/>
      <c r="J26" s="167"/>
      <c r="K26" s="167"/>
      <c r="L26" s="167"/>
      <c r="M26" s="168"/>
      <c r="N26" s="178"/>
      <c r="O26" s="167"/>
      <c r="P26" s="167"/>
      <c r="Q26" s="167"/>
      <c r="R26" s="167"/>
      <c r="S26" s="181"/>
      <c r="T26" s="167"/>
      <c r="U26" s="178"/>
      <c r="V26" s="653"/>
      <c r="W26" s="167"/>
      <c r="X26" s="167"/>
      <c r="Y26" s="654"/>
      <c r="Z26" s="254"/>
      <c r="AA26" s="254"/>
      <c r="AB26" s="254"/>
      <c r="AC26" s="178"/>
      <c r="AD26" s="181"/>
      <c r="AE26" s="181"/>
      <c r="AF26" s="181"/>
      <c r="AG26" s="181"/>
      <c r="AH26" s="181"/>
      <c r="AI26" s="254"/>
      <c r="AJ26" s="167"/>
      <c r="AK26" s="178"/>
      <c r="AL26" s="178"/>
    </row>
    <row r="33" spans="1:38">
      <c r="AE33" s="1369"/>
      <c r="AF33" s="1369"/>
      <c r="AG33" s="1369"/>
      <c r="AH33" s="1369"/>
    </row>
    <row r="34" spans="1:38" ht="12" customHeight="1"/>
    <row r="36" spans="1:38">
      <c r="A36" s="87" t="s">
        <v>11674</v>
      </c>
    </row>
    <row r="38" spans="1:38" s="179" customFormat="1">
      <c r="A38" s="167">
        <v>1</v>
      </c>
      <c r="B38" s="168" t="s">
        <v>9344</v>
      </c>
      <c r="C38" s="168"/>
      <c r="D38" s="652" t="s">
        <v>9124</v>
      </c>
      <c r="E38" s="254" t="s">
        <v>9062</v>
      </c>
      <c r="F38" s="167" t="s">
        <v>35</v>
      </c>
      <c r="G38" s="167" t="s">
        <v>9102</v>
      </c>
      <c r="H38" s="223">
        <v>29622</v>
      </c>
      <c r="I38" s="178"/>
      <c r="J38" s="167" t="s">
        <v>7114</v>
      </c>
      <c r="K38" s="167" t="s">
        <v>9550</v>
      </c>
      <c r="L38" s="167" t="s">
        <v>288</v>
      </c>
      <c r="M38" s="168" t="s">
        <v>9260</v>
      </c>
      <c r="N38" s="178"/>
      <c r="O38" s="167"/>
      <c r="P38" s="167"/>
      <c r="Q38" s="167"/>
      <c r="R38" s="167"/>
      <c r="S38" s="181"/>
      <c r="T38" s="167" t="s">
        <v>126</v>
      </c>
      <c r="U38" s="178" t="s">
        <v>10487</v>
      </c>
      <c r="V38" s="657" t="s">
        <v>10488</v>
      </c>
      <c r="W38" s="167" t="s">
        <v>9125</v>
      </c>
      <c r="X38" s="167" t="s">
        <v>193</v>
      </c>
      <c r="Y38" s="654"/>
      <c r="Z38" s="254"/>
      <c r="AA38" s="254"/>
      <c r="AB38" s="254"/>
      <c r="AC38" s="178"/>
      <c r="AD38" s="655"/>
      <c r="AE38" s="181">
        <v>42948</v>
      </c>
      <c r="AF38" s="181">
        <v>43281</v>
      </c>
      <c r="AG38" s="181"/>
      <c r="AH38" s="181"/>
      <c r="AI38" s="168" t="s">
        <v>9344</v>
      </c>
      <c r="AJ38" s="167"/>
      <c r="AK38" s="178"/>
      <c r="AL38" s="178"/>
    </row>
    <row r="39" spans="1:38" s="179" customFormat="1">
      <c r="A39" s="167">
        <v>2</v>
      </c>
      <c r="B39" s="168" t="s">
        <v>9325</v>
      </c>
      <c r="C39" s="167"/>
      <c r="D39" s="652" t="s">
        <v>9150</v>
      </c>
      <c r="E39" s="254" t="s">
        <v>9062</v>
      </c>
      <c r="F39" s="167" t="s">
        <v>35</v>
      </c>
      <c r="G39" s="167" t="s">
        <v>9115</v>
      </c>
      <c r="H39" s="223">
        <v>32004</v>
      </c>
      <c r="I39" s="178"/>
      <c r="J39" s="167" t="s">
        <v>7114</v>
      </c>
      <c r="K39" s="167" t="s">
        <v>9550</v>
      </c>
      <c r="L39" s="167" t="s">
        <v>288</v>
      </c>
      <c r="M39" s="168" t="s">
        <v>9268</v>
      </c>
      <c r="N39" s="178"/>
      <c r="O39" s="167"/>
      <c r="P39" s="167"/>
      <c r="Q39" s="167"/>
      <c r="R39" s="167"/>
      <c r="S39" s="181"/>
      <c r="T39" s="167" t="s">
        <v>126</v>
      </c>
      <c r="U39" s="178" t="s">
        <v>9151</v>
      </c>
      <c r="V39" s="653" t="s">
        <v>10576</v>
      </c>
      <c r="W39" s="167" t="s">
        <v>9152</v>
      </c>
      <c r="X39" s="167" t="s">
        <v>193</v>
      </c>
      <c r="Y39" s="654"/>
      <c r="Z39" s="254"/>
      <c r="AA39" s="254"/>
      <c r="AB39" s="254"/>
      <c r="AC39" s="178"/>
      <c r="AD39" s="655"/>
      <c r="AE39" s="181">
        <v>42948</v>
      </c>
      <c r="AF39" s="181">
        <v>43281</v>
      </c>
      <c r="AG39" s="181"/>
      <c r="AH39" s="181"/>
      <c r="AI39" s="168" t="s">
        <v>9325</v>
      </c>
      <c r="AJ39" s="167"/>
      <c r="AK39" s="178"/>
      <c r="AL39" s="178"/>
    </row>
    <row r="40" spans="1:38" s="179" customFormat="1">
      <c r="A40" s="167">
        <v>3</v>
      </c>
      <c r="B40" s="168" t="s">
        <v>9357</v>
      </c>
      <c r="C40" s="167"/>
      <c r="D40" s="652" t="s">
        <v>10404</v>
      </c>
      <c r="E40" s="254" t="s">
        <v>9062</v>
      </c>
      <c r="F40" s="167" t="s">
        <v>35</v>
      </c>
      <c r="G40" s="167" t="s">
        <v>9165</v>
      </c>
      <c r="H40" s="223">
        <v>30788</v>
      </c>
      <c r="I40" s="178"/>
      <c r="J40" s="167" t="s">
        <v>7114</v>
      </c>
      <c r="K40" s="167" t="s">
        <v>9550</v>
      </c>
      <c r="L40" s="167" t="s">
        <v>288</v>
      </c>
      <c r="M40" s="168" t="s">
        <v>9282</v>
      </c>
      <c r="N40" s="178"/>
      <c r="O40" s="167"/>
      <c r="P40" s="167"/>
      <c r="Q40" s="167"/>
      <c r="R40" s="167"/>
      <c r="S40" s="181"/>
      <c r="T40" s="167" t="s">
        <v>175</v>
      </c>
      <c r="U40" s="178" t="s">
        <v>9166</v>
      </c>
      <c r="V40" s="653" t="s">
        <v>10580</v>
      </c>
      <c r="W40" s="167" t="s">
        <v>9167</v>
      </c>
      <c r="X40" s="167" t="s">
        <v>193</v>
      </c>
      <c r="Y40" s="654" t="s">
        <v>10405</v>
      </c>
      <c r="Z40" s="254" t="s">
        <v>10406</v>
      </c>
      <c r="AA40" s="254" t="s">
        <v>10407</v>
      </c>
      <c r="AB40" s="254" t="s">
        <v>10408</v>
      </c>
      <c r="AC40" s="178"/>
      <c r="AD40" s="655"/>
      <c r="AE40" s="181">
        <v>42948</v>
      </c>
      <c r="AF40" s="181">
        <v>43281</v>
      </c>
      <c r="AG40" s="181"/>
      <c r="AH40" s="181"/>
      <c r="AI40" s="168" t="s">
        <v>9357</v>
      </c>
      <c r="AJ40" s="167" t="s">
        <v>36</v>
      </c>
      <c r="AK40" s="178"/>
      <c r="AL40" s="178"/>
    </row>
    <row r="41" spans="1:38" s="758" customFormat="1">
      <c r="A41" s="167">
        <v>4</v>
      </c>
      <c r="B41" s="1039" t="s">
        <v>9317</v>
      </c>
      <c r="C41" s="757"/>
      <c r="D41" s="1230" t="s">
        <v>9147</v>
      </c>
      <c r="E41" s="756" t="s">
        <v>9062</v>
      </c>
      <c r="F41" s="757" t="s">
        <v>35</v>
      </c>
      <c r="G41" s="757" t="s">
        <v>9109</v>
      </c>
      <c r="H41" s="1231">
        <v>32005</v>
      </c>
      <c r="I41" s="1232" t="str">
        <f>DATEDIF(H41,$H$3,"Y") &amp; " TAHUN " &amp; DATEDIF(H41,$H$3,"YM") &amp; " BULAN " &amp; DATEDIF(H41,$H$3,"MD") &amp; " HARI "</f>
        <v xml:space="preserve">31 TAHUN 11 BULAN 15 HARI </v>
      </c>
      <c r="J41" s="757" t="s">
        <v>7114</v>
      </c>
      <c r="K41" s="757" t="s">
        <v>9550</v>
      </c>
      <c r="L41" s="757" t="s">
        <v>288</v>
      </c>
      <c r="M41" s="1039" t="s">
        <v>9272</v>
      </c>
      <c r="N41" s="1232"/>
      <c r="O41" s="757"/>
      <c r="P41" s="757"/>
      <c r="Q41" s="757"/>
      <c r="R41" s="757"/>
      <c r="S41" s="1040"/>
      <c r="T41" s="757" t="s">
        <v>126</v>
      </c>
      <c r="U41" s="1232" t="s">
        <v>9148</v>
      </c>
      <c r="V41" s="1233" t="s">
        <v>10575</v>
      </c>
      <c r="W41" s="757" t="s">
        <v>9149</v>
      </c>
      <c r="X41" s="757" t="s">
        <v>193</v>
      </c>
      <c r="Y41" s="1234"/>
      <c r="Z41" s="756"/>
      <c r="AA41" s="756"/>
      <c r="AB41" s="756"/>
      <c r="AC41" s="1232"/>
      <c r="AD41" s="1235"/>
      <c r="AE41" s="1040">
        <v>42948</v>
      </c>
      <c r="AF41" s="1040">
        <v>43281</v>
      </c>
      <c r="AG41" s="1040"/>
      <c r="AH41" s="1040"/>
      <c r="AI41" s="1039" t="s">
        <v>9317</v>
      </c>
      <c r="AJ41" s="757"/>
      <c r="AK41" s="1232"/>
      <c r="AL41" s="1232"/>
    </row>
    <row r="42" spans="1:38" s="179" customFormat="1">
      <c r="A42" s="167">
        <v>5</v>
      </c>
      <c r="B42" s="168" t="s">
        <v>9342</v>
      </c>
      <c r="C42" s="168" t="s">
        <v>9342</v>
      </c>
      <c r="D42" s="652" t="s">
        <v>9117</v>
      </c>
      <c r="E42" s="254" t="s">
        <v>9062</v>
      </c>
      <c r="F42" s="167" t="s">
        <v>35</v>
      </c>
      <c r="G42" s="167" t="s">
        <v>9118</v>
      </c>
      <c r="H42" s="223">
        <v>29060</v>
      </c>
      <c r="I42" s="178" t="str">
        <f t="shared" ref="I42:I46" si="2">DATEDIF(H42,$H$3,"Y") &amp; " TAHUN " &amp; DATEDIF(H42,$H$3,"YM") &amp; " BULAN " &amp; DATEDIF(H42,$H$3,"MD") &amp; " HARI "</f>
        <v xml:space="preserve">40 TAHUN 0 BULAN 7 HARI </v>
      </c>
      <c r="J42" s="167" t="s">
        <v>7114</v>
      </c>
      <c r="K42" s="167" t="s">
        <v>9550</v>
      </c>
      <c r="L42" s="167" t="s">
        <v>288</v>
      </c>
      <c r="M42" s="168" t="s">
        <v>9261</v>
      </c>
      <c r="N42" s="178"/>
      <c r="O42" s="167"/>
      <c r="P42" s="167"/>
      <c r="Q42" s="167"/>
      <c r="R42" s="167"/>
      <c r="S42" s="181"/>
      <c r="T42" s="167" t="s">
        <v>126</v>
      </c>
      <c r="U42" s="178" t="s">
        <v>10473</v>
      </c>
      <c r="V42" s="657" t="s">
        <v>10474</v>
      </c>
      <c r="W42" s="167" t="s">
        <v>9119</v>
      </c>
      <c r="X42" s="167" t="s">
        <v>193</v>
      </c>
      <c r="Y42" s="654" t="s">
        <v>10395</v>
      </c>
      <c r="Z42" s="254" t="s">
        <v>10396</v>
      </c>
      <c r="AA42" s="254" t="s">
        <v>10397</v>
      </c>
      <c r="AB42" s="254"/>
      <c r="AC42" s="178"/>
      <c r="AD42" s="655"/>
      <c r="AE42" s="181">
        <v>42948</v>
      </c>
      <c r="AF42" s="181">
        <v>43281</v>
      </c>
      <c r="AG42" s="181"/>
      <c r="AH42" s="181"/>
      <c r="AI42" s="168" t="s">
        <v>9342</v>
      </c>
      <c r="AJ42" s="167" t="s">
        <v>47</v>
      </c>
      <c r="AK42" s="178"/>
      <c r="AL42" s="178"/>
    </row>
    <row r="43" spans="1:38" s="179" customFormat="1">
      <c r="A43" s="167">
        <v>6</v>
      </c>
      <c r="B43" s="168" t="s">
        <v>9347</v>
      </c>
      <c r="C43" s="168" t="s">
        <v>9347</v>
      </c>
      <c r="D43" s="652" t="s">
        <v>9126</v>
      </c>
      <c r="E43" s="254" t="s">
        <v>9062</v>
      </c>
      <c r="F43" s="167" t="s">
        <v>35</v>
      </c>
      <c r="G43" s="167" t="s">
        <v>9109</v>
      </c>
      <c r="H43" s="223">
        <v>28610</v>
      </c>
      <c r="I43" s="178" t="str">
        <f t="shared" si="2"/>
        <v xml:space="preserve">41 TAHUN 3 BULAN 1 HARI </v>
      </c>
      <c r="J43" s="167" t="s">
        <v>7114</v>
      </c>
      <c r="K43" s="167" t="s">
        <v>9550</v>
      </c>
      <c r="L43" s="167" t="s">
        <v>288</v>
      </c>
      <c r="M43" s="168" t="s">
        <v>9258</v>
      </c>
      <c r="N43" s="178"/>
      <c r="O43" s="167"/>
      <c r="P43" s="167"/>
      <c r="Q43" s="167"/>
      <c r="R43" s="167"/>
      <c r="S43" s="181"/>
      <c r="T43" s="167" t="s">
        <v>126</v>
      </c>
      <c r="U43" s="178" t="s">
        <v>10489</v>
      </c>
      <c r="V43" s="657" t="s">
        <v>10490</v>
      </c>
      <c r="W43" s="167" t="s">
        <v>9127</v>
      </c>
      <c r="X43" s="167" t="s">
        <v>193</v>
      </c>
      <c r="Y43" s="654" t="s">
        <v>10398</v>
      </c>
      <c r="Z43" s="254"/>
      <c r="AA43" s="254"/>
      <c r="AB43" s="254"/>
      <c r="AC43" s="178"/>
      <c r="AD43" s="655"/>
      <c r="AE43" s="181">
        <v>42948</v>
      </c>
      <c r="AF43" s="181">
        <v>43281</v>
      </c>
      <c r="AG43" s="181"/>
      <c r="AH43" s="181"/>
      <c r="AI43" s="168" t="s">
        <v>9347</v>
      </c>
      <c r="AJ43" s="167" t="s">
        <v>55</v>
      </c>
      <c r="AK43" s="178"/>
      <c r="AL43" s="178"/>
    </row>
    <row r="44" spans="1:38" s="179" customFormat="1">
      <c r="A44" s="167">
        <v>7</v>
      </c>
      <c r="B44" s="168" t="s">
        <v>9323</v>
      </c>
      <c r="C44" s="168" t="s">
        <v>9323</v>
      </c>
      <c r="D44" s="652" t="s">
        <v>9156</v>
      </c>
      <c r="E44" s="254" t="s">
        <v>9062</v>
      </c>
      <c r="F44" s="167" t="s">
        <v>35</v>
      </c>
      <c r="G44" s="167" t="s">
        <v>9157</v>
      </c>
      <c r="H44" s="223">
        <v>31172</v>
      </c>
      <c r="I44" s="178" t="str">
        <f t="shared" si="2"/>
        <v xml:space="preserve">34 TAHUN 2 BULAN 26 HARI </v>
      </c>
      <c r="J44" s="167" t="s">
        <v>7114</v>
      </c>
      <c r="K44" s="167" t="s">
        <v>9550</v>
      </c>
      <c r="L44" s="167" t="s">
        <v>288</v>
      </c>
      <c r="M44" s="168" t="s">
        <v>9281</v>
      </c>
      <c r="N44" s="178"/>
      <c r="O44" s="167"/>
      <c r="P44" s="167"/>
      <c r="Q44" s="167"/>
      <c r="R44" s="167"/>
      <c r="S44" s="181"/>
      <c r="T44" s="167" t="s">
        <v>126</v>
      </c>
      <c r="U44" s="178" t="s">
        <v>9158</v>
      </c>
      <c r="V44" s="653" t="s">
        <v>10578</v>
      </c>
      <c r="W44" s="167" t="s">
        <v>9159</v>
      </c>
      <c r="X44" s="167" t="s">
        <v>193</v>
      </c>
      <c r="Y44" s="654"/>
      <c r="Z44" s="254"/>
      <c r="AA44" s="254"/>
      <c r="AB44" s="254"/>
      <c r="AC44" s="178"/>
      <c r="AD44" s="655"/>
      <c r="AE44" s="181">
        <v>42948</v>
      </c>
      <c r="AF44" s="181">
        <v>43281</v>
      </c>
      <c r="AG44" s="181"/>
      <c r="AH44" s="181"/>
      <c r="AI44" s="168" t="s">
        <v>9323</v>
      </c>
      <c r="AJ44" s="167"/>
      <c r="AK44" s="178"/>
      <c r="AL44" s="178"/>
    </row>
    <row r="45" spans="1:38" s="179" customFormat="1">
      <c r="A45" s="167">
        <v>8</v>
      </c>
      <c r="B45" s="168" t="s">
        <v>9322</v>
      </c>
      <c r="C45" s="168" t="s">
        <v>9322</v>
      </c>
      <c r="D45" s="652" t="s">
        <v>9160</v>
      </c>
      <c r="E45" s="254" t="s">
        <v>9062</v>
      </c>
      <c r="F45" s="167" t="s">
        <v>35</v>
      </c>
      <c r="G45" s="167" t="s">
        <v>9161</v>
      </c>
      <c r="H45" s="223">
        <v>31679</v>
      </c>
      <c r="I45" s="178" t="str">
        <f t="shared" si="2"/>
        <v xml:space="preserve">32 TAHUN 10 BULAN 7 HARI </v>
      </c>
      <c r="J45" s="167" t="s">
        <v>7114</v>
      </c>
      <c r="K45" s="167" t="s">
        <v>9550</v>
      </c>
      <c r="L45" s="167" t="s">
        <v>288</v>
      </c>
      <c r="M45" s="168" t="s">
        <v>9269</v>
      </c>
      <c r="N45" s="178"/>
      <c r="O45" s="167"/>
      <c r="P45" s="167"/>
      <c r="Q45" s="167"/>
      <c r="R45" s="167"/>
      <c r="S45" s="181"/>
      <c r="T45" s="167" t="s">
        <v>126</v>
      </c>
      <c r="U45" s="178" t="s">
        <v>9162</v>
      </c>
      <c r="V45" s="653" t="s">
        <v>10579</v>
      </c>
      <c r="W45" s="167" t="s">
        <v>9163</v>
      </c>
      <c r="X45" s="167" t="s">
        <v>193</v>
      </c>
      <c r="Y45" s="654"/>
      <c r="Z45" s="254"/>
      <c r="AA45" s="254"/>
      <c r="AB45" s="254"/>
      <c r="AC45" s="178"/>
      <c r="AD45" s="655"/>
      <c r="AE45" s="181">
        <v>42948</v>
      </c>
      <c r="AF45" s="181">
        <v>43281</v>
      </c>
      <c r="AG45" s="181"/>
      <c r="AH45" s="181"/>
      <c r="AI45" s="168" t="s">
        <v>9322</v>
      </c>
      <c r="AJ45" s="167"/>
      <c r="AK45" s="178"/>
      <c r="AL45" s="178"/>
    </row>
    <row r="46" spans="1:38" s="179" customFormat="1">
      <c r="A46" s="167">
        <v>9</v>
      </c>
      <c r="B46" s="168" t="s">
        <v>9316</v>
      </c>
      <c r="C46" s="167"/>
      <c r="D46" s="652" t="s">
        <v>9168</v>
      </c>
      <c r="E46" s="254" t="s">
        <v>9062</v>
      </c>
      <c r="F46" s="167" t="s">
        <v>35</v>
      </c>
      <c r="G46" s="167" t="s">
        <v>9169</v>
      </c>
      <c r="H46" s="223">
        <v>32617</v>
      </c>
      <c r="I46" s="178" t="str">
        <f t="shared" si="2"/>
        <v xml:space="preserve">30 TAHUN 3 BULAN 12 HARI </v>
      </c>
      <c r="J46" s="167" t="s">
        <v>7114</v>
      </c>
      <c r="K46" s="167" t="s">
        <v>9550</v>
      </c>
      <c r="L46" s="167" t="s">
        <v>9275</v>
      </c>
      <c r="M46" s="168" t="s">
        <v>9283</v>
      </c>
      <c r="N46" s="178"/>
      <c r="O46" s="167"/>
      <c r="P46" s="167"/>
      <c r="Q46" s="167"/>
      <c r="R46" s="167"/>
      <c r="S46" s="181"/>
      <c r="T46" s="167" t="s">
        <v>126</v>
      </c>
      <c r="U46" s="178" t="s">
        <v>9170</v>
      </c>
      <c r="V46" s="653" t="s">
        <v>10581</v>
      </c>
      <c r="W46" s="167" t="s">
        <v>9171</v>
      </c>
      <c r="X46" s="167" t="s">
        <v>193</v>
      </c>
      <c r="Y46" s="654"/>
      <c r="Z46" s="254"/>
      <c r="AA46" s="254"/>
      <c r="AB46" s="254"/>
      <c r="AC46" s="178"/>
      <c r="AD46" s="655"/>
      <c r="AE46" s="181">
        <v>42948</v>
      </c>
      <c r="AF46" s="181">
        <v>43281</v>
      </c>
      <c r="AG46" s="181"/>
      <c r="AH46" s="181"/>
      <c r="AI46" s="168" t="s">
        <v>9316</v>
      </c>
      <c r="AJ46" s="167"/>
      <c r="AK46" s="178"/>
      <c r="AL46" s="178"/>
    </row>
    <row r="47" spans="1:38" s="179" customFormat="1">
      <c r="A47" s="167">
        <v>10</v>
      </c>
      <c r="B47" s="168" t="s">
        <v>9339</v>
      </c>
      <c r="C47" s="168" t="s">
        <v>9339</v>
      </c>
      <c r="D47" s="652" t="s">
        <v>10483</v>
      </c>
      <c r="E47" s="254" t="s">
        <v>9062</v>
      </c>
      <c r="F47" s="167" t="s">
        <v>35</v>
      </c>
      <c r="G47" s="167" t="s">
        <v>10484</v>
      </c>
      <c r="H47" s="223">
        <v>34258</v>
      </c>
      <c r="I47" s="178" t="str">
        <f>DATEDIF(H47,$H$3,"Y") &amp; " TAHUN " &amp; DATEDIF(H47,$H$3,"YM") &amp; " BULAN " &amp; DATEDIF(H47,$H$3,"MD") &amp; " HARI "</f>
        <v xml:space="preserve">25 TAHUN 9 BULAN 15 HARI </v>
      </c>
      <c r="J47" s="167" t="s">
        <v>7114</v>
      </c>
      <c r="K47" s="167" t="s">
        <v>9550</v>
      </c>
      <c r="L47" s="167" t="s">
        <v>288</v>
      </c>
      <c r="M47" s="168" t="s">
        <v>9280</v>
      </c>
      <c r="N47" s="178"/>
      <c r="O47" s="167"/>
      <c r="P47" s="167"/>
      <c r="Q47" s="167"/>
      <c r="R47" s="167"/>
      <c r="S47" s="181"/>
      <c r="T47" s="167" t="s">
        <v>126</v>
      </c>
      <c r="U47" s="178" t="s">
        <v>10485</v>
      </c>
      <c r="V47" s="657" t="s">
        <v>10486</v>
      </c>
      <c r="W47" s="167" t="s">
        <v>9123</v>
      </c>
      <c r="X47" s="167" t="s">
        <v>193</v>
      </c>
      <c r="Y47" s="654"/>
      <c r="Z47" s="254"/>
      <c r="AA47" s="254"/>
      <c r="AB47" s="254"/>
      <c r="AC47" s="178"/>
      <c r="AD47" s="655"/>
      <c r="AE47" s="181">
        <v>42948</v>
      </c>
      <c r="AF47" s="181">
        <v>43281</v>
      </c>
      <c r="AG47" s="181">
        <v>43282</v>
      </c>
      <c r="AH47" s="181">
        <v>43616</v>
      </c>
      <c r="AI47" s="168" t="s">
        <v>9339</v>
      </c>
      <c r="AJ47" s="167"/>
      <c r="AK47" s="178" t="s">
        <v>10924</v>
      </c>
      <c r="AL47" s="178" t="s">
        <v>10924</v>
      </c>
    </row>
    <row r="48" spans="1:38" s="179" customFormat="1">
      <c r="A48" s="167">
        <v>11</v>
      </c>
      <c r="B48" s="254" t="s">
        <v>13520</v>
      </c>
      <c r="C48" s="254"/>
      <c r="D48" s="652" t="s">
        <v>13515</v>
      </c>
      <c r="E48" s="254" t="s">
        <v>9062</v>
      </c>
      <c r="F48" s="167" t="s">
        <v>35</v>
      </c>
      <c r="G48" s="167" t="s">
        <v>9109</v>
      </c>
      <c r="H48" s="223">
        <v>32556</v>
      </c>
      <c r="I48" s="178" t="str">
        <f>DATEDIF(H48,$H$3,"Y") &amp; " TAHUN " &amp; DATEDIF(H48,$H$3,"YM") &amp; " BULAN " &amp; DATEDIF(H48,$H$3,"MD") &amp; " HARI "</f>
        <v xml:space="preserve">30 TAHUN 5 BULAN 14 HARI </v>
      </c>
      <c r="J48" s="167"/>
      <c r="K48" s="167" t="s">
        <v>11568</v>
      </c>
      <c r="L48" s="167" t="s">
        <v>288</v>
      </c>
      <c r="M48" s="168" t="s">
        <v>13559</v>
      </c>
      <c r="N48" s="178"/>
      <c r="O48" s="167"/>
      <c r="P48" s="167"/>
      <c r="Q48" s="167"/>
      <c r="R48" s="167"/>
      <c r="S48" s="181"/>
      <c r="T48" s="167" t="s">
        <v>10632</v>
      </c>
      <c r="U48" s="178" t="s">
        <v>13548</v>
      </c>
      <c r="V48" s="168" t="s">
        <v>13549</v>
      </c>
      <c r="W48" s="168" t="s">
        <v>13535</v>
      </c>
      <c r="X48" s="167" t="s">
        <v>82</v>
      </c>
      <c r="Y48" s="654"/>
      <c r="Z48" s="254"/>
      <c r="AA48" s="254"/>
      <c r="AB48" s="254"/>
      <c r="AC48" s="178"/>
      <c r="AD48" s="655"/>
      <c r="AE48" s="181">
        <v>43321</v>
      </c>
      <c r="AF48" s="181">
        <v>43616</v>
      </c>
      <c r="AG48" s="181"/>
      <c r="AH48" s="181"/>
      <c r="AI48" s="254"/>
      <c r="AJ48" s="167"/>
      <c r="AK48" s="178"/>
      <c r="AL48" s="178" t="s">
        <v>10924</v>
      </c>
    </row>
    <row r="49" spans="1:38" s="760" customFormat="1">
      <c r="A49" s="167">
        <v>12</v>
      </c>
      <c r="B49" s="767" t="s">
        <v>9358</v>
      </c>
      <c r="C49" s="767" t="s">
        <v>9358</v>
      </c>
      <c r="D49" s="1116" t="s">
        <v>10467</v>
      </c>
      <c r="E49" s="1117" t="s">
        <v>9062</v>
      </c>
      <c r="F49" s="768" t="s">
        <v>35</v>
      </c>
      <c r="G49" s="768" t="s">
        <v>9109</v>
      </c>
      <c r="H49" s="1118">
        <v>33373</v>
      </c>
      <c r="I49" s="761" t="str">
        <f>DATEDIF(H49,$H$3,"Y") &amp; " TAHUN " &amp; DATEDIF(H49,$H$3,"YM") &amp; " BULAN " &amp; DATEDIF(H49,$H$3,"MD") &amp; " HARI "</f>
        <v xml:space="preserve">28 TAHUN 2 BULAN 16 HARI </v>
      </c>
      <c r="J49" s="768" t="s">
        <v>7114</v>
      </c>
      <c r="K49" s="768" t="s">
        <v>9550</v>
      </c>
      <c r="L49" s="768" t="s">
        <v>288</v>
      </c>
      <c r="M49" s="767" t="s">
        <v>12282</v>
      </c>
      <c r="N49" s="761"/>
      <c r="O49" s="768"/>
      <c r="P49" s="768"/>
      <c r="Q49" s="768"/>
      <c r="R49" s="768"/>
      <c r="S49" s="770"/>
      <c r="T49" s="768" t="s">
        <v>126</v>
      </c>
      <c r="U49" s="761" t="s">
        <v>10468</v>
      </c>
      <c r="V49" s="1120" t="s">
        <v>10469</v>
      </c>
      <c r="W49" s="768" t="s">
        <v>9110</v>
      </c>
      <c r="X49" s="768" t="s">
        <v>82</v>
      </c>
      <c r="Y49" s="1197"/>
      <c r="Z49" s="1117"/>
      <c r="AA49" s="1117"/>
      <c r="AB49" s="1117"/>
      <c r="AC49" s="761"/>
      <c r="AD49" s="1121"/>
      <c r="AE49" s="770">
        <v>42948</v>
      </c>
      <c r="AF49" s="770">
        <v>43281</v>
      </c>
      <c r="AG49" s="770">
        <v>43282</v>
      </c>
      <c r="AH49" s="770">
        <v>43616</v>
      </c>
      <c r="AI49" s="767" t="s">
        <v>9358</v>
      </c>
      <c r="AJ49" s="768" t="s">
        <v>82</v>
      </c>
      <c r="AK49" s="761" t="s">
        <v>10924</v>
      </c>
      <c r="AL49" s="761" t="s">
        <v>10924</v>
      </c>
    </row>
    <row r="50" spans="1:38" s="179" customFormat="1">
      <c r="A50" s="167">
        <v>5</v>
      </c>
      <c r="B50" s="168" t="s">
        <v>9340</v>
      </c>
      <c r="C50" s="167" t="s">
        <v>9340</v>
      </c>
      <c r="D50" s="652" t="s">
        <v>9114</v>
      </c>
      <c r="E50" s="254" t="s">
        <v>9062</v>
      </c>
      <c r="F50" s="167" t="s">
        <v>35</v>
      </c>
      <c r="G50" s="167" t="s">
        <v>9115</v>
      </c>
      <c r="H50" s="223">
        <v>30628</v>
      </c>
      <c r="I50" s="178" t="str">
        <f>DATEDIF(H50,$H$3,"Y") &amp; " TAHUN " &amp; DATEDIF(H50,$H$3,"YM") &amp; " BULAN " &amp; DATEDIF(H50,$H$3,"MD") &amp; " HARI "</f>
        <v xml:space="preserve">35 TAHUN 8 BULAN 23 HARI </v>
      </c>
      <c r="J50" s="167" t="s">
        <v>7114</v>
      </c>
      <c r="K50" s="167" t="s">
        <v>9550</v>
      </c>
      <c r="L50" s="167" t="s">
        <v>288</v>
      </c>
      <c r="M50" s="168" t="s">
        <v>9279</v>
      </c>
      <c r="N50" s="178" t="s">
        <v>16356</v>
      </c>
      <c r="O50" s="167" t="s">
        <v>16357</v>
      </c>
      <c r="P50" s="167"/>
      <c r="Q50" s="167" t="s">
        <v>13376</v>
      </c>
      <c r="R50" s="167" t="s">
        <v>15836</v>
      </c>
      <c r="S50" s="181">
        <v>44508</v>
      </c>
      <c r="T50" s="167" t="s">
        <v>126</v>
      </c>
      <c r="U50" s="178" t="s">
        <v>10471</v>
      </c>
      <c r="V50" s="657" t="s">
        <v>10472</v>
      </c>
      <c r="W50" s="167" t="s">
        <v>9116</v>
      </c>
      <c r="X50" s="167" t="s">
        <v>193</v>
      </c>
      <c r="Y50" s="654"/>
      <c r="Z50" s="254"/>
      <c r="AA50" s="254"/>
      <c r="AB50" s="254"/>
      <c r="AC50" s="178"/>
      <c r="AD50" s="181">
        <v>42948</v>
      </c>
      <c r="AE50" s="181">
        <v>42948</v>
      </c>
      <c r="AF50" s="181">
        <v>43281</v>
      </c>
      <c r="AG50" s="181">
        <v>43282</v>
      </c>
      <c r="AH50" s="181">
        <v>43616</v>
      </c>
      <c r="AI50" s="168" t="s">
        <v>9340</v>
      </c>
      <c r="AJ50" s="167"/>
      <c r="AK50" s="178" t="s">
        <v>10924</v>
      </c>
      <c r="AL50" s="178" t="s">
        <v>10924</v>
      </c>
    </row>
    <row r="55" spans="1:38" s="179" customFormat="1">
      <c r="A55" s="167">
        <v>1</v>
      </c>
      <c r="B55" s="254" t="s">
        <v>11220</v>
      </c>
      <c r="C55" s="254"/>
      <c r="D55" s="652" t="s">
        <v>11501</v>
      </c>
      <c r="E55" s="254" t="s">
        <v>9062</v>
      </c>
      <c r="F55" s="167" t="s">
        <v>35</v>
      </c>
      <c r="G55" s="167" t="s">
        <v>11567</v>
      </c>
      <c r="H55" s="223">
        <v>33455</v>
      </c>
      <c r="I55" s="178"/>
      <c r="J55" s="167" t="s">
        <v>7114</v>
      </c>
      <c r="K55" s="167" t="s">
        <v>11568</v>
      </c>
      <c r="L55" s="167"/>
      <c r="M55" s="168"/>
      <c r="N55" s="178"/>
      <c r="O55" s="167"/>
      <c r="P55" s="167"/>
      <c r="Q55" s="167"/>
      <c r="R55" s="167"/>
      <c r="S55" s="181"/>
      <c r="T55" s="167" t="s">
        <v>126</v>
      </c>
      <c r="U55" s="178" t="s">
        <v>11569</v>
      </c>
      <c r="V55" s="657" t="s">
        <v>11570</v>
      </c>
      <c r="W55" s="168" t="s">
        <v>11571</v>
      </c>
      <c r="X55" s="167" t="s">
        <v>193</v>
      </c>
      <c r="Y55" s="654" t="s">
        <v>11572</v>
      </c>
      <c r="Z55" s="254" t="s">
        <v>11573</v>
      </c>
      <c r="AA55" s="254"/>
      <c r="AB55" s="254"/>
      <c r="AC55" s="178"/>
      <c r="AD55" s="655"/>
      <c r="AE55" s="181">
        <v>43025</v>
      </c>
      <c r="AF55" s="181">
        <v>43085</v>
      </c>
      <c r="AG55" s="181"/>
      <c r="AH55" s="181"/>
      <c r="AI55" s="254" t="s">
        <v>11220</v>
      </c>
      <c r="AJ55" s="167" t="s">
        <v>146</v>
      </c>
      <c r="AK55" s="178"/>
      <c r="AL55" s="178"/>
    </row>
    <row r="56" spans="1:38" s="179" customFormat="1">
      <c r="A56" s="167">
        <v>2</v>
      </c>
      <c r="B56" s="254" t="s">
        <v>11221</v>
      </c>
      <c r="C56" s="254"/>
      <c r="D56" s="652" t="s">
        <v>11502</v>
      </c>
      <c r="E56" s="254" t="s">
        <v>9062</v>
      </c>
      <c r="F56" s="167" t="s">
        <v>35</v>
      </c>
      <c r="G56" s="167" t="s">
        <v>11574</v>
      </c>
      <c r="H56" s="223">
        <v>28862</v>
      </c>
      <c r="I56" s="178"/>
      <c r="J56" s="167" t="s">
        <v>7114</v>
      </c>
      <c r="K56" s="167" t="s">
        <v>11568</v>
      </c>
      <c r="L56" s="167"/>
      <c r="M56" s="168"/>
      <c r="N56" s="178"/>
      <c r="O56" s="167"/>
      <c r="P56" s="167"/>
      <c r="Q56" s="167"/>
      <c r="R56" s="167"/>
      <c r="S56" s="181"/>
      <c r="T56" s="167"/>
      <c r="U56" s="178" t="s">
        <v>11575</v>
      </c>
      <c r="V56" s="657" t="s">
        <v>11576</v>
      </c>
      <c r="W56" s="168" t="s">
        <v>11577</v>
      </c>
      <c r="X56" s="167" t="s">
        <v>193</v>
      </c>
      <c r="Y56" s="654" t="s">
        <v>12260</v>
      </c>
      <c r="Z56" s="254" t="s">
        <v>12261</v>
      </c>
      <c r="AA56" s="254"/>
      <c r="AB56" s="254"/>
      <c r="AC56" s="178"/>
      <c r="AD56" s="655"/>
      <c r="AE56" s="181"/>
      <c r="AF56" s="181"/>
      <c r="AG56" s="181"/>
      <c r="AH56" s="181"/>
      <c r="AI56" s="254" t="s">
        <v>11221</v>
      </c>
      <c r="AJ56" s="167" t="s">
        <v>146</v>
      </c>
      <c r="AK56" s="178"/>
      <c r="AL56" s="178"/>
    </row>
    <row r="57" spans="1:38" s="179" customFormat="1">
      <c r="A57" s="167">
        <v>3</v>
      </c>
      <c r="B57" s="254" t="s">
        <v>11222</v>
      </c>
      <c r="C57" s="254"/>
      <c r="D57" s="652" t="s">
        <v>12262</v>
      </c>
      <c r="E57" s="254" t="s">
        <v>9062</v>
      </c>
      <c r="F57" s="167" t="s">
        <v>35</v>
      </c>
      <c r="G57" s="167" t="s">
        <v>11675</v>
      </c>
      <c r="H57" s="223">
        <v>32763</v>
      </c>
      <c r="I57" s="178"/>
      <c r="J57" s="167" t="s">
        <v>7114</v>
      </c>
      <c r="K57" s="167" t="s">
        <v>11568</v>
      </c>
      <c r="L57" s="167"/>
      <c r="M57" s="168"/>
      <c r="N57" s="178"/>
      <c r="O57" s="167"/>
      <c r="P57" s="167"/>
      <c r="Q57" s="167"/>
      <c r="R57" s="167"/>
      <c r="S57" s="181"/>
      <c r="T57" s="167" t="s">
        <v>126</v>
      </c>
      <c r="U57" s="178" t="s">
        <v>11676</v>
      </c>
      <c r="V57" s="657" t="s">
        <v>11677</v>
      </c>
      <c r="W57" s="168" t="s">
        <v>11678</v>
      </c>
      <c r="X57" s="167" t="s">
        <v>193</v>
      </c>
      <c r="Y57" s="654" t="s">
        <v>11679</v>
      </c>
      <c r="Z57" s="254" t="s">
        <v>11680</v>
      </c>
      <c r="AA57" s="254"/>
      <c r="AB57" s="254"/>
      <c r="AC57" s="178"/>
      <c r="AD57" s="655"/>
      <c r="AE57" s="181"/>
      <c r="AF57" s="181"/>
      <c r="AG57" s="181"/>
      <c r="AH57" s="181"/>
      <c r="AI57" s="254" t="s">
        <v>11222</v>
      </c>
      <c r="AJ57" s="167" t="s">
        <v>146</v>
      </c>
      <c r="AK57" s="178"/>
      <c r="AL57" s="178"/>
    </row>
    <row r="58" spans="1:38" s="179" customFormat="1">
      <c r="A58" s="167">
        <v>4</v>
      </c>
      <c r="B58" s="254" t="s">
        <v>11223</v>
      </c>
      <c r="C58" s="254"/>
      <c r="D58" s="652" t="s">
        <v>11504</v>
      </c>
      <c r="E58" s="254" t="s">
        <v>9062</v>
      </c>
      <c r="F58" s="167" t="s">
        <v>35</v>
      </c>
      <c r="G58" s="167" t="s">
        <v>582</v>
      </c>
      <c r="H58" s="223">
        <v>32744</v>
      </c>
      <c r="I58" s="178"/>
      <c r="J58" s="167" t="s">
        <v>7114</v>
      </c>
      <c r="K58" s="167" t="s">
        <v>11568</v>
      </c>
      <c r="L58" s="167"/>
      <c r="M58" s="168"/>
      <c r="N58" s="178"/>
      <c r="O58" s="167"/>
      <c r="P58" s="167"/>
      <c r="Q58" s="167"/>
      <c r="R58" s="167"/>
      <c r="S58" s="181"/>
      <c r="T58" s="167" t="s">
        <v>175</v>
      </c>
      <c r="U58" s="178" t="s">
        <v>11681</v>
      </c>
      <c r="V58" s="657" t="s">
        <v>12263</v>
      </c>
      <c r="W58" s="168" t="s">
        <v>11682</v>
      </c>
      <c r="X58" s="167" t="s">
        <v>82</v>
      </c>
      <c r="Y58" s="654"/>
      <c r="Z58" s="254"/>
      <c r="AA58" s="254"/>
      <c r="AB58" s="254"/>
      <c r="AC58" s="178"/>
      <c r="AD58" s="655"/>
      <c r="AE58" s="181"/>
      <c r="AF58" s="181"/>
      <c r="AG58" s="181"/>
      <c r="AH58" s="181"/>
      <c r="AI58" s="254" t="s">
        <v>11223</v>
      </c>
      <c r="AJ58" s="167" t="s">
        <v>82</v>
      </c>
      <c r="AK58" s="178"/>
      <c r="AL58" s="178"/>
    </row>
    <row r="59" spans="1:38" s="179" customFormat="1">
      <c r="A59" s="167">
        <v>5</v>
      </c>
      <c r="B59" s="254" t="s">
        <v>11224</v>
      </c>
      <c r="C59" s="254"/>
      <c r="D59" s="652" t="s">
        <v>12264</v>
      </c>
      <c r="E59" s="254" t="s">
        <v>9062</v>
      </c>
      <c r="F59" s="167" t="s">
        <v>35</v>
      </c>
      <c r="G59" s="167" t="s">
        <v>11683</v>
      </c>
      <c r="H59" s="223">
        <v>31412</v>
      </c>
      <c r="I59" s="178"/>
      <c r="J59" s="167" t="s">
        <v>7114</v>
      </c>
      <c r="K59" s="167" t="s">
        <v>11568</v>
      </c>
      <c r="L59" s="167"/>
      <c r="M59" s="168"/>
      <c r="N59" s="178"/>
      <c r="O59" s="167"/>
      <c r="P59" s="167"/>
      <c r="Q59" s="167"/>
      <c r="R59" s="167"/>
      <c r="S59" s="181"/>
      <c r="T59" s="167" t="s">
        <v>126</v>
      </c>
      <c r="U59" s="178" t="s">
        <v>11684</v>
      </c>
      <c r="V59" s="657" t="s">
        <v>11685</v>
      </c>
      <c r="W59" s="168" t="s">
        <v>11686</v>
      </c>
      <c r="X59" s="167" t="s">
        <v>82</v>
      </c>
      <c r="Y59" s="654"/>
      <c r="Z59" s="254"/>
      <c r="AA59" s="254"/>
      <c r="AB59" s="254"/>
      <c r="AC59" s="178"/>
      <c r="AD59" s="655"/>
      <c r="AE59" s="181"/>
      <c r="AF59" s="181"/>
      <c r="AG59" s="181"/>
      <c r="AH59" s="181"/>
      <c r="AI59" s="254" t="s">
        <v>11224</v>
      </c>
      <c r="AJ59" s="167" t="s">
        <v>82</v>
      </c>
      <c r="AK59" s="178"/>
      <c r="AL59" s="178"/>
    </row>
    <row r="60" spans="1:38" s="179" customFormat="1">
      <c r="A60" s="167">
        <v>6</v>
      </c>
      <c r="B60" s="254" t="s">
        <v>11225</v>
      </c>
      <c r="C60" s="254"/>
      <c r="D60" s="652" t="s">
        <v>11506</v>
      </c>
      <c r="E60" s="254" t="s">
        <v>9062</v>
      </c>
      <c r="F60" s="167" t="s">
        <v>35</v>
      </c>
      <c r="G60" s="167" t="s">
        <v>11687</v>
      </c>
      <c r="H60" s="223">
        <v>26697</v>
      </c>
      <c r="I60" s="178"/>
      <c r="J60" s="167" t="s">
        <v>7114</v>
      </c>
      <c r="K60" s="167" t="s">
        <v>11568</v>
      </c>
      <c r="L60" s="167"/>
      <c r="M60" s="168" t="s">
        <v>11536</v>
      </c>
      <c r="N60" s="178"/>
      <c r="O60" s="167"/>
      <c r="P60" s="167"/>
      <c r="Q60" s="167"/>
      <c r="R60" s="167"/>
      <c r="S60" s="181"/>
      <c r="T60" s="167" t="s">
        <v>126</v>
      </c>
      <c r="U60" s="178" t="s">
        <v>11688</v>
      </c>
      <c r="V60" s="657" t="s">
        <v>11689</v>
      </c>
      <c r="W60" s="168" t="s">
        <v>11690</v>
      </c>
      <c r="X60" s="167" t="s">
        <v>193</v>
      </c>
      <c r="Y60" s="654"/>
      <c r="Z60" s="254"/>
      <c r="AA60" s="254"/>
      <c r="AB60" s="254"/>
      <c r="AC60" s="178"/>
      <c r="AD60" s="655"/>
      <c r="AE60" s="181"/>
      <c r="AF60" s="181"/>
      <c r="AG60" s="181"/>
      <c r="AH60" s="181"/>
      <c r="AI60" s="254" t="s">
        <v>11225</v>
      </c>
      <c r="AJ60" s="167"/>
      <c r="AK60" s="178"/>
      <c r="AL60" s="178"/>
    </row>
    <row r="62" spans="1:38">
      <c r="A62" s="87" t="s">
        <v>12379</v>
      </c>
    </row>
    <row r="63" spans="1:38" s="760" customFormat="1">
      <c r="A63" s="768">
        <v>25</v>
      </c>
      <c r="B63" s="767" t="s">
        <v>9314</v>
      </c>
      <c r="C63" s="768"/>
      <c r="D63" s="1198" t="s">
        <v>9175</v>
      </c>
      <c r="E63" s="1117" t="s">
        <v>9062</v>
      </c>
      <c r="F63" s="768" t="s">
        <v>35</v>
      </c>
      <c r="G63" s="768" t="s">
        <v>9109</v>
      </c>
      <c r="H63" s="1118">
        <v>31114</v>
      </c>
      <c r="I63" s="761"/>
      <c r="J63" s="768" t="s">
        <v>7114</v>
      </c>
      <c r="K63" s="768" t="s">
        <v>9550</v>
      </c>
      <c r="L63" s="768"/>
      <c r="M63" s="768"/>
      <c r="N63" s="761"/>
      <c r="O63" s="768"/>
      <c r="P63" s="768"/>
      <c r="Q63" s="768"/>
      <c r="R63" s="768"/>
      <c r="S63" s="770"/>
      <c r="T63" s="768" t="s">
        <v>126</v>
      </c>
      <c r="U63" s="761" t="s">
        <v>9176</v>
      </c>
      <c r="V63" s="1119" t="s">
        <v>10583</v>
      </c>
      <c r="W63" s="768" t="s">
        <v>9177</v>
      </c>
      <c r="X63" s="768"/>
      <c r="Y63" s="1197"/>
      <c r="Z63" s="1117"/>
      <c r="AA63" s="1117"/>
      <c r="AB63" s="1117"/>
      <c r="AC63" s="761"/>
      <c r="AD63" s="1121"/>
      <c r="AE63" s="770">
        <v>42948</v>
      </c>
      <c r="AF63" s="770">
        <v>43281</v>
      </c>
      <c r="AG63" s="770"/>
      <c r="AH63" s="770"/>
      <c r="AI63" s="767" t="s">
        <v>9314</v>
      </c>
      <c r="AJ63" s="768"/>
      <c r="AK63" s="761"/>
      <c r="AL63" s="761"/>
    </row>
    <row r="64" spans="1:38" s="760" customFormat="1">
      <c r="A64" s="768">
        <v>26</v>
      </c>
      <c r="B64" s="767" t="s">
        <v>9311</v>
      </c>
      <c r="C64" s="768"/>
      <c r="D64" s="1198" t="s">
        <v>9178</v>
      </c>
      <c r="E64" s="1117" t="s">
        <v>9062</v>
      </c>
      <c r="F64" s="768" t="s">
        <v>35</v>
      </c>
      <c r="G64" s="768" t="s">
        <v>9179</v>
      </c>
      <c r="H64" s="1118">
        <v>25609</v>
      </c>
      <c r="I64" s="761"/>
      <c r="J64" s="768" t="s">
        <v>7114</v>
      </c>
      <c r="K64" s="768" t="s">
        <v>9550</v>
      </c>
      <c r="L64" s="768"/>
      <c r="M64" s="768"/>
      <c r="N64" s="761"/>
      <c r="O64" s="768"/>
      <c r="P64" s="768"/>
      <c r="Q64" s="768"/>
      <c r="R64" s="768"/>
      <c r="S64" s="770"/>
      <c r="T64" s="768" t="s">
        <v>126</v>
      </c>
      <c r="U64" s="761" t="s">
        <v>10440</v>
      </c>
      <c r="V64" s="1120" t="s">
        <v>10441</v>
      </c>
      <c r="W64" s="768" t="s">
        <v>9180</v>
      </c>
      <c r="X64" s="768" t="s">
        <v>193</v>
      </c>
      <c r="Y64" s="1197"/>
      <c r="Z64" s="1117"/>
      <c r="AA64" s="1117"/>
      <c r="AB64" s="1117"/>
      <c r="AC64" s="761"/>
      <c r="AD64" s="1121"/>
      <c r="AE64" s="770">
        <v>42948</v>
      </c>
      <c r="AF64" s="770">
        <v>43281</v>
      </c>
      <c r="AG64" s="770"/>
      <c r="AH64" s="770"/>
      <c r="AI64" s="767" t="s">
        <v>9311</v>
      </c>
      <c r="AJ64" s="768"/>
      <c r="AK64" s="761"/>
      <c r="AL64" s="761"/>
    </row>
    <row r="65" spans="1:38" s="760" customFormat="1">
      <c r="A65" s="768">
        <v>5</v>
      </c>
      <c r="B65" s="767" t="s">
        <v>9349</v>
      </c>
      <c r="C65" s="768"/>
      <c r="D65" s="1116" t="s">
        <v>9106</v>
      </c>
      <c r="E65" s="1117" t="s">
        <v>9062</v>
      </c>
      <c r="F65" s="768" t="s">
        <v>35</v>
      </c>
      <c r="G65" s="768" t="s">
        <v>286</v>
      </c>
      <c r="H65" s="1118">
        <v>26738</v>
      </c>
      <c r="I65" s="761"/>
      <c r="J65" s="768" t="s">
        <v>7114</v>
      </c>
      <c r="K65" s="768" t="s">
        <v>9550</v>
      </c>
      <c r="L65" s="768" t="s">
        <v>288</v>
      </c>
      <c r="M65" s="767" t="s">
        <v>9257</v>
      </c>
      <c r="N65" s="761"/>
      <c r="O65" s="768"/>
      <c r="P65" s="768"/>
      <c r="Q65" s="768"/>
      <c r="R65" s="768"/>
      <c r="S65" s="770"/>
      <c r="T65" s="768" t="s">
        <v>126</v>
      </c>
      <c r="U65" s="761" t="s">
        <v>10465</v>
      </c>
      <c r="V65" s="1120" t="s">
        <v>10466</v>
      </c>
      <c r="W65" s="768" t="s">
        <v>9107</v>
      </c>
      <c r="X65" s="768"/>
      <c r="Y65" s="1197"/>
      <c r="Z65" s="1117"/>
      <c r="AA65" s="1117"/>
      <c r="AB65" s="1117"/>
      <c r="AC65" s="761"/>
      <c r="AD65" s="1121"/>
      <c r="AE65" s="770">
        <v>42948</v>
      </c>
      <c r="AF65" s="770">
        <v>43281</v>
      </c>
      <c r="AG65" s="770"/>
      <c r="AH65" s="770"/>
      <c r="AI65" s="767" t="s">
        <v>9349</v>
      </c>
      <c r="AJ65" s="768"/>
      <c r="AK65" s="761"/>
      <c r="AL65" s="761"/>
    </row>
    <row r="66" spans="1:38" s="760" customFormat="1">
      <c r="A66" s="768">
        <v>17</v>
      </c>
      <c r="B66" s="767" t="s">
        <v>9335</v>
      </c>
      <c r="C66" s="768"/>
      <c r="D66" s="1116" t="s">
        <v>9141</v>
      </c>
      <c r="E66" s="1117" t="s">
        <v>9062</v>
      </c>
      <c r="F66" s="768" t="s">
        <v>35</v>
      </c>
      <c r="G66" s="768" t="s">
        <v>9139</v>
      </c>
      <c r="H66" s="1118">
        <v>29011</v>
      </c>
      <c r="I66" s="761"/>
      <c r="J66" s="768" t="s">
        <v>7114</v>
      </c>
      <c r="K66" s="768" t="s">
        <v>9550</v>
      </c>
      <c r="L66" s="768" t="s">
        <v>288</v>
      </c>
      <c r="M66" s="767" t="s">
        <v>9263</v>
      </c>
      <c r="N66" s="761"/>
      <c r="O66" s="768"/>
      <c r="P66" s="768"/>
      <c r="Q66" s="768"/>
      <c r="R66" s="768"/>
      <c r="S66" s="770"/>
      <c r="T66" s="768" t="s">
        <v>126</v>
      </c>
      <c r="U66" s="761" t="s">
        <v>9142</v>
      </c>
      <c r="V66" s="1120" t="s">
        <v>10851</v>
      </c>
      <c r="W66" s="768" t="s">
        <v>9143</v>
      </c>
      <c r="X66" s="768" t="s">
        <v>193</v>
      </c>
      <c r="Y66" s="1197"/>
      <c r="Z66" s="1117"/>
      <c r="AA66" s="1117"/>
      <c r="AB66" s="1117"/>
      <c r="AC66" s="761"/>
      <c r="AD66" s="1121"/>
      <c r="AE66" s="770">
        <v>42948</v>
      </c>
      <c r="AF66" s="770">
        <v>43281</v>
      </c>
      <c r="AG66" s="770"/>
      <c r="AH66" s="770"/>
      <c r="AI66" s="767" t="s">
        <v>9335</v>
      </c>
      <c r="AJ66" s="768"/>
      <c r="AK66" s="761"/>
      <c r="AL66" s="761"/>
    </row>
    <row r="67" spans="1:38" s="760" customFormat="1">
      <c r="A67" s="768">
        <v>15</v>
      </c>
      <c r="B67" s="767" t="s">
        <v>9331</v>
      </c>
      <c r="C67" s="768"/>
      <c r="D67" s="1116" t="s">
        <v>9134</v>
      </c>
      <c r="E67" s="1117" t="s">
        <v>9062</v>
      </c>
      <c r="F67" s="768" t="s">
        <v>35</v>
      </c>
      <c r="G67" s="768" t="s">
        <v>9135</v>
      </c>
      <c r="H67" s="1118">
        <v>27529</v>
      </c>
      <c r="I67" s="761"/>
      <c r="J67" s="768" t="s">
        <v>7114</v>
      </c>
      <c r="K67" s="768" t="s">
        <v>9550</v>
      </c>
      <c r="L67" s="768" t="s">
        <v>288</v>
      </c>
      <c r="M67" s="767" t="s">
        <v>9264</v>
      </c>
      <c r="N67" s="761"/>
      <c r="O67" s="768"/>
      <c r="P67" s="768"/>
      <c r="Q67" s="768"/>
      <c r="R67" s="768"/>
      <c r="S67" s="770"/>
      <c r="T67" s="768" t="s">
        <v>126</v>
      </c>
      <c r="U67" s="761" t="s">
        <v>9136</v>
      </c>
      <c r="V67" s="1119" t="s">
        <v>10572</v>
      </c>
      <c r="W67" s="768" t="s">
        <v>9137</v>
      </c>
      <c r="X67" s="768" t="s">
        <v>193</v>
      </c>
      <c r="Y67" s="1197" t="s">
        <v>10385</v>
      </c>
      <c r="Z67" s="1117" t="s">
        <v>10386</v>
      </c>
      <c r="AA67" s="1117" t="s">
        <v>10387</v>
      </c>
      <c r="AB67" s="1117"/>
      <c r="AC67" s="761"/>
      <c r="AD67" s="1121"/>
      <c r="AE67" s="770">
        <v>42948</v>
      </c>
      <c r="AF67" s="770">
        <v>43281</v>
      </c>
      <c r="AG67" s="770"/>
      <c r="AH67" s="770"/>
      <c r="AI67" s="767" t="s">
        <v>9331</v>
      </c>
      <c r="AJ67" s="768" t="s">
        <v>47</v>
      </c>
      <c r="AK67" s="761"/>
      <c r="AL67" s="761"/>
    </row>
    <row r="68" spans="1:38" s="760" customFormat="1">
      <c r="A68" s="768">
        <v>27</v>
      </c>
      <c r="B68" s="767" t="s">
        <v>9312</v>
      </c>
      <c r="C68" s="768"/>
      <c r="D68" s="1198" t="s">
        <v>9181</v>
      </c>
      <c r="E68" s="1117" t="s">
        <v>9062</v>
      </c>
      <c r="F68" s="768" t="s">
        <v>35</v>
      </c>
      <c r="G68" s="768" t="s">
        <v>9102</v>
      </c>
      <c r="H68" s="1118">
        <v>30260</v>
      </c>
      <c r="I68" s="761"/>
      <c r="J68" s="768" t="s">
        <v>7114</v>
      </c>
      <c r="K68" s="768" t="s">
        <v>9550</v>
      </c>
      <c r="L68" s="768"/>
      <c r="M68" s="768"/>
      <c r="N68" s="761"/>
      <c r="O68" s="768"/>
      <c r="P68" s="768"/>
      <c r="Q68" s="768"/>
      <c r="R68" s="768"/>
      <c r="S68" s="770"/>
      <c r="T68" s="768" t="s">
        <v>126</v>
      </c>
      <c r="U68" s="761" t="s">
        <v>9182</v>
      </c>
      <c r="V68" s="1120" t="s">
        <v>10584</v>
      </c>
      <c r="W68" s="768" t="s">
        <v>9183</v>
      </c>
      <c r="X68" s="768"/>
      <c r="Y68" s="1197"/>
      <c r="Z68" s="1117"/>
      <c r="AA68" s="1117"/>
      <c r="AB68" s="1117"/>
      <c r="AC68" s="761"/>
      <c r="AD68" s="1121"/>
      <c r="AE68" s="770">
        <v>42948</v>
      </c>
      <c r="AF68" s="770">
        <v>43281</v>
      </c>
      <c r="AG68" s="770"/>
      <c r="AH68" s="770"/>
      <c r="AI68" s="767" t="s">
        <v>9312</v>
      </c>
      <c r="AJ68" s="768"/>
      <c r="AK68" s="761"/>
      <c r="AL68" s="761"/>
    </row>
    <row r="71" spans="1:38">
      <c r="D71" s="87" t="s">
        <v>16504</v>
      </c>
    </row>
    <row r="72" spans="1:38" s="179" customFormat="1">
      <c r="A72" s="167">
        <v>1</v>
      </c>
      <c r="B72" s="254" t="s">
        <v>13215</v>
      </c>
      <c r="C72" s="254" t="s">
        <v>13215</v>
      </c>
      <c r="D72" s="652" t="s">
        <v>13517</v>
      </c>
      <c r="E72" s="254" t="s">
        <v>9062</v>
      </c>
      <c r="F72" s="167" t="s">
        <v>35</v>
      </c>
      <c r="G72" s="167" t="s">
        <v>7064</v>
      </c>
      <c r="H72" s="223">
        <v>30198</v>
      </c>
      <c r="I72" s="178" t="str">
        <f t="shared" ref="I72:I77" si="3">DATEDIF(H72,$H$3,"Y") &amp; " TAHUN " &amp; DATEDIF(H72,$H$3,"YM") &amp; " BULAN " &amp; DATEDIF(H72,$H$3,"MD") &amp; " HARI "</f>
        <v xml:space="preserve">36 TAHUN 10 BULAN 27 HARI </v>
      </c>
      <c r="J72" s="167" t="s">
        <v>84</v>
      </c>
      <c r="K72" s="167" t="s">
        <v>11568</v>
      </c>
      <c r="L72" s="167" t="s">
        <v>288</v>
      </c>
      <c r="M72" s="168" t="s">
        <v>13556</v>
      </c>
      <c r="N72" s="178" t="s">
        <v>16375</v>
      </c>
      <c r="O72" s="167" t="s">
        <v>16376</v>
      </c>
      <c r="P72" s="167"/>
      <c r="Q72" s="167" t="s">
        <v>13376</v>
      </c>
      <c r="R72" s="167">
        <v>1815170901603</v>
      </c>
      <c r="S72" s="181">
        <v>44808</v>
      </c>
      <c r="T72" s="167" t="s">
        <v>13525</v>
      </c>
      <c r="U72" s="178" t="s">
        <v>13530</v>
      </c>
      <c r="V72" s="168" t="s">
        <v>13531</v>
      </c>
      <c r="W72" s="168" t="s">
        <v>13536</v>
      </c>
      <c r="X72" s="167" t="s">
        <v>193</v>
      </c>
      <c r="Y72" s="654" t="s">
        <v>13541</v>
      </c>
      <c r="Z72" s="254" t="s">
        <v>13542</v>
      </c>
      <c r="AA72" s="254" t="s">
        <v>13543</v>
      </c>
      <c r="AB72" s="254"/>
      <c r="AC72" s="178"/>
      <c r="AD72" s="181">
        <v>43321</v>
      </c>
      <c r="AE72" s="181">
        <v>43321</v>
      </c>
      <c r="AF72" s="181">
        <v>43646</v>
      </c>
      <c r="AG72" s="181"/>
      <c r="AH72" s="181"/>
      <c r="AI72" s="254"/>
      <c r="AJ72" s="167" t="s">
        <v>47</v>
      </c>
      <c r="AK72" s="178"/>
      <c r="AL72" s="178" t="s">
        <v>10924</v>
      </c>
    </row>
    <row r="73" spans="1:38" s="179" customFormat="1">
      <c r="A73" s="167">
        <v>2</v>
      </c>
      <c r="B73" s="254" t="s">
        <v>13518</v>
      </c>
      <c r="C73" s="254" t="s">
        <v>13518</v>
      </c>
      <c r="D73" s="652" t="s">
        <v>13526</v>
      </c>
      <c r="E73" s="254" t="s">
        <v>9062</v>
      </c>
      <c r="F73" s="167" t="s">
        <v>35</v>
      </c>
      <c r="G73" s="167" t="s">
        <v>13523</v>
      </c>
      <c r="H73" s="223">
        <v>35256</v>
      </c>
      <c r="I73" s="178" t="str">
        <f t="shared" si="3"/>
        <v xml:space="preserve">23 TAHUN 0 BULAN 21 HARI </v>
      </c>
      <c r="J73" s="167" t="s">
        <v>84</v>
      </c>
      <c r="K73" s="167" t="s">
        <v>11568</v>
      </c>
      <c r="L73" s="167" t="s">
        <v>288</v>
      </c>
      <c r="M73" s="168" t="s">
        <v>13557</v>
      </c>
      <c r="N73" s="178" t="s">
        <v>16377</v>
      </c>
      <c r="O73" s="167" t="s">
        <v>16378</v>
      </c>
      <c r="P73" s="167"/>
      <c r="Q73" s="167" t="s">
        <v>13376</v>
      </c>
      <c r="R73" s="167">
        <v>960718161229</v>
      </c>
      <c r="S73" s="181">
        <v>44387</v>
      </c>
      <c r="T73" s="167" t="s">
        <v>2580</v>
      </c>
      <c r="U73" s="178" t="s">
        <v>13527</v>
      </c>
      <c r="V73" s="168" t="s">
        <v>13528</v>
      </c>
      <c r="W73" s="168" t="s">
        <v>13537</v>
      </c>
      <c r="X73" s="167" t="s">
        <v>193</v>
      </c>
      <c r="Y73" s="654" t="s">
        <v>13529</v>
      </c>
      <c r="Z73" s="254"/>
      <c r="AA73" s="254"/>
      <c r="AB73" s="254"/>
      <c r="AC73" s="178"/>
      <c r="AD73" s="181">
        <v>43321</v>
      </c>
      <c r="AE73" s="181">
        <v>43321</v>
      </c>
      <c r="AF73" s="181">
        <v>43646</v>
      </c>
      <c r="AG73" s="181"/>
      <c r="AH73" s="181"/>
      <c r="AI73" s="254"/>
      <c r="AJ73" s="167" t="s">
        <v>55</v>
      </c>
      <c r="AK73" s="178"/>
      <c r="AL73" s="178" t="s">
        <v>10924</v>
      </c>
    </row>
    <row r="74" spans="1:38" s="179" customFormat="1">
      <c r="A74" s="167">
        <v>3</v>
      </c>
      <c r="B74" s="254" t="s">
        <v>13519</v>
      </c>
      <c r="C74" s="254" t="s">
        <v>13519</v>
      </c>
      <c r="D74" s="652" t="s">
        <v>13514</v>
      </c>
      <c r="E74" s="254" t="s">
        <v>9062</v>
      </c>
      <c r="F74" s="167" t="s">
        <v>35</v>
      </c>
      <c r="G74" s="167" t="s">
        <v>694</v>
      </c>
      <c r="H74" s="223">
        <v>29421</v>
      </c>
      <c r="I74" s="178" t="str">
        <f t="shared" si="3"/>
        <v xml:space="preserve">39 TAHUN 0 BULAN 12 HARI </v>
      </c>
      <c r="J74" s="167" t="s">
        <v>84</v>
      </c>
      <c r="K74" s="167" t="s">
        <v>11568</v>
      </c>
      <c r="L74" s="167" t="s">
        <v>288</v>
      </c>
      <c r="M74" s="168" t="s">
        <v>13558</v>
      </c>
      <c r="N74" s="178" t="s">
        <v>16379</v>
      </c>
      <c r="O74" s="167" t="s">
        <v>16380</v>
      </c>
      <c r="P74" s="167"/>
      <c r="Q74" s="167" t="s">
        <v>13376</v>
      </c>
      <c r="R74" s="167">
        <v>800718331159</v>
      </c>
      <c r="S74" s="181">
        <v>44761</v>
      </c>
      <c r="T74" s="167" t="s">
        <v>175</v>
      </c>
      <c r="U74" s="178" t="s">
        <v>13551</v>
      </c>
      <c r="V74" s="168" t="s">
        <v>13550</v>
      </c>
      <c r="W74" s="167" t="s">
        <v>13532</v>
      </c>
      <c r="X74" s="167" t="s">
        <v>193</v>
      </c>
      <c r="Y74" s="654" t="s">
        <v>13552</v>
      </c>
      <c r="Z74" s="254" t="s">
        <v>13553</v>
      </c>
      <c r="AA74" s="254" t="s">
        <v>13554</v>
      </c>
      <c r="AB74" s="254" t="s">
        <v>13555</v>
      </c>
      <c r="AC74" s="178"/>
      <c r="AD74" s="181">
        <v>43321</v>
      </c>
      <c r="AE74" s="181">
        <v>43321</v>
      </c>
      <c r="AF74" s="181">
        <v>43646</v>
      </c>
      <c r="AG74" s="181"/>
      <c r="AH74" s="181"/>
      <c r="AI74" s="254"/>
      <c r="AJ74" s="167" t="s">
        <v>47</v>
      </c>
      <c r="AK74" s="178"/>
      <c r="AL74" s="178" t="s">
        <v>10924</v>
      </c>
    </row>
    <row r="75" spans="1:38" s="179" customFormat="1">
      <c r="A75" s="167">
        <v>4</v>
      </c>
      <c r="B75" s="254" t="s">
        <v>13521</v>
      </c>
      <c r="C75" s="254" t="s">
        <v>13521</v>
      </c>
      <c r="D75" s="652" t="s">
        <v>13516</v>
      </c>
      <c r="E75" s="254" t="s">
        <v>9062</v>
      </c>
      <c r="F75" s="167" t="s">
        <v>35</v>
      </c>
      <c r="G75" s="167" t="s">
        <v>9230</v>
      </c>
      <c r="H75" s="223">
        <v>33147</v>
      </c>
      <c r="I75" s="178" t="str">
        <f t="shared" si="3"/>
        <v xml:space="preserve">28 TAHUN 9 BULAN 30 HARI </v>
      </c>
      <c r="J75" s="167" t="s">
        <v>84</v>
      </c>
      <c r="K75" s="167" t="s">
        <v>11568</v>
      </c>
      <c r="L75" s="167" t="s">
        <v>288</v>
      </c>
      <c r="M75" s="168" t="s">
        <v>13560</v>
      </c>
      <c r="N75" s="178" t="s">
        <v>16381</v>
      </c>
      <c r="O75" s="167" t="s">
        <v>16382</v>
      </c>
      <c r="P75" s="167"/>
      <c r="Q75" s="167" t="s">
        <v>13376</v>
      </c>
      <c r="R75" s="167">
        <v>1815160802437</v>
      </c>
      <c r="S75" s="181">
        <v>44470</v>
      </c>
      <c r="T75" s="167" t="s">
        <v>126</v>
      </c>
      <c r="U75" s="178" t="s">
        <v>13544</v>
      </c>
      <c r="V75" s="168" t="s">
        <v>13545</v>
      </c>
      <c r="W75" s="167" t="s">
        <v>13533</v>
      </c>
      <c r="X75" s="167" t="s">
        <v>193</v>
      </c>
      <c r="Y75" s="654" t="s">
        <v>13546</v>
      </c>
      <c r="Z75" s="254" t="s">
        <v>13547</v>
      </c>
      <c r="AA75" s="254"/>
      <c r="AB75" s="254"/>
      <c r="AC75" s="178"/>
      <c r="AD75" s="181">
        <v>43321</v>
      </c>
      <c r="AE75" s="181">
        <v>43321</v>
      </c>
      <c r="AF75" s="181">
        <v>43646</v>
      </c>
      <c r="AG75" s="181"/>
      <c r="AH75" s="181"/>
      <c r="AI75" s="254"/>
      <c r="AJ75" s="167" t="s">
        <v>146</v>
      </c>
      <c r="AK75" s="178"/>
      <c r="AL75" s="178" t="s">
        <v>10924</v>
      </c>
    </row>
    <row r="76" spans="1:38" s="179" customFormat="1">
      <c r="A76" s="167">
        <v>5</v>
      </c>
      <c r="B76" s="254" t="s">
        <v>13522</v>
      </c>
      <c r="C76" s="254" t="s">
        <v>13522</v>
      </c>
      <c r="D76" s="652" t="s">
        <v>13538</v>
      </c>
      <c r="E76" s="254" t="s">
        <v>9062</v>
      </c>
      <c r="F76" s="167" t="s">
        <v>35</v>
      </c>
      <c r="G76" s="167" t="s">
        <v>13524</v>
      </c>
      <c r="H76" s="223">
        <v>31332</v>
      </c>
      <c r="I76" s="178" t="str">
        <f t="shared" si="3"/>
        <v xml:space="preserve">33 TAHUN 9 BULAN 19 HARI </v>
      </c>
      <c r="J76" s="167" t="s">
        <v>84</v>
      </c>
      <c r="K76" s="167" t="s">
        <v>11568</v>
      </c>
      <c r="L76" s="167" t="s">
        <v>288</v>
      </c>
      <c r="M76" s="168" t="s">
        <v>13561</v>
      </c>
      <c r="N76" s="178" t="s">
        <v>16383</v>
      </c>
      <c r="O76" s="167" t="s">
        <v>16384</v>
      </c>
      <c r="P76" s="167"/>
      <c r="Q76" s="167" t="s">
        <v>13376</v>
      </c>
      <c r="R76" s="167">
        <v>1815160901710</v>
      </c>
      <c r="S76" s="181">
        <v>44481</v>
      </c>
      <c r="T76" s="167" t="s">
        <v>126</v>
      </c>
      <c r="U76" s="178" t="s">
        <v>13539</v>
      </c>
      <c r="V76" s="168" t="s">
        <v>13540</v>
      </c>
      <c r="W76" s="167" t="s">
        <v>13534</v>
      </c>
      <c r="X76" s="167" t="s">
        <v>82</v>
      </c>
      <c r="Y76" s="654"/>
      <c r="Z76" s="254"/>
      <c r="AA76" s="254"/>
      <c r="AB76" s="254"/>
      <c r="AC76" s="178"/>
      <c r="AD76" s="181">
        <v>43321</v>
      </c>
      <c r="AE76" s="181">
        <v>43321</v>
      </c>
      <c r="AF76" s="181">
        <v>43646</v>
      </c>
      <c r="AG76" s="181"/>
      <c r="AH76" s="181"/>
      <c r="AI76" s="254"/>
      <c r="AJ76" s="167" t="s">
        <v>12404</v>
      </c>
      <c r="AK76" s="178"/>
      <c r="AL76" s="178" t="s">
        <v>10924</v>
      </c>
    </row>
    <row r="77" spans="1:38" s="179" customFormat="1">
      <c r="A77" s="167">
        <v>6</v>
      </c>
      <c r="B77" s="168" t="s">
        <v>9306</v>
      </c>
      <c r="C77" s="168" t="s">
        <v>9306</v>
      </c>
      <c r="D77" s="652" t="s">
        <v>11217</v>
      </c>
      <c r="E77" s="254" t="s">
        <v>9062</v>
      </c>
      <c r="F77" s="167" t="s">
        <v>35</v>
      </c>
      <c r="G77" s="167" t="s">
        <v>2045</v>
      </c>
      <c r="H77" s="223">
        <v>31570</v>
      </c>
      <c r="I77" s="178" t="str">
        <f t="shared" si="3"/>
        <v xml:space="preserve">33 TAHUN 1 BULAN 24 HARI </v>
      </c>
      <c r="J77" s="167" t="s">
        <v>84</v>
      </c>
      <c r="K77" s="167" t="s">
        <v>11568</v>
      </c>
      <c r="L77" s="167" t="s">
        <v>288</v>
      </c>
      <c r="M77" s="168" t="s">
        <v>11544</v>
      </c>
      <c r="N77" s="178" t="s">
        <v>16385</v>
      </c>
      <c r="O77" s="167" t="s">
        <v>16386</v>
      </c>
      <c r="P77" s="167"/>
      <c r="Q77" s="167" t="s">
        <v>13376</v>
      </c>
      <c r="R77" s="167" t="s">
        <v>15845</v>
      </c>
      <c r="S77" s="181">
        <v>45415</v>
      </c>
      <c r="T77" s="167" t="s">
        <v>126</v>
      </c>
      <c r="U77" s="178" t="s">
        <v>9186</v>
      </c>
      <c r="V77" s="653" t="s">
        <v>10586</v>
      </c>
      <c r="W77" s="167" t="s">
        <v>9187</v>
      </c>
      <c r="X77" s="167" t="s">
        <v>193</v>
      </c>
      <c r="Y77" s="654" t="s">
        <v>15824</v>
      </c>
      <c r="Z77" s="254" t="s">
        <v>15825</v>
      </c>
      <c r="AA77" s="254" t="s">
        <v>15826</v>
      </c>
      <c r="AB77" s="254"/>
      <c r="AC77" s="178"/>
      <c r="AD77" s="181">
        <v>42948</v>
      </c>
      <c r="AE77" s="181">
        <v>42948</v>
      </c>
      <c r="AF77" s="181">
        <v>43281</v>
      </c>
      <c r="AG77" s="181"/>
      <c r="AH77" s="181"/>
      <c r="AI77" s="168" t="s">
        <v>9306</v>
      </c>
      <c r="AJ77" s="167"/>
      <c r="AK77" s="178" t="s">
        <v>10924</v>
      </c>
      <c r="AL77" s="178" t="s">
        <v>10924</v>
      </c>
    </row>
  </sheetData>
  <mergeCells count="32">
    <mergeCell ref="E6:E7"/>
    <mergeCell ref="A2:D2"/>
    <mergeCell ref="A6:A7"/>
    <mergeCell ref="B6:B7"/>
    <mergeCell ref="C6:C7"/>
    <mergeCell ref="D6:D7"/>
    <mergeCell ref="F6:F7"/>
    <mergeCell ref="G6:G7"/>
    <mergeCell ref="H6:H7"/>
    <mergeCell ref="I6:I7"/>
    <mergeCell ref="J6:J7"/>
    <mergeCell ref="K6:K7"/>
    <mergeCell ref="L6:L7"/>
    <mergeCell ref="M6:M7"/>
    <mergeCell ref="N6:N7"/>
    <mergeCell ref="O6:O7"/>
    <mergeCell ref="P6:P7"/>
    <mergeCell ref="AL6:AL7"/>
    <mergeCell ref="AK6:AK7"/>
    <mergeCell ref="V6:V7"/>
    <mergeCell ref="W6:W7"/>
    <mergeCell ref="AI6:AI7"/>
    <mergeCell ref="Z6:Z7"/>
    <mergeCell ref="AA6:AA7"/>
    <mergeCell ref="AB6:AB7"/>
    <mergeCell ref="AC6:AC7"/>
    <mergeCell ref="Y6:Y7"/>
    <mergeCell ref="Q6:Q7"/>
    <mergeCell ref="R6:R7"/>
    <mergeCell ref="S6:S7"/>
    <mergeCell ref="T6:T7"/>
    <mergeCell ref="U6:U7"/>
  </mergeCells>
  <pageMargins left="0.2" right="0" top="0.75" bottom="0.75" header="0.3" footer="0.3"/>
  <pageSetup scale="85" orientation="portrait" horizontalDpi="360" verticalDpi="360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tabColor rgb="FFFF0000"/>
  </sheetPr>
  <dimension ref="A1:AJ47"/>
  <sheetViews>
    <sheetView topLeftCell="A4" zoomScaleNormal="100" workbookViewId="0">
      <selection activeCell="A9" sqref="A9:XFD9"/>
    </sheetView>
  </sheetViews>
  <sheetFormatPr defaultRowHeight="12.75"/>
  <cols>
    <col min="1" max="1" width="9.140625" style="87"/>
    <col min="2" max="2" width="15.28515625" style="162" customWidth="1"/>
    <col min="3" max="3" width="16.28515625" style="162" customWidth="1"/>
    <col min="4" max="4" width="20.28515625" style="87" bestFit="1" customWidth="1"/>
    <col min="5" max="5" width="21.85546875" style="190" customWidth="1"/>
    <col min="6" max="6" width="9.140625" style="87" customWidth="1"/>
    <col min="7" max="7" width="22" style="162" customWidth="1"/>
    <col min="8" max="8" width="27.42578125" style="189" customWidth="1"/>
    <col min="9" max="9" width="23" style="87" customWidth="1"/>
    <col min="10" max="10" width="9.140625" style="162" customWidth="1"/>
    <col min="11" max="11" width="13" style="162" customWidth="1"/>
    <col min="12" max="12" width="9.140625" style="87" customWidth="1"/>
    <col min="13" max="13" width="16.5703125" style="87" customWidth="1"/>
    <col min="14" max="14" width="22.28515625" style="87" customWidth="1"/>
    <col min="15" max="15" width="16.28515625" style="162" customWidth="1"/>
    <col min="16" max="16" width="18.5703125" style="87" customWidth="1"/>
    <col min="17" max="17" width="13.140625" style="87" customWidth="1"/>
    <col min="18" max="18" width="14.140625" style="87" customWidth="1"/>
    <col min="19" max="19" width="10.7109375" style="87" customWidth="1"/>
    <col min="20" max="20" width="74.85546875" style="87" customWidth="1"/>
    <col min="21" max="21" width="18.28515625" style="87" customWidth="1"/>
    <col min="22" max="22" width="14.42578125" style="87" customWidth="1"/>
    <col min="23" max="23" width="11.5703125" style="87" customWidth="1"/>
    <col min="24" max="24" width="27.7109375" style="1059" customWidth="1"/>
    <col min="25" max="25" width="28.42578125" style="816" customWidth="1"/>
    <col min="26" max="26" width="24.140625" style="816" customWidth="1"/>
    <col min="27" max="27" width="21.85546875" style="816" customWidth="1"/>
    <col min="28" max="28" width="11.140625" style="164" customWidth="1"/>
    <col min="29" max="29" width="12.85546875" style="164" customWidth="1"/>
    <col min="30" max="32" width="13.28515625" style="164" customWidth="1"/>
    <col min="33" max="34" width="9.140625" style="162" customWidth="1"/>
    <col min="35" max="35" width="10.5703125" style="162" customWidth="1"/>
    <col min="36" max="36" width="9.140625" style="87" customWidth="1"/>
    <col min="37" max="16384" width="9.140625" style="87"/>
  </cols>
  <sheetData>
    <row r="1" spans="1:36" ht="15.75">
      <c r="A1" s="84" t="s">
        <v>260</v>
      </c>
      <c r="B1" s="85"/>
      <c r="C1" s="85"/>
      <c r="D1" s="86"/>
      <c r="AG1" s="85"/>
      <c r="AH1" s="85"/>
      <c r="AI1" s="85"/>
    </row>
    <row r="2" spans="1:36" ht="15.75">
      <c r="A2" s="2423" t="s">
        <v>9053</v>
      </c>
      <c r="B2" s="2423"/>
      <c r="C2" s="2423"/>
      <c r="D2" s="2423"/>
      <c r="AG2" s="87"/>
      <c r="AH2" s="87"/>
      <c r="AI2" s="87"/>
    </row>
    <row r="3" spans="1:36" ht="15.75">
      <c r="A3" s="84" t="s">
        <v>9552</v>
      </c>
      <c r="B3" s="85"/>
      <c r="C3" s="85"/>
      <c r="D3" s="86"/>
      <c r="G3" s="645"/>
      <c r="H3" s="189">
        <v>43343</v>
      </c>
      <c r="AG3" s="85"/>
      <c r="AH3" s="85"/>
      <c r="AI3" s="85"/>
    </row>
    <row r="6" spans="1:36">
      <c r="A6" s="2428" t="s">
        <v>2</v>
      </c>
      <c r="B6" s="2428" t="s">
        <v>3</v>
      </c>
      <c r="C6" s="2428" t="s">
        <v>263</v>
      </c>
      <c r="D6" s="2648" t="s">
        <v>4</v>
      </c>
      <c r="E6" s="2646" t="s">
        <v>266</v>
      </c>
      <c r="F6" s="2428" t="s">
        <v>6</v>
      </c>
      <c r="G6" s="2428" t="s">
        <v>8</v>
      </c>
      <c r="H6" s="2649" t="s">
        <v>9</v>
      </c>
      <c r="I6" s="2649" t="s">
        <v>10</v>
      </c>
      <c r="J6" s="2428" t="s">
        <v>11</v>
      </c>
      <c r="K6" s="2428" t="s">
        <v>12</v>
      </c>
      <c r="L6" s="2428" t="s">
        <v>13</v>
      </c>
      <c r="M6" s="2625" t="s">
        <v>14</v>
      </c>
      <c r="N6" s="2646" t="s">
        <v>267</v>
      </c>
      <c r="O6" s="2646" t="s">
        <v>268</v>
      </c>
      <c r="P6" s="2428" t="s">
        <v>17</v>
      </c>
      <c r="Q6" s="2646" t="s">
        <v>269</v>
      </c>
      <c r="R6" s="2428" t="s">
        <v>270</v>
      </c>
      <c r="S6" s="2646" t="s">
        <v>18</v>
      </c>
      <c r="T6" s="2646" t="s">
        <v>19</v>
      </c>
      <c r="U6" s="2428" t="s">
        <v>20</v>
      </c>
      <c r="V6" s="2625" t="s">
        <v>21</v>
      </c>
      <c r="W6" s="620" t="s">
        <v>7</v>
      </c>
      <c r="X6" s="2693" t="s">
        <v>271</v>
      </c>
      <c r="Y6" s="2692" t="s">
        <v>272</v>
      </c>
      <c r="Z6" s="2692" t="s">
        <v>273</v>
      </c>
      <c r="AA6" s="2692" t="s">
        <v>274</v>
      </c>
      <c r="AB6" s="160"/>
      <c r="AC6" s="621" t="s">
        <v>23</v>
      </c>
      <c r="AD6" s="621"/>
      <c r="AE6" s="621"/>
      <c r="AF6" s="621"/>
      <c r="AG6" s="2428" t="s">
        <v>3</v>
      </c>
      <c r="AH6" s="2686" t="s">
        <v>11988</v>
      </c>
      <c r="AI6" s="2686" t="s">
        <v>13611</v>
      </c>
      <c r="AJ6" s="2625" t="s">
        <v>4630</v>
      </c>
    </row>
    <row r="7" spans="1:36">
      <c r="A7" s="2428"/>
      <c r="B7" s="2428"/>
      <c r="C7" s="2428"/>
      <c r="D7" s="2648"/>
      <c r="E7" s="2646"/>
      <c r="F7" s="2428"/>
      <c r="G7" s="2428"/>
      <c r="H7" s="2649"/>
      <c r="I7" s="2649"/>
      <c r="J7" s="2428"/>
      <c r="K7" s="2428"/>
      <c r="L7" s="2428"/>
      <c r="M7" s="2625"/>
      <c r="N7" s="2646"/>
      <c r="O7" s="2646"/>
      <c r="P7" s="2428"/>
      <c r="Q7" s="2646"/>
      <c r="R7" s="2428"/>
      <c r="S7" s="2646"/>
      <c r="T7" s="2646"/>
      <c r="U7" s="2428"/>
      <c r="V7" s="2625"/>
      <c r="W7" s="620" t="s">
        <v>26</v>
      </c>
      <c r="X7" s="2693"/>
      <c r="Y7" s="2692"/>
      <c r="Z7" s="2692"/>
      <c r="AA7" s="2692"/>
      <c r="AB7" s="621" t="s">
        <v>276</v>
      </c>
      <c r="AC7" s="621" t="s">
        <v>277</v>
      </c>
      <c r="AD7" s="621" t="s">
        <v>278</v>
      </c>
      <c r="AE7" s="621" t="s">
        <v>13612</v>
      </c>
      <c r="AF7" s="621" t="s">
        <v>13613</v>
      </c>
      <c r="AG7" s="2428"/>
      <c r="AH7" s="2687"/>
      <c r="AI7" s="2687"/>
      <c r="AJ7" s="2625"/>
    </row>
    <row r="8" spans="1:36">
      <c r="A8" s="116"/>
      <c r="B8" s="117"/>
      <c r="C8" s="117"/>
      <c r="D8" s="116"/>
      <c r="E8" s="157"/>
      <c r="F8" s="116"/>
      <c r="G8" s="117"/>
      <c r="H8" s="156"/>
      <c r="I8" s="116"/>
      <c r="J8" s="117"/>
      <c r="K8" s="117"/>
      <c r="L8" s="116"/>
      <c r="M8" s="116"/>
      <c r="N8" s="116"/>
      <c r="O8" s="117"/>
      <c r="P8" s="116"/>
      <c r="Q8" s="116"/>
      <c r="R8" s="116"/>
      <c r="S8" s="116"/>
      <c r="T8" s="116"/>
      <c r="U8" s="116"/>
      <c r="V8" s="116"/>
      <c r="W8" s="116"/>
      <c r="X8" s="1060"/>
      <c r="Y8" s="870"/>
      <c r="Z8" s="870"/>
      <c r="AA8" s="870"/>
      <c r="AB8" s="144"/>
      <c r="AC8" s="144"/>
      <c r="AD8" s="144"/>
      <c r="AE8" s="144"/>
      <c r="AF8" s="144"/>
      <c r="AG8" s="117"/>
      <c r="AH8" s="117"/>
      <c r="AI8" s="117"/>
      <c r="AJ8" s="116"/>
    </row>
    <row r="9" spans="1:36">
      <c r="A9" s="117">
        <v>1</v>
      </c>
      <c r="B9" s="118" t="s">
        <v>9359</v>
      </c>
      <c r="C9" s="101" t="s">
        <v>9359</v>
      </c>
      <c r="D9" s="648" t="s">
        <v>9221</v>
      </c>
      <c r="E9" s="157" t="s">
        <v>9191</v>
      </c>
      <c r="F9" s="117" t="s">
        <v>35</v>
      </c>
      <c r="G9" s="117" t="s">
        <v>9191</v>
      </c>
      <c r="H9" s="263">
        <v>29108</v>
      </c>
      <c r="I9" s="116" t="str">
        <f>DATEDIF(H9,$H$3,"Y") &amp; " TAHUN " &amp; DATEDIF(H9,$H$3,"YM") &amp; " BULAN " &amp; DATEDIF(H9,$H$3,"MD") &amp; " HARI "</f>
        <v xml:space="preserve">38 TAHUN 11 BULAN 21 HARI </v>
      </c>
      <c r="J9" s="117" t="s">
        <v>84</v>
      </c>
      <c r="K9" s="117" t="s">
        <v>9550</v>
      </c>
      <c r="L9" s="117" t="s">
        <v>288</v>
      </c>
      <c r="M9" s="134" t="s">
        <v>9253</v>
      </c>
      <c r="N9" s="116" t="s">
        <v>16387</v>
      </c>
      <c r="O9" s="117" t="s">
        <v>16388</v>
      </c>
      <c r="P9" s="117"/>
      <c r="Q9" s="647"/>
      <c r="R9" s="647"/>
      <c r="S9" s="117" t="s">
        <v>126</v>
      </c>
      <c r="T9" s="116" t="s">
        <v>11180</v>
      </c>
      <c r="U9" s="649" t="s">
        <v>11181</v>
      </c>
      <c r="V9" s="117" t="s">
        <v>9222</v>
      </c>
      <c r="W9" s="117" t="s">
        <v>193</v>
      </c>
      <c r="X9" s="1060" t="s">
        <v>11182</v>
      </c>
      <c r="Y9" s="870" t="s">
        <v>11183</v>
      </c>
      <c r="Z9" s="870"/>
      <c r="AA9" s="870"/>
      <c r="AB9" s="144">
        <v>42948</v>
      </c>
      <c r="AC9" s="144">
        <v>42948</v>
      </c>
      <c r="AD9" s="144">
        <v>43281</v>
      </c>
      <c r="AE9" s="144">
        <v>43282</v>
      </c>
      <c r="AF9" s="144">
        <v>43616</v>
      </c>
      <c r="AG9" s="118" t="s">
        <v>9359</v>
      </c>
      <c r="AH9" s="118" t="s">
        <v>10924</v>
      </c>
      <c r="AI9" s="118" t="s">
        <v>10924</v>
      </c>
      <c r="AJ9" s="116" t="s">
        <v>146</v>
      </c>
    </row>
    <row r="10" spans="1:36">
      <c r="A10" s="117">
        <v>2</v>
      </c>
      <c r="B10" s="118" t="s">
        <v>9372</v>
      </c>
      <c r="C10" s="647" t="s">
        <v>9372</v>
      </c>
      <c r="D10" s="116" t="s">
        <v>9194</v>
      </c>
      <c r="E10" s="157" t="s">
        <v>9191</v>
      </c>
      <c r="F10" s="117" t="s">
        <v>35</v>
      </c>
      <c r="G10" s="117" t="s">
        <v>9191</v>
      </c>
      <c r="H10" s="263">
        <v>27605</v>
      </c>
      <c r="I10" s="116" t="str">
        <f t="shared" ref="I10:I20" si="0">DATEDIF(H10,$H$3,"Y") &amp; " TAHUN " &amp; DATEDIF(H10,$H$3,"YM") &amp; " BULAN " &amp; DATEDIF(H10,$H$3,"MD") &amp; " HARI "</f>
        <v xml:space="preserve">43 TAHUN 1 BULAN 1 HARI </v>
      </c>
      <c r="J10" s="117" t="s">
        <v>84</v>
      </c>
      <c r="K10" s="117" t="s">
        <v>9550</v>
      </c>
      <c r="L10" s="117" t="s">
        <v>288</v>
      </c>
      <c r="M10" s="134" t="s">
        <v>9246</v>
      </c>
      <c r="N10" s="116" t="s">
        <v>16389</v>
      </c>
      <c r="O10" s="117" t="s">
        <v>16390</v>
      </c>
      <c r="P10" s="117"/>
      <c r="Q10" s="647"/>
      <c r="R10" s="647"/>
      <c r="S10" s="117" t="s">
        <v>126</v>
      </c>
      <c r="T10" s="116" t="s">
        <v>11136</v>
      </c>
      <c r="U10" s="649" t="s">
        <v>11137</v>
      </c>
      <c r="V10" s="117" t="s">
        <v>9195</v>
      </c>
      <c r="W10" s="117" t="s">
        <v>193</v>
      </c>
      <c r="X10" s="1060" t="s">
        <v>11138</v>
      </c>
      <c r="Y10" s="870" t="s">
        <v>11139</v>
      </c>
      <c r="Z10" s="870" t="s">
        <v>11140</v>
      </c>
      <c r="AA10" s="870"/>
      <c r="AB10" s="144">
        <v>42948</v>
      </c>
      <c r="AC10" s="144">
        <v>42948</v>
      </c>
      <c r="AD10" s="144">
        <v>43281</v>
      </c>
      <c r="AE10" s="144">
        <v>43282</v>
      </c>
      <c r="AF10" s="144">
        <v>43616</v>
      </c>
      <c r="AG10" s="118" t="s">
        <v>9372</v>
      </c>
      <c r="AH10" s="118" t="s">
        <v>10924</v>
      </c>
      <c r="AI10" s="118" t="s">
        <v>10924</v>
      </c>
      <c r="AJ10" s="116" t="s">
        <v>47</v>
      </c>
    </row>
    <row r="11" spans="1:36">
      <c r="A11" s="117">
        <v>3</v>
      </c>
      <c r="B11" s="118" t="s">
        <v>9369</v>
      </c>
      <c r="C11" s="101" t="s">
        <v>9369</v>
      </c>
      <c r="D11" s="648" t="s">
        <v>9200</v>
      </c>
      <c r="E11" s="157" t="s">
        <v>9191</v>
      </c>
      <c r="F11" s="117" t="s">
        <v>35</v>
      </c>
      <c r="G11" s="117" t="s">
        <v>9201</v>
      </c>
      <c r="H11" s="263">
        <v>31208</v>
      </c>
      <c r="I11" s="116" t="str">
        <f t="shared" si="0"/>
        <v xml:space="preserve">33 TAHUN 2 BULAN 21 HARI </v>
      </c>
      <c r="J11" s="117" t="s">
        <v>84</v>
      </c>
      <c r="K11" s="117" t="s">
        <v>9550</v>
      </c>
      <c r="L11" s="117" t="s">
        <v>288</v>
      </c>
      <c r="M11" s="134" t="s">
        <v>9276</v>
      </c>
      <c r="N11" s="116" t="s">
        <v>16391</v>
      </c>
      <c r="O11" s="117" t="s">
        <v>16392</v>
      </c>
      <c r="P11" s="117"/>
      <c r="Q11" s="647"/>
      <c r="R11" s="647"/>
      <c r="S11" s="117" t="s">
        <v>126</v>
      </c>
      <c r="T11" s="116" t="s">
        <v>11146</v>
      </c>
      <c r="U11" s="647" t="s">
        <v>9964</v>
      </c>
      <c r="V11" s="117" t="s">
        <v>9202</v>
      </c>
      <c r="W11" s="117" t="s">
        <v>193</v>
      </c>
      <c r="X11" s="1060" t="s">
        <v>11147</v>
      </c>
      <c r="Y11" s="870" t="s">
        <v>11148</v>
      </c>
      <c r="Z11" s="870" t="s">
        <v>11149</v>
      </c>
      <c r="AA11" s="870"/>
      <c r="AB11" s="144">
        <v>42948</v>
      </c>
      <c r="AC11" s="144">
        <v>42948</v>
      </c>
      <c r="AD11" s="144">
        <v>43281</v>
      </c>
      <c r="AE11" s="144">
        <v>43282</v>
      </c>
      <c r="AF11" s="144">
        <v>43616</v>
      </c>
      <c r="AG11" s="118" t="s">
        <v>9369</v>
      </c>
      <c r="AH11" s="118" t="s">
        <v>10924</v>
      </c>
      <c r="AI11" s="118" t="s">
        <v>10924</v>
      </c>
      <c r="AJ11" s="116" t="s">
        <v>47</v>
      </c>
    </row>
    <row r="12" spans="1:36">
      <c r="A12" s="117">
        <v>4</v>
      </c>
      <c r="B12" s="118" t="s">
        <v>9368</v>
      </c>
      <c r="C12" s="101" t="s">
        <v>9368</v>
      </c>
      <c r="D12" s="648" t="s">
        <v>9203</v>
      </c>
      <c r="E12" s="157" t="s">
        <v>9191</v>
      </c>
      <c r="F12" s="117" t="s">
        <v>35</v>
      </c>
      <c r="G12" s="117" t="s">
        <v>9191</v>
      </c>
      <c r="H12" s="263">
        <v>27200</v>
      </c>
      <c r="I12" s="116" t="str">
        <f t="shared" si="0"/>
        <v xml:space="preserve">44 TAHUN 2 BULAN 11 HARI </v>
      </c>
      <c r="J12" s="117" t="s">
        <v>84</v>
      </c>
      <c r="K12" s="117" t="s">
        <v>9550</v>
      </c>
      <c r="L12" s="117" t="s">
        <v>288</v>
      </c>
      <c r="M12" s="134" t="s">
        <v>9248</v>
      </c>
      <c r="N12" s="116" t="s">
        <v>16393</v>
      </c>
      <c r="O12" s="117" t="s">
        <v>16394</v>
      </c>
      <c r="P12" s="117"/>
      <c r="Q12" s="647"/>
      <c r="R12" s="647"/>
      <c r="S12" s="117" t="s">
        <v>126</v>
      </c>
      <c r="T12" s="116" t="s">
        <v>11150</v>
      </c>
      <c r="U12" s="649" t="s">
        <v>9965</v>
      </c>
      <c r="V12" s="117" t="s">
        <v>9204</v>
      </c>
      <c r="W12" s="117" t="s">
        <v>193</v>
      </c>
      <c r="X12" s="1060" t="s">
        <v>11151</v>
      </c>
      <c r="Y12" s="870" t="s">
        <v>11152</v>
      </c>
      <c r="Z12" s="870" t="s">
        <v>11153</v>
      </c>
      <c r="AA12" s="870"/>
      <c r="AB12" s="144">
        <v>42948</v>
      </c>
      <c r="AC12" s="144">
        <v>42948</v>
      </c>
      <c r="AD12" s="144">
        <v>43281</v>
      </c>
      <c r="AE12" s="144">
        <v>43282</v>
      </c>
      <c r="AF12" s="144">
        <v>43616</v>
      </c>
      <c r="AG12" s="118" t="s">
        <v>9368</v>
      </c>
      <c r="AH12" s="118" t="s">
        <v>10924</v>
      </c>
      <c r="AI12" s="118" t="s">
        <v>10924</v>
      </c>
      <c r="AJ12" s="116" t="s">
        <v>47</v>
      </c>
    </row>
    <row r="13" spans="1:36">
      <c r="A13" s="117">
        <v>5</v>
      </c>
      <c r="B13" s="118" t="s">
        <v>9363</v>
      </c>
      <c r="C13" s="101" t="s">
        <v>9363</v>
      </c>
      <c r="D13" s="713" t="s">
        <v>9211</v>
      </c>
      <c r="E13" s="157" t="s">
        <v>9191</v>
      </c>
      <c r="F13" s="117" t="s">
        <v>35</v>
      </c>
      <c r="G13" s="117" t="s">
        <v>9212</v>
      </c>
      <c r="H13" s="263">
        <v>32730</v>
      </c>
      <c r="I13" s="116" t="str">
        <f t="shared" si="0"/>
        <v xml:space="preserve">29 TAHUN 0 BULAN 21 HARI </v>
      </c>
      <c r="J13" s="117" t="s">
        <v>84</v>
      </c>
      <c r="K13" s="117" t="s">
        <v>9550</v>
      </c>
      <c r="L13" s="117" t="s">
        <v>288</v>
      </c>
      <c r="M13" s="134" t="s">
        <v>13094</v>
      </c>
      <c r="N13" s="116" t="s">
        <v>16395</v>
      </c>
      <c r="O13" s="117" t="s">
        <v>16396</v>
      </c>
      <c r="P13" s="117"/>
      <c r="Q13" s="647"/>
      <c r="R13" s="647"/>
      <c r="S13" s="117" t="s">
        <v>126</v>
      </c>
      <c r="T13" s="116" t="s">
        <v>11164</v>
      </c>
      <c r="U13" s="647" t="s">
        <v>9966</v>
      </c>
      <c r="V13" s="117" t="s">
        <v>9213</v>
      </c>
      <c r="W13" s="117" t="s">
        <v>193</v>
      </c>
      <c r="X13" s="1060" t="s">
        <v>11165</v>
      </c>
      <c r="Y13" s="870" t="s">
        <v>11166</v>
      </c>
      <c r="Z13" s="870"/>
      <c r="AA13" s="870"/>
      <c r="AB13" s="144">
        <v>42948</v>
      </c>
      <c r="AC13" s="144">
        <v>42948</v>
      </c>
      <c r="AD13" s="144">
        <v>43281</v>
      </c>
      <c r="AE13" s="144">
        <v>43282</v>
      </c>
      <c r="AF13" s="144">
        <v>43616</v>
      </c>
      <c r="AG13" s="118" t="s">
        <v>9363</v>
      </c>
      <c r="AH13" s="118" t="s">
        <v>10924</v>
      </c>
      <c r="AI13" s="118" t="s">
        <v>10924</v>
      </c>
      <c r="AJ13" s="116" t="s">
        <v>146</v>
      </c>
    </row>
    <row r="14" spans="1:36">
      <c r="A14" s="117">
        <v>6</v>
      </c>
      <c r="B14" s="134" t="s">
        <v>11773</v>
      </c>
      <c r="C14" s="117" t="s">
        <v>11773</v>
      </c>
      <c r="D14" s="713" t="s">
        <v>12151</v>
      </c>
      <c r="E14" s="157" t="s">
        <v>9191</v>
      </c>
      <c r="F14" s="117" t="s">
        <v>35</v>
      </c>
      <c r="G14" s="117" t="s">
        <v>9191</v>
      </c>
      <c r="H14" s="263">
        <v>30816</v>
      </c>
      <c r="I14" s="116" t="str">
        <f t="shared" si="0"/>
        <v xml:space="preserve">34 TAHUN 3 BULAN 17 HARI </v>
      </c>
      <c r="J14" s="117" t="s">
        <v>84</v>
      </c>
      <c r="K14" s="117" t="s">
        <v>9550</v>
      </c>
      <c r="L14" s="117" t="s">
        <v>288</v>
      </c>
      <c r="M14" s="134" t="s">
        <v>13095</v>
      </c>
      <c r="N14" s="116" t="s">
        <v>16397</v>
      </c>
      <c r="O14" s="117" t="s">
        <v>16398</v>
      </c>
      <c r="P14" s="117"/>
      <c r="Q14" s="647"/>
      <c r="R14" s="647"/>
      <c r="S14" s="117" t="s">
        <v>126</v>
      </c>
      <c r="T14" s="116" t="s">
        <v>12152</v>
      </c>
      <c r="U14" s="649" t="s">
        <v>12153</v>
      </c>
      <c r="V14" s="117"/>
      <c r="W14" s="117" t="s">
        <v>193</v>
      </c>
      <c r="X14" s="1060"/>
      <c r="Y14" s="870"/>
      <c r="Z14" s="870"/>
      <c r="AA14" s="870"/>
      <c r="AB14" s="144">
        <v>43081</v>
      </c>
      <c r="AC14" s="144">
        <v>43081</v>
      </c>
      <c r="AD14" s="144">
        <v>43281</v>
      </c>
      <c r="AE14" s="144">
        <v>43282</v>
      </c>
      <c r="AF14" s="144">
        <v>43616</v>
      </c>
      <c r="AG14" s="134" t="s">
        <v>11773</v>
      </c>
      <c r="AH14" s="134" t="s">
        <v>10924</v>
      </c>
      <c r="AI14" s="134" t="s">
        <v>10924</v>
      </c>
      <c r="AJ14" s="116" t="s">
        <v>55</v>
      </c>
    </row>
    <row r="15" spans="1:36" s="760" customFormat="1">
      <c r="A15" s="117">
        <v>7</v>
      </c>
      <c r="B15" s="767" t="s">
        <v>9373</v>
      </c>
      <c r="C15" s="767" t="s">
        <v>9373</v>
      </c>
      <c r="D15" s="761" t="s">
        <v>9190</v>
      </c>
      <c r="E15" s="1117" t="s">
        <v>9191</v>
      </c>
      <c r="F15" s="768" t="s">
        <v>35</v>
      </c>
      <c r="G15" s="768" t="s">
        <v>9192</v>
      </c>
      <c r="H15" s="1118">
        <v>26249</v>
      </c>
      <c r="I15" s="761" t="str">
        <f>DATEDIF(H15,$H$3,"Y") &amp; " TAHUN " &amp; DATEDIF(H15,$H$3,"YM") &amp; " BULAN " &amp; DATEDIF(H15,$H$3,"MD") &amp; " HARI "</f>
        <v xml:space="preserve">46 TAHUN 9 BULAN 19 HARI </v>
      </c>
      <c r="J15" s="768" t="s">
        <v>84</v>
      </c>
      <c r="K15" s="768" t="s">
        <v>9551</v>
      </c>
      <c r="L15" s="768" t="s">
        <v>288</v>
      </c>
      <c r="M15" s="767" t="s">
        <v>9245</v>
      </c>
      <c r="N15" s="761" t="s">
        <v>16399</v>
      </c>
      <c r="O15" s="768" t="s">
        <v>16400</v>
      </c>
      <c r="P15" s="768"/>
      <c r="Q15" s="1119"/>
      <c r="R15" s="1119"/>
      <c r="S15" s="768" t="s">
        <v>126</v>
      </c>
      <c r="T15" s="761" t="s">
        <v>11133</v>
      </c>
      <c r="U15" s="1119" t="s">
        <v>9962</v>
      </c>
      <c r="V15" s="768" t="s">
        <v>9193</v>
      </c>
      <c r="W15" s="768" t="s">
        <v>193</v>
      </c>
      <c r="X15" s="1497" t="s">
        <v>11134</v>
      </c>
      <c r="Y15" s="1498" t="s">
        <v>11135</v>
      </c>
      <c r="Z15" s="1498"/>
      <c r="AA15" s="1498"/>
      <c r="AB15" s="770">
        <v>42948</v>
      </c>
      <c r="AC15" s="770">
        <v>42948</v>
      </c>
      <c r="AD15" s="770">
        <v>43281</v>
      </c>
      <c r="AE15" s="770">
        <v>43282</v>
      </c>
      <c r="AF15" s="770">
        <v>43616</v>
      </c>
      <c r="AG15" s="767" t="s">
        <v>9373</v>
      </c>
      <c r="AH15" s="767" t="s">
        <v>10924</v>
      </c>
      <c r="AI15" s="767" t="s">
        <v>10924</v>
      </c>
      <c r="AJ15" s="761" t="s">
        <v>55</v>
      </c>
    </row>
    <row r="16" spans="1:36" s="161" customFormat="1">
      <c r="A16" s="117">
        <v>8</v>
      </c>
      <c r="B16" s="158" t="s">
        <v>15275</v>
      </c>
      <c r="C16" s="158" t="s">
        <v>15275</v>
      </c>
      <c r="D16" s="159" t="s">
        <v>15479</v>
      </c>
      <c r="E16" s="155" t="s">
        <v>9191</v>
      </c>
      <c r="F16" s="678" t="s">
        <v>35</v>
      </c>
      <c r="G16" s="678" t="s">
        <v>15480</v>
      </c>
      <c r="H16" s="1034">
        <v>33085</v>
      </c>
      <c r="I16" s="159" t="str">
        <f>DATEDIF(H16,$H$3,"Y") &amp; " TAHUN " &amp; DATEDIF(H16,$H$3,"YM") &amp; " BULAN " &amp; DATEDIF(H16,$H$3,"MD") &amp; " HARI "</f>
        <v xml:space="preserve">28 TAHUN 1 BULAN 0 HARI </v>
      </c>
      <c r="J16" s="678"/>
      <c r="K16" s="678" t="s">
        <v>9550</v>
      </c>
      <c r="L16" s="678" t="s">
        <v>288</v>
      </c>
      <c r="M16" s="158" t="s">
        <v>16153</v>
      </c>
      <c r="N16" s="159" t="s">
        <v>16401</v>
      </c>
      <c r="O16" s="678" t="s">
        <v>16402</v>
      </c>
      <c r="P16" s="678"/>
      <c r="Q16" s="1035"/>
      <c r="R16" s="1035"/>
      <c r="S16" s="678" t="s">
        <v>175</v>
      </c>
      <c r="T16" s="159" t="s">
        <v>15481</v>
      </c>
      <c r="U16" s="1036" t="s">
        <v>15482</v>
      </c>
      <c r="V16" s="158" t="s">
        <v>15483</v>
      </c>
      <c r="W16" s="678" t="s">
        <v>193</v>
      </c>
      <c r="X16" s="1577" t="s">
        <v>15484</v>
      </c>
      <c r="Y16" s="1578" t="s">
        <v>15485</v>
      </c>
      <c r="Z16" s="1578" t="s">
        <v>15486</v>
      </c>
      <c r="AA16" s="1578"/>
      <c r="AB16" s="160">
        <v>43668</v>
      </c>
      <c r="AC16" s="160"/>
      <c r="AD16" s="160"/>
      <c r="AE16" s="160"/>
      <c r="AF16" s="160"/>
      <c r="AG16" s="158"/>
      <c r="AH16" s="158"/>
      <c r="AI16" s="158"/>
      <c r="AJ16" s="159"/>
    </row>
    <row r="17" spans="1:36">
      <c r="A17" s="117"/>
      <c r="B17" s="134"/>
      <c r="C17" s="117"/>
      <c r="D17" s="713"/>
      <c r="E17" s="157"/>
      <c r="F17" s="117"/>
      <c r="G17" s="117"/>
      <c r="H17" s="263"/>
      <c r="I17" s="116"/>
      <c r="J17" s="117"/>
      <c r="K17" s="117"/>
      <c r="L17" s="117"/>
      <c r="M17" s="134"/>
      <c r="N17" s="116"/>
      <c r="O17" s="117"/>
      <c r="P17" s="117"/>
      <c r="Q17" s="647"/>
      <c r="R17" s="647"/>
      <c r="S17" s="117"/>
      <c r="T17" s="116"/>
      <c r="U17" s="649"/>
      <c r="V17" s="117"/>
      <c r="W17" s="117"/>
      <c r="X17" s="1060"/>
      <c r="Y17" s="870"/>
      <c r="Z17" s="870"/>
      <c r="AA17" s="870"/>
      <c r="AB17" s="144"/>
      <c r="AC17" s="144"/>
      <c r="AD17" s="144"/>
      <c r="AE17" s="144"/>
      <c r="AF17" s="144"/>
      <c r="AG17" s="134"/>
      <c r="AH17" s="134"/>
      <c r="AI17" s="134"/>
      <c r="AJ17" s="116"/>
    </row>
    <row r="18" spans="1:36" s="179" customFormat="1">
      <c r="A18" s="167"/>
      <c r="B18" s="168"/>
      <c r="C18" s="167"/>
      <c r="D18" s="652"/>
      <c r="E18" s="254"/>
      <c r="F18" s="167"/>
      <c r="G18" s="167"/>
      <c r="H18" s="223"/>
      <c r="I18" s="178"/>
      <c r="J18" s="167"/>
      <c r="K18" s="167"/>
      <c r="L18" s="167"/>
      <c r="M18" s="167"/>
      <c r="N18" s="178"/>
      <c r="O18" s="167"/>
      <c r="P18" s="167"/>
      <c r="Q18" s="653"/>
      <c r="R18" s="653"/>
      <c r="S18" s="167"/>
      <c r="T18" s="178"/>
      <c r="U18" s="653"/>
      <c r="V18" s="167"/>
      <c r="W18" s="167"/>
      <c r="X18" s="1061"/>
      <c r="Y18" s="838"/>
      <c r="Z18" s="838"/>
      <c r="AA18" s="838"/>
      <c r="AB18" s="181"/>
      <c r="AC18" s="181"/>
      <c r="AD18" s="181"/>
      <c r="AE18" s="181"/>
      <c r="AF18" s="181"/>
      <c r="AG18" s="168"/>
      <c r="AH18" s="168"/>
      <c r="AI18" s="168"/>
      <c r="AJ18" s="178"/>
    </row>
    <row r="19" spans="1:36">
      <c r="A19" s="117">
        <v>1</v>
      </c>
      <c r="B19" s="118" t="s">
        <v>9361</v>
      </c>
      <c r="C19" s="101" t="s">
        <v>9361</v>
      </c>
      <c r="D19" s="648" t="s">
        <v>9216</v>
      </c>
      <c r="E19" s="157" t="s">
        <v>9191</v>
      </c>
      <c r="F19" s="117" t="s">
        <v>35</v>
      </c>
      <c r="G19" s="117" t="s">
        <v>9217</v>
      </c>
      <c r="H19" s="263">
        <v>28742</v>
      </c>
      <c r="I19" s="116" t="str">
        <f t="shared" si="0"/>
        <v xml:space="preserve">39 TAHUN 11 BULAN 22 HARI </v>
      </c>
      <c r="J19" s="117" t="s">
        <v>84</v>
      </c>
      <c r="K19" s="117" t="s">
        <v>9551</v>
      </c>
      <c r="L19" s="117" t="s">
        <v>288</v>
      </c>
      <c r="M19" s="134" t="s">
        <v>9251</v>
      </c>
      <c r="N19" s="116" t="s">
        <v>16403</v>
      </c>
      <c r="O19" s="117" t="s">
        <v>16404</v>
      </c>
      <c r="P19" s="117"/>
      <c r="Q19" s="647"/>
      <c r="R19" s="647"/>
      <c r="S19" s="117" t="s">
        <v>126</v>
      </c>
      <c r="T19" s="116" t="s">
        <v>11170</v>
      </c>
      <c r="U19" s="649" t="s">
        <v>11171</v>
      </c>
      <c r="V19" s="117" t="s">
        <v>9218</v>
      </c>
      <c r="W19" s="117" t="s">
        <v>193</v>
      </c>
      <c r="X19" s="1060" t="s">
        <v>11172</v>
      </c>
      <c r="Y19" s="870" t="s">
        <v>11173</v>
      </c>
      <c r="Z19" s="870"/>
      <c r="AA19" s="870"/>
      <c r="AB19" s="144">
        <v>42948</v>
      </c>
      <c r="AC19" s="144">
        <v>42948</v>
      </c>
      <c r="AD19" s="144">
        <v>43281</v>
      </c>
      <c r="AE19" s="144">
        <v>43282</v>
      </c>
      <c r="AF19" s="144">
        <v>43616</v>
      </c>
      <c r="AG19" s="118" t="s">
        <v>9361</v>
      </c>
      <c r="AH19" s="118" t="s">
        <v>10924</v>
      </c>
      <c r="AI19" s="118" t="s">
        <v>10924</v>
      </c>
      <c r="AJ19" s="116" t="s">
        <v>146</v>
      </c>
    </row>
    <row r="20" spans="1:36">
      <c r="A20" s="117">
        <v>2</v>
      </c>
      <c r="B20" s="118" t="s">
        <v>9360</v>
      </c>
      <c r="C20" s="101" t="s">
        <v>9360</v>
      </c>
      <c r="D20" s="648" t="s">
        <v>9219</v>
      </c>
      <c r="E20" s="157" t="s">
        <v>9191</v>
      </c>
      <c r="F20" s="117" t="s">
        <v>35</v>
      </c>
      <c r="G20" s="117" t="s">
        <v>11174</v>
      </c>
      <c r="H20" s="263">
        <v>28318</v>
      </c>
      <c r="I20" s="116" t="str">
        <f t="shared" si="0"/>
        <v xml:space="preserve">41 TAHUN 1 BULAN 19 HARI </v>
      </c>
      <c r="J20" s="117" t="s">
        <v>84</v>
      </c>
      <c r="K20" s="117" t="s">
        <v>9551</v>
      </c>
      <c r="L20" s="117" t="s">
        <v>288</v>
      </c>
      <c r="M20" s="134" t="s">
        <v>9252</v>
      </c>
      <c r="N20" s="116" t="s">
        <v>16405</v>
      </c>
      <c r="O20" s="117" t="s">
        <v>16406</v>
      </c>
      <c r="P20" s="117"/>
      <c r="Q20" s="647"/>
      <c r="R20" s="647"/>
      <c r="S20" s="117" t="s">
        <v>126</v>
      </c>
      <c r="T20" s="116" t="s">
        <v>11175</v>
      </c>
      <c r="U20" s="649" t="s">
        <v>11176</v>
      </c>
      <c r="V20" s="117" t="s">
        <v>9220</v>
      </c>
      <c r="W20" s="117" t="s">
        <v>193</v>
      </c>
      <c r="X20" s="1060" t="s">
        <v>4196</v>
      </c>
      <c r="Y20" s="870" t="s">
        <v>11177</v>
      </c>
      <c r="Z20" s="870" t="s">
        <v>11178</v>
      </c>
      <c r="AA20" s="870" t="s">
        <v>11179</v>
      </c>
      <c r="AB20" s="144">
        <v>42948</v>
      </c>
      <c r="AC20" s="144">
        <v>42948</v>
      </c>
      <c r="AD20" s="144">
        <v>43281</v>
      </c>
      <c r="AE20" s="144">
        <v>43282</v>
      </c>
      <c r="AF20" s="144">
        <v>43616</v>
      </c>
      <c r="AG20" s="118" t="s">
        <v>9360</v>
      </c>
      <c r="AH20" s="118" t="s">
        <v>10924</v>
      </c>
      <c r="AI20" s="118" t="s">
        <v>10924</v>
      </c>
      <c r="AJ20" s="116" t="s">
        <v>47</v>
      </c>
    </row>
    <row r="21" spans="1:36">
      <c r="A21" s="117"/>
      <c r="B21" s="134"/>
      <c r="C21" s="101"/>
      <c r="D21" s="648"/>
      <c r="E21" s="157"/>
      <c r="F21" s="117"/>
      <c r="G21" s="117"/>
      <c r="H21" s="263"/>
      <c r="I21" s="116"/>
      <c r="J21" s="117"/>
      <c r="K21" s="117"/>
      <c r="L21" s="117"/>
      <c r="M21" s="117"/>
      <c r="N21" s="116"/>
      <c r="O21" s="117"/>
      <c r="P21" s="117"/>
      <c r="Q21" s="647"/>
      <c r="R21" s="647"/>
      <c r="S21" s="117"/>
      <c r="T21" s="116"/>
      <c r="U21" s="647"/>
      <c r="V21" s="117"/>
      <c r="W21" s="117"/>
      <c r="X21" s="1060"/>
      <c r="Y21" s="870"/>
      <c r="Z21" s="870"/>
      <c r="AA21" s="870"/>
      <c r="AB21" s="144"/>
      <c r="AC21" s="144"/>
      <c r="AD21" s="144"/>
      <c r="AE21" s="144"/>
      <c r="AF21" s="144"/>
      <c r="AG21" s="118"/>
      <c r="AH21" s="118"/>
      <c r="AI21" s="118"/>
      <c r="AJ21" s="116"/>
    </row>
    <row r="26" spans="1:36">
      <c r="A26" s="87" t="s">
        <v>11674</v>
      </c>
    </row>
    <row r="27" spans="1:36" s="179" customFormat="1">
      <c r="A27" s="167">
        <v>7</v>
      </c>
      <c r="B27" s="168" t="s">
        <v>9365</v>
      </c>
      <c r="C27" s="167"/>
      <c r="D27" s="652" t="s">
        <v>9207</v>
      </c>
      <c r="E27" s="254" t="s">
        <v>9191</v>
      </c>
      <c r="F27" s="167" t="s">
        <v>35</v>
      </c>
      <c r="G27" s="167" t="s">
        <v>9208</v>
      </c>
      <c r="H27" s="223" t="s">
        <v>9209</v>
      </c>
      <c r="I27" s="178"/>
      <c r="J27" s="167" t="s">
        <v>84</v>
      </c>
      <c r="K27" s="167" t="s">
        <v>9550</v>
      </c>
      <c r="L27" s="167" t="s">
        <v>288</v>
      </c>
      <c r="M27" s="168" t="s">
        <v>9250</v>
      </c>
      <c r="N27" s="178"/>
      <c r="O27" s="167"/>
      <c r="P27" s="167"/>
      <c r="Q27" s="653"/>
      <c r="R27" s="653"/>
      <c r="S27" s="167" t="s">
        <v>126</v>
      </c>
      <c r="T27" s="178" t="s">
        <v>11159</v>
      </c>
      <c r="U27" s="657" t="s">
        <v>11160</v>
      </c>
      <c r="V27" s="167" t="s">
        <v>9210</v>
      </c>
      <c r="W27" s="167" t="s">
        <v>193</v>
      </c>
      <c r="X27" s="1061" t="s">
        <v>3182</v>
      </c>
      <c r="Y27" s="838" t="s">
        <v>11161</v>
      </c>
      <c r="Z27" s="838" t="s">
        <v>11162</v>
      </c>
      <c r="AA27" s="838" t="s">
        <v>11163</v>
      </c>
      <c r="AB27" s="181"/>
      <c r="AC27" s="181">
        <v>42948</v>
      </c>
      <c r="AD27" s="181">
        <v>43281</v>
      </c>
      <c r="AE27" s="181"/>
      <c r="AF27" s="181"/>
      <c r="AG27" s="168" t="s">
        <v>9365</v>
      </c>
      <c r="AH27" s="168" t="s">
        <v>10924</v>
      </c>
      <c r="AI27" s="168" t="s">
        <v>10924</v>
      </c>
      <c r="AJ27" s="178" t="s">
        <v>146</v>
      </c>
    </row>
    <row r="28" spans="1:36" s="179" customFormat="1">
      <c r="A28" s="167">
        <v>8</v>
      </c>
      <c r="B28" s="168" t="s">
        <v>9362</v>
      </c>
      <c r="C28" s="167"/>
      <c r="D28" s="652" t="s">
        <v>9214</v>
      </c>
      <c r="E28" s="254" t="s">
        <v>9191</v>
      </c>
      <c r="F28" s="167" t="s">
        <v>35</v>
      </c>
      <c r="G28" s="167" t="s">
        <v>9191</v>
      </c>
      <c r="H28" s="223">
        <v>32189</v>
      </c>
      <c r="I28" s="178" t="str">
        <f>DATEDIF(H28,$H$3,"Y") &amp; " TAHUN " &amp; DATEDIF(H28,$H$3,"YM") &amp; " BULAN " &amp; DATEDIF(H28,$H$3,"MD") &amp; " HARI "</f>
        <v xml:space="preserve">30 TAHUN 6 BULAN 15 HARI </v>
      </c>
      <c r="J28" s="167" t="s">
        <v>84</v>
      </c>
      <c r="K28" s="167" t="s">
        <v>9550</v>
      </c>
      <c r="L28" s="167"/>
      <c r="M28" s="167"/>
      <c r="N28" s="178"/>
      <c r="O28" s="167"/>
      <c r="P28" s="167"/>
      <c r="Q28" s="653"/>
      <c r="R28" s="653"/>
      <c r="S28" s="167" t="s">
        <v>126</v>
      </c>
      <c r="T28" s="178" t="s">
        <v>11167</v>
      </c>
      <c r="U28" s="653" t="s">
        <v>9967</v>
      </c>
      <c r="V28" s="167" t="s">
        <v>9215</v>
      </c>
      <c r="W28" s="167" t="s">
        <v>193</v>
      </c>
      <c r="X28" s="1061" t="s">
        <v>11168</v>
      </c>
      <c r="Y28" s="838" t="s">
        <v>11169</v>
      </c>
      <c r="Z28" s="838"/>
      <c r="AA28" s="838"/>
      <c r="AB28" s="181">
        <v>42948</v>
      </c>
      <c r="AC28" s="181">
        <v>42948</v>
      </c>
      <c r="AD28" s="181">
        <v>43281</v>
      </c>
      <c r="AE28" s="181"/>
      <c r="AF28" s="181"/>
      <c r="AG28" s="168" t="s">
        <v>9362</v>
      </c>
      <c r="AH28" s="168" t="s">
        <v>10924</v>
      </c>
      <c r="AI28" s="168" t="s">
        <v>10924</v>
      </c>
      <c r="AJ28" s="178" t="s">
        <v>146</v>
      </c>
    </row>
    <row r="29" spans="1:36" s="179" customFormat="1">
      <c r="A29" s="167">
        <v>3</v>
      </c>
      <c r="B29" s="168" t="s">
        <v>9371</v>
      </c>
      <c r="C29" s="167"/>
      <c r="D29" s="652" t="s">
        <v>9196</v>
      </c>
      <c r="E29" s="254" t="s">
        <v>9191</v>
      </c>
      <c r="F29" s="167" t="s">
        <v>35</v>
      </c>
      <c r="G29" s="167" t="s">
        <v>9197</v>
      </c>
      <c r="H29" s="223">
        <v>27276</v>
      </c>
      <c r="I29" s="178" t="str">
        <f>DATEDIF(H29,$H$3,"Y") &amp; " TAHUN " &amp; DATEDIF(H29,$H$3,"YM") &amp; " BULAN " &amp; DATEDIF(H29,$H$3,"MD") &amp; " HARI "</f>
        <v xml:space="preserve">43 TAHUN 11 BULAN 27 HARI </v>
      </c>
      <c r="J29" s="167" t="s">
        <v>9198</v>
      </c>
      <c r="K29" s="167" t="s">
        <v>9550</v>
      </c>
      <c r="L29" s="167" t="s">
        <v>288</v>
      </c>
      <c r="M29" s="168" t="s">
        <v>9247</v>
      </c>
      <c r="N29" s="178"/>
      <c r="O29" s="167"/>
      <c r="P29" s="167"/>
      <c r="Q29" s="653"/>
      <c r="R29" s="653"/>
      <c r="S29" s="167" t="s">
        <v>126</v>
      </c>
      <c r="T29" s="178" t="s">
        <v>11141</v>
      </c>
      <c r="U29" s="207" t="s">
        <v>9963</v>
      </c>
      <c r="V29" s="167" t="s">
        <v>9199</v>
      </c>
      <c r="W29" s="167" t="s">
        <v>193</v>
      </c>
      <c r="X29" s="1061" t="s">
        <v>11143</v>
      </c>
      <c r="Y29" s="1061" t="s">
        <v>11142</v>
      </c>
      <c r="Z29" s="838" t="s">
        <v>11144</v>
      </c>
      <c r="AA29" s="838" t="s">
        <v>11145</v>
      </c>
      <c r="AB29" s="181">
        <v>42948</v>
      </c>
      <c r="AC29" s="181">
        <v>42948</v>
      </c>
      <c r="AD29" s="181">
        <v>43281</v>
      </c>
      <c r="AE29" s="181"/>
      <c r="AF29" s="181"/>
      <c r="AG29" s="168" t="s">
        <v>9371</v>
      </c>
      <c r="AH29" s="168" t="s">
        <v>10924</v>
      </c>
      <c r="AI29" s="168" t="s">
        <v>10924</v>
      </c>
      <c r="AJ29" s="178" t="s">
        <v>36</v>
      </c>
    </row>
    <row r="30" spans="1:36" s="179" customFormat="1">
      <c r="A30" s="167">
        <v>5</v>
      </c>
      <c r="B30" s="168" t="s">
        <v>9366</v>
      </c>
      <c r="C30" s="168" t="s">
        <v>9366</v>
      </c>
      <c r="D30" s="652" t="s">
        <v>9205</v>
      </c>
      <c r="E30" s="254" t="s">
        <v>9191</v>
      </c>
      <c r="F30" s="167" t="s">
        <v>35</v>
      </c>
      <c r="G30" s="167" t="s">
        <v>9191</v>
      </c>
      <c r="H30" s="223">
        <v>28856</v>
      </c>
      <c r="I30" s="178" t="str">
        <f>DATEDIF(H30,$H$3,"Y") &amp; " TAHUN " &amp; DATEDIF(H30,$H$3,"YM") &amp; " BULAN " &amp; DATEDIF(H30,$H$3,"MD") &amp; " HARI "</f>
        <v xml:space="preserve">39 TAHUN 7 BULAN 30 HARI </v>
      </c>
      <c r="J30" s="167" t="s">
        <v>84</v>
      </c>
      <c r="K30" s="167" t="s">
        <v>9550</v>
      </c>
      <c r="L30" s="167" t="s">
        <v>288</v>
      </c>
      <c r="M30" s="168" t="s">
        <v>9249</v>
      </c>
      <c r="N30" s="178"/>
      <c r="O30" s="167"/>
      <c r="P30" s="167"/>
      <c r="Q30" s="653"/>
      <c r="R30" s="653"/>
      <c r="S30" s="167" t="s">
        <v>175</v>
      </c>
      <c r="T30" s="178" t="s">
        <v>11154</v>
      </c>
      <c r="U30" s="657" t="s">
        <v>11155</v>
      </c>
      <c r="V30" s="167" t="s">
        <v>9206</v>
      </c>
      <c r="W30" s="167" t="s">
        <v>193</v>
      </c>
      <c r="X30" s="1061" t="s">
        <v>11156</v>
      </c>
      <c r="Y30" s="838" t="s">
        <v>11157</v>
      </c>
      <c r="Z30" s="838" t="s">
        <v>11158</v>
      </c>
      <c r="AA30" s="838"/>
      <c r="AB30" s="181">
        <v>42948</v>
      </c>
      <c r="AC30" s="181">
        <v>42948</v>
      </c>
      <c r="AD30" s="181">
        <v>43281</v>
      </c>
      <c r="AE30" s="181">
        <v>43282</v>
      </c>
      <c r="AF30" s="181">
        <v>43616</v>
      </c>
      <c r="AG30" s="168" t="s">
        <v>9366</v>
      </c>
      <c r="AH30" s="168" t="s">
        <v>10924</v>
      </c>
      <c r="AI30" s="168" t="s">
        <v>10924</v>
      </c>
      <c r="AJ30" s="178" t="s">
        <v>47</v>
      </c>
    </row>
    <row r="34" spans="1:10">
      <c r="I34" s="87" t="s">
        <v>13682</v>
      </c>
      <c r="J34" s="162" t="s">
        <v>9373</v>
      </c>
    </row>
    <row r="35" spans="1:10">
      <c r="A35" s="87">
        <v>1</v>
      </c>
      <c r="B35" s="118" t="s">
        <v>9373</v>
      </c>
      <c r="C35" s="162" t="s">
        <v>9190</v>
      </c>
      <c r="D35" s="87" t="s">
        <v>9191</v>
      </c>
      <c r="E35" s="87" t="s">
        <v>1395</v>
      </c>
      <c r="F35" s="162">
        <v>33</v>
      </c>
      <c r="I35" s="87" t="s">
        <v>13683</v>
      </c>
      <c r="J35" s="162" t="s">
        <v>9372</v>
      </c>
    </row>
    <row r="36" spans="1:10">
      <c r="A36" s="87">
        <v>2</v>
      </c>
      <c r="B36" s="118" t="s">
        <v>9372</v>
      </c>
      <c r="C36" s="162" t="s">
        <v>9194</v>
      </c>
      <c r="D36" s="87" t="s">
        <v>9191</v>
      </c>
      <c r="E36" s="87" t="s">
        <v>35</v>
      </c>
      <c r="F36" s="162">
        <v>33</v>
      </c>
      <c r="I36" s="87" t="s">
        <v>13684</v>
      </c>
      <c r="J36" s="162" t="s">
        <v>9369</v>
      </c>
    </row>
    <row r="37" spans="1:10">
      <c r="A37" s="87">
        <v>3</v>
      </c>
      <c r="B37" s="118" t="s">
        <v>9369</v>
      </c>
      <c r="C37" s="162" t="s">
        <v>9200</v>
      </c>
      <c r="D37" s="87" t="s">
        <v>9191</v>
      </c>
      <c r="E37" s="87" t="s">
        <v>1460</v>
      </c>
      <c r="F37" s="162">
        <v>29</v>
      </c>
      <c r="I37" s="87" t="s">
        <v>9203</v>
      </c>
      <c r="J37" s="162" t="s">
        <v>9368</v>
      </c>
    </row>
    <row r="38" spans="1:10">
      <c r="A38" s="87">
        <v>4</v>
      </c>
      <c r="B38" s="118" t="s">
        <v>9368</v>
      </c>
      <c r="C38" s="162" t="s">
        <v>9203</v>
      </c>
      <c r="D38" s="87" t="s">
        <v>9191</v>
      </c>
      <c r="E38" s="87" t="s">
        <v>1395</v>
      </c>
      <c r="F38" s="162">
        <v>33</v>
      </c>
      <c r="I38" s="87" t="s">
        <v>13685</v>
      </c>
      <c r="J38" s="162" t="s">
        <v>9366</v>
      </c>
    </row>
    <row r="39" spans="1:10">
      <c r="A39" s="87">
        <v>5</v>
      </c>
      <c r="B39" s="118" t="s">
        <v>9366</v>
      </c>
      <c r="C39" s="162" t="s">
        <v>9205</v>
      </c>
      <c r="D39" s="87" t="s">
        <v>9191</v>
      </c>
      <c r="E39" s="87" t="s">
        <v>35</v>
      </c>
      <c r="F39" s="162">
        <v>33</v>
      </c>
      <c r="I39" s="87" t="s">
        <v>12151</v>
      </c>
      <c r="J39" s="162" t="s">
        <v>11773</v>
      </c>
    </row>
    <row r="40" spans="1:10">
      <c r="A40" s="87">
        <v>6</v>
      </c>
      <c r="B40" s="118" t="s">
        <v>9363</v>
      </c>
      <c r="C40" s="162" t="s">
        <v>9211</v>
      </c>
      <c r="D40" s="87" t="s">
        <v>9191</v>
      </c>
      <c r="E40" s="87" t="s">
        <v>35</v>
      </c>
      <c r="F40" s="162">
        <v>33</v>
      </c>
      <c r="I40" s="87" t="s">
        <v>13686</v>
      </c>
      <c r="J40" s="162" t="s">
        <v>9363</v>
      </c>
    </row>
    <row r="41" spans="1:10">
      <c r="A41" s="87">
        <v>7</v>
      </c>
      <c r="B41" s="134" t="s">
        <v>11773</v>
      </c>
      <c r="C41" s="162" t="s">
        <v>12151</v>
      </c>
      <c r="D41" s="87" t="s">
        <v>9191</v>
      </c>
      <c r="E41" s="87" t="s">
        <v>35</v>
      </c>
      <c r="F41" s="162">
        <v>33</v>
      </c>
    </row>
    <row r="43" spans="1:10">
      <c r="A43" s="87">
        <v>1</v>
      </c>
      <c r="B43" s="118" t="s">
        <v>9361</v>
      </c>
      <c r="C43" s="162" t="s">
        <v>9216</v>
      </c>
      <c r="D43" s="87" t="s">
        <v>9191</v>
      </c>
      <c r="E43" s="87" t="s">
        <v>1395</v>
      </c>
      <c r="F43" s="162">
        <v>34</v>
      </c>
    </row>
    <row r="44" spans="1:10">
      <c r="A44" s="87">
        <v>2</v>
      </c>
      <c r="B44" s="118" t="s">
        <v>9360</v>
      </c>
      <c r="C44" s="162" t="s">
        <v>9219</v>
      </c>
      <c r="D44" s="87" t="s">
        <v>9191</v>
      </c>
      <c r="E44" s="87" t="s">
        <v>1395</v>
      </c>
      <c r="F44" s="162">
        <v>33</v>
      </c>
    </row>
    <row r="45" spans="1:10">
      <c r="A45" s="87">
        <v>3</v>
      </c>
      <c r="B45" s="118" t="s">
        <v>9359</v>
      </c>
      <c r="C45" s="162" t="s">
        <v>9221</v>
      </c>
      <c r="D45" s="87" t="s">
        <v>9191</v>
      </c>
      <c r="E45" s="87" t="s">
        <v>35</v>
      </c>
      <c r="F45" s="162">
        <v>32</v>
      </c>
    </row>
    <row r="47" spans="1:10">
      <c r="A47" s="87">
        <v>1</v>
      </c>
      <c r="C47" s="162" t="s">
        <v>14597</v>
      </c>
      <c r="D47" s="87" t="s">
        <v>9191</v>
      </c>
      <c r="E47" s="87" t="s">
        <v>1460</v>
      </c>
      <c r="F47" s="162">
        <v>29</v>
      </c>
    </row>
  </sheetData>
  <mergeCells count="31">
    <mergeCell ref="R6:R7"/>
    <mergeCell ref="S6:S7"/>
    <mergeCell ref="T6:T7"/>
    <mergeCell ref="E6:E7"/>
    <mergeCell ref="A2:D2"/>
    <mergeCell ref="A6:A7"/>
    <mergeCell ref="B6:B7"/>
    <mergeCell ref="C6:C7"/>
    <mergeCell ref="D6:D7"/>
    <mergeCell ref="Q6:Q7"/>
    <mergeCell ref="F6:F7"/>
    <mergeCell ref="G6:G7"/>
    <mergeCell ref="H6:H7"/>
    <mergeCell ref="I6:I7"/>
    <mergeCell ref="J6:J7"/>
    <mergeCell ref="K6:K7"/>
    <mergeCell ref="L6:L7"/>
    <mergeCell ref="M6:M7"/>
    <mergeCell ref="N6:N7"/>
    <mergeCell ref="O6:O7"/>
    <mergeCell ref="P6:P7"/>
    <mergeCell ref="AJ6:AJ7"/>
    <mergeCell ref="U6:U7"/>
    <mergeCell ref="V6:V7"/>
    <mergeCell ref="AG6:AG7"/>
    <mergeCell ref="Y6:Y7"/>
    <mergeCell ref="Z6:Z7"/>
    <mergeCell ref="AA6:AA7"/>
    <mergeCell ref="X6:X7"/>
    <mergeCell ref="AH6:AH7"/>
    <mergeCell ref="AI6:AI7"/>
  </mergeCells>
  <pageMargins left="0" right="0" top="0.75" bottom="0.75" header="0.3" footer="0.3"/>
  <pageSetup scale="65" orientation="portrait" horizontalDpi="360" verticalDpi="360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tabColor rgb="FFFF0000"/>
  </sheetPr>
  <dimension ref="A1:AI81"/>
  <sheetViews>
    <sheetView topLeftCell="A25" zoomScaleNormal="100" workbookViewId="0">
      <selection activeCell="D10" sqref="D10"/>
    </sheetView>
  </sheetViews>
  <sheetFormatPr defaultRowHeight="12.75"/>
  <cols>
    <col min="1" max="1" width="9.140625" style="87"/>
    <col min="2" max="2" width="17.85546875" style="162" customWidth="1"/>
    <col min="3" max="3" width="16.28515625" style="162" customWidth="1"/>
    <col min="4" max="4" width="20.28515625" style="87" bestFit="1" customWidth="1"/>
    <col min="5" max="5" width="21.85546875" style="190" hidden="1" customWidth="1"/>
    <col min="6" max="6" width="9.140625" style="87" hidden="1" customWidth="1"/>
    <col min="7" max="7" width="22" style="162" hidden="1" customWidth="1"/>
    <col min="8" max="8" width="27.42578125" style="189" hidden="1" customWidth="1"/>
    <col min="9" max="9" width="24" style="87" hidden="1" customWidth="1"/>
    <col min="10" max="11" width="9.140625" style="162" hidden="1" customWidth="1"/>
    <col min="12" max="12" width="9.140625" style="87" hidden="1" customWidth="1"/>
    <col min="13" max="13" width="16.5703125" style="87" hidden="1" customWidth="1"/>
    <col min="14" max="14" width="18.5703125" style="87" customWidth="1"/>
    <col min="15" max="15" width="16.5703125" style="87" customWidth="1"/>
    <col min="16" max="16" width="22.28515625" style="87" customWidth="1"/>
    <col min="17" max="17" width="16.28515625" style="162" customWidth="1"/>
    <col min="18" max="18" width="18.5703125" style="87" customWidth="1"/>
    <col min="19" max="19" width="13.140625" style="87" customWidth="1"/>
    <col min="20" max="20" width="14.140625" style="87" customWidth="1"/>
    <col min="21" max="21" width="10.7109375" style="87" customWidth="1"/>
    <col min="22" max="22" width="115.28515625" style="87" customWidth="1"/>
    <col min="23" max="23" width="18.28515625" style="87" customWidth="1"/>
    <col min="24" max="24" width="14.42578125" style="87" customWidth="1"/>
    <col min="25" max="25" width="11.5703125" style="87" customWidth="1"/>
    <col min="26" max="26" width="19.140625" style="1059" customWidth="1"/>
    <col min="27" max="27" width="23.5703125" style="816" customWidth="1"/>
    <col min="28" max="28" width="22.28515625" style="816" customWidth="1"/>
    <col min="29" max="29" width="13.85546875" style="816" customWidth="1"/>
    <col min="30" max="30" width="11.140625" style="164" customWidth="1"/>
    <col min="31" max="31" width="12.85546875" style="164" customWidth="1"/>
    <col min="32" max="32" width="13.28515625" style="164" customWidth="1"/>
    <col min="33" max="33" width="9.140625" style="162" customWidth="1"/>
    <col min="34" max="34" width="9.140625" style="87" customWidth="1"/>
    <col min="35" max="35" width="9.140625" style="190" customWidth="1"/>
    <col min="36" max="16384" width="9.140625" style="87"/>
  </cols>
  <sheetData>
    <row r="1" spans="1:35" ht="15.75">
      <c r="A1" s="84" t="s">
        <v>260</v>
      </c>
      <c r="B1" s="85"/>
      <c r="C1" s="85"/>
      <c r="D1" s="86"/>
      <c r="AG1" s="85"/>
    </row>
    <row r="2" spans="1:35" ht="15.75">
      <c r="A2" s="2423" t="s">
        <v>9053</v>
      </c>
      <c r="B2" s="2423"/>
      <c r="C2" s="2423"/>
      <c r="D2" s="2423"/>
      <c r="AG2" s="87"/>
    </row>
    <row r="3" spans="1:35" ht="15.75">
      <c r="A3" s="84" t="s">
        <v>9277</v>
      </c>
      <c r="B3" s="85"/>
      <c r="C3" s="85"/>
      <c r="D3" s="86"/>
      <c r="G3" s="645"/>
      <c r="H3" s="189">
        <v>43343</v>
      </c>
      <c r="AG3" s="85"/>
    </row>
    <row r="6" spans="1:35">
      <c r="A6" s="2428" t="s">
        <v>2</v>
      </c>
      <c r="B6" s="2428" t="s">
        <v>3</v>
      </c>
      <c r="C6" s="2428" t="s">
        <v>263</v>
      </c>
      <c r="D6" s="2648" t="s">
        <v>4</v>
      </c>
      <c r="E6" s="2646" t="s">
        <v>266</v>
      </c>
      <c r="F6" s="2428" t="s">
        <v>6</v>
      </c>
      <c r="G6" s="2428" t="s">
        <v>8</v>
      </c>
      <c r="H6" s="2649" t="s">
        <v>9</v>
      </c>
      <c r="I6" s="2649" t="s">
        <v>10</v>
      </c>
      <c r="J6" s="2428" t="s">
        <v>11</v>
      </c>
      <c r="K6" s="2428" t="s">
        <v>12</v>
      </c>
      <c r="L6" s="2428" t="s">
        <v>13</v>
      </c>
      <c r="M6" s="2625" t="s">
        <v>14</v>
      </c>
      <c r="N6" s="2625" t="s">
        <v>17181</v>
      </c>
      <c r="O6" s="1278"/>
      <c r="P6" s="2646" t="s">
        <v>267</v>
      </c>
      <c r="Q6" s="2646" t="s">
        <v>268</v>
      </c>
      <c r="R6" s="2428" t="s">
        <v>17</v>
      </c>
      <c r="S6" s="2646" t="s">
        <v>269</v>
      </c>
      <c r="T6" s="2428" t="s">
        <v>270</v>
      </c>
      <c r="U6" s="2646" t="s">
        <v>18</v>
      </c>
      <c r="V6" s="2646" t="s">
        <v>19</v>
      </c>
      <c r="W6" s="2428" t="s">
        <v>20</v>
      </c>
      <c r="X6" s="2625" t="s">
        <v>21</v>
      </c>
      <c r="Y6" s="620" t="s">
        <v>7</v>
      </c>
      <c r="Z6" s="2685" t="s">
        <v>271</v>
      </c>
      <c r="AA6" s="2625" t="s">
        <v>272</v>
      </c>
      <c r="AB6" s="2625" t="s">
        <v>273</v>
      </c>
      <c r="AC6" s="2625" t="s">
        <v>274</v>
      </c>
      <c r="AD6" s="160"/>
      <c r="AE6" s="621" t="s">
        <v>23</v>
      </c>
      <c r="AF6" s="621"/>
      <c r="AG6" s="2428" t="s">
        <v>3</v>
      </c>
      <c r="AH6" s="2625" t="s">
        <v>4630</v>
      </c>
      <c r="AI6" s="2625" t="s">
        <v>10925</v>
      </c>
    </row>
    <row r="7" spans="1:35">
      <c r="A7" s="2428"/>
      <c r="B7" s="2428"/>
      <c r="C7" s="2428"/>
      <c r="D7" s="2648"/>
      <c r="E7" s="2646"/>
      <c r="F7" s="2428"/>
      <c r="G7" s="2428"/>
      <c r="H7" s="2649"/>
      <c r="I7" s="2649"/>
      <c r="J7" s="2428"/>
      <c r="K7" s="2428"/>
      <c r="L7" s="2428"/>
      <c r="M7" s="2625"/>
      <c r="N7" s="2625"/>
      <c r="O7" s="1278"/>
      <c r="P7" s="2646"/>
      <c r="Q7" s="2646"/>
      <c r="R7" s="2428"/>
      <c r="S7" s="2646"/>
      <c r="T7" s="2428"/>
      <c r="U7" s="2646"/>
      <c r="V7" s="2646"/>
      <c r="W7" s="2428"/>
      <c r="X7" s="2625"/>
      <c r="Y7" s="620" t="s">
        <v>26</v>
      </c>
      <c r="Z7" s="2685"/>
      <c r="AA7" s="2625"/>
      <c r="AB7" s="2625"/>
      <c r="AC7" s="2625"/>
      <c r="AD7" s="621" t="s">
        <v>276</v>
      </c>
      <c r="AE7" s="621" t="s">
        <v>277</v>
      </c>
      <c r="AF7" s="621" t="s">
        <v>278</v>
      </c>
      <c r="AG7" s="2428"/>
      <c r="AH7" s="2625"/>
      <c r="AI7" s="2625"/>
    </row>
    <row r="8" spans="1:35">
      <c r="A8" s="116"/>
      <c r="B8" s="117"/>
      <c r="C8" s="117"/>
      <c r="D8" s="116"/>
      <c r="E8" s="157"/>
      <c r="F8" s="116"/>
      <c r="G8" s="117"/>
      <c r="H8" s="156"/>
      <c r="I8" s="116"/>
      <c r="J8" s="117"/>
      <c r="K8" s="117"/>
      <c r="L8" s="116"/>
      <c r="M8" s="116"/>
      <c r="N8" s="116"/>
      <c r="O8" s="116"/>
      <c r="P8" s="116"/>
      <c r="Q8" s="117"/>
      <c r="R8" s="116"/>
      <c r="S8" s="116"/>
      <c r="T8" s="116"/>
      <c r="U8" s="116"/>
      <c r="V8" s="116"/>
      <c r="W8" s="116"/>
      <c r="X8" s="116"/>
      <c r="Y8" s="116"/>
      <c r="Z8" s="1060"/>
      <c r="AA8" s="870"/>
      <c r="AB8" s="870"/>
      <c r="AC8" s="870"/>
      <c r="AD8" s="144"/>
      <c r="AE8" s="144"/>
      <c r="AF8" s="144"/>
      <c r="AG8" s="117"/>
      <c r="AH8" s="116"/>
      <c r="AI8" s="157"/>
    </row>
    <row r="9" spans="1:35">
      <c r="A9" s="117">
        <v>1</v>
      </c>
      <c r="B9" s="118" t="s">
        <v>9379</v>
      </c>
      <c r="C9" s="647" t="s">
        <v>9379</v>
      </c>
      <c r="D9" s="116" t="s">
        <v>9224</v>
      </c>
      <c r="E9" s="157" t="s">
        <v>1100</v>
      </c>
      <c r="F9" s="117" t="s">
        <v>35</v>
      </c>
      <c r="G9" s="117" t="s">
        <v>9161</v>
      </c>
      <c r="H9" s="263">
        <v>30096</v>
      </c>
      <c r="I9" s="116" t="str">
        <f>DATEDIF(H9,$H$3,"Y") &amp; " TAHUN " &amp; DATEDIF(H9,$H$3,"YM") &amp; " BULAN " &amp; DATEDIF(H9,$H$3,"MD") &amp; " HARI "</f>
        <v xml:space="preserve">36 TAHUN 3 BULAN 6 HARI </v>
      </c>
      <c r="J9" s="117" t="s">
        <v>84</v>
      </c>
      <c r="K9" s="117" t="s">
        <v>7265</v>
      </c>
      <c r="L9" s="117" t="s">
        <v>288</v>
      </c>
      <c r="M9" s="150" t="s">
        <v>12265</v>
      </c>
      <c r="N9" s="150" t="s">
        <v>17182</v>
      </c>
      <c r="O9" s="150"/>
      <c r="P9" s="116" t="s">
        <v>16408</v>
      </c>
      <c r="Q9" s="117" t="s">
        <v>16409</v>
      </c>
      <c r="R9" s="117"/>
      <c r="S9" s="647"/>
      <c r="T9" s="647"/>
      <c r="U9" s="117"/>
      <c r="V9" s="116" t="s">
        <v>12249</v>
      </c>
      <c r="W9" s="649" t="s">
        <v>11184</v>
      </c>
      <c r="X9" s="134" t="s">
        <v>12041</v>
      </c>
      <c r="Y9" s="117" t="s">
        <v>193</v>
      </c>
      <c r="Z9" s="1060"/>
      <c r="AA9" s="870"/>
      <c r="AB9" s="870"/>
      <c r="AC9" s="870"/>
      <c r="AD9" s="144"/>
      <c r="AE9" s="144">
        <v>42948</v>
      </c>
      <c r="AF9" s="144">
        <v>43281</v>
      </c>
      <c r="AG9" s="118" t="s">
        <v>9379</v>
      </c>
      <c r="AH9" s="116" t="s">
        <v>193</v>
      </c>
      <c r="AI9" s="157" t="s">
        <v>10924</v>
      </c>
    </row>
    <row r="10" spans="1:35">
      <c r="A10" s="117">
        <v>2</v>
      </c>
      <c r="B10" s="118" t="s">
        <v>9380</v>
      </c>
      <c r="C10" s="647" t="s">
        <v>9380</v>
      </c>
      <c r="D10" s="116" t="s">
        <v>10859</v>
      </c>
      <c r="E10" s="157" t="s">
        <v>1100</v>
      </c>
      <c r="F10" s="117" t="s">
        <v>35</v>
      </c>
      <c r="G10" s="117" t="s">
        <v>10860</v>
      </c>
      <c r="H10" s="263">
        <v>30858</v>
      </c>
      <c r="I10" s="116" t="str">
        <f t="shared" ref="I10:I22" si="0">DATEDIF(H10,$H$3,"Y") &amp; " TAHUN " &amp; DATEDIF(H10,$H$3,"YM") &amp; " BULAN " &amp; DATEDIF(H10,$H$3,"MD") &amp; " HARI "</f>
        <v xml:space="preserve">34 TAHUN 2 BULAN 6 HARI </v>
      </c>
      <c r="J10" s="117" t="s">
        <v>84</v>
      </c>
      <c r="K10" s="117" t="s">
        <v>7265</v>
      </c>
      <c r="L10" s="117" t="s">
        <v>288</v>
      </c>
      <c r="M10" s="134" t="s">
        <v>9243</v>
      </c>
      <c r="N10" s="134" t="s">
        <v>17183</v>
      </c>
      <c r="O10" s="134"/>
      <c r="P10" s="116" t="s">
        <v>16410</v>
      </c>
      <c r="Q10" s="117" t="s">
        <v>16411</v>
      </c>
      <c r="R10" s="117"/>
      <c r="S10" s="647"/>
      <c r="T10" s="647"/>
      <c r="U10" s="117"/>
      <c r="V10" s="116" t="s">
        <v>12250</v>
      </c>
      <c r="W10" s="649" t="s">
        <v>11185</v>
      </c>
      <c r="X10" s="134" t="s">
        <v>12042</v>
      </c>
      <c r="Y10" s="117" t="s">
        <v>193</v>
      </c>
      <c r="Z10" s="1060" t="s">
        <v>11186</v>
      </c>
      <c r="AA10" s="870" t="s">
        <v>11187</v>
      </c>
      <c r="AB10" s="870"/>
      <c r="AC10" s="870"/>
      <c r="AD10" s="144"/>
      <c r="AE10" s="144">
        <v>42948</v>
      </c>
      <c r="AF10" s="144">
        <v>43281</v>
      </c>
      <c r="AG10" s="118" t="s">
        <v>9380</v>
      </c>
      <c r="AH10" s="116" t="s">
        <v>146</v>
      </c>
      <c r="AI10" s="157" t="s">
        <v>10924</v>
      </c>
    </row>
    <row r="11" spans="1:35">
      <c r="A11" s="117">
        <v>3</v>
      </c>
      <c r="B11" s="118" t="s">
        <v>9377</v>
      </c>
      <c r="C11" s="117" t="s">
        <v>9377</v>
      </c>
      <c r="D11" s="713" t="s">
        <v>9226</v>
      </c>
      <c r="E11" s="157" t="s">
        <v>1100</v>
      </c>
      <c r="F11" s="117" t="s">
        <v>35</v>
      </c>
      <c r="G11" s="117" t="s">
        <v>11188</v>
      </c>
      <c r="H11" s="263">
        <v>28600</v>
      </c>
      <c r="I11" s="116" t="str">
        <f t="shared" si="0"/>
        <v xml:space="preserve">40 TAHUN 4 BULAN 11 HARI </v>
      </c>
      <c r="J11" s="117" t="s">
        <v>84</v>
      </c>
      <c r="K11" s="117" t="s">
        <v>7265</v>
      </c>
      <c r="L11" s="117" t="s">
        <v>288</v>
      </c>
      <c r="M11" s="134" t="s">
        <v>9244</v>
      </c>
      <c r="N11" s="134" t="s">
        <v>17188</v>
      </c>
      <c r="O11" s="134"/>
      <c r="P11" s="116" t="s">
        <v>16412</v>
      </c>
      <c r="Q11" s="117" t="s">
        <v>16413</v>
      </c>
      <c r="R11" s="117"/>
      <c r="S11" s="647"/>
      <c r="T11" s="647"/>
      <c r="U11" s="117"/>
      <c r="V11" s="116" t="s">
        <v>11189</v>
      </c>
      <c r="W11" s="649" t="s">
        <v>11190</v>
      </c>
      <c r="X11" s="134" t="s">
        <v>12043</v>
      </c>
      <c r="Y11" s="117" t="s">
        <v>193</v>
      </c>
      <c r="Z11" s="1060" t="s">
        <v>11191</v>
      </c>
      <c r="AA11" s="870"/>
      <c r="AB11" s="870"/>
      <c r="AC11" s="870"/>
      <c r="AD11" s="144"/>
      <c r="AE11" s="144">
        <v>42948</v>
      </c>
      <c r="AF11" s="144">
        <v>43281</v>
      </c>
      <c r="AG11" s="118" t="s">
        <v>9377</v>
      </c>
      <c r="AH11" s="116" t="s">
        <v>55</v>
      </c>
      <c r="AI11" s="157" t="s">
        <v>10924</v>
      </c>
    </row>
    <row r="12" spans="1:35">
      <c r="A12" s="117">
        <v>4</v>
      </c>
      <c r="B12" s="118" t="s">
        <v>9375</v>
      </c>
      <c r="C12" s="117" t="s">
        <v>9375</v>
      </c>
      <c r="D12" s="713" t="s">
        <v>9227</v>
      </c>
      <c r="E12" s="157" t="s">
        <v>1100</v>
      </c>
      <c r="F12" s="117" t="s">
        <v>35</v>
      </c>
      <c r="G12" s="117" t="s">
        <v>9230</v>
      </c>
      <c r="H12" s="263">
        <v>28402</v>
      </c>
      <c r="I12" s="116" t="str">
        <f t="shared" si="0"/>
        <v xml:space="preserve">40 TAHUN 10 BULAN 27 HARI </v>
      </c>
      <c r="J12" s="117" t="s">
        <v>84</v>
      </c>
      <c r="K12" s="117" t="s">
        <v>7265</v>
      </c>
      <c r="L12" s="117" t="s">
        <v>288</v>
      </c>
      <c r="M12" s="134" t="s">
        <v>12266</v>
      </c>
      <c r="N12" s="939" t="s">
        <v>17189</v>
      </c>
      <c r="O12" s="939"/>
      <c r="P12" s="1725" t="s">
        <v>16414</v>
      </c>
      <c r="Q12" s="117" t="s">
        <v>16415</v>
      </c>
      <c r="R12" s="117"/>
      <c r="S12" s="647"/>
      <c r="T12" s="647"/>
      <c r="U12" s="117"/>
      <c r="V12" s="116" t="s">
        <v>11192</v>
      </c>
      <c r="W12" s="649" t="s">
        <v>11193</v>
      </c>
      <c r="X12" s="134" t="s">
        <v>12044</v>
      </c>
      <c r="Y12" s="117" t="s">
        <v>193</v>
      </c>
      <c r="Z12" s="1060" t="s">
        <v>11194</v>
      </c>
      <c r="AA12" s="870" t="s">
        <v>11195</v>
      </c>
      <c r="AB12" s="870" t="s">
        <v>11196</v>
      </c>
      <c r="AC12" s="870"/>
      <c r="AD12" s="144"/>
      <c r="AE12" s="144">
        <v>42948</v>
      </c>
      <c r="AF12" s="144">
        <v>43281</v>
      </c>
      <c r="AG12" s="118" t="s">
        <v>9375</v>
      </c>
      <c r="AH12" s="116" t="s">
        <v>47</v>
      </c>
      <c r="AI12" s="157" t="s">
        <v>10924</v>
      </c>
    </row>
    <row r="13" spans="1:35">
      <c r="A13" s="117">
        <v>5</v>
      </c>
      <c r="B13" s="118" t="s">
        <v>9382</v>
      </c>
      <c r="C13" s="117" t="s">
        <v>9382</v>
      </c>
      <c r="D13" s="713" t="s">
        <v>9229</v>
      </c>
      <c r="E13" s="157" t="s">
        <v>1100</v>
      </c>
      <c r="F13" s="117" t="s">
        <v>35</v>
      </c>
      <c r="G13" s="117" t="s">
        <v>9231</v>
      </c>
      <c r="H13" s="263">
        <v>33012</v>
      </c>
      <c r="I13" s="116" t="str">
        <f t="shared" si="0"/>
        <v xml:space="preserve">28 TAHUN 3 BULAN 12 HARI </v>
      </c>
      <c r="J13" s="117" t="s">
        <v>84</v>
      </c>
      <c r="K13" s="117" t="s">
        <v>7265</v>
      </c>
      <c r="L13" s="117" t="s">
        <v>288</v>
      </c>
      <c r="M13" s="134" t="s">
        <v>9242</v>
      </c>
      <c r="N13" s="134" t="s">
        <v>17190</v>
      </c>
      <c r="O13" s="134"/>
      <c r="P13" s="116" t="s">
        <v>16416</v>
      </c>
      <c r="Q13" s="117" t="s">
        <v>16417</v>
      </c>
      <c r="R13" s="117"/>
      <c r="S13" s="647"/>
      <c r="T13" s="647"/>
      <c r="U13" s="117"/>
      <c r="V13" s="116" t="s">
        <v>11201</v>
      </c>
      <c r="W13" s="649" t="s">
        <v>11200</v>
      </c>
      <c r="X13" s="134" t="s">
        <v>12046</v>
      </c>
      <c r="Y13" s="117" t="s">
        <v>193</v>
      </c>
      <c r="Z13" s="1060" t="s">
        <v>11199</v>
      </c>
      <c r="AA13" s="870"/>
      <c r="AB13" s="870"/>
      <c r="AC13" s="870"/>
      <c r="AD13" s="144"/>
      <c r="AE13" s="144">
        <v>42948</v>
      </c>
      <c r="AF13" s="144">
        <v>43281</v>
      </c>
      <c r="AG13" s="118" t="s">
        <v>9382</v>
      </c>
      <c r="AH13" s="116" t="s">
        <v>55</v>
      </c>
      <c r="AI13" s="157" t="s">
        <v>10924</v>
      </c>
    </row>
    <row r="14" spans="1:35">
      <c r="A14" s="117">
        <v>6</v>
      </c>
      <c r="B14" s="134" t="s">
        <v>11703</v>
      </c>
      <c r="C14" s="117" t="s">
        <v>11703</v>
      </c>
      <c r="D14" s="713" t="s">
        <v>11699</v>
      </c>
      <c r="E14" s="157" t="s">
        <v>1100</v>
      </c>
      <c r="F14" s="117" t="s">
        <v>35</v>
      </c>
      <c r="G14" s="117" t="s">
        <v>12026</v>
      </c>
      <c r="H14" s="263">
        <v>30252</v>
      </c>
      <c r="I14" s="116" t="str">
        <f t="shared" si="0"/>
        <v xml:space="preserve">35 TAHUN 10 BULAN 3 HARI </v>
      </c>
      <c r="J14" s="117" t="s">
        <v>84</v>
      </c>
      <c r="K14" s="117" t="s">
        <v>7265</v>
      </c>
      <c r="L14" s="117" t="s">
        <v>288</v>
      </c>
      <c r="M14" s="134" t="s">
        <v>12238</v>
      </c>
      <c r="N14" s="134" t="s">
        <v>17186</v>
      </c>
      <c r="O14" s="134"/>
      <c r="P14" s="116" t="s">
        <v>16418</v>
      </c>
      <c r="Q14" s="117" t="s">
        <v>16419</v>
      </c>
      <c r="R14" s="117"/>
      <c r="S14" s="647"/>
      <c r="T14" s="647"/>
      <c r="U14" s="117"/>
      <c r="V14" s="116" t="s">
        <v>12201</v>
      </c>
      <c r="W14" s="649" t="s">
        <v>12027</v>
      </c>
      <c r="X14" s="134" t="s">
        <v>12028</v>
      </c>
      <c r="Y14" s="117" t="s">
        <v>193</v>
      </c>
      <c r="Z14" s="1060" t="s">
        <v>12029</v>
      </c>
      <c r="AA14" s="870" t="s">
        <v>12030</v>
      </c>
      <c r="AB14" s="870"/>
      <c r="AC14" s="870"/>
      <c r="AD14" s="144"/>
      <c r="AE14" s="144">
        <v>43089</v>
      </c>
      <c r="AF14" s="144">
        <v>43281</v>
      </c>
      <c r="AG14" s="134" t="s">
        <v>11703</v>
      </c>
      <c r="AH14" s="116" t="s">
        <v>146</v>
      </c>
      <c r="AI14" s="157" t="s">
        <v>10924</v>
      </c>
    </row>
    <row r="15" spans="1:35">
      <c r="A15" s="117">
        <v>7</v>
      </c>
      <c r="B15" s="134" t="s">
        <v>11704</v>
      </c>
      <c r="C15" s="117" t="s">
        <v>11704</v>
      </c>
      <c r="D15" s="713" t="s">
        <v>11700</v>
      </c>
      <c r="E15" s="157" t="s">
        <v>1100</v>
      </c>
      <c r="F15" s="117" t="s">
        <v>35</v>
      </c>
      <c r="G15" s="117" t="s">
        <v>7956</v>
      </c>
      <c r="H15" s="263">
        <v>26365</v>
      </c>
      <c r="I15" s="116" t="str">
        <f t="shared" si="0"/>
        <v xml:space="preserve">46 TAHUN 5 BULAN 24 HARI </v>
      </c>
      <c r="J15" s="117" t="s">
        <v>84</v>
      </c>
      <c r="K15" s="117" t="s">
        <v>7265</v>
      </c>
      <c r="L15" s="117" t="s">
        <v>288</v>
      </c>
      <c r="M15" s="134" t="s">
        <v>12239</v>
      </c>
      <c r="N15" s="134" t="s">
        <v>17191</v>
      </c>
      <c r="O15" s="134"/>
      <c r="P15" s="116" t="s">
        <v>16420</v>
      </c>
      <c r="Q15" s="117" t="s">
        <v>16421</v>
      </c>
      <c r="R15" s="117"/>
      <c r="S15" s="647"/>
      <c r="T15" s="647"/>
      <c r="U15" s="117"/>
      <c r="V15" s="116" t="s">
        <v>12251</v>
      </c>
      <c r="W15" s="649" t="s">
        <v>12031</v>
      </c>
      <c r="X15" s="134" t="s">
        <v>5237</v>
      </c>
      <c r="Y15" s="117" t="s">
        <v>193</v>
      </c>
      <c r="Z15" s="1060" t="s">
        <v>12032</v>
      </c>
      <c r="AA15" s="870" t="s">
        <v>12033</v>
      </c>
      <c r="AB15" s="870" t="s">
        <v>12034</v>
      </c>
      <c r="AC15" s="870"/>
      <c r="AD15" s="144"/>
      <c r="AE15" s="144">
        <v>43089</v>
      </c>
      <c r="AF15" s="144">
        <v>43281</v>
      </c>
      <c r="AG15" s="134" t="s">
        <v>11704</v>
      </c>
      <c r="AH15" s="116" t="s">
        <v>55</v>
      </c>
      <c r="AI15" s="157" t="s">
        <v>10924</v>
      </c>
    </row>
    <row r="16" spans="1:35">
      <c r="A16" s="117">
        <v>8</v>
      </c>
      <c r="B16" s="134" t="s">
        <v>11705</v>
      </c>
      <c r="C16" s="117" t="s">
        <v>11705</v>
      </c>
      <c r="D16" s="713" t="s">
        <v>9454</v>
      </c>
      <c r="E16" s="157" t="s">
        <v>1100</v>
      </c>
      <c r="F16" s="117" t="s">
        <v>35</v>
      </c>
      <c r="G16" s="117" t="s">
        <v>12035</v>
      </c>
      <c r="H16" s="263">
        <v>30630</v>
      </c>
      <c r="I16" s="116" t="str">
        <f t="shared" si="0"/>
        <v xml:space="preserve">34 TAHUN 9 BULAN 21 HARI </v>
      </c>
      <c r="J16" s="117" t="s">
        <v>84</v>
      </c>
      <c r="K16" s="117" t="s">
        <v>7265</v>
      </c>
      <c r="L16" s="117" t="s">
        <v>288</v>
      </c>
      <c r="M16" s="134" t="s">
        <v>12241</v>
      </c>
      <c r="N16" s="134" t="s">
        <v>17192</v>
      </c>
      <c r="O16" s="134"/>
      <c r="P16" s="116" t="s">
        <v>16422</v>
      </c>
      <c r="Q16" s="117" t="s">
        <v>16423</v>
      </c>
      <c r="R16" s="117"/>
      <c r="S16" s="647"/>
      <c r="T16" s="647"/>
      <c r="U16" s="117"/>
      <c r="V16" s="116" t="s">
        <v>12036</v>
      </c>
      <c r="W16" s="649" t="s">
        <v>12037</v>
      </c>
      <c r="X16" s="134" t="s">
        <v>12040</v>
      </c>
      <c r="Y16" s="117" t="s">
        <v>193</v>
      </c>
      <c r="Z16" s="1060" t="s">
        <v>12038</v>
      </c>
      <c r="AA16" s="870" t="s">
        <v>12039</v>
      </c>
      <c r="AB16" s="870"/>
      <c r="AC16" s="870"/>
      <c r="AD16" s="144"/>
      <c r="AE16" s="144">
        <v>43089</v>
      </c>
      <c r="AF16" s="144">
        <v>43281</v>
      </c>
      <c r="AG16" s="134" t="s">
        <v>11705</v>
      </c>
      <c r="AH16" s="116" t="s">
        <v>146</v>
      </c>
      <c r="AI16" s="157" t="s">
        <v>10924</v>
      </c>
    </row>
    <row r="17" spans="1:35">
      <c r="A17" s="117">
        <v>9</v>
      </c>
      <c r="B17" s="134" t="s">
        <v>11774</v>
      </c>
      <c r="C17" s="117" t="s">
        <v>11774</v>
      </c>
      <c r="D17" s="713" t="s">
        <v>12154</v>
      </c>
      <c r="E17" s="157" t="s">
        <v>1100</v>
      </c>
      <c r="F17" s="117" t="s">
        <v>35</v>
      </c>
      <c r="G17" s="117" t="s">
        <v>9102</v>
      </c>
      <c r="H17" s="263">
        <v>31260</v>
      </c>
      <c r="I17" s="116" t="str">
        <f t="shared" si="0"/>
        <v xml:space="preserve">33 TAHUN 0 BULAN 30 HARI </v>
      </c>
      <c r="J17" s="117" t="s">
        <v>84</v>
      </c>
      <c r="K17" s="117" t="s">
        <v>7265</v>
      </c>
      <c r="L17" s="117" t="s">
        <v>288</v>
      </c>
      <c r="M17" s="134" t="s">
        <v>12242</v>
      </c>
      <c r="N17" s="134" t="s">
        <v>17193</v>
      </c>
      <c r="O17" s="134"/>
      <c r="P17" s="116" t="s">
        <v>16424</v>
      </c>
      <c r="Q17" s="117" t="s">
        <v>16425</v>
      </c>
      <c r="R17" s="117"/>
      <c r="S17" s="647"/>
      <c r="T17" s="647"/>
      <c r="U17" s="117"/>
      <c r="V17" s="116" t="s">
        <v>12252</v>
      </c>
      <c r="W17" s="649" t="s">
        <v>12208</v>
      </c>
      <c r="X17" s="134" t="s">
        <v>12157</v>
      </c>
      <c r="Y17" s="117"/>
      <c r="Z17" s="1060"/>
      <c r="AA17" s="870"/>
      <c r="AB17" s="870"/>
      <c r="AC17" s="870"/>
      <c r="AD17" s="144"/>
      <c r="AE17" s="144">
        <v>43089</v>
      </c>
      <c r="AF17" s="144">
        <v>43281</v>
      </c>
      <c r="AG17" s="134" t="s">
        <v>11774</v>
      </c>
      <c r="AH17" s="116"/>
      <c r="AI17" s="157" t="s">
        <v>10924</v>
      </c>
    </row>
    <row r="18" spans="1:35">
      <c r="A18" s="117">
        <v>10</v>
      </c>
      <c r="B18" s="134" t="s">
        <v>12243</v>
      </c>
      <c r="C18" s="117" t="s">
        <v>12243</v>
      </c>
      <c r="D18" s="713" t="s">
        <v>12155</v>
      </c>
      <c r="E18" s="157" t="s">
        <v>1100</v>
      </c>
      <c r="F18" s="117" t="s">
        <v>35</v>
      </c>
      <c r="G18" s="117" t="s">
        <v>12156</v>
      </c>
      <c r="H18" s="263">
        <v>33701</v>
      </c>
      <c r="I18" s="116" t="str">
        <f t="shared" si="0"/>
        <v xml:space="preserve">26 TAHUN 4 BULAN 24 HARI </v>
      </c>
      <c r="J18" s="117" t="s">
        <v>84</v>
      </c>
      <c r="K18" s="117" t="s">
        <v>7265</v>
      </c>
      <c r="L18" s="117" t="s">
        <v>288</v>
      </c>
      <c r="M18" s="134" t="s">
        <v>12240</v>
      </c>
      <c r="N18" s="134" t="s">
        <v>17187</v>
      </c>
      <c r="O18" s="134"/>
      <c r="P18" s="116" t="s">
        <v>16426</v>
      </c>
      <c r="Q18" s="117" t="s">
        <v>16427</v>
      </c>
      <c r="R18" s="117"/>
      <c r="S18" s="647"/>
      <c r="T18" s="647"/>
      <c r="U18" s="117"/>
      <c r="V18" s="116" t="s">
        <v>12253</v>
      </c>
      <c r="W18" s="649" t="s">
        <v>12254</v>
      </c>
      <c r="X18" s="134" t="s">
        <v>12158</v>
      </c>
      <c r="Y18" s="117"/>
      <c r="Z18" s="1060"/>
      <c r="AA18" s="870"/>
      <c r="AB18" s="870"/>
      <c r="AC18" s="870"/>
      <c r="AD18" s="144"/>
      <c r="AE18" s="144">
        <v>43089</v>
      </c>
      <c r="AF18" s="144">
        <v>43281</v>
      </c>
      <c r="AG18" s="134" t="s">
        <v>12243</v>
      </c>
      <c r="AH18" s="116"/>
      <c r="AI18" s="157" t="s">
        <v>10924</v>
      </c>
    </row>
    <row r="19" spans="1:35" s="179" customFormat="1">
      <c r="A19" s="167">
        <v>11</v>
      </c>
      <c r="B19" s="168" t="s">
        <v>9314</v>
      </c>
      <c r="C19" s="168" t="s">
        <v>9314</v>
      </c>
      <c r="D19" s="711" t="s">
        <v>9175</v>
      </c>
      <c r="E19" s="254" t="s">
        <v>9062</v>
      </c>
      <c r="F19" s="167" t="s">
        <v>35</v>
      </c>
      <c r="G19" s="167" t="s">
        <v>13210</v>
      </c>
      <c r="H19" s="223">
        <v>31114</v>
      </c>
      <c r="I19" s="178" t="str">
        <f t="shared" si="0"/>
        <v xml:space="preserve">33 TAHUN 5 BULAN 23 HARI </v>
      </c>
      <c r="J19" s="167" t="s">
        <v>7114</v>
      </c>
      <c r="K19" s="167" t="s">
        <v>9550</v>
      </c>
      <c r="L19" s="167" t="s">
        <v>288</v>
      </c>
      <c r="M19" s="168" t="s">
        <v>13100</v>
      </c>
      <c r="N19" s="168" t="s">
        <v>17194</v>
      </c>
      <c r="O19" s="167"/>
      <c r="P19" s="178" t="s">
        <v>16428</v>
      </c>
      <c r="Q19" s="167" t="s">
        <v>16429</v>
      </c>
      <c r="R19" s="167"/>
      <c r="S19" s="653"/>
      <c r="T19" s="653"/>
      <c r="U19" s="167" t="s">
        <v>126</v>
      </c>
      <c r="V19" s="178" t="s">
        <v>9176</v>
      </c>
      <c r="W19" s="653" t="s">
        <v>10583</v>
      </c>
      <c r="X19" s="167" t="s">
        <v>9177</v>
      </c>
      <c r="Y19" s="167"/>
      <c r="Z19" s="654"/>
      <c r="AA19" s="178"/>
      <c r="AB19" s="178"/>
      <c r="AC19" s="178"/>
      <c r="AD19" s="1387"/>
      <c r="AE19" s="181">
        <v>42948</v>
      </c>
      <c r="AF19" s="181">
        <v>43281</v>
      </c>
      <c r="AG19" s="168" t="s">
        <v>9314</v>
      </c>
      <c r="AH19" s="167"/>
      <c r="AI19" s="254" t="s">
        <v>10924</v>
      </c>
    </row>
    <row r="20" spans="1:35" s="760" customFormat="1" ht="17.25" customHeight="1">
      <c r="A20" s="117">
        <v>12</v>
      </c>
      <c r="B20" s="767" t="s">
        <v>9311</v>
      </c>
      <c r="C20" s="767" t="s">
        <v>9311</v>
      </c>
      <c r="D20" s="1198" t="s">
        <v>13209</v>
      </c>
      <c r="E20" s="1117" t="s">
        <v>9062</v>
      </c>
      <c r="F20" s="768" t="s">
        <v>35</v>
      </c>
      <c r="G20" s="768" t="s">
        <v>9179</v>
      </c>
      <c r="H20" s="1118">
        <v>25609</v>
      </c>
      <c r="I20" s="761" t="str">
        <f t="shared" si="0"/>
        <v xml:space="preserve">48 TAHUN 6 BULAN 21 HARI </v>
      </c>
      <c r="J20" s="768" t="s">
        <v>7114</v>
      </c>
      <c r="K20" s="768" t="s">
        <v>9550</v>
      </c>
      <c r="L20" s="768" t="s">
        <v>288</v>
      </c>
      <c r="M20" s="1281" t="s">
        <v>13099</v>
      </c>
      <c r="N20" s="1281" t="s">
        <v>17195</v>
      </c>
      <c r="O20" s="768"/>
      <c r="P20" s="761" t="s">
        <v>16430</v>
      </c>
      <c r="Q20" s="768" t="s">
        <v>16431</v>
      </c>
      <c r="R20" s="768"/>
      <c r="S20" s="1119"/>
      <c r="T20" s="1119"/>
      <c r="U20" s="768" t="s">
        <v>126</v>
      </c>
      <c r="V20" s="761" t="s">
        <v>10440</v>
      </c>
      <c r="W20" s="1120" t="s">
        <v>10441</v>
      </c>
      <c r="X20" s="768" t="s">
        <v>9180</v>
      </c>
      <c r="Y20" s="768" t="s">
        <v>193</v>
      </c>
      <c r="Z20" s="1197"/>
      <c r="AA20" s="761"/>
      <c r="AB20" s="761"/>
      <c r="AC20" s="761"/>
      <c r="AD20" s="1384"/>
      <c r="AE20" s="770">
        <v>42948</v>
      </c>
      <c r="AF20" s="770">
        <v>43281</v>
      </c>
      <c r="AG20" s="767" t="s">
        <v>9311</v>
      </c>
      <c r="AH20" s="768"/>
      <c r="AI20" s="1117" t="s">
        <v>10924</v>
      </c>
    </row>
    <row r="21" spans="1:35" s="760" customFormat="1">
      <c r="A21" s="117">
        <v>13</v>
      </c>
      <c r="B21" s="767" t="s">
        <v>9335</v>
      </c>
      <c r="C21" s="767" t="s">
        <v>9335</v>
      </c>
      <c r="D21" s="1116" t="s">
        <v>13208</v>
      </c>
      <c r="E21" s="1117" t="s">
        <v>9062</v>
      </c>
      <c r="F21" s="768" t="s">
        <v>35</v>
      </c>
      <c r="G21" s="768" t="s">
        <v>9118</v>
      </c>
      <c r="H21" s="1118">
        <v>29011</v>
      </c>
      <c r="I21" s="761" t="str">
        <f t="shared" si="0"/>
        <v xml:space="preserve">39 TAHUN 2 BULAN 26 HARI </v>
      </c>
      <c r="J21" s="768" t="s">
        <v>7114</v>
      </c>
      <c r="K21" s="768" t="s">
        <v>9550</v>
      </c>
      <c r="L21" s="768" t="s">
        <v>288</v>
      </c>
      <c r="M21" s="767" t="s">
        <v>9263</v>
      </c>
      <c r="N21" s="767" t="s">
        <v>17196</v>
      </c>
      <c r="O21" s="767"/>
      <c r="P21" s="761" t="s">
        <v>16432</v>
      </c>
      <c r="Q21" s="768" t="s">
        <v>16433</v>
      </c>
      <c r="R21" s="768"/>
      <c r="S21" s="1119"/>
      <c r="T21" s="1119"/>
      <c r="U21" s="768" t="s">
        <v>126</v>
      </c>
      <c r="V21" s="761" t="s">
        <v>9142</v>
      </c>
      <c r="W21" s="1120" t="s">
        <v>10851</v>
      </c>
      <c r="X21" s="768" t="s">
        <v>9143</v>
      </c>
      <c r="Y21" s="768" t="s">
        <v>193</v>
      </c>
      <c r="Z21" s="1197"/>
      <c r="AA21" s="761"/>
      <c r="AB21" s="761"/>
      <c r="AC21" s="761"/>
      <c r="AD21" s="1384"/>
      <c r="AE21" s="770">
        <v>42948</v>
      </c>
      <c r="AF21" s="770">
        <v>43281</v>
      </c>
      <c r="AG21" s="767" t="s">
        <v>9335</v>
      </c>
      <c r="AH21" s="768"/>
      <c r="AI21" s="1117" t="s">
        <v>10924</v>
      </c>
    </row>
    <row r="22" spans="1:35" s="760" customFormat="1">
      <c r="A22" s="117">
        <v>14</v>
      </c>
      <c r="B22" s="767" t="s">
        <v>9331</v>
      </c>
      <c r="C22" s="767" t="s">
        <v>9331</v>
      </c>
      <c r="D22" s="1116" t="s">
        <v>9134</v>
      </c>
      <c r="E22" s="1117" t="s">
        <v>9062</v>
      </c>
      <c r="F22" s="768" t="s">
        <v>35</v>
      </c>
      <c r="G22" s="768" t="s">
        <v>9135</v>
      </c>
      <c r="H22" s="1118">
        <v>27529</v>
      </c>
      <c r="I22" s="761" t="str">
        <f t="shared" si="0"/>
        <v xml:space="preserve">43 TAHUN 3 BULAN 16 HARI </v>
      </c>
      <c r="J22" s="768" t="s">
        <v>7114</v>
      </c>
      <c r="K22" s="768" t="s">
        <v>9550</v>
      </c>
      <c r="L22" s="768" t="s">
        <v>288</v>
      </c>
      <c r="M22" s="767" t="s">
        <v>9264</v>
      </c>
      <c r="N22" s="767" t="s">
        <v>17197</v>
      </c>
      <c r="O22" s="767"/>
      <c r="P22" s="761" t="s">
        <v>16434</v>
      </c>
      <c r="Q22" s="768" t="s">
        <v>16435</v>
      </c>
      <c r="R22" s="768"/>
      <c r="S22" s="1119"/>
      <c r="T22" s="1119"/>
      <c r="U22" s="768" t="s">
        <v>126</v>
      </c>
      <c r="V22" s="761" t="s">
        <v>9136</v>
      </c>
      <c r="W22" s="1119" t="s">
        <v>10572</v>
      </c>
      <c r="X22" s="768" t="s">
        <v>9137</v>
      </c>
      <c r="Y22" s="768" t="s">
        <v>193</v>
      </c>
      <c r="Z22" s="1197" t="s">
        <v>10385</v>
      </c>
      <c r="AA22" s="761" t="s">
        <v>10386</v>
      </c>
      <c r="AB22" s="761" t="s">
        <v>10387</v>
      </c>
      <c r="AC22" s="761"/>
      <c r="AD22" s="1384"/>
      <c r="AE22" s="770">
        <v>42948</v>
      </c>
      <c r="AF22" s="770">
        <v>43281</v>
      </c>
      <c r="AG22" s="767" t="s">
        <v>9331</v>
      </c>
      <c r="AH22" s="768" t="s">
        <v>47</v>
      </c>
      <c r="AI22" s="1117" t="s">
        <v>10924</v>
      </c>
    </row>
    <row r="23" spans="1:35" s="179" customFormat="1">
      <c r="A23" s="167">
        <v>15</v>
      </c>
      <c r="B23" s="168" t="s">
        <v>9351</v>
      </c>
      <c r="C23" s="167" t="s">
        <v>9351</v>
      </c>
      <c r="D23" s="652" t="s">
        <v>10382</v>
      </c>
      <c r="E23" s="254" t="s">
        <v>9062</v>
      </c>
      <c r="F23" s="167" t="s">
        <v>35</v>
      </c>
      <c r="G23" s="167" t="s">
        <v>9111</v>
      </c>
      <c r="H23" s="223">
        <v>29324</v>
      </c>
      <c r="I23" s="178" t="str">
        <f>DATEDIF(H23,BANJARMASIN!$H$3,"Y") &amp; " TAHUN " &amp; DATEDIF(H23,BANJARMASIN!$H$3,"YM") &amp; " BULAN " &amp; DATEDIF(H23,BANJARMASIN!$H$3,"MD") &amp; " HARI "</f>
        <v xml:space="preserve">39 TAHUN 3 BULAN 18 HARI </v>
      </c>
      <c r="J23" s="167" t="s">
        <v>7114</v>
      </c>
      <c r="K23" s="167" t="s">
        <v>9550</v>
      </c>
      <c r="L23" s="167" t="s">
        <v>288</v>
      </c>
      <c r="M23" s="168" t="s">
        <v>9256</v>
      </c>
      <c r="N23" s="168" t="s">
        <v>9256</v>
      </c>
      <c r="O23" s="168"/>
      <c r="P23" s="178" t="s">
        <v>16436</v>
      </c>
      <c r="Q23" s="167" t="s">
        <v>16437</v>
      </c>
      <c r="R23" s="167"/>
      <c r="S23" s="653"/>
      <c r="T23" s="653"/>
      <c r="U23" s="167" t="s">
        <v>126</v>
      </c>
      <c r="V23" s="178" t="s">
        <v>9112</v>
      </c>
      <c r="W23" s="657" t="s">
        <v>10470</v>
      </c>
      <c r="X23" s="167" t="s">
        <v>9113</v>
      </c>
      <c r="Y23" s="167" t="s">
        <v>193</v>
      </c>
      <c r="Z23" s="654" t="s">
        <v>10383</v>
      </c>
      <c r="AA23" s="178" t="s">
        <v>10384</v>
      </c>
      <c r="AB23" s="178"/>
      <c r="AC23" s="178"/>
      <c r="AD23" s="1387"/>
      <c r="AE23" s="181">
        <v>42948</v>
      </c>
      <c r="AF23" s="181">
        <v>43281</v>
      </c>
      <c r="AG23" s="168" t="s">
        <v>9351</v>
      </c>
      <c r="AH23" s="167" t="s">
        <v>146</v>
      </c>
      <c r="AI23" s="167" t="s">
        <v>10924</v>
      </c>
    </row>
    <row r="24" spans="1:35" s="760" customFormat="1">
      <c r="A24" s="117">
        <v>16</v>
      </c>
      <c r="B24" s="767" t="s">
        <v>9354</v>
      </c>
      <c r="C24" s="768" t="s">
        <v>9354</v>
      </c>
      <c r="D24" s="1116" t="s">
        <v>13207</v>
      </c>
      <c r="E24" s="1117" t="s">
        <v>9062</v>
      </c>
      <c r="F24" s="768" t="s">
        <v>35</v>
      </c>
      <c r="G24" s="768" t="s">
        <v>9121</v>
      </c>
      <c r="H24" s="1118">
        <v>28474</v>
      </c>
      <c r="I24" s="761" t="str">
        <f>DATEDIF(H24,BANJARMASIN!$H$3,"Y") &amp; " TAHUN " &amp; DATEDIF(H24,BANJARMASIN!$H$3,"YM") &amp; " BULAN " &amp; DATEDIF(H24,BANJARMASIN!$H$3,"MD") &amp; " HARI "</f>
        <v xml:space="preserve">41 TAHUN 7 BULAN 16 HARI </v>
      </c>
      <c r="J24" s="768" t="s">
        <v>7114</v>
      </c>
      <c r="K24" s="768" t="s">
        <v>9550</v>
      </c>
      <c r="L24" s="768" t="s">
        <v>288</v>
      </c>
      <c r="M24" s="767" t="s">
        <v>13223</v>
      </c>
      <c r="N24" s="767" t="s">
        <v>17198</v>
      </c>
      <c r="O24" s="767"/>
      <c r="P24" s="761" t="s">
        <v>16438</v>
      </c>
      <c r="Q24" s="768" t="s">
        <v>16439</v>
      </c>
      <c r="R24" s="768"/>
      <c r="S24" s="1119"/>
      <c r="T24" s="1119"/>
      <c r="U24" s="768" t="s">
        <v>126</v>
      </c>
      <c r="V24" s="761" t="s">
        <v>10481</v>
      </c>
      <c r="W24" s="1120" t="s">
        <v>10482</v>
      </c>
      <c r="X24" s="768" t="s">
        <v>9122</v>
      </c>
      <c r="Y24" s="768" t="s">
        <v>193</v>
      </c>
      <c r="Z24" s="1197"/>
      <c r="AA24" s="761"/>
      <c r="AB24" s="761"/>
      <c r="AC24" s="761"/>
      <c r="AD24" s="1384"/>
      <c r="AE24" s="770">
        <v>42948</v>
      </c>
      <c r="AF24" s="770">
        <v>43281</v>
      </c>
      <c r="AG24" s="767" t="s">
        <v>9354</v>
      </c>
      <c r="AH24" s="768"/>
      <c r="AI24" s="768" t="s">
        <v>10924</v>
      </c>
    </row>
    <row r="25" spans="1:35" s="179" customFormat="1">
      <c r="A25" s="167">
        <v>17</v>
      </c>
      <c r="B25" s="168" t="s">
        <v>13120</v>
      </c>
      <c r="C25" s="167" t="s">
        <v>13120</v>
      </c>
      <c r="D25" s="652" t="s">
        <v>13216</v>
      </c>
      <c r="E25" s="254" t="s">
        <v>1100</v>
      </c>
      <c r="F25" s="167" t="s">
        <v>35</v>
      </c>
      <c r="G25" s="167" t="s">
        <v>13222</v>
      </c>
      <c r="H25" s="223">
        <v>32995</v>
      </c>
      <c r="I25" s="178" t="str">
        <f>DATEDIF(H25,BANJARMASIN!$H$3,"Y") &amp; " TAHUN " &amp; DATEDIF(H25,BANJARMASIN!$H$3,"YM") &amp; " BULAN " &amp; DATEDIF(H25,BANJARMASIN!$H$3,"MD") &amp; " HARI "</f>
        <v xml:space="preserve">29 TAHUN 2 BULAN 29 HARI </v>
      </c>
      <c r="J25" s="167" t="s">
        <v>84</v>
      </c>
      <c r="K25" s="167" t="s">
        <v>7265</v>
      </c>
      <c r="L25" s="167" t="s">
        <v>288</v>
      </c>
      <c r="M25" s="168" t="s">
        <v>13298</v>
      </c>
      <c r="N25" s="168" t="s">
        <v>13298</v>
      </c>
      <c r="O25" s="168"/>
      <c r="P25" s="178" t="s">
        <v>16440</v>
      </c>
      <c r="Q25" s="167" t="s">
        <v>16441</v>
      </c>
      <c r="R25" s="167"/>
      <c r="S25" s="653"/>
      <c r="T25" s="653"/>
      <c r="U25" s="167" t="s">
        <v>126</v>
      </c>
      <c r="V25" s="178" t="s">
        <v>13255</v>
      </c>
      <c r="W25" s="657" t="s">
        <v>13224</v>
      </c>
      <c r="X25" s="167"/>
      <c r="Y25" s="167" t="s">
        <v>193</v>
      </c>
      <c r="Z25" s="654" t="s">
        <v>13225</v>
      </c>
      <c r="AA25" s="178" t="s">
        <v>13226</v>
      </c>
      <c r="AB25" s="178" t="s">
        <v>13227</v>
      </c>
      <c r="AC25" s="178"/>
      <c r="AD25" s="1387"/>
      <c r="AE25" s="181">
        <v>43294</v>
      </c>
      <c r="AF25" s="181"/>
      <c r="AG25" s="168" t="s">
        <v>13120</v>
      </c>
      <c r="AH25" s="167" t="s">
        <v>47</v>
      </c>
      <c r="AI25" s="167"/>
    </row>
    <row r="26" spans="1:35">
      <c r="A26" s="117">
        <v>18</v>
      </c>
      <c r="B26" s="134" t="s">
        <v>13122</v>
      </c>
      <c r="C26" s="117" t="s">
        <v>13122</v>
      </c>
      <c r="D26" s="713" t="s">
        <v>13217</v>
      </c>
      <c r="E26" s="157" t="s">
        <v>1100</v>
      </c>
      <c r="F26" s="117" t="s">
        <v>35</v>
      </c>
      <c r="G26" s="117" t="s">
        <v>13231</v>
      </c>
      <c r="H26" s="263">
        <v>29810</v>
      </c>
      <c r="I26" s="116" t="str">
        <f>DATEDIF(H26,BANJARMASIN!$H$3,"Y") &amp; " TAHUN " &amp; DATEDIF(H26,BANJARMASIN!$H$3,"YM") &amp; " BULAN " &amp; DATEDIF(H26,BANJARMASIN!$H$3,"MD") &amp; " HARI "</f>
        <v xml:space="preserve">37 TAHUN 11 BULAN 19 HARI </v>
      </c>
      <c r="J26" s="117" t="s">
        <v>9132</v>
      </c>
      <c r="K26" s="117" t="s">
        <v>7265</v>
      </c>
      <c r="L26" s="117" t="s">
        <v>288</v>
      </c>
      <c r="M26" s="134" t="s">
        <v>13294</v>
      </c>
      <c r="N26" s="134" t="s">
        <v>17199</v>
      </c>
      <c r="O26" s="134"/>
      <c r="P26" s="116" t="s">
        <v>16442</v>
      </c>
      <c r="Q26" s="117" t="s">
        <v>16443</v>
      </c>
      <c r="R26" s="117"/>
      <c r="S26" s="647"/>
      <c r="T26" s="647"/>
      <c r="U26" s="117" t="s">
        <v>13232</v>
      </c>
      <c r="V26" s="116" t="s">
        <v>13233</v>
      </c>
      <c r="W26" s="649" t="s">
        <v>13234</v>
      </c>
      <c r="X26" s="134" t="s">
        <v>13235</v>
      </c>
      <c r="Y26" s="117" t="s">
        <v>193</v>
      </c>
      <c r="Z26" s="646" t="s">
        <v>13236</v>
      </c>
      <c r="AA26" s="116" t="s">
        <v>13237</v>
      </c>
      <c r="AB26" s="116"/>
      <c r="AC26" s="116"/>
      <c r="AD26" s="1385"/>
      <c r="AE26" s="144">
        <v>43294</v>
      </c>
      <c r="AF26" s="144"/>
      <c r="AG26" s="134" t="s">
        <v>13122</v>
      </c>
      <c r="AH26" s="117" t="s">
        <v>146</v>
      </c>
      <c r="AI26" s="117"/>
    </row>
    <row r="27" spans="1:35" s="179" customFormat="1">
      <c r="A27" s="167">
        <v>19</v>
      </c>
      <c r="B27" s="168" t="s">
        <v>13211</v>
      </c>
      <c r="C27" s="167" t="s">
        <v>13211</v>
      </c>
      <c r="D27" s="652" t="s">
        <v>13243</v>
      </c>
      <c r="E27" s="254" t="s">
        <v>1100</v>
      </c>
      <c r="F27" s="167" t="s">
        <v>35</v>
      </c>
      <c r="G27" s="167" t="s">
        <v>12026</v>
      </c>
      <c r="H27" s="223">
        <v>32048</v>
      </c>
      <c r="I27" s="178" t="str">
        <f>DATEDIF(H27,BANJARMASIN!$H$3,"Y") &amp; " TAHUN " &amp; DATEDIF(H27,BANJARMASIN!$H$3,"YM") &amp; " BULAN " &amp; DATEDIF(H27,BANJARMASIN!$H$3,"MD") &amp; " HARI "</f>
        <v xml:space="preserve">31 TAHUN 10 BULAN 3 HARI </v>
      </c>
      <c r="J27" s="167" t="s">
        <v>84</v>
      </c>
      <c r="K27" s="167" t="s">
        <v>7265</v>
      </c>
      <c r="L27" s="167" t="s">
        <v>288</v>
      </c>
      <c r="M27" s="168" t="s">
        <v>13297</v>
      </c>
      <c r="N27" s="168" t="s">
        <v>17200</v>
      </c>
      <c r="O27" s="168"/>
      <c r="P27" s="178" t="s">
        <v>16444</v>
      </c>
      <c r="Q27" s="167" t="s">
        <v>16445</v>
      </c>
      <c r="R27" s="167"/>
      <c r="S27" s="653"/>
      <c r="T27" s="653"/>
      <c r="U27" s="167" t="s">
        <v>126</v>
      </c>
      <c r="V27" s="178" t="s">
        <v>13238</v>
      </c>
      <c r="W27" s="657" t="s">
        <v>13239</v>
      </c>
      <c r="X27" s="168" t="s">
        <v>13240</v>
      </c>
      <c r="Y27" s="167" t="s">
        <v>193</v>
      </c>
      <c r="Z27" s="654" t="s">
        <v>13241</v>
      </c>
      <c r="AA27" s="178" t="s">
        <v>13242</v>
      </c>
      <c r="AB27" s="178"/>
      <c r="AC27" s="178"/>
      <c r="AD27" s="1387"/>
      <c r="AE27" s="181">
        <v>43294</v>
      </c>
      <c r="AF27" s="181"/>
      <c r="AG27" s="168" t="s">
        <v>13211</v>
      </c>
      <c r="AH27" s="167" t="s">
        <v>146</v>
      </c>
      <c r="AI27" s="167"/>
    </row>
    <row r="28" spans="1:35" s="161" customFormat="1">
      <c r="A28" s="117">
        <v>20</v>
      </c>
      <c r="B28" s="158" t="s">
        <v>13521</v>
      </c>
      <c r="C28" s="158" t="s">
        <v>13521</v>
      </c>
      <c r="D28" s="1033" t="s">
        <v>13659</v>
      </c>
      <c r="E28" s="155" t="s">
        <v>1100</v>
      </c>
      <c r="F28" s="678" t="s">
        <v>35</v>
      </c>
      <c r="G28" s="678" t="s">
        <v>1609</v>
      </c>
      <c r="H28" s="1034">
        <v>31995</v>
      </c>
      <c r="I28" s="159" t="str">
        <f>DATEDIF(H28,BANJARMASIN!$H$3,"Y") &amp; " TAHUN " &amp; DATEDIF(H28,BANJARMASIN!$H$3,"YM") &amp; " BULAN " &amp; DATEDIF(H28,BANJARMASIN!$H$3,"MD") &amp; " HARI "</f>
        <v xml:space="preserve">31 TAHUN 11 BULAN 25 HARI </v>
      </c>
      <c r="J28" s="678" t="s">
        <v>84</v>
      </c>
      <c r="K28" s="678" t="s">
        <v>7265</v>
      </c>
      <c r="L28" s="678" t="s">
        <v>288</v>
      </c>
      <c r="M28" s="158" t="s">
        <v>13660</v>
      </c>
      <c r="N28" s="158" t="s">
        <v>17184</v>
      </c>
      <c r="O28" s="158"/>
      <c r="P28" s="159" t="s">
        <v>16447</v>
      </c>
      <c r="Q28" s="678" t="s">
        <v>15026</v>
      </c>
      <c r="R28" s="678"/>
      <c r="S28" s="1035"/>
      <c r="T28" s="1035"/>
      <c r="U28" s="678" t="s">
        <v>126</v>
      </c>
      <c r="V28" s="159" t="s">
        <v>13661</v>
      </c>
      <c r="W28" s="1036" t="s">
        <v>13662</v>
      </c>
      <c r="X28" s="158" t="s">
        <v>13663</v>
      </c>
      <c r="Y28" s="678" t="s">
        <v>193</v>
      </c>
      <c r="Z28" s="934" t="s">
        <v>13664</v>
      </c>
      <c r="AA28" s="159" t="s">
        <v>13666</v>
      </c>
      <c r="AB28" s="159" t="s">
        <v>13665</v>
      </c>
      <c r="AC28" s="159"/>
      <c r="AD28" s="1386"/>
      <c r="AE28" s="160">
        <v>43369</v>
      </c>
      <c r="AF28" s="160"/>
      <c r="AG28" s="158" t="s">
        <v>13521</v>
      </c>
      <c r="AH28" s="678" t="s">
        <v>47</v>
      </c>
      <c r="AI28" s="678"/>
    </row>
    <row r="29" spans="1:35" s="161" customFormat="1">
      <c r="A29" s="117">
        <v>21</v>
      </c>
      <c r="B29" s="158" t="s">
        <v>13522</v>
      </c>
      <c r="C29" s="158" t="s">
        <v>13522</v>
      </c>
      <c r="D29" s="1033" t="s">
        <v>13672</v>
      </c>
      <c r="E29" s="155" t="s">
        <v>1100</v>
      </c>
      <c r="F29" s="678" t="s">
        <v>35</v>
      </c>
      <c r="G29" s="678" t="s">
        <v>12026</v>
      </c>
      <c r="H29" s="1034">
        <v>29237</v>
      </c>
      <c r="I29" s="159" t="str">
        <f>DATEDIF(H29,BANJARMASIN!$H$3,"Y") &amp; " TAHUN " &amp; DATEDIF(H29,BANJARMASIN!$H$3,"YM") &amp; " BULAN " &amp; DATEDIF(H29,BANJARMASIN!$H$3,"MD") &amp; " HARI "</f>
        <v xml:space="preserve">39 TAHUN 6 BULAN 14 HARI </v>
      </c>
      <c r="J29" s="678" t="s">
        <v>84</v>
      </c>
      <c r="K29" s="678" t="s">
        <v>7265</v>
      </c>
      <c r="L29" s="678" t="s">
        <v>288</v>
      </c>
      <c r="M29" s="158" t="s">
        <v>13671</v>
      </c>
      <c r="N29" s="158" t="s">
        <v>17185</v>
      </c>
      <c r="O29" s="158"/>
      <c r="P29" s="159" t="s">
        <v>16448</v>
      </c>
      <c r="Q29" s="678" t="s">
        <v>16449</v>
      </c>
      <c r="R29" s="678"/>
      <c r="S29" s="1035"/>
      <c r="T29" s="1035"/>
      <c r="U29" s="678" t="s">
        <v>126</v>
      </c>
      <c r="V29" s="159" t="s">
        <v>13670</v>
      </c>
      <c r="W29" s="1036" t="s">
        <v>16407</v>
      </c>
      <c r="X29" s="158" t="s">
        <v>13669</v>
      </c>
      <c r="Y29" s="678" t="s">
        <v>193</v>
      </c>
      <c r="Z29" s="934" t="s">
        <v>13667</v>
      </c>
      <c r="AA29" s="159" t="s">
        <v>13668</v>
      </c>
      <c r="AB29" s="159"/>
      <c r="AC29" s="159"/>
      <c r="AD29" s="1386"/>
      <c r="AE29" s="160">
        <v>43369</v>
      </c>
      <c r="AF29" s="160"/>
      <c r="AG29" s="158" t="s">
        <v>13522</v>
      </c>
      <c r="AH29" s="678" t="s">
        <v>146</v>
      </c>
      <c r="AI29" s="678"/>
    </row>
    <row r="30" spans="1:35" s="760" customFormat="1">
      <c r="A30" s="117">
        <v>22</v>
      </c>
      <c r="B30" s="767" t="s">
        <v>9358</v>
      </c>
      <c r="C30" s="768" t="s">
        <v>9358</v>
      </c>
      <c r="D30" s="1116" t="s">
        <v>10467</v>
      </c>
      <c r="E30" s="1117" t="s">
        <v>9062</v>
      </c>
      <c r="F30" s="768" t="s">
        <v>35</v>
      </c>
      <c r="G30" s="768" t="s">
        <v>9109</v>
      </c>
      <c r="H30" s="1118">
        <v>33373</v>
      </c>
      <c r="I30" s="761" t="str">
        <f>DATEDIF(H30,$H$3,"Y") &amp; " TAHUN " &amp; DATEDIF(H30,$H$3,"YM") &amp; " BULAN " &amp; DATEDIF(H30,$H$3,"MD") &amp; " HARI "</f>
        <v xml:space="preserve">27 TAHUN 3 BULAN 16 HARI </v>
      </c>
      <c r="J30" s="768" t="s">
        <v>7114</v>
      </c>
      <c r="K30" s="768" t="s">
        <v>9550</v>
      </c>
      <c r="L30" s="768" t="s">
        <v>288</v>
      </c>
      <c r="M30" s="767" t="s">
        <v>12282</v>
      </c>
      <c r="N30" s="767" t="s">
        <v>12282</v>
      </c>
      <c r="O30" s="761"/>
      <c r="P30" s="768" t="s">
        <v>16450</v>
      </c>
      <c r="Q30" s="768" t="s">
        <v>16451</v>
      </c>
      <c r="R30" s="1119"/>
      <c r="S30" s="1119"/>
      <c r="T30" s="768"/>
      <c r="U30" s="768" t="s">
        <v>126</v>
      </c>
      <c r="V30" s="761" t="s">
        <v>10468</v>
      </c>
      <c r="W30" s="1120" t="s">
        <v>10469</v>
      </c>
      <c r="X30" s="768" t="s">
        <v>9110</v>
      </c>
      <c r="Y30" s="768" t="s">
        <v>82</v>
      </c>
      <c r="Z30" s="770"/>
      <c r="AA30" s="770"/>
      <c r="AB30" s="770"/>
      <c r="AC30" s="770"/>
      <c r="AD30" s="767"/>
      <c r="AE30" s="770">
        <v>42948</v>
      </c>
      <c r="AF30" s="770">
        <v>43281</v>
      </c>
      <c r="AG30" s="767" t="s">
        <v>9358</v>
      </c>
      <c r="AH30" s="770"/>
      <c r="AI30" s="767"/>
    </row>
    <row r="31" spans="1:35">
      <c r="A31" s="117"/>
      <c r="B31" s="134"/>
      <c r="C31" s="117"/>
      <c r="D31" s="713"/>
      <c r="E31" s="157"/>
      <c r="F31" s="117"/>
      <c r="G31" s="117"/>
      <c r="H31" s="263"/>
      <c r="I31" s="116"/>
      <c r="J31" s="117"/>
      <c r="K31" s="117"/>
      <c r="L31" s="117"/>
      <c r="M31" s="134"/>
      <c r="N31" s="134"/>
      <c r="O31" s="134"/>
      <c r="P31" s="116"/>
      <c r="Q31" s="117"/>
      <c r="R31" s="117"/>
      <c r="S31" s="647"/>
      <c r="T31" s="647"/>
      <c r="U31" s="117"/>
      <c r="V31" s="116"/>
      <c r="W31" s="649"/>
      <c r="X31" s="117"/>
      <c r="Y31" s="117"/>
      <c r="Z31" s="646"/>
      <c r="AA31" s="116"/>
      <c r="AB31" s="116"/>
      <c r="AC31" s="116"/>
      <c r="AD31" s="1385"/>
      <c r="AE31" s="144"/>
      <c r="AF31" s="144"/>
      <c r="AG31" s="134"/>
      <c r="AH31" s="117"/>
      <c r="AI31" s="117"/>
    </row>
    <row r="40" spans="1:35" s="179" customFormat="1">
      <c r="A40" s="167">
        <v>17</v>
      </c>
      <c r="B40" s="168" t="s">
        <v>9312</v>
      </c>
      <c r="C40" s="168" t="s">
        <v>9312</v>
      </c>
      <c r="D40" s="711" t="s">
        <v>9181</v>
      </c>
      <c r="E40" s="254" t="s">
        <v>9062</v>
      </c>
      <c r="F40" s="167" t="s">
        <v>35</v>
      </c>
      <c r="G40" s="167" t="s">
        <v>9102</v>
      </c>
      <c r="H40" s="223">
        <v>30260</v>
      </c>
      <c r="I40" s="178" t="str">
        <f>DATEDIF(H40,$H$3,"Y") &amp; " TAHUN " &amp; DATEDIF(H40,$H$3,"YM") &amp; " BULAN " &amp; DATEDIF(H40,$H$3,"MD") &amp; " HARI "</f>
        <v xml:space="preserve">35 TAHUN 9 BULAN 26 HARI </v>
      </c>
      <c r="J40" s="167" t="s">
        <v>7114</v>
      </c>
      <c r="K40" s="167" t="s">
        <v>9550</v>
      </c>
      <c r="L40" s="167"/>
      <c r="M40" s="167"/>
      <c r="N40" s="167"/>
      <c r="O40" s="167"/>
      <c r="P40" s="178"/>
      <c r="Q40" s="167"/>
      <c r="R40" s="167"/>
      <c r="S40" s="653"/>
      <c r="T40" s="653"/>
      <c r="U40" s="167" t="s">
        <v>126</v>
      </c>
      <c r="V40" s="178" t="s">
        <v>9182</v>
      </c>
      <c r="W40" s="657" t="s">
        <v>10584</v>
      </c>
      <c r="X40" s="167" t="s">
        <v>9183</v>
      </c>
      <c r="Y40" s="167"/>
      <c r="Z40" s="654"/>
      <c r="AA40" s="178"/>
      <c r="AB40" s="178"/>
      <c r="AC40" s="178"/>
      <c r="AD40" s="1387"/>
      <c r="AE40" s="181"/>
      <c r="AF40" s="181">
        <v>42948</v>
      </c>
      <c r="AG40" s="655">
        <v>43281</v>
      </c>
      <c r="AH40" s="168" t="s">
        <v>9312</v>
      </c>
      <c r="AI40" s="167"/>
    </row>
    <row r="41" spans="1:35" s="179" customFormat="1">
      <c r="A41" s="167">
        <v>5</v>
      </c>
      <c r="B41" s="168" t="s">
        <v>9383</v>
      </c>
      <c r="C41" s="167"/>
      <c r="D41" s="652" t="s">
        <v>9228</v>
      </c>
      <c r="E41" s="254" t="s">
        <v>1100</v>
      </c>
      <c r="F41" s="167" t="s">
        <v>35</v>
      </c>
      <c r="G41" s="167" t="s">
        <v>2803</v>
      </c>
      <c r="H41" s="223" t="s">
        <v>9232</v>
      </c>
      <c r="I41" s="178" t="str">
        <f>DATEDIF(H41,$H$3,"Y") &amp; " TAHUN " &amp; DATEDIF(H41,$H$3,"YM") &amp; " BULAN " &amp; DATEDIF(H41,$H$3,"MD") &amp; " HARI "</f>
        <v xml:space="preserve">41 TAHUN 9 BULAN 19 HARI </v>
      </c>
      <c r="J41" s="167" t="s">
        <v>84</v>
      </c>
      <c r="K41" s="167" t="s">
        <v>7265</v>
      </c>
      <c r="L41" s="167" t="s">
        <v>288</v>
      </c>
      <c r="M41" s="185">
        <v>9000039082046</v>
      </c>
      <c r="N41" s="185"/>
      <c r="O41" s="185"/>
      <c r="P41" s="178"/>
      <c r="Q41" s="167"/>
      <c r="R41" s="167"/>
      <c r="S41" s="653"/>
      <c r="T41" s="653"/>
      <c r="U41" s="167"/>
      <c r="V41" s="178" t="s">
        <v>11197</v>
      </c>
      <c r="W41" s="657" t="s">
        <v>11198</v>
      </c>
      <c r="X41" s="168" t="s">
        <v>12045</v>
      </c>
      <c r="Y41" s="167" t="s">
        <v>193</v>
      </c>
      <c r="Z41" s="1061"/>
      <c r="AA41" s="838"/>
      <c r="AB41" s="838"/>
      <c r="AC41" s="838"/>
      <c r="AD41" s="181"/>
      <c r="AE41" s="181">
        <v>42948</v>
      </c>
      <c r="AF41" s="181">
        <v>43281</v>
      </c>
      <c r="AG41" s="168" t="s">
        <v>9383</v>
      </c>
      <c r="AH41" s="178" t="s">
        <v>146</v>
      </c>
      <c r="AI41" s="254" t="s">
        <v>10924</v>
      </c>
    </row>
    <row r="42" spans="1:35" s="179" customFormat="1">
      <c r="A42" s="167">
        <v>13</v>
      </c>
      <c r="B42" s="168" t="s">
        <v>9349</v>
      </c>
      <c r="C42" s="168" t="s">
        <v>9349</v>
      </c>
      <c r="D42" s="652" t="s">
        <v>9106</v>
      </c>
      <c r="E42" s="254" t="s">
        <v>9062</v>
      </c>
      <c r="F42" s="167" t="s">
        <v>35</v>
      </c>
      <c r="G42" s="167" t="s">
        <v>286</v>
      </c>
      <c r="H42" s="223">
        <v>26738</v>
      </c>
      <c r="I42" s="178" t="str">
        <f>DATEDIF(H42,$H$3,"Y") &amp; " TAHUN " &amp; DATEDIF(H42,$H$3,"YM") &amp; " BULAN " &amp; DATEDIF(H42,$H$3,"MD") &amp; " HARI "</f>
        <v xml:space="preserve">45 TAHUN 5 BULAN 16 HARI </v>
      </c>
      <c r="J42" s="167" t="s">
        <v>7114</v>
      </c>
      <c r="K42" s="167" t="s">
        <v>9550</v>
      </c>
      <c r="L42" s="167" t="s">
        <v>288</v>
      </c>
      <c r="M42" s="168" t="s">
        <v>9257</v>
      </c>
      <c r="N42" s="168"/>
      <c r="O42" s="168"/>
      <c r="P42" s="178"/>
      <c r="Q42" s="167"/>
      <c r="R42" s="167"/>
      <c r="S42" s="653"/>
      <c r="T42" s="653"/>
      <c r="U42" s="167" t="s">
        <v>126</v>
      </c>
      <c r="V42" s="178" t="s">
        <v>10465</v>
      </c>
      <c r="W42" s="657" t="s">
        <v>10466</v>
      </c>
      <c r="X42" s="167" t="s">
        <v>9107</v>
      </c>
      <c r="Y42" s="167"/>
      <c r="Z42" s="654"/>
      <c r="AA42" s="178"/>
      <c r="AB42" s="178"/>
      <c r="AC42" s="178"/>
      <c r="AD42" s="1387"/>
      <c r="AE42" s="181">
        <v>42948</v>
      </c>
      <c r="AF42" s="181">
        <v>43281</v>
      </c>
      <c r="AG42" s="168" t="s">
        <v>9349</v>
      </c>
      <c r="AH42" s="167"/>
      <c r="AI42" s="254" t="s">
        <v>10924</v>
      </c>
    </row>
    <row r="43" spans="1:35" s="179" customFormat="1">
      <c r="A43" s="167">
        <v>22</v>
      </c>
      <c r="B43" s="168" t="s">
        <v>13213</v>
      </c>
      <c r="C43" s="168" t="s">
        <v>13213</v>
      </c>
      <c r="D43" s="652" t="s">
        <v>13221</v>
      </c>
      <c r="E43" s="254" t="s">
        <v>1100</v>
      </c>
      <c r="F43" s="167" t="s">
        <v>35</v>
      </c>
      <c r="G43" s="167" t="s">
        <v>9109</v>
      </c>
      <c r="H43" s="223">
        <v>32080</v>
      </c>
      <c r="I43" s="178" t="str">
        <f>DATEDIF(H43,BANJARMASIN!$H$3,"Y") &amp; " TAHUN " &amp; DATEDIF(H43,BANJARMASIN!$H$3,"YM") &amp; " BULAN " &amp; DATEDIF(H43,BANJARMASIN!$H$3,"MD") &amp; " HARI "</f>
        <v xml:space="preserve">31 TAHUN 9 BULAN 1 HARI </v>
      </c>
      <c r="J43" s="167" t="s">
        <v>84</v>
      </c>
      <c r="K43" s="167" t="s">
        <v>7265</v>
      </c>
      <c r="L43" s="167" t="s">
        <v>288</v>
      </c>
      <c r="M43" s="168" t="s">
        <v>13295</v>
      </c>
      <c r="N43" s="168"/>
      <c r="O43" s="168"/>
      <c r="P43" s="178"/>
      <c r="Q43" s="167"/>
      <c r="R43" s="167"/>
      <c r="S43" s="653"/>
      <c r="T43" s="653"/>
      <c r="U43" s="167" t="s">
        <v>126</v>
      </c>
      <c r="V43" s="178" t="s">
        <v>13248</v>
      </c>
      <c r="W43" s="657" t="s">
        <v>13249</v>
      </c>
      <c r="X43" s="168" t="s">
        <v>13250</v>
      </c>
      <c r="Y43" s="167" t="s">
        <v>193</v>
      </c>
      <c r="Z43" s="654"/>
      <c r="AA43" s="178"/>
      <c r="AB43" s="178"/>
      <c r="AC43" s="178"/>
      <c r="AD43" s="1387"/>
      <c r="AE43" s="181">
        <v>43294</v>
      </c>
      <c r="AF43" s="181"/>
      <c r="AG43" s="168" t="s">
        <v>13213</v>
      </c>
      <c r="AH43" s="167"/>
      <c r="AI43" s="167"/>
    </row>
    <row r="44" spans="1:35" s="179" customFormat="1">
      <c r="A44" s="167">
        <v>18</v>
      </c>
      <c r="B44" s="168" t="s">
        <v>13121</v>
      </c>
      <c r="C44" s="167" t="s">
        <v>13121</v>
      </c>
      <c r="D44" s="652" t="s">
        <v>13218</v>
      </c>
      <c r="E44" s="254" t="s">
        <v>1100</v>
      </c>
      <c r="F44" s="167" t="s">
        <v>35</v>
      </c>
      <c r="G44" s="167" t="s">
        <v>10901</v>
      </c>
      <c r="H44" s="223">
        <v>29832</v>
      </c>
      <c r="I44" s="178" t="str">
        <f>DATEDIF(H44,BANJARMASIN!$H$3,"Y") &amp; " TAHUN " &amp; DATEDIF(H44,BANJARMASIN!$H$3,"YM") &amp; " BULAN " &amp; DATEDIF(H44,BANJARMASIN!$H$3,"MD") &amp; " HARI "</f>
        <v xml:space="preserve">37 TAHUN 10 BULAN 28 HARI </v>
      </c>
      <c r="J44" s="167" t="s">
        <v>84</v>
      </c>
      <c r="K44" s="167" t="s">
        <v>7265</v>
      </c>
      <c r="L44" s="167" t="s">
        <v>288</v>
      </c>
      <c r="M44" s="168" t="s">
        <v>13293</v>
      </c>
      <c r="N44" s="168"/>
      <c r="O44" s="168"/>
      <c r="P44" s="178"/>
      <c r="Q44" s="167"/>
      <c r="R44" s="167"/>
      <c r="S44" s="653"/>
      <c r="T44" s="653"/>
      <c r="U44" s="167" t="s">
        <v>126</v>
      </c>
      <c r="V44" s="178" t="s">
        <v>13228</v>
      </c>
      <c r="W44" s="657" t="s">
        <v>13229</v>
      </c>
      <c r="X44" s="168" t="s">
        <v>13230</v>
      </c>
      <c r="Y44" s="167" t="s">
        <v>193</v>
      </c>
      <c r="Z44" s="654"/>
      <c r="AA44" s="178"/>
      <c r="AB44" s="178"/>
      <c r="AC44" s="178"/>
      <c r="AD44" s="1387"/>
      <c r="AE44" s="181">
        <v>43294</v>
      </c>
      <c r="AF44" s="181"/>
      <c r="AG44" s="168" t="s">
        <v>13121</v>
      </c>
      <c r="AH44" s="167" t="s">
        <v>55</v>
      </c>
      <c r="AI44" s="167"/>
    </row>
    <row r="45" spans="1:35" s="179" customFormat="1">
      <c r="A45" s="167">
        <v>20</v>
      </c>
      <c r="B45" s="168" t="s">
        <v>13212</v>
      </c>
      <c r="C45" s="167" t="s">
        <v>13212</v>
      </c>
      <c r="D45" s="652" t="s">
        <v>13220</v>
      </c>
      <c r="E45" s="254" t="s">
        <v>1100</v>
      </c>
      <c r="F45" s="167" t="s">
        <v>35</v>
      </c>
      <c r="G45" s="167" t="s">
        <v>13244</v>
      </c>
      <c r="H45" s="223">
        <v>34328</v>
      </c>
      <c r="I45" s="178" t="str">
        <f>DATEDIF(H45,BANJARMASIN!$H$3,"Y") &amp; " TAHUN " &amp; DATEDIF(H45,BANJARMASIN!$H$3,"YM") &amp; " BULAN " &amp; DATEDIF(H45,BANJARMASIN!$H$3,"MD") &amp; " HARI "</f>
        <v xml:space="preserve">25 TAHUN 7 BULAN 6 HARI </v>
      </c>
      <c r="J45" s="167" t="s">
        <v>84</v>
      </c>
      <c r="K45" s="167" t="s">
        <v>7265</v>
      </c>
      <c r="L45" s="167" t="s">
        <v>288</v>
      </c>
      <c r="M45" s="168" t="s">
        <v>13337</v>
      </c>
      <c r="N45" s="168"/>
      <c r="O45" s="168"/>
      <c r="P45" s="178" t="s">
        <v>16446</v>
      </c>
      <c r="Q45" s="167" t="s">
        <v>15026</v>
      </c>
      <c r="R45" s="167"/>
      <c r="S45" s="653"/>
      <c r="T45" s="653"/>
      <c r="U45" s="167"/>
      <c r="V45" s="178" t="s">
        <v>13245</v>
      </c>
      <c r="W45" s="657" t="s">
        <v>13246</v>
      </c>
      <c r="X45" s="168" t="s">
        <v>13247</v>
      </c>
      <c r="Y45" s="167" t="s">
        <v>82</v>
      </c>
      <c r="Z45" s="654"/>
      <c r="AA45" s="178"/>
      <c r="AB45" s="178"/>
      <c r="AC45" s="178"/>
      <c r="AD45" s="1387"/>
      <c r="AE45" s="181">
        <v>43294</v>
      </c>
      <c r="AF45" s="181"/>
      <c r="AG45" s="168" t="s">
        <v>13212</v>
      </c>
      <c r="AH45" s="167" t="s">
        <v>12404</v>
      </c>
      <c r="AI45" s="167"/>
    </row>
    <row r="52" spans="3:4">
      <c r="C52" s="118" t="s">
        <v>9383</v>
      </c>
      <c r="D52" s="87" t="s">
        <v>12283</v>
      </c>
    </row>
    <row r="53" spans="3:4">
      <c r="C53" s="118" t="s">
        <v>9382</v>
      </c>
      <c r="D53" s="87" t="s">
        <v>9381</v>
      </c>
    </row>
    <row r="54" spans="3:4">
      <c r="C54" s="118" t="s">
        <v>9380</v>
      </c>
      <c r="D54" s="87" t="s">
        <v>12284</v>
      </c>
    </row>
    <row r="55" spans="3:4">
      <c r="C55" s="118" t="s">
        <v>9379</v>
      </c>
      <c r="D55" s="87" t="s">
        <v>9378</v>
      </c>
    </row>
    <row r="56" spans="3:4">
      <c r="C56" s="118" t="s">
        <v>9377</v>
      </c>
      <c r="D56" s="87" t="s">
        <v>9376</v>
      </c>
    </row>
    <row r="57" spans="3:4">
      <c r="C57" s="118" t="s">
        <v>9375</v>
      </c>
      <c r="D57" s="87" t="s">
        <v>9374</v>
      </c>
    </row>
    <row r="58" spans="3:4">
      <c r="C58" s="158" t="s">
        <v>11704</v>
      </c>
      <c r="D58" s="87" t="s">
        <v>12285</v>
      </c>
    </row>
    <row r="59" spans="3:4">
      <c r="C59" s="767" t="s">
        <v>12243</v>
      </c>
      <c r="D59" s="87" t="s">
        <v>12286</v>
      </c>
    </row>
    <row r="60" spans="3:4">
      <c r="C60" s="767" t="s">
        <v>11774</v>
      </c>
      <c r="D60" s="87" t="s">
        <v>332</v>
      </c>
    </row>
    <row r="61" spans="3:4">
      <c r="C61" s="158" t="s">
        <v>11703</v>
      </c>
      <c r="D61" s="87" t="s">
        <v>12287</v>
      </c>
    </row>
    <row r="62" spans="3:4">
      <c r="C62" s="158" t="s">
        <v>11705</v>
      </c>
      <c r="D62" s="87" t="s">
        <v>12288</v>
      </c>
    </row>
    <row r="70" spans="1:6">
      <c r="A70" s="87" t="s">
        <v>13498</v>
      </c>
      <c r="B70" s="162" t="s">
        <v>13499</v>
      </c>
      <c r="C70" s="162" t="s">
        <v>1100</v>
      </c>
      <c r="D70" s="190" t="s">
        <v>1460</v>
      </c>
      <c r="E70" s="87">
        <v>28</v>
      </c>
      <c r="F70" s="162">
        <v>5</v>
      </c>
    </row>
    <row r="71" spans="1:6">
      <c r="A71" s="87" t="s">
        <v>13498</v>
      </c>
      <c r="B71" s="162" t="s">
        <v>13500</v>
      </c>
      <c r="C71" s="162" t="s">
        <v>1100</v>
      </c>
      <c r="D71" s="190" t="s">
        <v>1460</v>
      </c>
      <c r="E71" s="87">
        <v>30</v>
      </c>
      <c r="F71" s="162">
        <v>6</v>
      </c>
    </row>
    <row r="72" spans="1:6">
      <c r="A72" s="87" t="s">
        <v>13498</v>
      </c>
      <c r="B72" s="162" t="s">
        <v>13501</v>
      </c>
      <c r="C72" s="162" t="s">
        <v>1100</v>
      </c>
      <c r="D72" s="190" t="s">
        <v>1460</v>
      </c>
      <c r="E72" s="87">
        <v>28</v>
      </c>
      <c r="F72" s="162">
        <v>5</v>
      </c>
    </row>
    <row r="73" spans="1:6">
      <c r="A73" s="87" t="s">
        <v>13498</v>
      </c>
      <c r="B73" s="162" t="s">
        <v>13502</v>
      </c>
      <c r="C73" s="162" t="s">
        <v>1100</v>
      </c>
      <c r="D73" s="190" t="s">
        <v>1460</v>
      </c>
      <c r="E73" s="87">
        <v>30</v>
      </c>
      <c r="F73" s="162">
        <v>6</v>
      </c>
    </row>
    <row r="74" spans="1:6">
      <c r="A74" s="87" t="s">
        <v>13498</v>
      </c>
      <c r="B74" s="162" t="s">
        <v>13503</v>
      </c>
      <c r="C74" s="162" t="s">
        <v>1100</v>
      </c>
      <c r="D74" s="190" t="s">
        <v>1460</v>
      </c>
      <c r="E74" s="87">
        <v>29</v>
      </c>
      <c r="F74" s="162">
        <v>6</v>
      </c>
    </row>
    <row r="75" spans="1:6">
      <c r="A75" s="87" t="s">
        <v>13498</v>
      </c>
      <c r="B75" s="162" t="s">
        <v>13504</v>
      </c>
      <c r="C75" s="162" t="s">
        <v>1100</v>
      </c>
      <c r="D75" s="190" t="s">
        <v>35</v>
      </c>
      <c r="E75" s="87">
        <v>32</v>
      </c>
      <c r="F75" s="162">
        <v>8</v>
      </c>
    </row>
    <row r="78" spans="1:6">
      <c r="D78" s="161" t="s">
        <v>13505</v>
      </c>
      <c r="E78" s="1295" t="s">
        <v>13507</v>
      </c>
      <c r="F78" s="161" t="s">
        <v>13511</v>
      </c>
    </row>
    <row r="79" spans="1:6">
      <c r="D79" s="161" t="s">
        <v>13506</v>
      </c>
      <c r="E79" s="1295" t="s">
        <v>13508</v>
      </c>
      <c r="F79" s="161" t="s">
        <v>13512</v>
      </c>
    </row>
    <row r="80" spans="1:6">
      <c r="D80" s="161"/>
      <c r="E80" s="1295" t="s">
        <v>13509</v>
      </c>
      <c r="F80" s="161" t="s">
        <v>13513</v>
      </c>
    </row>
    <row r="81" spans="4:6">
      <c r="D81" s="161"/>
      <c r="E81" s="1295" t="s">
        <v>13510</v>
      </c>
      <c r="F81" s="161"/>
    </row>
  </sheetData>
  <mergeCells count="31">
    <mergeCell ref="AI6:AI7"/>
    <mergeCell ref="T6:T7"/>
    <mergeCell ref="U6:U7"/>
    <mergeCell ref="V6:V7"/>
    <mergeCell ref="E6:E7"/>
    <mergeCell ref="S6:S7"/>
    <mergeCell ref="F6:F7"/>
    <mergeCell ref="G6:G7"/>
    <mergeCell ref="H6:H7"/>
    <mergeCell ref="I6:I7"/>
    <mergeCell ref="J6:J7"/>
    <mergeCell ref="K6:K7"/>
    <mergeCell ref="L6:L7"/>
    <mergeCell ref="M6:M7"/>
    <mergeCell ref="P6:P7"/>
    <mergeCell ref="Q6:Q7"/>
    <mergeCell ref="A2:D2"/>
    <mergeCell ref="A6:A7"/>
    <mergeCell ref="B6:B7"/>
    <mergeCell ref="C6:C7"/>
    <mergeCell ref="D6:D7"/>
    <mergeCell ref="N6:N7"/>
    <mergeCell ref="R6:R7"/>
    <mergeCell ref="AH6:AH7"/>
    <mergeCell ref="W6:W7"/>
    <mergeCell ref="X6:X7"/>
    <mergeCell ref="AG6:AG7"/>
    <mergeCell ref="AA6:AA7"/>
    <mergeCell ref="AB6:AB7"/>
    <mergeCell ref="AC6:AC7"/>
    <mergeCell ref="Z6:Z7"/>
  </mergeCells>
  <pageMargins left="0.45" right="0" top="0.75" bottom="0.75" header="0.3" footer="0.3"/>
  <pageSetup scale="65" orientation="portrait" horizontalDpi="360" verticalDpi="360" r:id="rId1"/>
  <legacy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tabColor rgb="FFFF0000"/>
  </sheetPr>
  <dimension ref="A1:AG23"/>
  <sheetViews>
    <sheetView topLeftCell="A4" workbookViewId="0">
      <selection activeCell="F20" sqref="F20"/>
    </sheetView>
  </sheetViews>
  <sheetFormatPr defaultRowHeight="12.75"/>
  <cols>
    <col min="1" max="1" width="6.140625" style="87" customWidth="1"/>
    <col min="2" max="2" width="9.140625" style="162" customWidth="1"/>
    <col min="3" max="3" width="16.28515625" style="162" customWidth="1"/>
    <col min="4" max="4" width="22.140625" style="87" bestFit="1" customWidth="1"/>
    <col min="5" max="5" width="21.85546875" style="190" customWidth="1"/>
    <col min="6" max="6" width="7" style="190" customWidth="1"/>
    <col min="7" max="7" width="22" style="162" customWidth="1"/>
    <col min="8" max="8" width="27.42578125" style="735" customWidth="1"/>
    <col min="9" max="9" width="24" style="87" customWidth="1"/>
    <col min="10" max="10" width="9.140625" style="162" customWidth="1"/>
    <col min="11" max="11" width="12.28515625" style="162" customWidth="1"/>
    <col min="12" max="12" width="9.140625" style="190" customWidth="1"/>
    <col min="13" max="13" width="16.5703125" style="190" customWidth="1"/>
    <col min="14" max="14" width="22.28515625" style="87" customWidth="1"/>
    <col min="15" max="15" width="16.28515625" style="162" customWidth="1"/>
    <col min="16" max="16" width="18.5703125" style="87" customWidth="1"/>
    <col min="17" max="17" width="13.140625" style="87" customWidth="1"/>
    <col min="18" max="18" width="14.140625" style="87" customWidth="1"/>
    <col min="19" max="19" width="16.5703125" style="1369" bestFit="1" customWidth="1"/>
    <col min="20" max="20" width="10.7109375" style="87" customWidth="1"/>
    <col min="21" max="21" width="65.42578125" style="87" customWidth="1"/>
    <col min="22" max="22" width="18.28515625" style="816" customWidth="1"/>
    <col min="23" max="23" width="14.42578125" style="816" customWidth="1"/>
    <col min="24" max="24" width="11.5703125" style="87" customWidth="1"/>
    <col min="25" max="25" width="11.85546875" style="644" customWidth="1"/>
    <col min="26" max="26" width="19.28515625" style="87" customWidth="1"/>
    <col min="27" max="27" width="21.85546875" style="87" customWidth="1"/>
    <col min="28" max="28" width="7.28515625" style="87" customWidth="1"/>
    <col min="29" max="29" width="7.5703125" style="87" customWidth="1"/>
    <col min="30" max="30" width="11.140625" style="162" customWidth="1"/>
    <col min="31" max="31" width="12.85546875" style="164" customWidth="1"/>
    <col min="32" max="32" width="13.28515625" style="164" customWidth="1"/>
    <col min="33" max="33" width="7.5703125" style="190" bestFit="1" customWidth="1"/>
    <col min="34" max="16384" width="9.140625" style="87"/>
  </cols>
  <sheetData>
    <row r="1" spans="1:33" ht="15.75">
      <c r="A1" s="84" t="s">
        <v>260</v>
      </c>
      <c r="B1" s="85"/>
      <c r="C1" s="85"/>
      <c r="D1" s="86"/>
    </row>
    <row r="2" spans="1:33" ht="15.75">
      <c r="A2" s="2423" t="s">
        <v>9053</v>
      </c>
      <c r="B2" s="2423"/>
      <c r="C2" s="2423"/>
      <c r="D2" s="2423"/>
    </row>
    <row r="3" spans="1:33" ht="15.75">
      <c r="A3" s="84" t="s">
        <v>9235</v>
      </c>
      <c r="B3" s="85"/>
      <c r="C3" s="85"/>
      <c r="D3" s="86"/>
      <c r="G3" s="645"/>
      <c r="H3" s="735">
        <v>43343</v>
      </c>
    </row>
    <row r="6" spans="1:33">
      <c r="A6" s="2428" t="s">
        <v>2</v>
      </c>
      <c r="B6" s="2428" t="s">
        <v>3</v>
      </c>
      <c r="C6" s="2428" t="s">
        <v>263</v>
      </c>
      <c r="D6" s="2648" t="s">
        <v>4</v>
      </c>
      <c r="E6" s="2646" t="s">
        <v>266</v>
      </c>
      <c r="F6" s="2428" t="s">
        <v>6</v>
      </c>
      <c r="G6" s="2428" t="s">
        <v>8</v>
      </c>
      <c r="H6" s="2649" t="s">
        <v>9</v>
      </c>
      <c r="I6" s="2649" t="s">
        <v>10</v>
      </c>
      <c r="J6" s="2428" t="s">
        <v>11</v>
      </c>
      <c r="K6" s="2428" t="s">
        <v>12</v>
      </c>
      <c r="L6" s="2428" t="s">
        <v>13</v>
      </c>
      <c r="M6" s="2625" t="s">
        <v>14</v>
      </c>
      <c r="N6" s="2646" t="s">
        <v>267</v>
      </c>
      <c r="O6" s="2646" t="s">
        <v>268</v>
      </c>
      <c r="P6" s="2428" t="s">
        <v>17</v>
      </c>
      <c r="Q6" s="2646" t="s">
        <v>269</v>
      </c>
      <c r="R6" s="2428" t="s">
        <v>270</v>
      </c>
      <c r="S6" s="2690" t="s">
        <v>15595</v>
      </c>
      <c r="T6" s="2646" t="s">
        <v>18</v>
      </c>
      <c r="U6" s="2646" t="s">
        <v>19</v>
      </c>
      <c r="V6" s="2426" t="s">
        <v>20</v>
      </c>
      <c r="W6" s="2692" t="s">
        <v>21</v>
      </c>
      <c r="X6" s="620" t="s">
        <v>7</v>
      </c>
      <c r="Y6" s="2685" t="s">
        <v>271</v>
      </c>
      <c r="Z6" s="2625" t="s">
        <v>272</v>
      </c>
      <c r="AA6" s="2625" t="s">
        <v>273</v>
      </c>
      <c r="AB6" s="2625" t="s">
        <v>274</v>
      </c>
      <c r="AC6" s="2625" t="s">
        <v>4630</v>
      </c>
      <c r="AD6" s="678"/>
      <c r="AE6" s="621" t="s">
        <v>23</v>
      </c>
      <c r="AF6" s="621"/>
      <c r="AG6" s="2635" t="s">
        <v>10925</v>
      </c>
    </row>
    <row r="7" spans="1:33">
      <c r="A7" s="2428"/>
      <c r="B7" s="2428"/>
      <c r="C7" s="2428"/>
      <c r="D7" s="2648"/>
      <c r="E7" s="2646"/>
      <c r="F7" s="2428"/>
      <c r="G7" s="2428"/>
      <c r="H7" s="2649"/>
      <c r="I7" s="2649"/>
      <c r="J7" s="2428"/>
      <c r="K7" s="2428"/>
      <c r="L7" s="2428"/>
      <c r="M7" s="2625"/>
      <c r="N7" s="2646"/>
      <c r="O7" s="2646"/>
      <c r="P7" s="2428"/>
      <c r="Q7" s="2646"/>
      <c r="R7" s="2428"/>
      <c r="S7" s="2690"/>
      <c r="T7" s="2646"/>
      <c r="U7" s="2646"/>
      <c r="V7" s="2427"/>
      <c r="W7" s="2692"/>
      <c r="X7" s="620" t="s">
        <v>26</v>
      </c>
      <c r="Y7" s="2685"/>
      <c r="Z7" s="2625"/>
      <c r="AA7" s="2625"/>
      <c r="AB7" s="2625"/>
      <c r="AC7" s="2625"/>
      <c r="AD7" s="621" t="s">
        <v>276</v>
      </c>
      <c r="AE7" s="621" t="s">
        <v>277</v>
      </c>
      <c r="AF7" s="621" t="s">
        <v>278</v>
      </c>
      <c r="AG7" s="2636"/>
    </row>
    <row r="8" spans="1:33">
      <c r="A8" s="157"/>
      <c r="B8" s="117"/>
      <c r="C8" s="117"/>
      <c r="D8" s="116"/>
      <c r="E8" s="157"/>
      <c r="F8" s="157"/>
      <c r="G8" s="117"/>
      <c r="H8" s="628"/>
      <c r="I8" s="116"/>
      <c r="J8" s="117"/>
      <c r="K8" s="117"/>
      <c r="L8" s="157"/>
      <c r="M8" s="157"/>
      <c r="N8" s="116"/>
      <c r="O8" s="117"/>
      <c r="P8" s="116"/>
      <c r="Q8" s="116"/>
      <c r="R8" s="116"/>
      <c r="S8" s="1385"/>
      <c r="T8" s="116"/>
      <c r="U8" s="116"/>
      <c r="V8" s="870"/>
      <c r="W8" s="870"/>
      <c r="X8" s="116"/>
      <c r="Y8" s="646"/>
      <c r="Z8" s="116"/>
      <c r="AA8" s="116"/>
      <c r="AB8" s="116"/>
      <c r="AC8" s="116"/>
      <c r="AD8" s="627"/>
      <c r="AE8" s="144" t="s">
        <v>13200</v>
      </c>
      <c r="AF8" s="144"/>
      <c r="AG8" s="157"/>
    </row>
    <row r="9" spans="1:33">
      <c r="A9" s="157">
        <v>1</v>
      </c>
      <c r="B9" s="117" t="s">
        <v>10685</v>
      </c>
      <c r="C9" s="117" t="s">
        <v>10685</v>
      </c>
      <c r="D9" s="116" t="s">
        <v>11208</v>
      </c>
      <c r="E9" s="157" t="s">
        <v>204</v>
      </c>
      <c r="F9" s="157" t="s">
        <v>35</v>
      </c>
      <c r="G9" s="117" t="s">
        <v>204</v>
      </c>
      <c r="H9" s="628">
        <v>30199</v>
      </c>
      <c r="I9" s="116" t="str">
        <f>DATEDIF(H9,$H$3,"Y") &amp; " TAHUN " &amp; DATEDIF(H9,$H$3,"YM") &amp; " BULAN " &amp; DATEDIF(H9,$H$3,"MD") &amp; " HARI "</f>
        <v xml:space="preserve">35 TAHUN 11 BULAN 26 HARI </v>
      </c>
      <c r="J9" s="117" t="s">
        <v>84</v>
      </c>
      <c r="K9" s="117" t="s">
        <v>10829</v>
      </c>
      <c r="L9" s="157" t="s">
        <v>11468</v>
      </c>
      <c r="M9" s="134" t="s">
        <v>12267</v>
      </c>
      <c r="N9" s="116" t="s">
        <v>16452</v>
      </c>
      <c r="O9" s="117" t="s">
        <v>16453</v>
      </c>
      <c r="P9" s="116"/>
      <c r="Q9" s="116" t="s">
        <v>396</v>
      </c>
      <c r="R9" s="116" t="s">
        <v>15857</v>
      </c>
      <c r="S9" s="1385">
        <v>44444</v>
      </c>
      <c r="T9" s="116" t="s">
        <v>175</v>
      </c>
      <c r="U9" s="116" t="s">
        <v>10830</v>
      </c>
      <c r="V9" s="827" t="s">
        <v>10832</v>
      </c>
      <c r="W9" s="827" t="s">
        <v>11211</v>
      </c>
      <c r="X9" s="157" t="s">
        <v>47</v>
      </c>
      <c r="Y9" s="646" t="s">
        <v>10836</v>
      </c>
      <c r="Z9" s="116" t="s">
        <v>10837</v>
      </c>
      <c r="AA9" s="116" t="s">
        <v>10838</v>
      </c>
      <c r="AB9" s="116"/>
      <c r="AC9" s="116"/>
      <c r="AD9" s="627"/>
      <c r="AE9" s="144">
        <v>42948</v>
      </c>
      <c r="AF9" s="144">
        <v>43281</v>
      </c>
      <c r="AG9" s="157" t="s">
        <v>10924</v>
      </c>
    </row>
    <row r="10" spans="1:33">
      <c r="A10" s="157">
        <v>2</v>
      </c>
      <c r="B10" s="117" t="s">
        <v>10888</v>
      </c>
      <c r="C10" s="117" t="s">
        <v>10888</v>
      </c>
      <c r="D10" s="116" t="s">
        <v>11471</v>
      </c>
      <c r="E10" s="157" t="s">
        <v>9191</v>
      </c>
      <c r="F10" s="157" t="s">
        <v>35</v>
      </c>
      <c r="G10" s="117" t="s">
        <v>9191</v>
      </c>
      <c r="H10" s="628">
        <v>34790</v>
      </c>
      <c r="I10" s="116" t="str">
        <f t="shared" ref="I10" si="0">DATEDIF(H10,$H$3,"Y") &amp; " TAHUN " &amp; DATEDIF(H10,$H$3,"YM") &amp; " BULAN " &amp; DATEDIF(H10,$H$3,"MD") &amp; " HARI "</f>
        <v xml:space="preserve">23 TAHUN 4 BULAN 30 HARI </v>
      </c>
      <c r="J10" s="117" t="s">
        <v>84</v>
      </c>
      <c r="K10" s="117" t="s">
        <v>9233</v>
      </c>
      <c r="L10" s="157" t="s">
        <v>11468</v>
      </c>
      <c r="M10" s="151" t="s">
        <v>11477</v>
      </c>
      <c r="N10" s="116" t="s">
        <v>16454</v>
      </c>
      <c r="O10" s="117" t="s">
        <v>16455</v>
      </c>
      <c r="P10" s="116"/>
      <c r="Q10" s="116" t="s">
        <v>396</v>
      </c>
      <c r="R10" s="116"/>
      <c r="S10" s="1385"/>
      <c r="T10" s="116"/>
      <c r="U10" s="116" t="s">
        <v>11472</v>
      </c>
      <c r="V10" s="827" t="s">
        <v>11473</v>
      </c>
      <c r="W10" s="827" t="s">
        <v>11474</v>
      </c>
      <c r="X10" s="157" t="s">
        <v>146</v>
      </c>
      <c r="Y10" s="646" t="s">
        <v>11475</v>
      </c>
      <c r="Z10" s="116" t="s">
        <v>11476</v>
      </c>
      <c r="AA10" s="116"/>
      <c r="AB10" s="116"/>
      <c r="AC10" s="116"/>
      <c r="AD10" s="117"/>
      <c r="AE10" s="144">
        <v>43059</v>
      </c>
      <c r="AF10" s="144">
        <v>43281</v>
      </c>
      <c r="AG10" s="157" t="s">
        <v>10924</v>
      </c>
    </row>
    <row r="11" spans="1:33">
      <c r="A11" s="157">
        <v>3</v>
      </c>
      <c r="B11" s="117" t="s">
        <v>12244</v>
      </c>
      <c r="C11" s="117" t="s">
        <v>12244</v>
      </c>
      <c r="D11" s="116" t="s">
        <v>12186</v>
      </c>
      <c r="E11" s="157" t="s">
        <v>1100</v>
      </c>
      <c r="F11" s="157" t="s">
        <v>35</v>
      </c>
      <c r="G11" s="117" t="s">
        <v>1100</v>
      </c>
      <c r="H11" s="628">
        <v>31726</v>
      </c>
      <c r="I11" s="116" t="str">
        <f>DATEDIF(H11,$H$3,"Y") &amp; " TAHUN " &amp; DATEDIF(H11,$H$3,"YM") &amp; " BULAN " &amp; DATEDIF(H11,$H$3,"MD") &amp; " HARI "</f>
        <v xml:space="preserve">31 TAHUN 9 BULAN 21 HARI </v>
      </c>
      <c r="J11" s="117" t="s">
        <v>84</v>
      </c>
      <c r="K11" s="117" t="s">
        <v>9233</v>
      </c>
      <c r="L11" s="157" t="s">
        <v>11468</v>
      </c>
      <c r="M11" s="151" t="s">
        <v>12291</v>
      </c>
      <c r="N11" s="116" t="s">
        <v>16456</v>
      </c>
      <c r="O11" s="117" t="s">
        <v>16457</v>
      </c>
      <c r="P11" s="116"/>
      <c r="Q11" s="116"/>
      <c r="R11" s="116"/>
      <c r="S11" s="1385"/>
      <c r="T11" s="116"/>
      <c r="U11" s="116" t="s">
        <v>12187</v>
      </c>
      <c r="V11" s="827" t="s">
        <v>12188</v>
      </c>
      <c r="W11" s="827" t="s">
        <v>12644</v>
      </c>
      <c r="X11" s="157" t="s">
        <v>146</v>
      </c>
      <c r="Y11" s="646" t="s">
        <v>12292</v>
      </c>
      <c r="Z11" s="116" t="s">
        <v>12293</v>
      </c>
      <c r="AA11" s="116"/>
      <c r="AB11" s="116"/>
      <c r="AC11" s="116"/>
      <c r="AD11" s="117"/>
      <c r="AE11" s="144">
        <v>43122</v>
      </c>
      <c r="AF11" s="144">
        <v>43281</v>
      </c>
      <c r="AG11" s="157" t="s">
        <v>10924</v>
      </c>
    </row>
    <row r="12" spans="1:33">
      <c r="A12" s="157">
        <v>4</v>
      </c>
      <c r="B12" s="117" t="s">
        <v>13214</v>
      </c>
      <c r="C12" s="117" t="s">
        <v>13214</v>
      </c>
      <c r="D12" s="116" t="s">
        <v>13251</v>
      </c>
      <c r="E12" s="157" t="s">
        <v>9062</v>
      </c>
      <c r="F12" s="157" t="s">
        <v>35</v>
      </c>
      <c r="G12" s="117" t="s">
        <v>13252</v>
      </c>
      <c r="H12" s="628">
        <v>36686</v>
      </c>
      <c r="I12" s="116" t="str">
        <f>DATEDIF(H12,$H$3,"Y") &amp; " TAHUN " &amp; DATEDIF(H12,$H$3,"YM") &amp; " BULAN " &amp; DATEDIF(H12,$H$3,"MD") &amp; " HARI "</f>
        <v xml:space="preserve">18 TAHUN 2 BULAN 22 HARI </v>
      </c>
      <c r="J12" s="117" t="s">
        <v>84</v>
      </c>
      <c r="K12" s="117" t="s">
        <v>9233</v>
      </c>
      <c r="L12" s="157" t="s">
        <v>11468</v>
      </c>
      <c r="M12" s="151" t="s">
        <v>13296</v>
      </c>
      <c r="N12" s="116" t="s">
        <v>16458</v>
      </c>
      <c r="O12" s="117" t="s">
        <v>16459</v>
      </c>
      <c r="P12" s="116"/>
      <c r="Q12" s="116" t="s">
        <v>4365</v>
      </c>
      <c r="R12" s="116" t="s">
        <v>15827</v>
      </c>
      <c r="S12" s="1385" t="s">
        <v>15828</v>
      </c>
      <c r="T12" s="116" t="s">
        <v>175</v>
      </c>
      <c r="U12" s="116" t="s">
        <v>13338</v>
      </c>
      <c r="V12" s="827" t="s">
        <v>13253</v>
      </c>
      <c r="W12" s="827" t="s">
        <v>16152</v>
      </c>
      <c r="X12" s="157" t="s">
        <v>12404</v>
      </c>
      <c r="Y12" s="646"/>
      <c r="Z12" s="116"/>
      <c r="AA12" s="116"/>
      <c r="AB12" s="116"/>
      <c r="AC12" s="116"/>
      <c r="AD12" s="117"/>
      <c r="AE12" s="144">
        <v>43282</v>
      </c>
      <c r="AF12" s="144">
        <v>43616</v>
      </c>
      <c r="AG12" s="157" t="s">
        <v>10924</v>
      </c>
    </row>
    <row r="13" spans="1:33">
      <c r="A13" s="157">
        <v>5</v>
      </c>
      <c r="B13" s="117" t="s">
        <v>14547</v>
      </c>
      <c r="C13" s="117" t="s">
        <v>14547</v>
      </c>
      <c r="D13" s="116" t="s">
        <v>14542</v>
      </c>
      <c r="E13" s="157" t="s">
        <v>204</v>
      </c>
      <c r="F13" s="157" t="s">
        <v>35</v>
      </c>
      <c r="G13" s="117" t="s">
        <v>205</v>
      </c>
      <c r="H13" s="628">
        <v>34181</v>
      </c>
      <c r="I13" s="116" t="str">
        <f>DATEDIF(H13,$H$3,"Y") &amp; " TAHUN " &amp; DATEDIF(H13,$H$3,"YM") &amp; " BULAN " &amp; DATEDIF(H13,$H$3,"MD") &amp; " HARI "</f>
        <v xml:space="preserve">25 TAHUN 1 BULAN 0 HARI </v>
      </c>
      <c r="J13" s="117" t="s">
        <v>9132</v>
      </c>
      <c r="K13" s="117" t="s">
        <v>14543</v>
      </c>
      <c r="L13" s="157" t="s">
        <v>14548</v>
      </c>
      <c r="M13" s="151" t="s">
        <v>14549</v>
      </c>
      <c r="N13" s="116" t="s">
        <v>16460</v>
      </c>
      <c r="O13" s="117" t="s">
        <v>16461</v>
      </c>
      <c r="P13" s="116"/>
      <c r="Q13" s="116" t="s">
        <v>396</v>
      </c>
      <c r="R13" s="116" t="s">
        <v>15858</v>
      </c>
      <c r="S13" s="1385">
        <v>44773</v>
      </c>
      <c r="T13" s="116" t="s">
        <v>10632</v>
      </c>
      <c r="U13" s="116" t="s">
        <v>14544</v>
      </c>
      <c r="V13" s="827" t="s">
        <v>14545</v>
      </c>
      <c r="W13" s="827" t="s">
        <v>14546</v>
      </c>
      <c r="X13" s="157" t="s">
        <v>12404</v>
      </c>
      <c r="Y13" s="646"/>
      <c r="Z13" s="116"/>
      <c r="AA13" s="116"/>
      <c r="AB13" s="116"/>
      <c r="AC13" s="116"/>
      <c r="AD13" s="117"/>
      <c r="AE13" s="144">
        <v>43525</v>
      </c>
      <c r="AF13" s="144"/>
      <c r="AG13" s="157"/>
    </row>
    <row r="14" spans="1:33">
      <c r="A14" s="157"/>
      <c r="B14" s="117"/>
      <c r="C14" s="117"/>
      <c r="D14" s="116"/>
      <c r="E14" s="157"/>
      <c r="F14" s="157"/>
      <c r="G14" s="117"/>
      <c r="H14" s="628"/>
      <c r="I14" s="116"/>
      <c r="J14" s="117"/>
      <c r="K14" s="117"/>
      <c r="L14" s="157"/>
      <c r="M14" s="151"/>
      <c r="N14" s="116"/>
      <c r="O14" s="117"/>
      <c r="P14" s="116"/>
      <c r="Q14" s="116"/>
      <c r="R14" s="116"/>
      <c r="S14" s="1385"/>
      <c r="T14" s="116"/>
      <c r="U14" s="116"/>
      <c r="V14" s="827"/>
      <c r="W14" s="827"/>
      <c r="X14" s="157"/>
      <c r="Y14" s="646"/>
      <c r="Z14" s="116"/>
      <c r="AA14" s="116"/>
      <c r="AB14" s="116"/>
      <c r="AC14" s="116"/>
      <c r="AD14" s="117"/>
      <c r="AE14" s="144"/>
      <c r="AF14" s="144"/>
      <c r="AG14" s="157"/>
    </row>
    <row r="17" spans="1:33" s="179" customFormat="1">
      <c r="A17" s="167">
        <v>2</v>
      </c>
      <c r="B17" s="168" t="s">
        <v>10686</v>
      </c>
      <c r="C17" s="168" t="s">
        <v>10686</v>
      </c>
      <c r="D17" s="178" t="s">
        <v>11209</v>
      </c>
      <c r="E17" s="167" t="s">
        <v>9062</v>
      </c>
      <c r="F17" s="167" t="s">
        <v>35</v>
      </c>
      <c r="G17" s="167" t="s">
        <v>9062</v>
      </c>
      <c r="H17" s="223">
        <v>32562</v>
      </c>
      <c r="I17" s="178" t="str">
        <f>DATEDIF(H17,$H$3,"Y") &amp; " TAHUN " &amp; DATEDIF(H17,$H$3,"YM") &amp; " BULAN " &amp; DATEDIF(H17,$H$3,"MD") &amp; " HARI "</f>
        <v xml:space="preserve">29 TAHUN 6 BULAN 8 HARI </v>
      </c>
      <c r="J17" s="167" t="s">
        <v>84</v>
      </c>
      <c r="K17" s="167" t="s">
        <v>9233</v>
      </c>
      <c r="L17" s="167" t="s">
        <v>11468</v>
      </c>
      <c r="M17" s="168" t="s">
        <v>12268</v>
      </c>
      <c r="N17" s="178"/>
      <c r="O17" s="167"/>
      <c r="P17" s="167"/>
      <c r="Q17" s="653"/>
      <c r="R17" s="653"/>
      <c r="S17" s="181"/>
      <c r="T17" s="167"/>
      <c r="U17" s="178" t="s">
        <v>11210</v>
      </c>
      <c r="V17" s="872" t="s">
        <v>10831</v>
      </c>
      <c r="W17" s="836" t="s">
        <v>11212</v>
      </c>
      <c r="X17" s="167" t="s">
        <v>55</v>
      </c>
      <c r="Y17" s="654"/>
      <c r="Z17" s="178"/>
      <c r="AA17" s="178"/>
      <c r="AB17" s="178"/>
      <c r="AC17" s="178"/>
      <c r="AD17" s="655"/>
      <c r="AE17" s="181">
        <v>42948</v>
      </c>
      <c r="AF17" s="181">
        <v>43281</v>
      </c>
      <c r="AG17" s="254" t="s">
        <v>10924</v>
      </c>
    </row>
    <row r="18" spans="1:33" s="179" customFormat="1">
      <c r="A18" s="254">
        <v>3</v>
      </c>
      <c r="B18" s="167" t="s">
        <v>11772</v>
      </c>
      <c r="C18" s="167" t="s">
        <v>11772</v>
      </c>
      <c r="D18" s="178" t="s">
        <v>12307</v>
      </c>
      <c r="E18" s="254" t="s">
        <v>204</v>
      </c>
      <c r="F18" s="254" t="s">
        <v>35</v>
      </c>
      <c r="G18" s="167" t="s">
        <v>204</v>
      </c>
      <c r="H18" s="747">
        <v>28093</v>
      </c>
      <c r="I18" s="178" t="str">
        <f>DATEDIF(H18,$H$3,"Y") &amp; " TAHUN " &amp; DATEDIF(H18,$H$3,"YM") &amp; " BULAN " &amp; DATEDIF(H18,$H$3,"MD") &amp; " HARI "</f>
        <v xml:space="preserve">41 TAHUN 9 BULAN 2 HARI </v>
      </c>
      <c r="J18" s="167" t="s">
        <v>84</v>
      </c>
      <c r="K18" s="167" t="s">
        <v>9233</v>
      </c>
      <c r="L18" s="254" t="s">
        <v>11468</v>
      </c>
      <c r="M18" s="714" t="s">
        <v>11797</v>
      </c>
      <c r="N18" s="178"/>
      <c r="O18" s="167"/>
      <c r="P18" s="178"/>
      <c r="Q18" s="178"/>
      <c r="R18" s="178"/>
      <c r="S18" s="1387"/>
      <c r="T18" s="178"/>
      <c r="U18" s="178" t="s">
        <v>11798</v>
      </c>
      <c r="V18" s="874" t="s">
        <v>11799</v>
      </c>
      <c r="W18" s="874"/>
      <c r="X18" s="254" t="s">
        <v>47</v>
      </c>
      <c r="Y18" s="654" t="s">
        <v>11800</v>
      </c>
      <c r="Z18" s="178" t="s">
        <v>11801</v>
      </c>
      <c r="AA18" s="178" t="s">
        <v>11802</v>
      </c>
      <c r="AB18" s="178"/>
      <c r="AC18" s="178"/>
      <c r="AD18" s="167"/>
      <c r="AE18" s="181">
        <v>43104</v>
      </c>
      <c r="AF18" s="181">
        <v>43281</v>
      </c>
      <c r="AG18" s="254" t="s">
        <v>10924</v>
      </c>
    </row>
    <row r="23" spans="1:33">
      <c r="AA23" s="87" t="s">
        <v>14214</v>
      </c>
    </row>
  </sheetData>
  <mergeCells count="30">
    <mergeCell ref="E6:E7"/>
    <mergeCell ref="Q6:Q7"/>
    <mergeCell ref="F6:F7"/>
    <mergeCell ref="G6:G7"/>
    <mergeCell ref="H6:H7"/>
    <mergeCell ref="I6:I7"/>
    <mergeCell ref="J6:J7"/>
    <mergeCell ref="K6:K7"/>
    <mergeCell ref="L6:L7"/>
    <mergeCell ref="M6:M7"/>
    <mergeCell ref="N6:N7"/>
    <mergeCell ref="O6:O7"/>
    <mergeCell ref="P6:P7"/>
    <mergeCell ref="A2:D2"/>
    <mergeCell ref="A6:A7"/>
    <mergeCell ref="B6:B7"/>
    <mergeCell ref="C6:C7"/>
    <mergeCell ref="D6:D7"/>
    <mergeCell ref="W6:W7"/>
    <mergeCell ref="AG6:AG7"/>
    <mergeCell ref="Z6:Z7"/>
    <mergeCell ref="AA6:AA7"/>
    <mergeCell ref="AB6:AB7"/>
    <mergeCell ref="AC6:AC7"/>
    <mergeCell ref="Y6:Y7"/>
    <mergeCell ref="S6:S7"/>
    <mergeCell ref="R6:R7"/>
    <mergeCell ref="T6:T7"/>
    <mergeCell ref="U6:U7"/>
    <mergeCell ref="V6:V7"/>
  </mergeCells>
  <pageMargins left="0.2" right="0" top="0.75" bottom="0.75" header="0.3" footer="0.3"/>
  <pageSetup scale="65" orientation="portrait" horizontalDpi="360" verticalDpi="360" r:id="rId1"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tabColor rgb="FFFF0000"/>
  </sheetPr>
  <dimension ref="A1:AJ32"/>
  <sheetViews>
    <sheetView topLeftCell="E3" zoomScale="90" zoomScaleNormal="90" workbookViewId="0">
      <selection activeCell="T41" sqref="T41"/>
    </sheetView>
  </sheetViews>
  <sheetFormatPr defaultRowHeight="12.75"/>
  <cols>
    <col min="1" max="1" width="6.140625" style="87" customWidth="1"/>
    <col min="2" max="2" width="9.140625" style="162" customWidth="1"/>
    <col min="3" max="3" width="16.28515625" style="162" customWidth="1"/>
    <col min="4" max="4" width="27.28515625" style="87" customWidth="1"/>
    <col min="5" max="5" width="21.85546875" style="190" customWidth="1"/>
    <col min="6" max="6" width="7" style="190" customWidth="1"/>
    <col min="7" max="7" width="22" style="162" customWidth="1"/>
    <col min="8" max="8" width="27.42578125" style="735" customWidth="1"/>
    <col min="9" max="9" width="24" style="87" customWidth="1"/>
    <col min="10" max="10" width="9.140625" style="162" customWidth="1"/>
    <col min="11" max="11" width="13.7109375" style="162" customWidth="1"/>
    <col min="12" max="12" width="9.140625" style="87" customWidth="1"/>
    <col min="13" max="13" width="16.5703125" style="1049" customWidth="1"/>
    <col min="14" max="14" width="22.28515625" style="87" customWidth="1"/>
    <col min="15" max="15" width="16.28515625" style="162" customWidth="1"/>
    <col min="16" max="16" width="18.5703125" style="87" customWidth="1"/>
    <col min="17" max="17" width="13.140625" style="87" customWidth="1"/>
    <col min="18" max="18" width="14.140625" style="87" customWidth="1"/>
    <col min="19" max="19" width="10.7109375" style="87" customWidth="1"/>
    <col min="20" max="20" width="85.42578125" style="87" customWidth="1"/>
    <col min="21" max="21" width="18.28515625" style="190" customWidth="1"/>
    <col min="22" max="22" width="14.42578125" style="87" customWidth="1"/>
    <col min="23" max="23" width="11.5703125" style="87" customWidth="1"/>
    <col min="24" max="24" width="13.140625" style="644" customWidth="1"/>
    <col min="25" max="28" width="9.140625" style="87" customWidth="1"/>
    <col min="29" max="29" width="11.140625" style="162" customWidth="1"/>
    <col min="30" max="30" width="12.85546875" style="164" customWidth="1"/>
    <col min="31" max="32" width="13.28515625" style="164" customWidth="1"/>
    <col min="33" max="35" width="9.140625" style="190" customWidth="1"/>
    <col min="36" max="36" width="9.140625" style="87" customWidth="1"/>
    <col min="37" max="37" width="7.28515625" style="87" customWidth="1"/>
    <col min="38" max="16384" width="9.140625" style="87"/>
  </cols>
  <sheetData>
    <row r="1" spans="1:36" ht="15.75">
      <c r="A1" s="84" t="s">
        <v>260</v>
      </c>
      <c r="B1" s="85"/>
      <c r="C1" s="85"/>
      <c r="D1" s="86"/>
    </row>
    <row r="2" spans="1:36" ht="15.75">
      <c r="A2" s="2423" t="s">
        <v>9760</v>
      </c>
      <c r="B2" s="2423"/>
      <c r="C2" s="2423"/>
      <c r="D2" s="2423"/>
    </row>
    <row r="3" spans="1:36" ht="15.75">
      <c r="A3" s="84" t="s">
        <v>9753</v>
      </c>
      <c r="B3" s="85"/>
      <c r="C3" s="85"/>
      <c r="D3" s="86"/>
      <c r="G3" s="645"/>
      <c r="H3" s="735">
        <v>43343</v>
      </c>
    </row>
    <row r="6" spans="1:36">
      <c r="A6" s="2428" t="s">
        <v>2</v>
      </c>
      <c r="B6" s="2428" t="s">
        <v>3</v>
      </c>
      <c r="C6" s="2428" t="s">
        <v>263</v>
      </c>
      <c r="D6" s="2648" t="s">
        <v>4</v>
      </c>
      <c r="E6" s="2646" t="s">
        <v>266</v>
      </c>
      <c r="F6" s="2428" t="s">
        <v>6</v>
      </c>
      <c r="G6" s="2428" t="s">
        <v>8</v>
      </c>
      <c r="H6" s="2649" t="s">
        <v>9</v>
      </c>
      <c r="I6" s="2649" t="s">
        <v>10</v>
      </c>
      <c r="J6" s="2428" t="s">
        <v>11</v>
      </c>
      <c r="K6" s="2428" t="s">
        <v>12</v>
      </c>
      <c r="L6" s="2428" t="s">
        <v>13</v>
      </c>
      <c r="M6" s="2625" t="s">
        <v>14</v>
      </c>
      <c r="N6" s="2646" t="s">
        <v>267</v>
      </c>
      <c r="O6" s="2646" t="s">
        <v>268</v>
      </c>
      <c r="P6" s="2428" t="s">
        <v>17</v>
      </c>
      <c r="Q6" s="2646" t="s">
        <v>269</v>
      </c>
      <c r="R6" s="2428" t="s">
        <v>270</v>
      </c>
      <c r="S6" s="2646" t="s">
        <v>18</v>
      </c>
      <c r="T6" s="2646" t="s">
        <v>19</v>
      </c>
      <c r="U6" s="2428" t="s">
        <v>20</v>
      </c>
      <c r="V6" s="2625" t="s">
        <v>21</v>
      </c>
      <c r="W6" s="620" t="s">
        <v>7</v>
      </c>
      <c r="X6" s="2685" t="s">
        <v>271</v>
      </c>
      <c r="Y6" s="2625" t="s">
        <v>272</v>
      </c>
      <c r="Z6" s="2625" t="s">
        <v>273</v>
      </c>
      <c r="AA6" s="2625" t="s">
        <v>274</v>
      </c>
      <c r="AB6" s="2625" t="s">
        <v>4630</v>
      </c>
      <c r="AC6" s="678"/>
      <c r="AD6" s="621" t="s">
        <v>23</v>
      </c>
      <c r="AE6" s="621"/>
      <c r="AF6" s="621"/>
      <c r="AG6" s="155" t="s">
        <v>279</v>
      </c>
      <c r="AH6" s="155" t="s">
        <v>280</v>
      </c>
      <c r="AI6" s="155" t="s">
        <v>281</v>
      </c>
      <c r="AJ6" s="2625" t="s">
        <v>13084</v>
      </c>
    </row>
    <row r="7" spans="1:36">
      <c r="A7" s="2428"/>
      <c r="B7" s="2428"/>
      <c r="C7" s="2428"/>
      <c r="D7" s="2648"/>
      <c r="E7" s="2646"/>
      <c r="F7" s="2428"/>
      <c r="G7" s="2428"/>
      <c r="H7" s="2649"/>
      <c r="I7" s="2649"/>
      <c r="J7" s="2428"/>
      <c r="K7" s="2428"/>
      <c r="L7" s="2428"/>
      <c r="M7" s="2625"/>
      <c r="N7" s="2646"/>
      <c r="O7" s="2646"/>
      <c r="P7" s="2428"/>
      <c r="Q7" s="2646"/>
      <c r="R7" s="2428"/>
      <c r="S7" s="2646"/>
      <c r="T7" s="2646"/>
      <c r="U7" s="2428"/>
      <c r="V7" s="2625"/>
      <c r="W7" s="620" t="s">
        <v>26</v>
      </c>
      <c r="X7" s="2685"/>
      <c r="Y7" s="2625"/>
      <c r="Z7" s="2625"/>
      <c r="AA7" s="2625"/>
      <c r="AB7" s="2625"/>
      <c r="AC7" s="621" t="s">
        <v>276</v>
      </c>
      <c r="AD7" s="621" t="s">
        <v>277</v>
      </c>
      <c r="AE7" s="621" t="s">
        <v>278</v>
      </c>
      <c r="AF7" s="621" t="s">
        <v>13615</v>
      </c>
      <c r="AG7" s="155"/>
      <c r="AH7" s="155"/>
      <c r="AI7" s="155"/>
      <c r="AJ7" s="2625"/>
    </row>
    <row r="8" spans="1:36">
      <c r="A8" s="157"/>
      <c r="B8" s="117"/>
      <c r="C8" s="117"/>
      <c r="D8" s="116"/>
      <c r="E8" s="157"/>
      <c r="F8" s="157"/>
      <c r="G8" s="117"/>
      <c r="H8" s="628"/>
      <c r="I8" s="116"/>
      <c r="J8" s="117"/>
      <c r="K8" s="117"/>
      <c r="L8" s="116"/>
      <c r="M8" s="1829"/>
      <c r="N8" s="116"/>
      <c r="O8" s="117"/>
      <c r="P8" s="116"/>
      <c r="Q8" s="116"/>
      <c r="R8" s="116"/>
      <c r="S8" s="116"/>
      <c r="T8" s="116"/>
      <c r="U8" s="157"/>
      <c r="V8" s="116"/>
      <c r="W8" s="116"/>
      <c r="X8" s="646"/>
      <c r="Y8" s="116"/>
      <c r="Z8" s="116"/>
      <c r="AA8" s="116"/>
      <c r="AB8" s="116"/>
      <c r="AC8" s="627"/>
      <c r="AD8" s="144"/>
      <c r="AE8" s="144"/>
      <c r="AF8" s="144"/>
      <c r="AG8" s="157"/>
      <c r="AH8" s="157"/>
      <c r="AI8" s="157"/>
      <c r="AJ8" s="116"/>
    </row>
    <row r="9" spans="1:36">
      <c r="A9" s="157">
        <v>1</v>
      </c>
      <c r="B9" s="117" t="s">
        <v>10125</v>
      </c>
      <c r="C9" s="117" t="s">
        <v>10125</v>
      </c>
      <c r="D9" s="116" t="s">
        <v>9754</v>
      </c>
      <c r="E9" s="157" t="s">
        <v>10683</v>
      </c>
      <c r="F9" s="157" t="s">
        <v>35</v>
      </c>
      <c r="G9" s="117" t="s">
        <v>9759</v>
      </c>
      <c r="H9" s="628">
        <v>32539</v>
      </c>
      <c r="I9" s="116" t="str">
        <f>DATEDIF(H9,$H$3,"Y") &amp; " TAHUN " &amp; DATEDIF(H9,$H$3,"YM") &amp; " BULAN " &amp; DATEDIF(H9,$H$3,"MD") &amp; " HARI "</f>
        <v xml:space="preserve">29 TAHUN 7 BULAN 0 HARI </v>
      </c>
      <c r="J9" s="117" t="s">
        <v>84</v>
      </c>
      <c r="K9" s="117" t="s">
        <v>299</v>
      </c>
      <c r="L9" s="157" t="s">
        <v>9275</v>
      </c>
      <c r="M9" s="1277">
        <v>479001008225538</v>
      </c>
      <c r="N9" s="116"/>
      <c r="O9" s="117"/>
      <c r="P9" s="116"/>
      <c r="Q9" s="116"/>
      <c r="R9" s="116"/>
      <c r="S9" s="116"/>
      <c r="T9" s="116" t="s">
        <v>9985</v>
      </c>
      <c r="U9" s="151" t="s">
        <v>9986</v>
      </c>
      <c r="V9" s="153" t="s">
        <v>10641</v>
      </c>
      <c r="W9" s="116"/>
      <c r="X9" s="646"/>
      <c r="Y9" s="116"/>
      <c r="Z9" s="116"/>
      <c r="AA9" s="116"/>
      <c r="AB9" s="116"/>
      <c r="AC9" s="627"/>
      <c r="AD9" s="144">
        <v>42948</v>
      </c>
      <c r="AE9" s="144">
        <v>43281</v>
      </c>
      <c r="AF9" s="144">
        <v>43465</v>
      </c>
      <c r="AG9" s="254" t="s">
        <v>35</v>
      </c>
      <c r="AH9" s="254">
        <v>32</v>
      </c>
      <c r="AI9" s="254">
        <v>39</v>
      </c>
      <c r="AJ9" s="116" t="s">
        <v>10924</v>
      </c>
    </row>
    <row r="10" spans="1:36">
      <c r="A10" s="117">
        <v>2</v>
      </c>
      <c r="B10" s="118" t="s">
        <v>10429</v>
      </c>
      <c r="C10" s="118" t="s">
        <v>10429</v>
      </c>
      <c r="D10" s="116" t="s">
        <v>9755</v>
      </c>
      <c r="E10" s="157" t="s">
        <v>10683</v>
      </c>
      <c r="F10" s="117" t="s">
        <v>35</v>
      </c>
      <c r="G10" s="117" t="s">
        <v>9759</v>
      </c>
      <c r="H10" s="263">
        <v>33331</v>
      </c>
      <c r="I10" s="116" t="str">
        <f t="shared" ref="I10:I18" si="0">DATEDIF(H10,$H$3,"Y") &amp; " TAHUN " &amp; DATEDIF(H10,$H$3,"YM") &amp; " BULAN " &amp; DATEDIF(H10,$H$3,"MD") &amp; " HARI "</f>
        <v xml:space="preserve">27 TAHUN 4 BULAN 28 HARI </v>
      </c>
      <c r="J10" s="117" t="s">
        <v>84</v>
      </c>
      <c r="K10" s="117" t="s">
        <v>287</v>
      </c>
      <c r="L10" s="117" t="s">
        <v>9275</v>
      </c>
      <c r="M10" s="150" t="s">
        <v>10193</v>
      </c>
      <c r="N10" s="116"/>
      <c r="O10" s="117"/>
      <c r="P10" s="117"/>
      <c r="Q10" s="647"/>
      <c r="R10" s="647"/>
      <c r="S10" s="117"/>
      <c r="T10" s="116" t="s">
        <v>9990</v>
      </c>
      <c r="U10" s="649" t="s">
        <v>9978</v>
      </c>
      <c r="V10" s="134" t="s">
        <v>10642</v>
      </c>
      <c r="W10" s="117"/>
      <c r="X10" s="646"/>
      <c r="Y10" s="116"/>
      <c r="Z10" s="116"/>
      <c r="AA10" s="116"/>
      <c r="AB10" s="116"/>
      <c r="AC10" s="627"/>
      <c r="AD10" s="144">
        <v>42948</v>
      </c>
      <c r="AE10" s="144">
        <v>43281</v>
      </c>
      <c r="AF10" s="144">
        <v>43465</v>
      </c>
      <c r="AG10" s="254" t="s">
        <v>1460</v>
      </c>
      <c r="AH10" s="254">
        <v>29</v>
      </c>
      <c r="AI10" s="254">
        <v>38</v>
      </c>
      <c r="AJ10" s="116" t="s">
        <v>10924</v>
      </c>
    </row>
    <row r="11" spans="1:36">
      <c r="A11" s="157">
        <v>3</v>
      </c>
      <c r="B11" s="118" t="s">
        <v>10430</v>
      </c>
      <c r="C11" s="118" t="s">
        <v>10430</v>
      </c>
      <c r="D11" s="116" t="s">
        <v>9756</v>
      </c>
      <c r="E11" s="157" t="s">
        <v>9759</v>
      </c>
      <c r="F11" s="157" t="s">
        <v>35</v>
      </c>
      <c r="G11" s="117" t="s">
        <v>9759</v>
      </c>
      <c r="H11" s="263">
        <v>35832</v>
      </c>
      <c r="I11" s="116" t="str">
        <f t="shared" si="0"/>
        <v xml:space="preserve">20 TAHUN 6 BULAN 25 HARI </v>
      </c>
      <c r="J11" s="117" t="s">
        <v>84</v>
      </c>
      <c r="K11" s="117" t="s">
        <v>299</v>
      </c>
      <c r="L11" s="117" t="s">
        <v>9275</v>
      </c>
      <c r="M11" s="150" t="s">
        <v>10195</v>
      </c>
      <c r="N11" s="116"/>
      <c r="O11" s="117"/>
      <c r="P11" s="117"/>
      <c r="Q11" s="647"/>
      <c r="R11" s="647"/>
      <c r="S11" s="117"/>
      <c r="T11" s="116" t="s">
        <v>9991</v>
      </c>
      <c r="U11" s="649" t="s">
        <v>9979</v>
      </c>
      <c r="V11" s="134" t="s">
        <v>10643</v>
      </c>
      <c r="W11" s="117"/>
      <c r="X11" s="646"/>
      <c r="Y11" s="116"/>
      <c r="Z11" s="116"/>
      <c r="AA11" s="116"/>
      <c r="AB11" s="116"/>
      <c r="AC11" s="627"/>
      <c r="AD11" s="144">
        <v>42948</v>
      </c>
      <c r="AE11" s="144">
        <v>43281</v>
      </c>
      <c r="AF11" s="144">
        <v>43465</v>
      </c>
      <c r="AG11" s="157" t="s">
        <v>35</v>
      </c>
      <c r="AH11" s="157"/>
      <c r="AI11" s="157">
        <v>41</v>
      </c>
      <c r="AJ11" s="116" t="s">
        <v>10924</v>
      </c>
    </row>
    <row r="12" spans="1:36">
      <c r="A12" s="117">
        <v>4</v>
      </c>
      <c r="B12" s="118" t="s">
        <v>10432</v>
      </c>
      <c r="C12" s="118" t="s">
        <v>10432</v>
      </c>
      <c r="D12" s="713" t="s">
        <v>9757</v>
      </c>
      <c r="E12" s="157" t="s">
        <v>10683</v>
      </c>
      <c r="F12" s="157" t="s">
        <v>35</v>
      </c>
      <c r="G12" s="117" t="s">
        <v>9987</v>
      </c>
      <c r="H12" s="263">
        <v>35155</v>
      </c>
      <c r="I12" s="116" t="str">
        <f t="shared" si="0"/>
        <v xml:space="preserve">22 TAHUN 5 BULAN 0 HARI </v>
      </c>
      <c r="J12" s="117" t="s">
        <v>38</v>
      </c>
      <c r="K12" s="117" t="s">
        <v>299</v>
      </c>
      <c r="L12" s="117" t="s">
        <v>9275</v>
      </c>
      <c r="M12" s="150">
        <v>478901009757531</v>
      </c>
      <c r="N12" s="116"/>
      <c r="O12" s="117"/>
      <c r="P12" s="117"/>
      <c r="Q12" s="647"/>
      <c r="R12" s="647"/>
      <c r="S12" s="117"/>
      <c r="T12" s="116" t="s">
        <v>9988</v>
      </c>
      <c r="U12" s="649" t="s">
        <v>9989</v>
      </c>
      <c r="V12" s="134" t="s">
        <v>10640</v>
      </c>
      <c r="W12" s="117"/>
      <c r="X12" s="646"/>
      <c r="Y12" s="116"/>
      <c r="Z12" s="116"/>
      <c r="AA12" s="116"/>
      <c r="AB12" s="116"/>
      <c r="AC12" s="627"/>
      <c r="AD12" s="144">
        <v>42948</v>
      </c>
      <c r="AE12" s="144">
        <v>43281</v>
      </c>
      <c r="AF12" s="144">
        <v>43465</v>
      </c>
      <c r="AG12" s="157" t="s">
        <v>1460</v>
      </c>
      <c r="AH12" s="157"/>
      <c r="AI12" s="157">
        <v>40</v>
      </c>
      <c r="AJ12" s="116" t="s">
        <v>10924</v>
      </c>
    </row>
    <row r="13" spans="1:36">
      <c r="A13" s="157">
        <v>5</v>
      </c>
      <c r="B13" s="118" t="s">
        <v>10435</v>
      </c>
      <c r="C13" s="118" t="s">
        <v>10435</v>
      </c>
      <c r="D13" s="713" t="s">
        <v>9758</v>
      </c>
      <c r="E13" s="157" t="s">
        <v>10683</v>
      </c>
      <c r="F13" s="157" t="s">
        <v>35</v>
      </c>
      <c r="G13" s="117" t="s">
        <v>9759</v>
      </c>
      <c r="H13" s="263">
        <v>28437</v>
      </c>
      <c r="I13" s="116" t="str">
        <f t="shared" si="0"/>
        <v xml:space="preserve">40 TAHUN 9 BULAN 23 HARI </v>
      </c>
      <c r="J13" s="117" t="s">
        <v>9198</v>
      </c>
      <c r="K13" s="117" t="s">
        <v>287</v>
      </c>
      <c r="L13" s="117" t="s">
        <v>288</v>
      </c>
      <c r="M13" s="150" t="s">
        <v>17149</v>
      </c>
      <c r="N13" s="116"/>
      <c r="O13" s="117"/>
      <c r="P13" s="117"/>
      <c r="Q13" s="647"/>
      <c r="R13" s="647"/>
      <c r="S13" s="117"/>
      <c r="T13" s="116" t="s">
        <v>9992</v>
      </c>
      <c r="U13" s="649" t="s">
        <v>9980</v>
      </c>
      <c r="V13" s="134" t="s">
        <v>10639</v>
      </c>
      <c r="W13" s="117"/>
      <c r="X13" s="646"/>
      <c r="Y13" s="116"/>
      <c r="Z13" s="116"/>
      <c r="AA13" s="116"/>
      <c r="AB13" s="116"/>
      <c r="AC13" s="627"/>
      <c r="AD13" s="144">
        <v>42948</v>
      </c>
      <c r="AE13" s="144">
        <v>43281</v>
      </c>
      <c r="AF13" s="144">
        <v>43465</v>
      </c>
      <c r="AG13" s="157" t="s">
        <v>35</v>
      </c>
      <c r="AH13" s="157"/>
      <c r="AI13" s="157">
        <v>41</v>
      </c>
      <c r="AJ13" s="116" t="s">
        <v>10924</v>
      </c>
    </row>
    <row r="14" spans="1:36">
      <c r="A14" s="117">
        <v>6</v>
      </c>
      <c r="B14" s="134" t="s">
        <v>14037</v>
      </c>
      <c r="C14" s="117" t="s">
        <v>14037</v>
      </c>
      <c r="D14" s="713" t="s">
        <v>14031</v>
      </c>
      <c r="E14" s="157" t="s">
        <v>9759</v>
      </c>
      <c r="F14" s="117" t="s">
        <v>35</v>
      </c>
      <c r="G14" s="117" t="s">
        <v>14032</v>
      </c>
      <c r="H14" s="263">
        <v>28354</v>
      </c>
      <c r="I14" s="116" t="str">
        <f t="shared" si="0"/>
        <v xml:space="preserve">41 TAHUN 0 BULAN 14 HARI </v>
      </c>
      <c r="J14" s="117" t="s">
        <v>38</v>
      </c>
      <c r="K14" s="117" t="s">
        <v>287</v>
      </c>
      <c r="L14" s="117" t="s">
        <v>288</v>
      </c>
      <c r="M14" s="150" t="s">
        <v>14078</v>
      </c>
      <c r="N14" s="116"/>
      <c r="O14" s="117"/>
      <c r="P14" s="117"/>
      <c r="Q14" s="647"/>
      <c r="R14" s="647"/>
      <c r="S14" s="117"/>
      <c r="T14" s="116" t="s">
        <v>14711</v>
      </c>
      <c r="U14" s="649" t="s">
        <v>14033</v>
      </c>
      <c r="V14" s="134" t="s">
        <v>14034</v>
      </c>
      <c r="W14" s="117" t="s">
        <v>82</v>
      </c>
      <c r="X14" s="646"/>
      <c r="Y14" s="116"/>
      <c r="Z14" s="116"/>
      <c r="AA14" s="116"/>
      <c r="AB14" s="116"/>
      <c r="AC14" s="627"/>
      <c r="AD14" s="144">
        <v>43435</v>
      </c>
      <c r="AE14" s="144"/>
      <c r="AF14" s="144">
        <v>43465</v>
      </c>
      <c r="AG14" s="157"/>
      <c r="AH14" s="157"/>
      <c r="AI14" s="157"/>
      <c r="AJ14" s="116"/>
    </row>
    <row r="15" spans="1:36">
      <c r="A15" s="157">
        <v>7</v>
      </c>
      <c r="B15" s="134" t="s">
        <v>12668</v>
      </c>
      <c r="C15" s="134" t="s">
        <v>12668</v>
      </c>
      <c r="D15" s="713" t="s">
        <v>12670</v>
      </c>
      <c r="E15" s="157" t="s">
        <v>10416</v>
      </c>
      <c r="F15" s="157" t="s">
        <v>35</v>
      </c>
      <c r="G15" s="117" t="s">
        <v>10416</v>
      </c>
      <c r="H15" s="263">
        <v>33388</v>
      </c>
      <c r="I15" s="116" t="str">
        <f t="shared" si="0"/>
        <v xml:space="preserve">27 TAHUN 3 BULAN 1 HARI </v>
      </c>
      <c r="J15" s="117" t="s">
        <v>9198</v>
      </c>
      <c r="K15" s="117" t="s">
        <v>299</v>
      </c>
      <c r="L15" s="117" t="s">
        <v>288</v>
      </c>
      <c r="M15" s="150" t="s">
        <v>13096</v>
      </c>
      <c r="N15" s="116"/>
      <c r="O15" s="117"/>
      <c r="P15" s="134"/>
      <c r="Q15" s="647"/>
      <c r="R15" s="647"/>
      <c r="S15" s="117"/>
      <c r="T15" s="116" t="s">
        <v>12672</v>
      </c>
      <c r="U15" s="649" t="s">
        <v>12673</v>
      </c>
      <c r="V15" s="134" t="s">
        <v>5237</v>
      </c>
      <c r="W15" s="117" t="s">
        <v>82</v>
      </c>
      <c r="X15" s="646"/>
      <c r="Y15" s="116"/>
      <c r="Z15" s="116"/>
      <c r="AA15" s="116"/>
      <c r="AB15" s="116"/>
      <c r="AC15" s="627"/>
      <c r="AD15" s="144">
        <v>43210</v>
      </c>
      <c r="AE15" s="144">
        <v>43281</v>
      </c>
      <c r="AF15" s="144">
        <v>43465</v>
      </c>
      <c r="AG15" s="157" t="s">
        <v>35</v>
      </c>
      <c r="AH15" s="157">
        <v>30</v>
      </c>
      <c r="AI15" s="157">
        <v>39</v>
      </c>
      <c r="AJ15" s="116" t="s">
        <v>10924</v>
      </c>
    </row>
    <row r="16" spans="1:36">
      <c r="A16" s="117">
        <v>8</v>
      </c>
      <c r="B16" s="134" t="s">
        <v>12669</v>
      </c>
      <c r="C16" s="134" t="s">
        <v>12669</v>
      </c>
      <c r="D16" s="713" t="s">
        <v>15229</v>
      </c>
      <c r="E16" s="157" t="s">
        <v>10416</v>
      </c>
      <c r="F16" s="157" t="s">
        <v>35</v>
      </c>
      <c r="G16" s="117" t="s">
        <v>10416</v>
      </c>
      <c r="H16" s="263">
        <v>33630</v>
      </c>
      <c r="I16" s="116" t="str">
        <f t="shared" si="0"/>
        <v xml:space="preserve">26 TAHUN 7 BULAN 4 HARI </v>
      </c>
      <c r="J16" s="117" t="s">
        <v>9198</v>
      </c>
      <c r="K16" s="117" t="s">
        <v>287</v>
      </c>
      <c r="L16" s="117" t="s">
        <v>288</v>
      </c>
      <c r="M16" s="150" t="s">
        <v>13097</v>
      </c>
      <c r="N16" s="116"/>
      <c r="O16" s="117"/>
      <c r="P16" s="134"/>
      <c r="Q16" s="647"/>
      <c r="R16" s="647"/>
      <c r="S16" s="117"/>
      <c r="T16" s="116" t="s">
        <v>12674</v>
      </c>
      <c r="U16" s="649" t="s">
        <v>12675</v>
      </c>
      <c r="V16" s="134"/>
      <c r="W16" s="117" t="s">
        <v>82</v>
      </c>
      <c r="X16" s="646"/>
      <c r="Y16" s="116"/>
      <c r="Z16" s="116"/>
      <c r="AA16" s="116"/>
      <c r="AB16" s="116"/>
      <c r="AC16" s="627"/>
      <c r="AD16" s="144">
        <v>43210</v>
      </c>
      <c r="AE16" s="144">
        <v>43281</v>
      </c>
      <c r="AF16" s="144">
        <v>43465</v>
      </c>
      <c r="AG16" s="157" t="s">
        <v>1395</v>
      </c>
      <c r="AH16" s="157">
        <v>35</v>
      </c>
      <c r="AI16" s="157">
        <v>43</v>
      </c>
      <c r="AJ16" s="116" t="s">
        <v>10924</v>
      </c>
    </row>
    <row r="17" spans="1:36">
      <c r="A17" s="157">
        <v>9</v>
      </c>
      <c r="B17" s="134" t="s">
        <v>13701</v>
      </c>
      <c r="C17" s="134" t="s">
        <v>13701</v>
      </c>
      <c r="D17" s="713" t="s">
        <v>13688</v>
      </c>
      <c r="E17" s="157" t="s">
        <v>10434</v>
      </c>
      <c r="F17" s="157" t="s">
        <v>35</v>
      </c>
      <c r="G17" s="117" t="s">
        <v>13694</v>
      </c>
      <c r="H17" s="263">
        <v>29339</v>
      </c>
      <c r="I17" s="116" t="str">
        <f t="shared" si="0"/>
        <v xml:space="preserve">38 TAHUN 4 BULAN 3 HARI </v>
      </c>
      <c r="J17" s="117" t="s">
        <v>9198</v>
      </c>
      <c r="K17" s="117" t="s">
        <v>299</v>
      </c>
      <c r="L17" s="117" t="s">
        <v>288</v>
      </c>
      <c r="M17" s="150" t="s">
        <v>13864</v>
      </c>
      <c r="N17" s="116"/>
      <c r="O17" s="117"/>
      <c r="P17" s="134" t="s">
        <v>13695</v>
      </c>
      <c r="Q17" s="647"/>
      <c r="R17" s="647"/>
      <c r="S17" s="117"/>
      <c r="T17" s="116" t="s">
        <v>13689</v>
      </c>
      <c r="U17" s="649" t="s">
        <v>13690</v>
      </c>
      <c r="V17" s="134"/>
      <c r="W17" s="117" t="s">
        <v>193</v>
      </c>
      <c r="X17" s="646" t="s">
        <v>13691</v>
      </c>
      <c r="Y17" s="116" t="s">
        <v>13692</v>
      </c>
      <c r="Z17" s="116" t="s">
        <v>13693</v>
      </c>
      <c r="AA17" s="116"/>
      <c r="AB17" s="116"/>
      <c r="AC17" s="627"/>
      <c r="AD17" s="144">
        <v>43405</v>
      </c>
      <c r="AE17" s="144"/>
      <c r="AF17" s="144">
        <v>43465</v>
      </c>
      <c r="AG17" s="157" t="s">
        <v>35</v>
      </c>
      <c r="AH17" s="157">
        <v>30</v>
      </c>
      <c r="AI17" s="157">
        <v>40</v>
      </c>
      <c r="AJ17" s="116"/>
    </row>
    <row r="18" spans="1:36">
      <c r="A18" s="117">
        <v>10</v>
      </c>
      <c r="B18" s="134" t="s">
        <v>13702</v>
      </c>
      <c r="C18" s="134" t="s">
        <v>13702</v>
      </c>
      <c r="D18" s="713" t="s">
        <v>13696</v>
      </c>
      <c r="E18" s="157" t="s">
        <v>10434</v>
      </c>
      <c r="F18" s="157" t="s">
        <v>35</v>
      </c>
      <c r="G18" s="117" t="s">
        <v>13697</v>
      </c>
      <c r="H18" s="263">
        <v>30013</v>
      </c>
      <c r="I18" s="116" t="str">
        <f t="shared" si="0"/>
        <v xml:space="preserve">36 TAHUN 5 BULAN 28 HARI </v>
      </c>
      <c r="J18" s="117" t="s">
        <v>84</v>
      </c>
      <c r="K18" s="117" t="s">
        <v>287</v>
      </c>
      <c r="L18" s="117" t="s">
        <v>288</v>
      </c>
      <c r="M18" s="150" t="s">
        <v>13865</v>
      </c>
      <c r="N18" s="116"/>
      <c r="O18" s="117"/>
      <c r="P18" s="134" t="s">
        <v>13698</v>
      </c>
      <c r="Q18" s="647"/>
      <c r="R18" s="647"/>
      <c r="S18" s="117"/>
      <c r="T18" s="116" t="s">
        <v>13699</v>
      </c>
      <c r="U18" s="649" t="s">
        <v>13700</v>
      </c>
      <c r="V18" s="134"/>
      <c r="W18" s="117"/>
      <c r="X18" s="646"/>
      <c r="Y18" s="116"/>
      <c r="Z18" s="116"/>
      <c r="AA18" s="116"/>
      <c r="AB18" s="116"/>
      <c r="AC18" s="627"/>
      <c r="AD18" s="144">
        <v>43405</v>
      </c>
      <c r="AE18" s="144"/>
      <c r="AF18" s="144">
        <v>43465</v>
      </c>
      <c r="AG18" s="157" t="s">
        <v>1395</v>
      </c>
      <c r="AH18" s="157">
        <v>32</v>
      </c>
      <c r="AI18" s="157">
        <v>41</v>
      </c>
      <c r="AJ18" s="116"/>
    </row>
    <row r="22" spans="1:36" s="179" customFormat="1">
      <c r="A22" s="167">
        <v>7</v>
      </c>
      <c r="B22" s="168" t="s">
        <v>10436</v>
      </c>
      <c r="C22" s="168" t="s">
        <v>10436</v>
      </c>
      <c r="D22" s="652" t="s">
        <v>10415</v>
      </c>
      <c r="E22" s="254" t="s">
        <v>10434</v>
      </c>
      <c r="F22" s="254" t="s">
        <v>35</v>
      </c>
      <c r="G22" s="167" t="s">
        <v>10416</v>
      </c>
      <c r="H22" s="223">
        <v>31093</v>
      </c>
      <c r="I22" s="178" t="str">
        <f>DATEDIF(H22,$H$3,"Y") &amp; " TAHUN " &amp; DATEDIF(H22,$H$3,"YM") &amp; " BULAN " &amp; DATEDIF(H22,$H$3,"MD") &amp; " HARI "</f>
        <v xml:space="preserve">33 TAHUN 6 BULAN 16 HARI </v>
      </c>
      <c r="J22" s="167" t="s">
        <v>9198</v>
      </c>
      <c r="K22" s="167" t="s">
        <v>10425</v>
      </c>
      <c r="L22" s="167" t="s">
        <v>288</v>
      </c>
      <c r="M22" s="185" t="s">
        <v>10417</v>
      </c>
      <c r="N22" s="178"/>
      <c r="O22" s="167"/>
      <c r="P22" s="168" t="s">
        <v>10418</v>
      </c>
      <c r="Q22" s="653"/>
      <c r="R22" s="653"/>
      <c r="S22" s="167" t="s">
        <v>126</v>
      </c>
      <c r="T22" s="178" t="s">
        <v>10419</v>
      </c>
      <c r="U22" s="657" t="s">
        <v>10420</v>
      </c>
      <c r="V22" s="168" t="s">
        <v>10638</v>
      </c>
      <c r="W22" s="167" t="s">
        <v>36</v>
      </c>
      <c r="X22" s="654" t="s">
        <v>10421</v>
      </c>
      <c r="Y22" s="178" t="s">
        <v>10422</v>
      </c>
      <c r="Z22" s="178" t="s">
        <v>10423</v>
      </c>
      <c r="AA22" s="178" t="s">
        <v>10424</v>
      </c>
      <c r="AB22" s="178"/>
      <c r="AC22" s="655"/>
      <c r="AD22" s="181">
        <v>42948</v>
      </c>
      <c r="AE22" s="181">
        <v>43281</v>
      </c>
      <c r="AF22" s="181"/>
      <c r="AG22" s="254" t="s">
        <v>35</v>
      </c>
      <c r="AH22" s="254"/>
      <c r="AI22" s="254">
        <v>39</v>
      </c>
      <c r="AJ22" s="178" t="s">
        <v>10924</v>
      </c>
    </row>
    <row r="23" spans="1:36" s="179" customFormat="1">
      <c r="A23" s="167">
        <v>4</v>
      </c>
      <c r="B23" s="168" t="s">
        <v>10431</v>
      </c>
      <c r="C23" s="168" t="s">
        <v>10431</v>
      </c>
      <c r="D23" s="652" t="s">
        <v>9981</v>
      </c>
      <c r="E23" s="254" t="s">
        <v>9759</v>
      </c>
      <c r="F23" s="167" t="s">
        <v>35</v>
      </c>
      <c r="G23" s="167" t="s">
        <v>9982</v>
      </c>
      <c r="H23" s="223">
        <v>32070</v>
      </c>
      <c r="I23" s="178" t="str">
        <f>DATEDIF(H23,$H$3,"Y") &amp; " TAHUN " &amp; DATEDIF(H23,$H$3,"YM") &amp; " BULAN " &amp; DATEDIF(H23,$H$3,"MD") &amp; " HARI "</f>
        <v xml:space="preserve">30 TAHUN 10 BULAN 11 HARI </v>
      </c>
      <c r="J23" s="167" t="s">
        <v>84</v>
      </c>
      <c r="K23" s="167" t="s">
        <v>287</v>
      </c>
      <c r="L23" s="167" t="s">
        <v>288</v>
      </c>
      <c r="M23" s="185" t="s">
        <v>10194</v>
      </c>
      <c r="N23" s="178"/>
      <c r="O23" s="167"/>
      <c r="P23" s="167"/>
      <c r="Q23" s="653"/>
      <c r="R23" s="653"/>
      <c r="S23" s="167"/>
      <c r="T23" s="178" t="s">
        <v>9983</v>
      </c>
      <c r="U23" s="657" t="s">
        <v>9984</v>
      </c>
      <c r="V23" s="168" t="s">
        <v>10644</v>
      </c>
      <c r="W23" s="167"/>
      <c r="X23" s="654"/>
      <c r="Y23" s="178"/>
      <c r="Z23" s="178"/>
      <c r="AA23" s="178"/>
      <c r="AB23" s="178"/>
      <c r="AC23" s="655"/>
      <c r="AD23" s="181">
        <v>42948</v>
      </c>
      <c r="AE23" s="181">
        <v>43281</v>
      </c>
      <c r="AF23" s="181"/>
      <c r="AG23" s="254" t="s">
        <v>35</v>
      </c>
      <c r="AH23" s="254"/>
      <c r="AI23" s="254">
        <v>42</v>
      </c>
      <c r="AJ23" s="178" t="s">
        <v>10924</v>
      </c>
    </row>
    <row r="26" spans="1:36">
      <c r="B26" s="162" t="s">
        <v>279</v>
      </c>
      <c r="C26" s="162" t="s">
        <v>4365</v>
      </c>
      <c r="D26" s="816" t="s">
        <v>14688</v>
      </c>
    </row>
    <row r="27" spans="1:36">
      <c r="B27" s="162" t="s">
        <v>1395</v>
      </c>
      <c r="C27" s="162">
        <v>30</v>
      </c>
      <c r="D27" s="816">
        <v>39</v>
      </c>
    </row>
    <row r="28" spans="1:36">
      <c r="B28" s="162" t="s">
        <v>1460</v>
      </c>
      <c r="C28" s="162">
        <v>29</v>
      </c>
      <c r="D28" s="816">
        <v>38</v>
      </c>
    </row>
    <row r="29" spans="1:36">
      <c r="B29" s="162" t="s">
        <v>35</v>
      </c>
      <c r="C29" s="162">
        <v>32</v>
      </c>
      <c r="D29" s="816">
        <v>39</v>
      </c>
    </row>
    <row r="30" spans="1:36">
      <c r="B30" s="162" t="s">
        <v>1460</v>
      </c>
      <c r="C30" s="162">
        <v>30</v>
      </c>
      <c r="D30" s="816">
        <v>39</v>
      </c>
    </row>
    <row r="31" spans="1:36" ht="9.75" customHeight="1">
      <c r="B31" s="162" t="s">
        <v>35</v>
      </c>
      <c r="C31" s="162">
        <v>30</v>
      </c>
      <c r="D31" s="816">
        <v>39</v>
      </c>
    </row>
    <row r="32" spans="1:36">
      <c r="B32" s="162" t="s">
        <v>1395</v>
      </c>
      <c r="C32" s="162">
        <v>43</v>
      </c>
      <c r="D32" s="816">
        <v>42</v>
      </c>
    </row>
  </sheetData>
  <mergeCells count="29">
    <mergeCell ref="U6:U7"/>
    <mergeCell ref="V6:V7"/>
    <mergeCell ref="AJ6:AJ7"/>
    <mergeCell ref="Y6:Y7"/>
    <mergeCell ref="Z6:Z7"/>
    <mergeCell ref="AA6:AA7"/>
    <mergeCell ref="AB6:AB7"/>
    <mergeCell ref="X6:X7"/>
    <mergeCell ref="L6:L7"/>
    <mergeCell ref="M6:M7"/>
    <mergeCell ref="N6:N7"/>
    <mergeCell ref="O6:O7"/>
    <mergeCell ref="P6:P7"/>
    <mergeCell ref="R6:R7"/>
    <mergeCell ref="S6:S7"/>
    <mergeCell ref="T6:T7"/>
    <mergeCell ref="E6:E7"/>
    <mergeCell ref="A2:D2"/>
    <mergeCell ref="A6:A7"/>
    <mergeCell ref="B6:B7"/>
    <mergeCell ref="C6:C7"/>
    <mergeCell ref="D6:D7"/>
    <mergeCell ref="Q6:Q7"/>
    <mergeCell ref="F6:F7"/>
    <mergeCell ref="G6:G7"/>
    <mergeCell ref="H6:H7"/>
    <mergeCell ref="I6:I7"/>
    <mergeCell ref="J6:J7"/>
    <mergeCell ref="K6:K7"/>
  </mergeCells>
  <pageMargins left="0.45" right="0.2" top="0.75" bottom="0.75" header="0.3" footer="0.3"/>
  <pageSetup scale="65" orientation="portrait" horizontalDpi="360" verticalDpi="360" r:id="rId1"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>
    <tabColor rgb="FFFF0000"/>
  </sheetPr>
  <dimension ref="A1:AI17"/>
  <sheetViews>
    <sheetView workbookViewId="0">
      <selection activeCell="H23" sqref="H23"/>
    </sheetView>
  </sheetViews>
  <sheetFormatPr defaultRowHeight="12.75"/>
  <cols>
    <col min="1" max="1" width="6.140625" style="87" customWidth="1"/>
    <col min="2" max="2" width="9.140625" style="162" customWidth="1"/>
    <col min="3" max="3" width="13" style="162" customWidth="1"/>
    <col min="4" max="4" width="27.28515625" style="87" customWidth="1"/>
    <col min="5" max="5" width="21.85546875" style="190" customWidth="1"/>
    <col min="6" max="6" width="7" style="190" customWidth="1"/>
    <col min="7" max="7" width="22" style="162" customWidth="1"/>
    <col min="8" max="8" width="27.42578125" style="735" customWidth="1"/>
    <col min="9" max="9" width="24" style="87" customWidth="1"/>
    <col min="10" max="11" width="9.140625" style="162" customWidth="1"/>
    <col min="12" max="12" width="9.140625" style="87" customWidth="1"/>
    <col min="13" max="13" width="16.5703125" style="87" customWidth="1"/>
    <col min="14" max="14" width="22.28515625" style="87" customWidth="1"/>
    <col min="15" max="15" width="16.28515625" style="162" customWidth="1"/>
    <col min="16" max="16" width="18.5703125" style="87" customWidth="1"/>
    <col min="17" max="17" width="13.140625" style="87" customWidth="1"/>
    <col min="18" max="18" width="14.140625" style="87" customWidth="1"/>
    <col min="19" max="19" width="10.7109375" style="87" customWidth="1"/>
    <col min="20" max="20" width="85.42578125" style="87" customWidth="1"/>
    <col min="21" max="21" width="18.28515625" style="190" customWidth="1"/>
    <col min="22" max="22" width="14.42578125" style="87" customWidth="1"/>
    <col min="23" max="23" width="11.5703125" style="87" customWidth="1"/>
    <col min="24" max="24" width="20.5703125" style="644" bestFit="1" customWidth="1"/>
    <col min="25" max="25" width="24.85546875" style="87" bestFit="1" customWidth="1"/>
    <col min="26" max="26" width="16.42578125" style="87" bestFit="1" customWidth="1"/>
    <col min="27" max="27" width="17.5703125" style="87" bestFit="1" customWidth="1"/>
    <col min="28" max="28" width="7.5703125" style="87" bestFit="1" customWidth="1"/>
    <col min="29" max="29" width="11.140625" style="164" customWidth="1"/>
    <col min="30" max="30" width="12.85546875" style="164" customWidth="1"/>
    <col min="31" max="31" width="13.28515625" style="164" customWidth="1"/>
    <col min="32" max="35" width="9.140625" style="190"/>
    <col min="36" max="16384" width="9.140625" style="87"/>
  </cols>
  <sheetData>
    <row r="1" spans="1:35" ht="15.75">
      <c r="A1" s="84" t="s">
        <v>260</v>
      </c>
      <c r="B1" s="85"/>
      <c r="C1" s="85"/>
      <c r="D1" s="86"/>
    </row>
    <row r="2" spans="1:35" ht="15.75">
      <c r="A2" s="2423" t="s">
        <v>10878</v>
      </c>
      <c r="B2" s="2423"/>
      <c r="C2" s="2423"/>
      <c r="D2" s="2423"/>
    </row>
    <row r="3" spans="1:35" ht="15.75">
      <c r="A3" s="84" t="s">
        <v>9753</v>
      </c>
      <c r="B3" s="85"/>
      <c r="C3" s="85"/>
      <c r="D3" s="86"/>
      <c r="G3" s="645"/>
      <c r="H3" s="735">
        <v>43343</v>
      </c>
    </row>
    <row r="6" spans="1:35">
      <c r="A6" s="2428" t="s">
        <v>2</v>
      </c>
      <c r="B6" s="2428" t="s">
        <v>3</v>
      </c>
      <c r="C6" s="2428" t="s">
        <v>263</v>
      </c>
      <c r="D6" s="2648" t="s">
        <v>4</v>
      </c>
      <c r="E6" s="2646" t="s">
        <v>266</v>
      </c>
      <c r="F6" s="2428" t="s">
        <v>6</v>
      </c>
      <c r="G6" s="2428" t="s">
        <v>8</v>
      </c>
      <c r="H6" s="2649" t="s">
        <v>9</v>
      </c>
      <c r="I6" s="2649" t="s">
        <v>10</v>
      </c>
      <c r="J6" s="2428" t="s">
        <v>11</v>
      </c>
      <c r="K6" s="2428" t="s">
        <v>12</v>
      </c>
      <c r="L6" s="2428" t="s">
        <v>13</v>
      </c>
      <c r="M6" s="2625" t="s">
        <v>14</v>
      </c>
      <c r="N6" s="2646" t="s">
        <v>267</v>
      </c>
      <c r="O6" s="2646" t="s">
        <v>268</v>
      </c>
      <c r="P6" s="2428" t="s">
        <v>17</v>
      </c>
      <c r="Q6" s="2646" t="s">
        <v>269</v>
      </c>
      <c r="R6" s="2428" t="s">
        <v>270</v>
      </c>
      <c r="S6" s="2646" t="s">
        <v>18</v>
      </c>
      <c r="T6" s="2646" t="s">
        <v>19</v>
      </c>
      <c r="U6" s="2428" t="s">
        <v>20</v>
      </c>
      <c r="V6" s="2625" t="s">
        <v>21</v>
      </c>
      <c r="W6" s="620" t="s">
        <v>7</v>
      </c>
      <c r="X6" s="2685" t="s">
        <v>271</v>
      </c>
      <c r="Y6" s="2625" t="s">
        <v>272</v>
      </c>
      <c r="Z6" s="2625" t="s">
        <v>273</v>
      </c>
      <c r="AA6" s="2625" t="s">
        <v>274</v>
      </c>
      <c r="AB6" s="2625" t="s">
        <v>4630</v>
      </c>
      <c r="AC6" s="160"/>
      <c r="AD6" s="621" t="s">
        <v>23</v>
      </c>
      <c r="AE6" s="621"/>
      <c r="AF6" s="155" t="s">
        <v>279</v>
      </c>
      <c r="AG6" s="155" t="s">
        <v>280</v>
      </c>
      <c r="AH6" s="155" t="s">
        <v>281</v>
      </c>
      <c r="AI6" s="155" t="s">
        <v>10925</v>
      </c>
    </row>
    <row r="7" spans="1:35">
      <c r="A7" s="2428"/>
      <c r="B7" s="2428"/>
      <c r="C7" s="2428"/>
      <c r="D7" s="2648"/>
      <c r="E7" s="2646"/>
      <c r="F7" s="2428"/>
      <c r="G7" s="2428"/>
      <c r="H7" s="2649"/>
      <c r="I7" s="2649"/>
      <c r="J7" s="2428"/>
      <c r="K7" s="2428"/>
      <c r="L7" s="2428"/>
      <c r="M7" s="2625"/>
      <c r="N7" s="2646"/>
      <c r="O7" s="2646"/>
      <c r="P7" s="2428"/>
      <c r="Q7" s="2646"/>
      <c r="R7" s="2428"/>
      <c r="S7" s="2646"/>
      <c r="T7" s="2646"/>
      <c r="U7" s="2428"/>
      <c r="V7" s="2625"/>
      <c r="W7" s="620" t="s">
        <v>26</v>
      </c>
      <c r="X7" s="2685"/>
      <c r="Y7" s="2625"/>
      <c r="Z7" s="2625"/>
      <c r="AA7" s="2625"/>
      <c r="AB7" s="2625"/>
      <c r="AC7" s="621" t="s">
        <v>276</v>
      </c>
      <c r="AD7" s="621" t="s">
        <v>277</v>
      </c>
      <c r="AE7" s="621" t="s">
        <v>278</v>
      </c>
      <c r="AF7" s="155"/>
      <c r="AG7" s="155"/>
      <c r="AH7" s="155"/>
      <c r="AI7" s="155"/>
    </row>
    <row r="8" spans="1:35">
      <c r="A8" s="157"/>
      <c r="B8" s="117"/>
      <c r="C8" s="117"/>
      <c r="D8" s="116"/>
      <c r="E8" s="157"/>
      <c r="F8" s="157"/>
      <c r="G8" s="117"/>
      <c r="H8" s="628"/>
      <c r="I8" s="116"/>
      <c r="J8" s="117"/>
      <c r="K8" s="117"/>
      <c r="L8" s="116"/>
      <c r="M8" s="116"/>
      <c r="N8" s="116"/>
      <c r="O8" s="117"/>
      <c r="P8" s="116"/>
      <c r="Q8" s="116"/>
      <c r="R8" s="116"/>
      <c r="S8" s="116"/>
      <c r="T8" s="116"/>
      <c r="U8" s="157"/>
      <c r="V8" s="116"/>
      <c r="W8" s="116"/>
      <c r="X8" s="646"/>
      <c r="Y8" s="116"/>
      <c r="Z8" s="116"/>
      <c r="AA8" s="116"/>
      <c r="AB8" s="116"/>
      <c r="AC8" s="144"/>
      <c r="AD8" s="144"/>
      <c r="AE8" s="144"/>
      <c r="AF8" s="157"/>
      <c r="AG8" s="157"/>
      <c r="AH8" s="157"/>
      <c r="AI8" s="157"/>
    </row>
    <row r="9" spans="1:35">
      <c r="A9" s="157">
        <v>1</v>
      </c>
      <c r="B9" s="118" t="s">
        <v>10880</v>
      </c>
      <c r="C9" s="647" t="s">
        <v>10880</v>
      </c>
      <c r="D9" s="116" t="s">
        <v>10902</v>
      </c>
      <c r="E9" s="157" t="s">
        <v>10890</v>
      </c>
      <c r="F9" s="157" t="s">
        <v>35</v>
      </c>
      <c r="G9" s="117" t="s">
        <v>10901</v>
      </c>
      <c r="H9" s="263">
        <v>31189</v>
      </c>
      <c r="I9" s="116" t="str">
        <f>DATEDIF(H9,$H$3,"Y") &amp; " TAHUN " &amp; DATEDIF(H9,$H$3,"YM") &amp; " BULAN " &amp; DATEDIF(H9,$H$3,"MD") &amp; " HARI "</f>
        <v xml:space="preserve">33 TAHUN 3 BULAN 9 HARI </v>
      </c>
      <c r="J9" s="117" t="s">
        <v>10900</v>
      </c>
      <c r="K9" s="117" t="s">
        <v>7265</v>
      </c>
      <c r="L9" s="117" t="s">
        <v>11468</v>
      </c>
      <c r="M9" s="134" t="s">
        <v>11540</v>
      </c>
      <c r="N9" s="116"/>
      <c r="O9" s="117"/>
      <c r="P9" s="117"/>
      <c r="Q9" s="647"/>
      <c r="R9" s="647"/>
      <c r="S9" s="117" t="s">
        <v>126</v>
      </c>
      <c r="T9" s="116" t="s">
        <v>10899</v>
      </c>
      <c r="U9" s="649" t="s">
        <v>10898</v>
      </c>
      <c r="V9" s="134" t="s">
        <v>11538</v>
      </c>
      <c r="W9" s="117" t="s">
        <v>146</v>
      </c>
      <c r="X9" s="646" t="s">
        <v>10914</v>
      </c>
      <c r="Y9" s="116" t="s">
        <v>12276</v>
      </c>
      <c r="Z9" s="116"/>
      <c r="AA9" s="116"/>
      <c r="AB9" s="116"/>
      <c r="AC9" s="144">
        <v>43033</v>
      </c>
      <c r="AD9" s="144"/>
      <c r="AE9" s="144">
        <v>43281</v>
      </c>
      <c r="AF9" s="157"/>
      <c r="AG9" s="157"/>
      <c r="AH9" s="157"/>
      <c r="AI9" s="157" t="s">
        <v>10924</v>
      </c>
    </row>
    <row r="10" spans="1:35">
      <c r="A10" s="117">
        <v>2</v>
      </c>
      <c r="B10" s="158" t="s">
        <v>14719</v>
      </c>
      <c r="C10" s="134" t="s">
        <v>14719</v>
      </c>
      <c r="D10" s="713" t="s">
        <v>13621</v>
      </c>
      <c r="E10" s="157" t="s">
        <v>10890</v>
      </c>
      <c r="F10" s="117" t="s">
        <v>35</v>
      </c>
      <c r="G10" s="117" t="s">
        <v>13622</v>
      </c>
      <c r="H10" s="263">
        <v>29043</v>
      </c>
      <c r="I10" s="116" t="str">
        <f>DATEDIF(H10,$H$3,"Y") &amp; " TAHUN " &amp; DATEDIF(H10,$H$3,"YM") &amp; " BULAN " &amp; DATEDIF(H10,$H$3,"MD") &amp; " HARI "</f>
        <v xml:space="preserve">39 TAHUN 1 BULAN 24 HARI </v>
      </c>
      <c r="J10" s="117" t="s">
        <v>10900</v>
      </c>
      <c r="K10" s="117" t="s">
        <v>7265</v>
      </c>
      <c r="L10" s="117" t="s">
        <v>11468</v>
      </c>
      <c r="M10" s="134" t="s">
        <v>13678</v>
      </c>
      <c r="N10" s="116"/>
      <c r="O10" s="117"/>
      <c r="P10" s="117"/>
      <c r="Q10" s="647"/>
      <c r="R10" s="647"/>
      <c r="S10" s="117"/>
      <c r="T10" s="116" t="s">
        <v>13623</v>
      </c>
      <c r="U10" s="649" t="s">
        <v>13624</v>
      </c>
      <c r="V10" s="134"/>
      <c r="W10" s="117"/>
      <c r="X10" s="646"/>
      <c r="Y10" s="116"/>
      <c r="Z10" s="116"/>
      <c r="AA10" s="116"/>
      <c r="AB10" s="116"/>
      <c r="AC10" s="144">
        <v>43365</v>
      </c>
      <c r="AD10" s="144"/>
      <c r="AE10" s="144"/>
      <c r="AF10" s="157"/>
      <c r="AG10" s="157"/>
      <c r="AH10" s="157"/>
      <c r="AI10" s="157"/>
    </row>
    <row r="11" spans="1:35">
      <c r="A11" s="117">
        <v>3</v>
      </c>
      <c r="B11" s="134" t="s">
        <v>13897</v>
      </c>
      <c r="C11" s="134" t="s">
        <v>13897</v>
      </c>
      <c r="D11" s="713" t="s">
        <v>14020</v>
      </c>
      <c r="E11" s="157" t="s">
        <v>10890</v>
      </c>
      <c r="F11" s="117" t="s">
        <v>35</v>
      </c>
      <c r="G11" s="117" t="s">
        <v>14021</v>
      </c>
      <c r="H11" s="263">
        <v>31241</v>
      </c>
      <c r="I11" s="116" t="str">
        <f>DATEDIF(H11,$H$3,"Y") &amp; " TAHUN " &amp; DATEDIF(H11,$H$3,"YM") &amp; " BULAN " &amp; DATEDIF(H11,$H$3,"MD") &amp; " HARI "</f>
        <v xml:space="preserve">33 TAHUN 1 BULAN 18 HARI </v>
      </c>
      <c r="J11" s="117" t="s">
        <v>84</v>
      </c>
      <c r="K11" s="117" t="s">
        <v>7256</v>
      </c>
      <c r="L11" s="117" t="s">
        <v>11468</v>
      </c>
      <c r="M11" s="134" t="s">
        <v>14028</v>
      </c>
      <c r="N11" s="116"/>
      <c r="O11" s="117"/>
      <c r="P11" s="117"/>
      <c r="Q11" s="647"/>
      <c r="R11" s="647"/>
      <c r="S11" s="117"/>
      <c r="T11" s="116" t="s">
        <v>14022</v>
      </c>
      <c r="U11" s="649" t="s">
        <v>14023</v>
      </c>
      <c r="V11" s="134" t="s">
        <v>14024</v>
      </c>
      <c r="W11" s="117"/>
      <c r="X11" s="646"/>
      <c r="Y11" s="116"/>
      <c r="Z11" s="116"/>
      <c r="AA11" s="116"/>
      <c r="AB11" s="116"/>
      <c r="AC11" s="144">
        <v>43381</v>
      </c>
      <c r="AD11" s="144"/>
      <c r="AE11" s="144"/>
      <c r="AF11" s="157"/>
      <c r="AG11" s="157"/>
      <c r="AH11" s="157"/>
      <c r="AI11" s="157"/>
    </row>
    <row r="15" spans="1:35" s="179" customFormat="1">
      <c r="A15" s="254">
        <v>1</v>
      </c>
      <c r="B15" s="167" t="s">
        <v>10789</v>
      </c>
      <c r="C15" s="167" t="s">
        <v>10789</v>
      </c>
      <c r="D15" s="178" t="s">
        <v>10889</v>
      </c>
      <c r="E15" s="254" t="s">
        <v>10890</v>
      </c>
      <c r="F15" s="254" t="s">
        <v>35</v>
      </c>
      <c r="G15" s="167" t="s">
        <v>3017</v>
      </c>
      <c r="H15" s="747">
        <v>26676</v>
      </c>
      <c r="I15" s="178"/>
      <c r="J15" s="167" t="s">
        <v>7114</v>
      </c>
      <c r="K15" s="167" t="s">
        <v>7265</v>
      </c>
      <c r="L15" s="590" t="s">
        <v>4633</v>
      </c>
      <c r="M15" s="879" t="s">
        <v>11541</v>
      </c>
      <c r="N15" s="178"/>
      <c r="O15" s="167"/>
      <c r="P15" s="178"/>
      <c r="Q15" s="178"/>
      <c r="R15" s="178"/>
      <c r="S15" s="178"/>
      <c r="T15" s="178" t="s">
        <v>10891</v>
      </c>
      <c r="U15" s="714" t="s">
        <v>10892</v>
      </c>
      <c r="V15" s="714" t="s">
        <v>11539</v>
      </c>
      <c r="W15" s="254" t="s">
        <v>193</v>
      </c>
      <c r="X15" s="654"/>
      <c r="Y15" s="178"/>
      <c r="Z15" s="178"/>
      <c r="AA15" s="178"/>
      <c r="AB15" s="178"/>
      <c r="AC15" s="181">
        <v>43033</v>
      </c>
      <c r="AD15" s="181"/>
      <c r="AE15" s="181"/>
      <c r="AF15" s="254"/>
      <c r="AG15" s="254"/>
      <c r="AH15" s="254"/>
      <c r="AI15" s="254"/>
    </row>
    <row r="16" spans="1:35" s="179" customFormat="1">
      <c r="A16" s="167">
        <v>2</v>
      </c>
      <c r="B16" s="168" t="s">
        <v>10879</v>
      </c>
      <c r="C16" s="168" t="s">
        <v>10879</v>
      </c>
      <c r="D16" s="178" t="s">
        <v>6730</v>
      </c>
      <c r="E16" s="254" t="s">
        <v>10890</v>
      </c>
      <c r="F16" s="167" t="s">
        <v>35</v>
      </c>
      <c r="G16" s="167" t="s">
        <v>3017</v>
      </c>
      <c r="H16" s="223">
        <v>28346</v>
      </c>
      <c r="I16" s="1162"/>
      <c r="J16" s="167" t="s">
        <v>7114</v>
      </c>
      <c r="K16" s="167" t="s">
        <v>7265</v>
      </c>
      <c r="L16" s="590" t="s">
        <v>4633</v>
      </c>
      <c r="M16" s="879" t="s">
        <v>11542</v>
      </c>
      <c r="N16" s="178"/>
      <c r="O16" s="167"/>
      <c r="P16" s="167"/>
      <c r="Q16" s="653"/>
      <c r="R16" s="653"/>
      <c r="S16" s="167"/>
      <c r="T16" s="178" t="s">
        <v>10893</v>
      </c>
      <c r="U16" s="657" t="s">
        <v>10894</v>
      </c>
      <c r="V16" s="168" t="s">
        <v>11537</v>
      </c>
      <c r="W16" s="167" t="s">
        <v>47</v>
      </c>
      <c r="X16" s="654" t="s">
        <v>10895</v>
      </c>
      <c r="Y16" s="178" t="s">
        <v>10896</v>
      </c>
      <c r="Z16" s="178" t="s">
        <v>10897</v>
      </c>
      <c r="AA16" s="178"/>
      <c r="AB16" s="178"/>
      <c r="AC16" s="181">
        <v>43033</v>
      </c>
      <c r="AD16" s="181"/>
      <c r="AE16" s="181"/>
      <c r="AF16" s="254"/>
      <c r="AG16" s="254"/>
      <c r="AH16" s="254"/>
      <c r="AI16" s="254"/>
    </row>
    <row r="17" spans="1:35" s="179" customFormat="1">
      <c r="A17" s="167">
        <v>2</v>
      </c>
      <c r="B17" s="168" t="s">
        <v>12246</v>
      </c>
      <c r="C17" s="168" t="s">
        <v>12246</v>
      </c>
      <c r="D17" s="652" t="s">
        <v>12269</v>
      </c>
      <c r="E17" s="254" t="s">
        <v>10890</v>
      </c>
      <c r="F17" s="167" t="s">
        <v>35</v>
      </c>
      <c r="G17" s="167" t="s">
        <v>10901</v>
      </c>
      <c r="H17" s="223">
        <v>23862</v>
      </c>
      <c r="I17" s="178" t="str">
        <f>DATEDIF(H17,$H$3,"Y") &amp; " TAHUN " &amp; DATEDIF(H17,$H$3,"YM") &amp; " BULAN " &amp; DATEDIF(H17,$H$3,"MD") &amp; " HARI "</f>
        <v xml:space="preserve">53 TAHUN 4 BULAN 1 HARI </v>
      </c>
      <c r="J17" s="167" t="s">
        <v>10900</v>
      </c>
      <c r="K17" s="167" t="s">
        <v>7265</v>
      </c>
      <c r="L17" s="167" t="s">
        <v>11468</v>
      </c>
      <c r="M17" s="168" t="s">
        <v>12289</v>
      </c>
      <c r="N17" s="178"/>
      <c r="O17" s="167"/>
      <c r="P17" s="167"/>
      <c r="Q17" s="653"/>
      <c r="R17" s="653"/>
      <c r="S17" s="167" t="s">
        <v>126</v>
      </c>
      <c r="T17" s="178" t="s">
        <v>12270</v>
      </c>
      <c r="U17" s="657" t="s">
        <v>12271</v>
      </c>
      <c r="V17" s="168" t="s">
        <v>13604</v>
      </c>
      <c r="W17" s="167" t="s">
        <v>146</v>
      </c>
      <c r="X17" s="654" t="s">
        <v>12272</v>
      </c>
      <c r="Y17" s="178" t="s">
        <v>12273</v>
      </c>
      <c r="Z17" s="178" t="s">
        <v>12274</v>
      </c>
      <c r="AA17" s="178" t="s">
        <v>12275</v>
      </c>
      <c r="AB17" s="178"/>
      <c r="AC17" s="181">
        <v>43122</v>
      </c>
      <c r="AD17" s="181"/>
      <c r="AE17" s="181">
        <v>43281</v>
      </c>
      <c r="AF17" s="254"/>
      <c r="AG17" s="254"/>
      <c r="AH17" s="254"/>
      <c r="AI17" s="254" t="s">
        <v>10924</v>
      </c>
    </row>
  </sheetData>
  <mergeCells count="28">
    <mergeCell ref="Y6:Y7"/>
    <mergeCell ref="Z6:Z7"/>
    <mergeCell ref="AA6:AA7"/>
    <mergeCell ref="AB6:AB7"/>
    <mergeCell ref="R6:R7"/>
    <mergeCell ref="S6:S7"/>
    <mergeCell ref="T6:T7"/>
    <mergeCell ref="U6:U7"/>
    <mergeCell ref="V6:V7"/>
    <mergeCell ref="X6:X7"/>
    <mergeCell ref="Q6:Q7"/>
    <mergeCell ref="F6:F7"/>
    <mergeCell ref="G6:G7"/>
    <mergeCell ref="H6:H7"/>
    <mergeCell ref="I6:I7"/>
    <mergeCell ref="J6:J7"/>
    <mergeCell ref="K6:K7"/>
    <mergeCell ref="L6:L7"/>
    <mergeCell ref="M6:M7"/>
    <mergeCell ref="N6:N7"/>
    <mergeCell ref="O6:O7"/>
    <mergeCell ref="P6:P7"/>
    <mergeCell ref="E6:E7"/>
    <mergeCell ref="A2:D2"/>
    <mergeCell ref="A6:A7"/>
    <mergeCell ref="B6:B7"/>
    <mergeCell ref="C6:C7"/>
    <mergeCell ref="D6:D7"/>
  </mergeCells>
  <pageMargins left="0.7" right="0" top="0.75" bottom="0.75" header="0.3" footer="0.3"/>
  <pageSetup scale="65" orientation="portrait" horizontalDpi="360" verticalDpi="360" r:id="rId1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"/>
  <sheetViews>
    <sheetView workbookViewId="0">
      <selection activeCell="H22" sqref="H22"/>
    </sheetView>
  </sheetViews>
  <sheetFormatPr defaultRowHeight="15"/>
  <sheetData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/>
  <dimension ref="A2:Y285"/>
  <sheetViews>
    <sheetView workbookViewId="0">
      <selection activeCell="F286" sqref="F285:F286"/>
    </sheetView>
  </sheetViews>
  <sheetFormatPr defaultRowHeight="15"/>
  <cols>
    <col min="1" max="1" width="12" bestFit="1" customWidth="1"/>
    <col min="2" max="2" width="18.5703125" customWidth="1"/>
    <col min="4" max="4" width="2.28515625" customWidth="1"/>
    <col min="6" max="6" width="21" bestFit="1" customWidth="1"/>
    <col min="7" max="7" width="9.140625" style="680"/>
    <col min="8" max="8" width="3" customWidth="1"/>
    <col min="9" max="9" width="6.28515625" customWidth="1"/>
    <col min="10" max="10" width="23.140625" style="681" bestFit="1" customWidth="1"/>
    <col min="12" max="12" width="2.140625" customWidth="1"/>
    <col min="13" max="13" width="20.28515625" bestFit="1" customWidth="1"/>
    <col min="14" max="14" width="18.28515625" bestFit="1" customWidth="1"/>
    <col min="15" max="15" width="9.140625" style="680"/>
    <col min="16" max="16" width="2.7109375" customWidth="1"/>
    <col min="18" max="18" width="27.7109375" customWidth="1"/>
    <col min="19" max="19" width="24.42578125" customWidth="1"/>
    <col min="20" max="20" width="11.85546875" bestFit="1" customWidth="1"/>
    <col min="23" max="23" width="20.85546875" customWidth="1"/>
    <col min="25" max="25" width="13.85546875" customWidth="1"/>
  </cols>
  <sheetData>
    <row r="2" spans="1:25">
      <c r="A2" s="679" t="s">
        <v>8986</v>
      </c>
      <c r="E2" s="679" t="s">
        <v>8987</v>
      </c>
      <c r="I2" s="679" t="s">
        <v>8988</v>
      </c>
      <c r="M2" s="679" t="s">
        <v>8989</v>
      </c>
    </row>
    <row r="3" spans="1:25">
      <c r="A3" s="682" t="s">
        <v>7986</v>
      </c>
      <c r="B3" s="125" t="s">
        <v>7985</v>
      </c>
      <c r="C3" s="34" t="s">
        <v>7984</v>
      </c>
      <c r="E3" s="35" t="s">
        <v>7255</v>
      </c>
      <c r="F3" s="125" t="s">
        <v>8990</v>
      </c>
      <c r="G3" s="71" t="s">
        <v>7254</v>
      </c>
      <c r="I3" s="683" t="s">
        <v>7648</v>
      </c>
      <c r="J3" s="635" t="s">
        <v>7647</v>
      </c>
      <c r="K3" s="71" t="s">
        <v>7646</v>
      </c>
      <c r="M3" s="683" t="s">
        <v>8991</v>
      </c>
      <c r="N3" s="196" t="s">
        <v>8345</v>
      </c>
      <c r="O3" s="71" t="s">
        <v>8344</v>
      </c>
      <c r="Q3" s="577" t="s">
        <v>9549</v>
      </c>
      <c r="R3" s="705" t="s">
        <v>8642</v>
      </c>
      <c r="S3" s="706" t="str">
        <f>VLOOKUP(R3,[4]MAOS!$B$6:$D$51,3,FALSE)</f>
        <v>AMT I</v>
      </c>
      <c r="T3" s="590" t="s">
        <v>8726</v>
      </c>
      <c r="V3" s="35">
        <v>4182</v>
      </c>
      <c r="W3" s="35" t="s">
        <v>10141</v>
      </c>
      <c r="X3" s="35" t="s">
        <v>287</v>
      </c>
      <c r="Y3" s="35" t="s">
        <v>10146</v>
      </c>
    </row>
    <row r="4" spans="1:25">
      <c r="A4" s="682" t="s">
        <v>7986</v>
      </c>
      <c r="B4" s="125" t="s">
        <v>7994</v>
      </c>
      <c r="C4" s="34" t="s">
        <v>7993</v>
      </c>
      <c r="E4" s="35" t="s">
        <v>7255</v>
      </c>
      <c r="F4" s="125" t="s">
        <v>7263</v>
      </c>
      <c r="G4" s="71" t="s">
        <v>7262</v>
      </c>
      <c r="I4" s="683" t="s">
        <v>7648</v>
      </c>
      <c r="J4" s="635" t="s">
        <v>7660</v>
      </c>
      <c r="K4" s="71" t="s">
        <v>7659</v>
      </c>
      <c r="M4" s="683" t="s">
        <v>8991</v>
      </c>
      <c r="N4" s="196" t="s">
        <v>8357</v>
      </c>
      <c r="O4" s="71" t="s">
        <v>8356</v>
      </c>
      <c r="Q4" s="577" t="s">
        <v>9548</v>
      </c>
      <c r="R4" s="705" t="s">
        <v>8643</v>
      </c>
      <c r="S4" s="706" t="str">
        <f>VLOOKUP(R4,[4]MAOS!$B$6:$D$51,3,FALSE)</f>
        <v>AMT I</v>
      </c>
      <c r="T4" s="590" t="s">
        <v>8726</v>
      </c>
      <c r="V4" s="35">
        <v>4183</v>
      </c>
      <c r="W4" s="35" t="s">
        <v>10142</v>
      </c>
      <c r="X4" s="35" t="s">
        <v>287</v>
      </c>
      <c r="Y4" s="35" t="s">
        <v>10146</v>
      </c>
    </row>
    <row r="5" spans="1:25">
      <c r="A5" s="682" t="s">
        <v>7986</v>
      </c>
      <c r="B5" s="648" t="s">
        <v>3647</v>
      </c>
      <c r="C5" s="34" t="s">
        <v>8002</v>
      </c>
      <c r="E5" s="35" t="s">
        <v>7255</v>
      </c>
      <c r="F5" s="125" t="s">
        <v>7274</v>
      </c>
      <c r="G5" s="71" t="s">
        <v>7273</v>
      </c>
      <c r="I5" s="683" t="s">
        <v>7648</v>
      </c>
      <c r="J5" s="635" t="s">
        <v>7672</v>
      </c>
      <c r="K5" s="71" t="s">
        <v>7671</v>
      </c>
      <c r="M5" s="683" t="s">
        <v>8991</v>
      </c>
      <c r="N5" s="196" t="s">
        <v>8365</v>
      </c>
      <c r="O5" s="71" t="s">
        <v>8364</v>
      </c>
      <c r="Q5" s="577" t="s">
        <v>9547</v>
      </c>
      <c r="R5" s="705" t="s">
        <v>8637</v>
      </c>
      <c r="S5" s="706" t="str">
        <f>VLOOKUP(R5,[4]MAOS!$B$6:$D$51,3,FALSE)</f>
        <v>AMT I</v>
      </c>
      <c r="T5" s="590" t="s">
        <v>8726</v>
      </c>
      <c r="V5" s="35">
        <v>4184</v>
      </c>
      <c r="W5" s="35" t="s">
        <v>10143</v>
      </c>
      <c r="X5" s="35" t="s">
        <v>287</v>
      </c>
      <c r="Y5" s="35" t="s">
        <v>10146</v>
      </c>
    </row>
    <row r="6" spans="1:25">
      <c r="A6" s="682" t="s">
        <v>7986</v>
      </c>
      <c r="B6" s="648" t="s">
        <v>8010</v>
      </c>
      <c r="C6" s="34" t="s">
        <v>8009</v>
      </c>
      <c r="E6" s="35" t="s">
        <v>7255</v>
      </c>
      <c r="F6" s="125" t="s">
        <v>7280</v>
      </c>
      <c r="G6" s="71" t="s">
        <v>7279</v>
      </c>
      <c r="I6" s="683" t="s">
        <v>7648</v>
      </c>
      <c r="J6" s="635" t="s">
        <v>7685</v>
      </c>
      <c r="K6" s="71" t="s">
        <v>7684</v>
      </c>
      <c r="M6" s="683" t="s">
        <v>8991</v>
      </c>
      <c r="N6" s="196" t="s">
        <v>8374</v>
      </c>
      <c r="O6" s="71" t="s">
        <v>8373</v>
      </c>
      <c r="Q6" s="577" t="s">
        <v>9546</v>
      </c>
      <c r="R6" s="705" t="s">
        <v>8651</v>
      </c>
      <c r="S6" s="706" t="str">
        <f>VLOOKUP(R6,[4]MAOS!$B$6:$D$51,3,FALSE)</f>
        <v>AMT I</v>
      </c>
      <c r="T6" s="590" t="s">
        <v>8726</v>
      </c>
      <c r="V6" s="35">
        <v>4185</v>
      </c>
      <c r="W6" s="35" t="s">
        <v>10144</v>
      </c>
      <c r="X6" s="35" t="s">
        <v>287</v>
      </c>
      <c r="Y6" s="35" t="s">
        <v>10146</v>
      </c>
    </row>
    <row r="7" spans="1:25">
      <c r="A7" s="682" t="s">
        <v>7986</v>
      </c>
      <c r="B7" s="648" t="s">
        <v>8332</v>
      </c>
      <c r="C7" s="34" t="s">
        <v>8331</v>
      </c>
      <c r="E7" s="35" t="s">
        <v>7255</v>
      </c>
      <c r="F7" s="125" t="s">
        <v>7290</v>
      </c>
      <c r="G7" s="71" t="s">
        <v>7289</v>
      </c>
      <c r="I7" s="683" t="s">
        <v>7648</v>
      </c>
      <c r="J7" s="635" t="s">
        <v>7699</v>
      </c>
      <c r="K7" s="71" t="s">
        <v>7698</v>
      </c>
      <c r="M7" s="683" t="s">
        <v>8991</v>
      </c>
      <c r="N7" s="196" t="s">
        <v>8383</v>
      </c>
      <c r="O7" s="71" t="s">
        <v>8382</v>
      </c>
      <c r="Q7" s="577" t="s">
        <v>9545</v>
      </c>
      <c r="R7" s="705" t="s">
        <v>8653</v>
      </c>
      <c r="S7" s="706" t="str">
        <f>VLOOKUP(R7,[4]MAOS!$B$6:$D$51,3,FALSE)</f>
        <v>AMT I</v>
      </c>
      <c r="T7" s="590" t="s">
        <v>8726</v>
      </c>
      <c r="V7" s="35">
        <v>4186</v>
      </c>
      <c r="W7" s="35" t="s">
        <v>10145</v>
      </c>
      <c r="X7" s="35" t="s">
        <v>287</v>
      </c>
      <c r="Y7" s="35" t="s">
        <v>10146</v>
      </c>
    </row>
    <row r="8" spans="1:25">
      <c r="A8" s="682" t="s">
        <v>7986</v>
      </c>
      <c r="B8" s="648" t="s">
        <v>8020</v>
      </c>
      <c r="C8" s="34" t="s">
        <v>8019</v>
      </c>
      <c r="E8" s="35" t="s">
        <v>7255</v>
      </c>
      <c r="F8" s="624" t="s">
        <v>7298</v>
      </c>
      <c r="G8" s="71" t="s">
        <v>7297</v>
      </c>
      <c r="I8" s="683" t="s">
        <v>7648</v>
      </c>
      <c r="J8" s="635" t="s">
        <v>7710</v>
      </c>
      <c r="K8" s="71" t="s">
        <v>7709</v>
      </c>
      <c r="M8" s="683" t="s">
        <v>8991</v>
      </c>
      <c r="N8" s="196" t="s">
        <v>8388</v>
      </c>
      <c r="O8" s="71" t="s">
        <v>8387</v>
      </c>
      <c r="Q8" s="577" t="s">
        <v>9544</v>
      </c>
      <c r="R8" s="705" t="s">
        <v>8649</v>
      </c>
      <c r="S8" s="706" t="str">
        <f>VLOOKUP(R8,[4]MAOS!$B$6:$D$51,3,FALSE)</f>
        <v>AMT I</v>
      </c>
      <c r="T8" s="590" t="s">
        <v>8726</v>
      </c>
      <c r="V8" s="35">
        <v>4187</v>
      </c>
      <c r="W8" s="35" t="s">
        <v>5383</v>
      </c>
      <c r="X8" s="35" t="s">
        <v>287</v>
      </c>
      <c r="Y8" s="35" t="s">
        <v>10146</v>
      </c>
    </row>
    <row r="9" spans="1:25">
      <c r="A9" s="682" t="s">
        <v>7986</v>
      </c>
      <c r="B9" s="648" t="s">
        <v>8028</v>
      </c>
      <c r="C9" s="34" t="s">
        <v>8027</v>
      </c>
      <c r="E9" s="35" t="s">
        <v>7255</v>
      </c>
      <c r="F9" s="125" t="s">
        <v>7309</v>
      </c>
      <c r="G9" s="71" t="s">
        <v>7308</v>
      </c>
      <c r="I9" s="683" t="s">
        <v>7648</v>
      </c>
      <c r="J9" s="635" t="s">
        <v>7720</v>
      </c>
      <c r="K9" s="71" t="s">
        <v>7719</v>
      </c>
      <c r="M9" s="683" t="s">
        <v>8991</v>
      </c>
      <c r="N9" s="196" t="s">
        <v>8992</v>
      </c>
      <c r="O9" s="71" t="s">
        <v>8395</v>
      </c>
      <c r="Q9" s="577" t="s">
        <v>9543</v>
      </c>
      <c r="R9" s="705" t="s">
        <v>5553</v>
      </c>
      <c r="S9" s="706" t="str">
        <f>VLOOKUP(R9,[4]MAOS!$B$6:$D$51,3,FALSE)</f>
        <v>AMT I</v>
      </c>
      <c r="T9" s="590" t="s">
        <v>8726</v>
      </c>
    </row>
    <row r="10" spans="1:25">
      <c r="A10" s="682" t="s">
        <v>7986</v>
      </c>
      <c r="B10" s="648" t="s">
        <v>8035</v>
      </c>
      <c r="C10" s="34" t="s">
        <v>8034</v>
      </c>
      <c r="E10" s="35" t="s">
        <v>7255</v>
      </c>
      <c r="F10" s="125" t="s">
        <v>7316</v>
      </c>
      <c r="G10" s="71" t="s">
        <v>7315</v>
      </c>
      <c r="I10" s="683" t="s">
        <v>7648</v>
      </c>
      <c r="J10" s="560" t="s">
        <v>7970</v>
      </c>
      <c r="K10" s="71" t="s">
        <v>7969</v>
      </c>
      <c r="M10" s="683" t="s">
        <v>8991</v>
      </c>
      <c r="N10" s="196" t="s">
        <v>8405</v>
      </c>
      <c r="O10" s="71" t="s">
        <v>8404</v>
      </c>
      <c r="Q10" s="577" t="s">
        <v>9542</v>
      </c>
      <c r="R10" s="705" t="s">
        <v>8659</v>
      </c>
      <c r="S10" s="706" t="str">
        <f>VLOOKUP(R10,[4]MAOS!$B$6:$D$51,3,FALSE)</f>
        <v>AMT I</v>
      </c>
      <c r="T10" s="590" t="s">
        <v>8726</v>
      </c>
    </row>
    <row r="11" spans="1:25">
      <c r="A11" s="682" t="s">
        <v>7986</v>
      </c>
      <c r="B11" s="648" t="s">
        <v>8046</v>
      </c>
      <c r="C11" s="34" t="s">
        <v>8045</v>
      </c>
      <c r="E11" s="35" t="s">
        <v>7255</v>
      </c>
      <c r="F11" s="125" t="s">
        <v>7321</v>
      </c>
      <c r="G11" s="71" t="s">
        <v>7320</v>
      </c>
      <c r="I11" s="683" t="s">
        <v>7648</v>
      </c>
      <c r="J11" s="560" t="s">
        <v>7733</v>
      </c>
      <c r="K11" s="71" t="s">
        <v>7732</v>
      </c>
      <c r="M11" s="683" t="s">
        <v>8991</v>
      </c>
      <c r="N11" s="660" t="s">
        <v>8411</v>
      </c>
      <c r="O11" s="71" t="s">
        <v>8410</v>
      </c>
      <c r="Q11" s="577" t="s">
        <v>9541</v>
      </c>
      <c r="R11" s="705" t="s">
        <v>8652</v>
      </c>
      <c r="S11" s="706" t="str">
        <f>VLOOKUP(R11,[4]MAOS!$B$6:$D$51,3,FALSE)</f>
        <v>AMT I</v>
      </c>
      <c r="T11" s="590" t="s">
        <v>8726</v>
      </c>
    </row>
    <row r="12" spans="1:25">
      <c r="A12" s="682" t="s">
        <v>7986</v>
      </c>
      <c r="B12" s="648" t="s">
        <v>8056</v>
      </c>
      <c r="C12" s="34" t="s">
        <v>8055</v>
      </c>
      <c r="E12" s="35" t="s">
        <v>7255</v>
      </c>
      <c r="F12" s="125" t="s">
        <v>7329</v>
      </c>
      <c r="G12" s="71" t="s">
        <v>7328</v>
      </c>
      <c r="I12" s="683" t="s">
        <v>7648</v>
      </c>
      <c r="J12" s="560" t="s">
        <v>7747</v>
      </c>
      <c r="K12" s="71" t="s">
        <v>7746</v>
      </c>
      <c r="M12" s="683" t="s">
        <v>8991</v>
      </c>
      <c r="N12" s="196" t="s">
        <v>8418</v>
      </c>
      <c r="O12" s="71" t="s">
        <v>8417</v>
      </c>
      <c r="Q12" s="577" t="s">
        <v>9540</v>
      </c>
      <c r="R12" s="705" t="s">
        <v>8645</v>
      </c>
      <c r="S12" s="706" t="str">
        <f>VLOOKUP(R12,[4]MAOS!$B$6:$D$51,3,FALSE)</f>
        <v>AMT I</v>
      </c>
      <c r="T12" s="590" t="s">
        <v>8726</v>
      </c>
    </row>
    <row r="13" spans="1:25">
      <c r="A13" s="682" t="s">
        <v>7986</v>
      </c>
      <c r="B13" s="648" t="s">
        <v>8065</v>
      </c>
      <c r="C13" s="34" t="s">
        <v>8064</v>
      </c>
      <c r="E13" s="35" t="s">
        <v>7255</v>
      </c>
      <c r="F13" s="125" t="s">
        <v>7336</v>
      </c>
      <c r="G13" s="71" t="s">
        <v>7335</v>
      </c>
      <c r="I13" s="683" t="s">
        <v>7648</v>
      </c>
      <c r="J13" s="560" t="s">
        <v>7757</v>
      </c>
      <c r="K13" s="71" t="s">
        <v>7756</v>
      </c>
      <c r="M13" s="683" t="s">
        <v>8991</v>
      </c>
      <c r="N13" s="196" t="s">
        <v>8426</v>
      </c>
      <c r="O13" s="71" t="s">
        <v>8425</v>
      </c>
      <c r="Q13" s="577" t="s">
        <v>9539</v>
      </c>
      <c r="R13" s="705" t="s">
        <v>8655</v>
      </c>
      <c r="S13" s="706" t="str">
        <f>VLOOKUP(R13,[4]MAOS!$B$6:$D$51,3,FALSE)</f>
        <v>AMT I</v>
      </c>
      <c r="T13" s="590" t="s">
        <v>8726</v>
      </c>
    </row>
    <row r="14" spans="1:25">
      <c r="A14" s="682" t="s">
        <v>7986</v>
      </c>
      <c r="B14" s="648" t="s">
        <v>8073</v>
      </c>
      <c r="C14" s="34" t="s">
        <v>8072</v>
      </c>
      <c r="E14" s="35" t="s">
        <v>7255</v>
      </c>
      <c r="F14" s="125" t="s">
        <v>7342</v>
      </c>
      <c r="G14" s="71" t="s">
        <v>7341</v>
      </c>
      <c r="I14" s="683" t="s">
        <v>7648</v>
      </c>
      <c r="J14" s="560" t="s">
        <v>7766</v>
      </c>
      <c r="K14" s="71" t="s">
        <v>7765</v>
      </c>
      <c r="M14" s="683" t="s">
        <v>8991</v>
      </c>
      <c r="N14" s="196" t="s">
        <v>8433</v>
      </c>
      <c r="O14" s="71" t="s">
        <v>8432</v>
      </c>
      <c r="Q14" s="577" t="s">
        <v>9538</v>
      </c>
      <c r="R14" s="705" t="s">
        <v>8650</v>
      </c>
      <c r="S14" s="706" t="str">
        <f>VLOOKUP(R14,[4]MAOS!$B$6:$D$51,3,FALSE)</f>
        <v>AMT I</v>
      </c>
      <c r="T14" s="590" t="s">
        <v>8726</v>
      </c>
    </row>
    <row r="15" spans="1:25">
      <c r="A15" s="682" t="s">
        <v>7986</v>
      </c>
      <c r="B15" s="648" t="s">
        <v>489</v>
      </c>
      <c r="C15" s="34" t="s">
        <v>8084</v>
      </c>
      <c r="E15" s="35" t="s">
        <v>7255</v>
      </c>
      <c r="F15" s="624" t="s">
        <v>7350</v>
      </c>
      <c r="G15" s="71" t="s">
        <v>7349</v>
      </c>
      <c r="I15" s="683" t="s">
        <v>7648</v>
      </c>
      <c r="J15" s="560" t="s">
        <v>7777</v>
      </c>
      <c r="K15" s="71" t="s">
        <v>7776</v>
      </c>
      <c r="M15" s="683" t="s">
        <v>8991</v>
      </c>
      <c r="N15" s="196" t="s">
        <v>8441</v>
      </c>
      <c r="O15" s="71" t="s">
        <v>8440</v>
      </c>
      <c r="Q15" s="577" t="s">
        <v>9537</v>
      </c>
      <c r="R15" s="712" t="s">
        <v>8647</v>
      </c>
      <c r="S15" s="706" t="str">
        <f>VLOOKUP(R15,[4]MAOS!$B$6:$D$51,3,FALSE)</f>
        <v>AMT I</v>
      </c>
      <c r="T15" s="590" t="s">
        <v>8726</v>
      </c>
    </row>
    <row r="16" spans="1:25">
      <c r="A16" s="682" t="s">
        <v>7986</v>
      </c>
      <c r="B16" s="648" t="s">
        <v>8094</v>
      </c>
      <c r="C16" s="34" t="s">
        <v>8093</v>
      </c>
      <c r="E16" s="35" t="s">
        <v>7255</v>
      </c>
      <c r="F16" s="125" t="s">
        <v>7355</v>
      </c>
      <c r="G16" s="71" t="s">
        <v>7354</v>
      </c>
      <c r="I16" s="683" t="s">
        <v>7648</v>
      </c>
      <c r="J16" s="560" t="s">
        <v>7785</v>
      </c>
      <c r="K16" s="71" t="s">
        <v>7784</v>
      </c>
      <c r="M16" s="683" t="s">
        <v>8991</v>
      </c>
      <c r="N16" s="196" t="s">
        <v>8523</v>
      </c>
      <c r="O16" s="71" t="s">
        <v>8522</v>
      </c>
      <c r="Q16" s="577" t="s">
        <v>9536</v>
      </c>
      <c r="R16" s="705" t="s">
        <v>8660</v>
      </c>
      <c r="S16" s="706" t="str">
        <f>VLOOKUP(R16,[4]MAOS!$B$6:$D$51,3,FALSE)</f>
        <v>AMT I</v>
      </c>
      <c r="T16" s="590" t="s">
        <v>8726</v>
      </c>
    </row>
    <row r="17" spans="1:20">
      <c r="A17" s="682" t="s">
        <v>7986</v>
      </c>
      <c r="B17" s="648" t="s">
        <v>8103</v>
      </c>
      <c r="C17" s="34" t="s">
        <v>8102</v>
      </c>
      <c r="E17" s="35" t="s">
        <v>7255</v>
      </c>
      <c r="F17" s="624" t="s">
        <v>7362</v>
      </c>
      <c r="G17" s="71" t="s">
        <v>7361</v>
      </c>
      <c r="I17" s="683" t="s">
        <v>7648</v>
      </c>
      <c r="J17" s="560" t="s">
        <v>7793</v>
      </c>
      <c r="K17" s="71" t="s">
        <v>7792</v>
      </c>
      <c r="M17" s="683" t="s">
        <v>8991</v>
      </c>
      <c r="N17" s="663" t="s">
        <v>8448</v>
      </c>
      <c r="O17" s="71" t="s">
        <v>8447</v>
      </c>
      <c r="Q17" s="577" t="s">
        <v>9535</v>
      </c>
      <c r="R17" s="705" t="s">
        <v>8646</v>
      </c>
      <c r="S17" s="706" t="str">
        <f>VLOOKUP(R17,[4]MAOS!$B$6:$D$51,3,FALSE)</f>
        <v>AMT I</v>
      </c>
      <c r="T17" s="590" t="s">
        <v>8726</v>
      </c>
    </row>
    <row r="18" spans="1:20">
      <c r="A18" s="682" t="s">
        <v>7986</v>
      </c>
      <c r="B18" s="648" t="s">
        <v>8111</v>
      </c>
      <c r="C18" s="34" t="s">
        <v>8110</v>
      </c>
      <c r="E18" s="35" t="s">
        <v>7255</v>
      </c>
      <c r="F18" s="624" t="s">
        <v>7366</v>
      </c>
      <c r="G18" s="71" t="s">
        <v>7365</v>
      </c>
      <c r="I18" s="683" t="s">
        <v>7648</v>
      </c>
      <c r="J18" s="560" t="s">
        <v>7804</v>
      </c>
      <c r="K18" s="71" t="s">
        <v>7803</v>
      </c>
      <c r="M18" s="683" t="s">
        <v>8991</v>
      </c>
      <c r="N18" s="196" t="s">
        <v>8453</v>
      </c>
      <c r="O18" s="71" t="s">
        <v>8452</v>
      </c>
      <c r="Q18" s="577" t="s">
        <v>9534</v>
      </c>
      <c r="R18" s="705" t="s">
        <v>8639</v>
      </c>
      <c r="S18" s="706" t="str">
        <f>VLOOKUP(R18,[4]MAOS!$B$6:$D$51,3,FALSE)</f>
        <v>AMT I</v>
      </c>
      <c r="T18" s="590" t="s">
        <v>8726</v>
      </c>
    </row>
    <row r="19" spans="1:20">
      <c r="A19" s="682" t="s">
        <v>7986</v>
      </c>
      <c r="B19" s="648" t="s">
        <v>8117</v>
      </c>
      <c r="C19" s="34" t="s">
        <v>8116</v>
      </c>
      <c r="E19" s="35" t="s">
        <v>7255</v>
      </c>
      <c r="F19" s="625" t="s">
        <v>7372</v>
      </c>
      <c r="G19" s="71" t="s">
        <v>7371</v>
      </c>
      <c r="I19" s="683" t="s">
        <v>7648</v>
      </c>
      <c r="J19" s="560" t="s">
        <v>7812</v>
      </c>
      <c r="K19" s="71" t="s">
        <v>7811</v>
      </c>
      <c r="M19" s="683" t="s">
        <v>8991</v>
      </c>
      <c r="N19" s="196" t="s">
        <v>8461</v>
      </c>
      <c r="O19" s="71" t="s">
        <v>8460</v>
      </c>
      <c r="Q19" s="577" t="s">
        <v>9533</v>
      </c>
      <c r="R19" s="705" t="s">
        <v>8641</v>
      </c>
      <c r="S19" s="706" t="str">
        <f>VLOOKUP(R19,[4]MAOS!$B$6:$D$51,3,FALSE)</f>
        <v>AMT I</v>
      </c>
      <c r="T19" s="590" t="s">
        <v>8726</v>
      </c>
    </row>
    <row r="20" spans="1:20">
      <c r="A20" s="682" t="s">
        <v>7986</v>
      </c>
      <c r="B20" s="648" t="s">
        <v>8124</v>
      </c>
      <c r="C20" s="34" t="s">
        <v>8123</v>
      </c>
      <c r="E20" s="35" t="s">
        <v>7255</v>
      </c>
      <c r="F20" s="624" t="s">
        <v>7380</v>
      </c>
      <c r="G20" s="71" t="s">
        <v>7379</v>
      </c>
      <c r="I20" s="683" t="s">
        <v>7648</v>
      </c>
      <c r="J20" s="560" t="s">
        <v>7821</v>
      </c>
      <c r="K20" s="71" t="s">
        <v>7820</v>
      </c>
      <c r="M20" s="683" t="s">
        <v>8991</v>
      </c>
      <c r="N20" s="196" t="s">
        <v>8470</v>
      </c>
      <c r="O20" s="71" t="s">
        <v>8469</v>
      </c>
      <c r="Q20" s="577" t="s">
        <v>9532</v>
      </c>
      <c r="R20" s="705" t="s">
        <v>8657</v>
      </c>
      <c r="S20" s="706" t="str">
        <f>VLOOKUP(R20,[4]MAOS!$B$6:$D$51,3,FALSE)</f>
        <v>AMT I</v>
      </c>
      <c r="T20" s="590" t="s">
        <v>8726</v>
      </c>
    </row>
    <row r="21" spans="1:20">
      <c r="A21" s="682" t="s">
        <v>7986</v>
      </c>
      <c r="B21" s="648" t="s">
        <v>8133</v>
      </c>
      <c r="C21" s="34" t="s">
        <v>8132</v>
      </c>
      <c r="E21" s="35" t="s">
        <v>7255</v>
      </c>
      <c r="F21" s="125" t="s">
        <v>7388</v>
      </c>
      <c r="G21" s="71" t="s">
        <v>7387</v>
      </c>
      <c r="I21" s="683" t="s">
        <v>7648</v>
      </c>
      <c r="J21" s="560" t="s">
        <v>7831</v>
      </c>
      <c r="K21" s="71" t="s">
        <v>7830</v>
      </c>
      <c r="M21" s="683" t="s">
        <v>8991</v>
      </c>
      <c r="N21" s="196" t="s">
        <v>8480</v>
      </c>
      <c r="O21" s="71" t="s">
        <v>8479</v>
      </c>
      <c r="Q21" s="577" t="s">
        <v>9531</v>
      </c>
      <c r="R21" s="705" t="s">
        <v>8656</v>
      </c>
      <c r="S21" s="706" t="str">
        <f>VLOOKUP(R21,[4]MAOS!$B$6:$D$51,3,FALSE)</f>
        <v>AMT I</v>
      </c>
      <c r="T21" s="590" t="s">
        <v>8726</v>
      </c>
    </row>
    <row r="22" spans="1:20">
      <c r="A22" s="682" t="s">
        <v>7986</v>
      </c>
      <c r="B22" s="648" t="s">
        <v>8140</v>
      </c>
      <c r="C22" s="34" t="s">
        <v>8139</v>
      </c>
      <c r="E22" s="35" t="s">
        <v>7255</v>
      </c>
      <c r="F22" s="125" t="s">
        <v>7396</v>
      </c>
      <c r="G22" s="71" t="s">
        <v>7395</v>
      </c>
      <c r="I22" s="683" t="s">
        <v>7648</v>
      </c>
      <c r="J22" s="560" t="s">
        <v>7837</v>
      </c>
      <c r="K22" s="71" t="s">
        <v>7836</v>
      </c>
      <c r="M22" s="683" t="s">
        <v>8991</v>
      </c>
      <c r="N22" s="196" t="s">
        <v>5190</v>
      </c>
      <c r="O22" s="71" t="s">
        <v>8485</v>
      </c>
      <c r="Q22" s="577" t="s">
        <v>9530</v>
      </c>
      <c r="R22" s="705" t="s">
        <v>8654</v>
      </c>
      <c r="S22" s="706" t="str">
        <f>VLOOKUP(R22,[4]MAOS!$B$6:$D$51,3,FALSE)</f>
        <v>AMT I</v>
      </c>
      <c r="T22" s="590" t="s">
        <v>8726</v>
      </c>
    </row>
    <row r="23" spans="1:20">
      <c r="A23" s="682" t="s">
        <v>7986</v>
      </c>
      <c r="B23" s="648" t="s">
        <v>8146</v>
      </c>
      <c r="C23" s="34" t="s">
        <v>8145</v>
      </c>
      <c r="E23" s="35" t="s">
        <v>7255</v>
      </c>
      <c r="F23" s="624" t="s">
        <v>7404</v>
      </c>
      <c r="G23" s="71" t="s">
        <v>7403</v>
      </c>
      <c r="I23" s="683" t="s">
        <v>7648</v>
      </c>
      <c r="J23" s="560" t="s">
        <v>7848</v>
      </c>
      <c r="K23" s="71" t="s">
        <v>7847</v>
      </c>
      <c r="M23" s="683" t="s">
        <v>8991</v>
      </c>
      <c r="N23" s="196" t="s">
        <v>8493</v>
      </c>
      <c r="O23" s="71" t="s">
        <v>8492</v>
      </c>
      <c r="Q23" s="577" t="s">
        <v>9529</v>
      </c>
      <c r="R23" s="705" t="s">
        <v>8644</v>
      </c>
      <c r="S23" s="706" t="str">
        <f>VLOOKUP(R23,[4]MAOS!$B$6:$D$51,3,FALSE)</f>
        <v>AMT I</v>
      </c>
      <c r="T23" s="590" t="s">
        <v>8726</v>
      </c>
    </row>
    <row r="24" spans="1:20">
      <c r="A24" s="682" t="s">
        <v>7986</v>
      </c>
      <c r="B24" s="648" t="s">
        <v>8151</v>
      </c>
      <c r="C24" s="34" t="s">
        <v>8150</v>
      </c>
      <c r="E24" s="35" t="s">
        <v>7255</v>
      </c>
      <c r="F24" s="301" t="s">
        <v>7412</v>
      </c>
      <c r="G24" s="71" t="s">
        <v>7411</v>
      </c>
      <c r="I24" s="683" t="s">
        <v>7648</v>
      </c>
      <c r="J24" s="560" t="s">
        <v>7856</v>
      </c>
      <c r="K24" s="71" t="s">
        <v>7855</v>
      </c>
      <c r="M24" s="683" t="s">
        <v>8991</v>
      </c>
      <c r="N24" s="196" t="s">
        <v>8498</v>
      </c>
      <c r="O24" s="71" t="s">
        <v>8497</v>
      </c>
      <c r="Q24" s="577" t="s">
        <v>9528</v>
      </c>
      <c r="R24" s="705" t="s">
        <v>8658</v>
      </c>
      <c r="S24" s="706" t="str">
        <f>VLOOKUP(R24,[4]MAOS!$B$6:$D$51,3,FALSE)</f>
        <v>AMT I</v>
      </c>
      <c r="T24" s="590" t="s">
        <v>8726</v>
      </c>
    </row>
    <row r="25" spans="1:20">
      <c r="A25" s="682" t="s">
        <v>7986</v>
      </c>
      <c r="B25" s="648" t="s">
        <v>8161</v>
      </c>
      <c r="C25" s="34" t="s">
        <v>8160</v>
      </c>
      <c r="E25" s="35" t="s">
        <v>7255</v>
      </c>
      <c r="F25" s="125" t="s">
        <v>7418</v>
      </c>
      <c r="G25" s="71" t="s">
        <v>7417</v>
      </c>
      <c r="I25" s="683" t="s">
        <v>7648</v>
      </c>
      <c r="J25" s="560" t="s">
        <v>7865</v>
      </c>
      <c r="K25" s="71" t="s">
        <v>7864</v>
      </c>
      <c r="M25" s="683" t="s">
        <v>8991</v>
      </c>
      <c r="N25" s="664" t="s">
        <v>8505</v>
      </c>
      <c r="O25" s="71" t="s">
        <v>8504</v>
      </c>
      <c r="Q25" s="577" t="s">
        <v>9527</v>
      </c>
      <c r="R25" s="705" t="s">
        <v>8661</v>
      </c>
      <c r="S25" s="706" t="str">
        <f>VLOOKUP(R25,[4]MAOS!$B$6:$D$51,3,FALSE)</f>
        <v>AMT I</v>
      </c>
      <c r="T25" s="590" t="s">
        <v>8726</v>
      </c>
    </row>
    <row r="26" spans="1:20">
      <c r="A26" s="682" t="s">
        <v>7986</v>
      </c>
      <c r="B26" s="648" t="s">
        <v>8172</v>
      </c>
      <c r="C26" s="34" t="s">
        <v>8171</v>
      </c>
      <c r="E26" s="35" t="s">
        <v>7255</v>
      </c>
      <c r="F26" s="125" t="s">
        <v>7425</v>
      </c>
      <c r="G26" s="71" t="s">
        <v>7424</v>
      </c>
      <c r="I26" s="683" t="s">
        <v>7648</v>
      </c>
      <c r="J26" s="560" t="s">
        <v>7874</v>
      </c>
      <c r="K26" s="71" t="s">
        <v>7873</v>
      </c>
      <c r="M26" s="683" t="s">
        <v>8991</v>
      </c>
      <c r="N26" s="196" t="s">
        <v>8511</v>
      </c>
      <c r="O26" s="71" t="s">
        <v>8510</v>
      </c>
      <c r="Q26" s="577" t="s">
        <v>9526</v>
      </c>
      <c r="R26" s="705" t="s">
        <v>8640</v>
      </c>
      <c r="S26" s="706" t="str">
        <f>VLOOKUP(R26,[4]MAOS!$B$6:$D$51,3,FALSE)</f>
        <v>AMT I</v>
      </c>
      <c r="T26" s="590" t="s">
        <v>8726</v>
      </c>
    </row>
    <row r="27" spans="1:20">
      <c r="A27" s="682" t="s">
        <v>7986</v>
      </c>
      <c r="B27" s="648" t="s">
        <v>8181</v>
      </c>
      <c r="C27" s="34" t="s">
        <v>8180</v>
      </c>
      <c r="E27" s="35" t="s">
        <v>7255</v>
      </c>
      <c r="F27" s="624" t="s">
        <v>7432</v>
      </c>
      <c r="G27" s="71" t="s">
        <v>7431</v>
      </c>
      <c r="I27" s="683" t="s">
        <v>7648</v>
      </c>
      <c r="J27" s="560" t="s">
        <v>8993</v>
      </c>
      <c r="K27" s="71" t="s">
        <v>7881</v>
      </c>
      <c r="M27" s="683" t="s">
        <v>8991</v>
      </c>
      <c r="N27" s="664" t="s">
        <v>8518</v>
      </c>
      <c r="O27" s="71" t="s">
        <v>8517</v>
      </c>
      <c r="Q27" s="577" t="s">
        <v>9525</v>
      </c>
      <c r="R27" s="705" t="s">
        <v>8648</v>
      </c>
      <c r="S27" s="706" t="str">
        <f>VLOOKUP(R27,[4]MAOS!$B$6:$D$51,3,FALSE)</f>
        <v>AMT I</v>
      </c>
      <c r="T27" s="590" t="s">
        <v>8726</v>
      </c>
    </row>
    <row r="28" spans="1:20">
      <c r="A28" s="682" t="s">
        <v>7986</v>
      </c>
      <c r="B28" s="648" t="s">
        <v>8190</v>
      </c>
      <c r="C28" s="34" t="s">
        <v>8189</v>
      </c>
      <c r="E28" s="35" t="s">
        <v>7255</v>
      </c>
      <c r="F28" s="624" t="s">
        <v>7437</v>
      </c>
      <c r="G28" s="71" t="s">
        <v>7436</v>
      </c>
      <c r="I28" s="683" t="s">
        <v>7648</v>
      </c>
      <c r="J28" s="560" t="s">
        <v>7894</v>
      </c>
      <c r="K28" s="71" t="s">
        <v>7893</v>
      </c>
      <c r="Q28" s="577" t="s">
        <v>9524</v>
      </c>
      <c r="R28" s="705" t="s">
        <v>8638</v>
      </c>
      <c r="S28" s="706" t="str">
        <f>VLOOKUP(R28,[4]MAOS!$B$6:$D$51,3,FALSE)</f>
        <v>AMT I</v>
      </c>
      <c r="T28" s="590" t="s">
        <v>8726</v>
      </c>
    </row>
    <row r="29" spans="1:20">
      <c r="A29" s="682" t="s">
        <v>7986</v>
      </c>
      <c r="B29" s="648" t="s">
        <v>8198</v>
      </c>
      <c r="C29" s="34" t="s">
        <v>8197</v>
      </c>
      <c r="E29" s="35" t="s">
        <v>7255</v>
      </c>
      <c r="F29" s="625" t="s">
        <v>7444</v>
      </c>
      <c r="G29" s="71" t="s">
        <v>7443</v>
      </c>
      <c r="I29" s="683" t="s">
        <v>7648</v>
      </c>
      <c r="J29" s="560" t="s">
        <v>7903</v>
      </c>
      <c r="K29" s="71" t="s">
        <v>7902</v>
      </c>
      <c r="Q29" s="577" t="s">
        <v>9523</v>
      </c>
      <c r="R29" s="705" t="s">
        <v>8676</v>
      </c>
      <c r="S29" s="706" t="str">
        <f>VLOOKUP(R29,[4]MAOS!$B$6:$D$51,3,FALSE)</f>
        <v>AMT I</v>
      </c>
      <c r="T29" s="590" t="s">
        <v>8726</v>
      </c>
    </row>
    <row r="30" spans="1:20">
      <c r="A30" s="682" t="s">
        <v>7986</v>
      </c>
      <c r="B30" s="650" t="s">
        <v>8206</v>
      </c>
      <c r="C30" s="34" t="s">
        <v>8205</v>
      </c>
      <c r="E30" s="35" t="s">
        <v>7255</v>
      </c>
      <c r="F30" s="125" t="s">
        <v>7451</v>
      </c>
      <c r="G30" s="71" t="s">
        <v>7450</v>
      </c>
      <c r="I30" s="683" t="s">
        <v>7648</v>
      </c>
      <c r="J30" s="560" t="s">
        <v>7911</v>
      </c>
      <c r="K30" s="71" t="s">
        <v>7910</v>
      </c>
      <c r="Q30" s="577" t="s">
        <v>9522</v>
      </c>
      <c r="R30" s="705" t="s">
        <v>8672</v>
      </c>
      <c r="S30" s="706" t="str">
        <f>VLOOKUP(R30,[4]MAOS!$B$6:$D$51,3,FALSE)</f>
        <v>AMT I</v>
      </c>
      <c r="T30" s="590" t="s">
        <v>8726</v>
      </c>
    </row>
    <row r="31" spans="1:20">
      <c r="A31" s="682" t="s">
        <v>7986</v>
      </c>
      <c r="B31" s="650" t="s">
        <v>8215</v>
      </c>
      <c r="C31" s="34" t="s">
        <v>8214</v>
      </c>
      <c r="E31" s="35" t="s">
        <v>7255</v>
      </c>
      <c r="F31" s="625" t="s">
        <v>7458</v>
      </c>
      <c r="G31" s="71" t="s">
        <v>7457</v>
      </c>
      <c r="I31" s="683" t="s">
        <v>7648</v>
      </c>
      <c r="J31" s="560" t="s">
        <v>7921</v>
      </c>
      <c r="K31" s="71" t="s">
        <v>7920</v>
      </c>
      <c r="Q31" s="577" t="s">
        <v>9521</v>
      </c>
      <c r="R31" s="705" t="s">
        <v>8668</v>
      </c>
      <c r="S31" s="706" t="str">
        <f>VLOOKUP(R31,[4]MAOS!$B$6:$D$51,3,FALSE)</f>
        <v>AMT I</v>
      </c>
      <c r="T31" s="590" t="s">
        <v>8726</v>
      </c>
    </row>
    <row r="32" spans="1:20">
      <c r="A32" s="682" t="s">
        <v>7986</v>
      </c>
      <c r="B32" s="650" t="s">
        <v>8220</v>
      </c>
      <c r="C32" s="34" t="s">
        <v>8219</v>
      </c>
      <c r="E32" s="35" t="s">
        <v>7255</v>
      </c>
      <c r="F32" s="125" t="s">
        <v>7464</v>
      </c>
      <c r="G32" s="71" t="s">
        <v>7463</v>
      </c>
      <c r="I32" s="683" t="s">
        <v>7648</v>
      </c>
      <c r="J32" s="560" t="s">
        <v>7929</v>
      </c>
      <c r="K32" s="71" t="s">
        <v>7928</v>
      </c>
      <c r="Q32" s="577" t="s">
        <v>9520</v>
      </c>
      <c r="R32" s="705" t="s">
        <v>8674</v>
      </c>
      <c r="S32" s="706" t="str">
        <f>VLOOKUP(R32,[4]MAOS!$B$6:$D$51,3,FALSE)</f>
        <v>AMT I</v>
      </c>
      <c r="T32" s="590" t="s">
        <v>8726</v>
      </c>
    </row>
    <row r="33" spans="1:20">
      <c r="A33" s="682" t="s">
        <v>7986</v>
      </c>
      <c r="B33" s="650" t="s">
        <v>8230</v>
      </c>
      <c r="C33" s="34" t="s">
        <v>8229</v>
      </c>
      <c r="E33" s="35" t="s">
        <v>7255</v>
      </c>
      <c r="F33" s="125" t="s">
        <v>7469</v>
      </c>
      <c r="G33" s="71" t="s">
        <v>7468</v>
      </c>
      <c r="I33" s="683" t="s">
        <v>7648</v>
      </c>
      <c r="J33" s="560" t="s">
        <v>7939</v>
      </c>
      <c r="K33" s="71" t="s">
        <v>7938</v>
      </c>
      <c r="Q33" s="577" t="s">
        <v>9519</v>
      </c>
      <c r="R33" s="705" t="s">
        <v>8664</v>
      </c>
      <c r="S33" s="706" t="str">
        <f>VLOOKUP(R33,[4]MAOS!$B$6:$D$51,3,FALSE)</f>
        <v>AMT I</v>
      </c>
      <c r="T33" s="590" t="s">
        <v>8726</v>
      </c>
    </row>
    <row r="34" spans="1:20">
      <c r="A34" s="682" t="s">
        <v>7986</v>
      </c>
      <c r="B34" s="648" t="s">
        <v>8239</v>
      </c>
      <c r="C34" s="34" t="s">
        <v>8238</v>
      </c>
      <c r="E34" s="35" t="s">
        <v>7255</v>
      </c>
      <c r="F34" s="125" t="s">
        <v>7475</v>
      </c>
      <c r="G34" s="71" t="s">
        <v>7474</v>
      </c>
      <c r="I34" s="683" t="s">
        <v>7648</v>
      </c>
      <c r="J34" s="560" t="s">
        <v>7948</v>
      </c>
      <c r="K34" s="71" t="s">
        <v>7947</v>
      </c>
      <c r="Q34" s="577" t="s">
        <v>9518</v>
      </c>
      <c r="R34" s="705" t="s">
        <v>8671</v>
      </c>
      <c r="S34" s="706" t="str">
        <f>VLOOKUP(R34,[4]MAOS!$B$6:$D$51,3,FALSE)</f>
        <v>AMT I</v>
      </c>
      <c r="T34" s="590" t="s">
        <v>8726</v>
      </c>
    </row>
    <row r="35" spans="1:20">
      <c r="A35" s="682" t="s">
        <v>7986</v>
      </c>
      <c r="B35" s="648" t="s">
        <v>8245</v>
      </c>
      <c r="C35" s="34" t="s">
        <v>8244</v>
      </c>
      <c r="E35" s="35" t="s">
        <v>7255</v>
      </c>
      <c r="F35" s="624" t="s">
        <v>7481</v>
      </c>
      <c r="G35" s="71" t="s">
        <v>7480</v>
      </c>
      <c r="I35" s="683" t="s">
        <v>7648</v>
      </c>
      <c r="J35" s="560" t="s">
        <v>7955</v>
      </c>
      <c r="K35" s="71" t="s">
        <v>7954</v>
      </c>
      <c r="Q35" s="577" t="s">
        <v>9517</v>
      </c>
      <c r="R35" s="705" t="s">
        <v>8523</v>
      </c>
      <c r="S35" s="706" t="str">
        <f>VLOOKUP(R35,[4]MAOS!$B$6:$D$51,3,FALSE)</f>
        <v>AMT I</v>
      </c>
      <c r="T35" s="590" t="s">
        <v>8726</v>
      </c>
    </row>
    <row r="36" spans="1:20">
      <c r="A36" s="682" t="s">
        <v>7986</v>
      </c>
      <c r="B36" s="648" t="s">
        <v>8251</v>
      </c>
      <c r="C36" s="34" t="s">
        <v>8250</v>
      </c>
      <c r="E36" s="35" t="s">
        <v>7255</v>
      </c>
      <c r="F36" s="125" t="s">
        <v>7490</v>
      </c>
      <c r="G36" s="71" t="s">
        <v>7489</v>
      </c>
      <c r="I36" s="683" t="s">
        <v>7648</v>
      </c>
      <c r="J36" s="560" t="s">
        <v>8994</v>
      </c>
      <c r="K36" s="71" t="s">
        <v>7961</v>
      </c>
      <c r="Q36" s="577" t="s">
        <v>9516</v>
      </c>
      <c r="R36" s="705" t="s">
        <v>8667</v>
      </c>
      <c r="S36" s="706" t="str">
        <f>VLOOKUP(R36,[4]MAOS!$B$6:$D$51,3,FALSE)</f>
        <v>AMT I</v>
      </c>
      <c r="T36" s="590" t="s">
        <v>8726</v>
      </c>
    </row>
    <row r="37" spans="1:20">
      <c r="A37" s="682" t="s">
        <v>7986</v>
      </c>
      <c r="B37" s="648" t="s">
        <v>8260</v>
      </c>
      <c r="C37" s="34" t="s">
        <v>8259</v>
      </c>
      <c r="E37" s="35" t="s">
        <v>7255</v>
      </c>
      <c r="F37" s="125" t="s">
        <v>7499</v>
      </c>
      <c r="G37" s="71" t="s">
        <v>7498</v>
      </c>
      <c r="Q37" s="577" t="s">
        <v>9515</v>
      </c>
      <c r="R37" s="705" t="s">
        <v>8666</v>
      </c>
      <c r="S37" s="706" t="str">
        <f>VLOOKUP(R37,[4]MAOS!$B$6:$D$51,3,FALSE)</f>
        <v>AMT I</v>
      </c>
      <c r="T37" s="590" t="s">
        <v>8726</v>
      </c>
    </row>
    <row r="38" spans="1:20">
      <c r="A38" s="682" t="s">
        <v>7986</v>
      </c>
      <c r="B38" s="648" t="s">
        <v>8335</v>
      </c>
      <c r="C38" s="34" t="s">
        <v>8334</v>
      </c>
      <c r="E38" s="35" t="s">
        <v>7255</v>
      </c>
      <c r="F38" s="125" t="s">
        <v>8995</v>
      </c>
      <c r="G38" s="71" t="s">
        <v>7507</v>
      </c>
      <c r="Q38" s="577" t="s">
        <v>9514</v>
      </c>
      <c r="R38" s="705" t="s">
        <v>8675</v>
      </c>
      <c r="S38" s="706" t="str">
        <f>VLOOKUP(R38,[4]MAOS!$B$6:$D$51,3,FALSE)</f>
        <v>AMT I</v>
      </c>
      <c r="T38" s="590" t="s">
        <v>8726</v>
      </c>
    </row>
    <row r="39" spans="1:20">
      <c r="A39" s="682" t="s">
        <v>7986</v>
      </c>
      <c r="B39" s="648" t="s">
        <v>8268</v>
      </c>
      <c r="C39" s="34" t="s">
        <v>8267</v>
      </c>
      <c r="E39" s="35" t="s">
        <v>7255</v>
      </c>
      <c r="F39" s="125" t="s">
        <v>7512</v>
      </c>
      <c r="G39" s="71" t="s">
        <v>7511</v>
      </c>
      <c r="Q39" s="577" t="s">
        <v>9513</v>
      </c>
      <c r="R39" s="705" t="s">
        <v>8670</v>
      </c>
      <c r="S39" s="706" t="str">
        <f>VLOOKUP(R39,[4]MAOS!$B$6:$D$51,3,FALSE)</f>
        <v>AMT I</v>
      </c>
      <c r="T39" s="590" t="s">
        <v>8726</v>
      </c>
    </row>
    <row r="40" spans="1:20">
      <c r="A40" s="682" t="s">
        <v>7986</v>
      </c>
      <c r="B40" s="127" t="s">
        <v>8274</v>
      </c>
      <c r="C40" s="34" t="s">
        <v>8273</v>
      </c>
      <c r="E40" s="35" t="s">
        <v>7255</v>
      </c>
      <c r="F40" s="125" t="s">
        <v>7518</v>
      </c>
      <c r="G40" s="71" t="s">
        <v>7517</v>
      </c>
      <c r="Q40" s="577" t="s">
        <v>9512</v>
      </c>
      <c r="R40" s="705" t="s">
        <v>8669</v>
      </c>
      <c r="S40" s="706" t="str">
        <f>VLOOKUP(R40,[4]MAOS!$B$6:$D$51,3,FALSE)</f>
        <v>AMT II</v>
      </c>
      <c r="T40" s="590" t="s">
        <v>8726</v>
      </c>
    </row>
    <row r="41" spans="1:20">
      <c r="A41" s="682" t="s">
        <v>7986</v>
      </c>
      <c r="B41" s="127" t="s">
        <v>8211</v>
      </c>
      <c r="C41" s="34" t="s">
        <v>8281</v>
      </c>
      <c r="E41" s="35" t="s">
        <v>7255</v>
      </c>
      <c r="F41" s="125" t="s">
        <v>7526</v>
      </c>
      <c r="G41" s="71" t="s">
        <v>7525</v>
      </c>
      <c r="Q41" s="577" t="s">
        <v>9511</v>
      </c>
      <c r="R41" s="705" t="s">
        <v>8663</v>
      </c>
      <c r="S41" s="706" t="str">
        <f>VLOOKUP(R41,[4]MAOS!$B$6:$D$51,3,FALSE)</f>
        <v>AMT II</v>
      </c>
      <c r="T41" s="590" t="s">
        <v>8726</v>
      </c>
    </row>
    <row r="42" spans="1:20">
      <c r="A42" s="682" t="s">
        <v>7986</v>
      </c>
      <c r="B42" s="127" t="s">
        <v>8289</v>
      </c>
      <c r="C42" s="34" t="s">
        <v>8288</v>
      </c>
      <c r="E42" s="35" t="s">
        <v>7255</v>
      </c>
      <c r="F42" s="125" t="s">
        <v>7533</v>
      </c>
      <c r="G42" s="71" t="s">
        <v>7532</v>
      </c>
      <c r="Q42" s="577" t="s">
        <v>9510</v>
      </c>
      <c r="R42" s="705" t="s">
        <v>8673</v>
      </c>
      <c r="S42" s="706" t="str">
        <f>VLOOKUP(R42,[4]MAOS!$B$6:$D$51,3,FALSE)</f>
        <v>AMT II</v>
      </c>
      <c r="T42" s="590" t="s">
        <v>8726</v>
      </c>
    </row>
    <row r="43" spans="1:20">
      <c r="A43" s="682" t="s">
        <v>7986</v>
      </c>
      <c r="B43" s="127" t="s">
        <v>8296</v>
      </c>
      <c r="C43" s="34" t="s">
        <v>8295</v>
      </c>
      <c r="E43" s="35" t="s">
        <v>7255</v>
      </c>
      <c r="F43" s="125" t="s">
        <v>7538</v>
      </c>
      <c r="G43" s="71" t="s">
        <v>7537</v>
      </c>
      <c r="Q43" s="577" t="s">
        <v>9509</v>
      </c>
      <c r="R43" s="705" t="s">
        <v>8677</v>
      </c>
      <c r="S43" s="706" t="str">
        <f>VLOOKUP(R43,[4]MAOS!$B$6:$D$51,3,FALSE)</f>
        <v>AMT II</v>
      </c>
      <c r="T43" s="590" t="s">
        <v>8726</v>
      </c>
    </row>
    <row r="44" spans="1:20">
      <c r="A44" s="682" t="s">
        <v>7986</v>
      </c>
      <c r="B44" s="127" t="s">
        <v>8303</v>
      </c>
      <c r="C44" s="34" t="s">
        <v>8302</v>
      </c>
      <c r="E44" s="35" t="s">
        <v>7255</v>
      </c>
      <c r="F44" s="624" t="s">
        <v>7545</v>
      </c>
      <c r="G44" s="71" t="s">
        <v>7544</v>
      </c>
      <c r="Q44" s="577" t="s">
        <v>9508</v>
      </c>
      <c r="R44" s="705" t="s">
        <v>8665</v>
      </c>
      <c r="S44" s="706" t="str">
        <f>VLOOKUP(R44,[4]MAOS!$B$6:$D$51,3,FALSE)</f>
        <v>AMT II</v>
      </c>
      <c r="T44" s="590" t="s">
        <v>8726</v>
      </c>
    </row>
    <row r="45" spans="1:20">
      <c r="A45" s="682" t="s">
        <v>7986</v>
      </c>
      <c r="B45" s="127" t="s">
        <v>8065</v>
      </c>
      <c r="C45" s="34" t="s">
        <v>8312</v>
      </c>
      <c r="E45" s="35" t="s">
        <v>7255</v>
      </c>
      <c r="F45" s="125" t="s">
        <v>7550</v>
      </c>
      <c r="G45" s="71" t="s">
        <v>7549</v>
      </c>
      <c r="Q45" s="577" t="s">
        <v>9507</v>
      </c>
      <c r="R45" s="705" t="s">
        <v>8662</v>
      </c>
      <c r="S45" s="706" t="str">
        <f>VLOOKUP(R45,[4]MAOS!$B$6:$D$51,3,FALSE)</f>
        <v>AMT II</v>
      </c>
      <c r="T45" s="590" t="s">
        <v>8726</v>
      </c>
    </row>
    <row r="46" spans="1:20">
      <c r="A46" s="682" t="s">
        <v>7986</v>
      </c>
      <c r="B46" s="127" t="s">
        <v>8319</v>
      </c>
      <c r="C46" s="34" t="s">
        <v>8318</v>
      </c>
      <c r="E46" s="35" t="s">
        <v>7255</v>
      </c>
      <c r="F46" s="125" t="s">
        <v>7555</v>
      </c>
      <c r="G46" s="71" t="s">
        <v>7554</v>
      </c>
      <c r="Q46" s="577" t="s">
        <v>9506</v>
      </c>
      <c r="R46" s="705" t="s">
        <v>8678</v>
      </c>
      <c r="S46" s="706" t="str">
        <f>VLOOKUP(R46,[4]MAOS!$B$6:$D$51,3,FALSE)</f>
        <v>AMT II</v>
      </c>
      <c r="T46" s="590" t="s">
        <v>8726</v>
      </c>
    </row>
    <row r="47" spans="1:20">
      <c r="E47" s="35" t="s">
        <v>7255</v>
      </c>
      <c r="F47" s="125" t="s">
        <v>7565</v>
      </c>
      <c r="G47" s="71" t="s">
        <v>7564</v>
      </c>
      <c r="Q47" s="577" t="s">
        <v>9505</v>
      </c>
      <c r="R47" s="705" t="s">
        <v>8680</v>
      </c>
      <c r="S47" s="706" t="str">
        <f>VLOOKUP(R47,[4]MAOS!$B$6:$D$51,3,FALSE)</f>
        <v>AMT II</v>
      </c>
      <c r="T47" s="590" t="s">
        <v>8726</v>
      </c>
    </row>
    <row r="48" spans="1:20">
      <c r="E48" s="35" t="s">
        <v>7255</v>
      </c>
      <c r="F48" s="624" t="s">
        <v>7571</v>
      </c>
      <c r="G48" s="71" t="s">
        <v>7570</v>
      </c>
      <c r="Q48" s="577" t="s">
        <v>9504</v>
      </c>
      <c r="R48" s="705" t="s">
        <v>8679</v>
      </c>
      <c r="S48" s="706" t="str">
        <f>VLOOKUP(R48,[4]MAOS!$B$6:$D$51,3,FALSE)</f>
        <v>AMT II</v>
      </c>
      <c r="T48" s="590" t="s">
        <v>8726</v>
      </c>
    </row>
    <row r="49" spans="1:20">
      <c r="E49" s="35" t="s">
        <v>7255</v>
      </c>
      <c r="F49" s="125" t="s">
        <v>8996</v>
      </c>
      <c r="G49" s="71" t="s">
        <v>7578</v>
      </c>
      <c r="P49">
        <v>1</v>
      </c>
      <c r="Q49" s="559" t="s">
        <v>9503</v>
      </c>
      <c r="R49" s="669" t="s">
        <v>9502</v>
      </c>
      <c r="S49" s="700" t="str">
        <f>VLOOKUP(R49,[5]Sheet1!$B$4:$F$65,5,FALSE)</f>
        <v>SUPIR</v>
      </c>
      <c r="T49" s="430" t="s">
        <v>9384</v>
      </c>
    </row>
    <row r="50" spans="1:20">
      <c r="E50" s="35" t="s">
        <v>7255</v>
      </c>
      <c r="F50" s="125" t="s">
        <v>8997</v>
      </c>
      <c r="G50" s="71" t="s">
        <v>7588</v>
      </c>
      <c r="P50">
        <v>2</v>
      </c>
      <c r="Q50" s="559" t="s">
        <v>9501</v>
      </c>
      <c r="R50" s="669" t="s">
        <v>9500</v>
      </c>
      <c r="S50" s="700" t="str">
        <f>VLOOKUP(R50,[5]Sheet1!$B$4:$F$65,5,FALSE)</f>
        <v>SUPIR</v>
      </c>
      <c r="T50" s="430" t="s">
        <v>9384</v>
      </c>
    </row>
    <row r="51" spans="1:20">
      <c r="E51" s="35" t="s">
        <v>7255</v>
      </c>
      <c r="F51" s="301" t="s">
        <v>7593</v>
      </c>
      <c r="G51" s="71" t="s">
        <v>7592</v>
      </c>
      <c r="P51">
        <v>3</v>
      </c>
      <c r="Q51" s="559" t="s">
        <v>9499</v>
      </c>
      <c r="R51" s="669" t="s">
        <v>9498</v>
      </c>
      <c r="S51" s="700" t="str">
        <f>VLOOKUP(R51,[5]Sheet1!$B$4:$F$65,5,FALSE)</f>
        <v>SUPIR</v>
      </c>
      <c r="T51" s="430" t="s">
        <v>9384</v>
      </c>
    </row>
    <row r="52" spans="1:20">
      <c r="E52" s="35" t="s">
        <v>7255</v>
      </c>
      <c r="F52" s="125" t="s">
        <v>7599</v>
      </c>
      <c r="G52" s="71" t="s">
        <v>7598</v>
      </c>
      <c r="P52">
        <v>4</v>
      </c>
      <c r="Q52" s="559" t="s">
        <v>9497</v>
      </c>
      <c r="R52" s="669" t="s">
        <v>9496</v>
      </c>
      <c r="S52" s="700" t="str">
        <f>VLOOKUP(R52,[5]Sheet1!$B$4:$F$65,5,FALSE)</f>
        <v>SUPIR</v>
      </c>
      <c r="T52" s="430" t="s">
        <v>9384</v>
      </c>
    </row>
    <row r="53" spans="1:20">
      <c r="E53" s="35" t="s">
        <v>7255</v>
      </c>
      <c r="F53" s="125" t="s">
        <v>7609</v>
      </c>
      <c r="G53" s="71" t="s">
        <v>7608</v>
      </c>
      <c r="P53">
        <v>5</v>
      </c>
      <c r="Q53" s="559" t="s">
        <v>9495</v>
      </c>
      <c r="R53" s="669" t="s">
        <v>9494</v>
      </c>
      <c r="S53" s="700" t="str">
        <f>VLOOKUP(R53,[5]Sheet1!$B$4:$F$65,5,FALSE)</f>
        <v>SUPIR</v>
      </c>
      <c r="T53" s="430" t="s">
        <v>9384</v>
      </c>
    </row>
    <row r="54" spans="1:20">
      <c r="E54" s="35" t="s">
        <v>7255</v>
      </c>
      <c r="F54" s="125" t="s">
        <v>7614</v>
      </c>
      <c r="G54" s="71" t="s">
        <v>7613</v>
      </c>
      <c r="P54">
        <v>6</v>
      </c>
      <c r="Q54" s="559" t="s">
        <v>9493</v>
      </c>
      <c r="R54" s="669" t="s">
        <v>9492</v>
      </c>
      <c r="S54" s="700" t="str">
        <f>VLOOKUP(R54,[5]Sheet1!$B$4:$F$65,5,FALSE)</f>
        <v>SUPIR</v>
      </c>
      <c r="T54" s="430" t="s">
        <v>9384</v>
      </c>
    </row>
    <row r="55" spans="1:20">
      <c r="E55" s="35" t="s">
        <v>7255</v>
      </c>
      <c r="F55" s="624" t="s">
        <v>7622</v>
      </c>
      <c r="G55" s="71" t="s">
        <v>7621</v>
      </c>
      <c r="P55">
        <v>7</v>
      </c>
      <c r="Q55" s="559" t="s">
        <v>9491</v>
      </c>
      <c r="R55" s="669" t="s">
        <v>9490</v>
      </c>
      <c r="S55" s="700" t="str">
        <f>VLOOKUP(R55,[5]Sheet1!$B$4:$F$65,5,FALSE)</f>
        <v>SUPIR</v>
      </c>
      <c r="T55" s="430" t="s">
        <v>9384</v>
      </c>
    </row>
    <row r="56" spans="1:20">
      <c r="E56" s="35" t="s">
        <v>7255</v>
      </c>
      <c r="F56" s="125" t="s">
        <v>7627</v>
      </c>
      <c r="G56" s="71" t="s">
        <v>7626</v>
      </c>
      <c r="P56">
        <v>8</v>
      </c>
      <c r="Q56" s="559" t="s">
        <v>9489</v>
      </c>
      <c r="R56" s="669" t="s">
        <v>9488</v>
      </c>
      <c r="S56" s="700" t="str">
        <f>VLOOKUP(R56,[5]Sheet1!$B$4:$F$65,5,FALSE)</f>
        <v>SUPIR</v>
      </c>
      <c r="T56" s="430" t="s">
        <v>9384</v>
      </c>
    </row>
    <row r="57" spans="1:20">
      <c r="P57">
        <v>9</v>
      </c>
      <c r="Q57" s="559" t="s">
        <v>9487</v>
      </c>
      <c r="R57" s="669" t="s">
        <v>9486</v>
      </c>
      <c r="S57" s="700" t="str">
        <f>VLOOKUP(R57,[5]Sheet1!$B$4:$F$65,5,FALSE)</f>
        <v>SUPIR</v>
      </c>
      <c r="T57" s="430" t="s">
        <v>9384</v>
      </c>
    </row>
    <row r="58" spans="1:20">
      <c r="P58">
        <v>10</v>
      </c>
      <c r="Q58" s="559" t="s">
        <v>9485</v>
      </c>
      <c r="R58" s="669" t="s">
        <v>9484</v>
      </c>
      <c r="S58" s="700" t="str">
        <f>VLOOKUP(R58,[5]Sheet1!$B$4:$F$65,5,FALSE)</f>
        <v>SUPIR</v>
      </c>
      <c r="T58" s="430" t="s">
        <v>9384</v>
      </c>
    </row>
    <row r="59" spans="1:20">
      <c r="P59">
        <v>11</v>
      </c>
      <c r="Q59" s="559" t="s">
        <v>9483</v>
      </c>
      <c r="R59" s="669" t="s">
        <v>9482</v>
      </c>
      <c r="S59" s="700" t="str">
        <f>VLOOKUP(R59,[5]Sheet1!$B$4:$F$65,5,FALSE)</f>
        <v>SUPIR</v>
      </c>
      <c r="T59" s="430" t="s">
        <v>9384</v>
      </c>
    </row>
    <row r="60" spans="1:20">
      <c r="A60" s="35" t="s">
        <v>7255</v>
      </c>
      <c r="B60" s="624" t="s">
        <v>7632</v>
      </c>
      <c r="C60" s="71" t="s">
        <v>7631</v>
      </c>
      <c r="P60">
        <v>12</v>
      </c>
      <c r="Q60" s="559" t="s">
        <v>9481</v>
      </c>
      <c r="R60" s="669" t="s">
        <v>9480</v>
      </c>
      <c r="S60" s="700" t="str">
        <f>VLOOKUP(R60,[5]Sheet1!$B$4:$F$65,5,FALSE)</f>
        <v>SUPIR</v>
      </c>
      <c r="T60" s="430" t="s">
        <v>9384</v>
      </c>
    </row>
    <row r="61" spans="1:20">
      <c r="A61" s="35" t="s">
        <v>7255</v>
      </c>
      <c r="B61" s="624" t="s">
        <v>7634</v>
      </c>
      <c r="C61" s="71" t="s">
        <v>7633</v>
      </c>
      <c r="P61">
        <v>13</v>
      </c>
      <c r="Q61" s="559" t="s">
        <v>9479</v>
      </c>
      <c r="R61" s="669" t="s">
        <v>9478</v>
      </c>
      <c r="S61" s="700" t="str">
        <f>VLOOKUP(R61,[5]Sheet1!$B$4:$F$65,5,FALSE)</f>
        <v>SUPIR</v>
      </c>
      <c r="T61" s="430" t="s">
        <v>9384</v>
      </c>
    </row>
    <row r="62" spans="1:20">
      <c r="A62" s="35" t="s">
        <v>7255</v>
      </c>
      <c r="B62" s="624" t="s">
        <v>7636</v>
      </c>
      <c r="C62" s="71" t="s">
        <v>7635</v>
      </c>
      <c r="P62">
        <v>14</v>
      </c>
      <c r="Q62" s="559" t="s">
        <v>9477</v>
      </c>
      <c r="R62" s="669" t="s">
        <v>9476</v>
      </c>
      <c r="S62" s="700" t="str">
        <f>VLOOKUP(R62,[5]Sheet1!$B$4:$F$65,5,FALSE)</f>
        <v>SUPIR</v>
      </c>
      <c r="T62" s="430" t="s">
        <v>9384</v>
      </c>
    </row>
    <row r="63" spans="1:20">
      <c r="A63" s="35" t="s">
        <v>7255</v>
      </c>
      <c r="B63" s="624" t="s">
        <v>7638</v>
      </c>
      <c r="C63" s="71" t="s">
        <v>7637</v>
      </c>
      <c r="P63">
        <v>15</v>
      </c>
      <c r="Q63" s="559" t="s">
        <v>9475</v>
      </c>
      <c r="R63" s="669" t="s">
        <v>9474</v>
      </c>
      <c r="S63" s="700" t="str">
        <f>VLOOKUP(R63,[5]Sheet1!$B$4:$F$65,5,FALSE)</f>
        <v>SUPIR</v>
      </c>
      <c r="T63" s="430" t="s">
        <v>9384</v>
      </c>
    </row>
    <row r="64" spans="1:20">
      <c r="A64" s="35" t="s">
        <v>7255</v>
      </c>
      <c r="B64" s="624" t="s">
        <v>8627</v>
      </c>
      <c r="C64" s="71" t="s">
        <v>8626</v>
      </c>
      <c r="P64">
        <v>16</v>
      </c>
      <c r="Q64" s="559" t="s">
        <v>9473</v>
      </c>
      <c r="R64" s="669" t="s">
        <v>9472</v>
      </c>
      <c r="S64" s="700" t="str">
        <f>VLOOKUP(R64,[5]Sheet1!$B$4:$F$65,5,FALSE)</f>
        <v>SUPIR</v>
      </c>
      <c r="T64" s="430" t="s">
        <v>9384</v>
      </c>
    </row>
    <row r="65" spans="1:20">
      <c r="A65" s="35" t="s">
        <v>7255</v>
      </c>
      <c r="B65" s="116" t="s">
        <v>7640</v>
      </c>
      <c r="C65" s="71" t="s">
        <v>7639</v>
      </c>
      <c r="P65">
        <v>17</v>
      </c>
      <c r="Q65" s="559" t="s">
        <v>9471</v>
      </c>
      <c r="R65" s="669" t="s">
        <v>9470</v>
      </c>
      <c r="S65" s="700" t="str">
        <f>VLOOKUP(R65,[5]Sheet1!$B$4:$F$65,5,FALSE)</f>
        <v>SUPIR</v>
      </c>
      <c r="T65" s="430" t="s">
        <v>9384</v>
      </c>
    </row>
    <row r="66" spans="1:20">
      <c r="A66" s="35" t="s">
        <v>7255</v>
      </c>
      <c r="B66" s="116" t="s">
        <v>7642</v>
      </c>
      <c r="C66" s="71" t="s">
        <v>8998</v>
      </c>
      <c r="P66">
        <v>18</v>
      </c>
      <c r="Q66" s="559" t="s">
        <v>9469</v>
      </c>
      <c r="R66" s="669" t="s">
        <v>9468</v>
      </c>
      <c r="S66" s="700" t="str">
        <f>VLOOKUP(R66,[5]Sheet1!$B$4:$F$65,5,FALSE)</f>
        <v>SUPIR</v>
      </c>
      <c r="T66" s="430" t="s">
        <v>9384</v>
      </c>
    </row>
    <row r="67" spans="1:20">
      <c r="A67" s="76" t="s">
        <v>1385</v>
      </c>
      <c r="B67" s="560" t="s">
        <v>7068</v>
      </c>
      <c r="C67" s="71" t="s">
        <v>7067</v>
      </c>
      <c r="P67">
        <v>19</v>
      </c>
      <c r="Q67" s="559" t="s">
        <v>9467</v>
      </c>
      <c r="R67" s="669" t="s">
        <v>9466</v>
      </c>
      <c r="S67" s="700" t="str">
        <f>VLOOKUP(R67,[5]Sheet1!$B$4:$F$65,5,FALSE)</f>
        <v>SUPIR</v>
      </c>
      <c r="T67" s="430" t="s">
        <v>9384</v>
      </c>
    </row>
    <row r="68" spans="1:20">
      <c r="A68" s="76" t="s">
        <v>1385</v>
      </c>
      <c r="B68" s="560" t="s">
        <v>7073</v>
      </c>
      <c r="C68" s="71" t="s">
        <v>7072</v>
      </c>
      <c r="P68">
        <v>20</v>
      </c>
      <c r="Q68" s="559" t="s">
        <v>9465</v>
      </c>
      <c r="R68" s="669" t="s">
        <v>9464</v>
      </c>
      <c r="S68" s="700" t="str">
        <f>VLOOKUP(R68,[5]Sheet1!$B$4:$F$65,5,FALSE)</f>
        <v>SUPIR</v>
      </c>
      <c r="T68" s="430" t="s">
        <v>9384</v>
      </c>
    </row>
    <row r="69" spans="1:20">
      <c r="A69" s="76" t="s">
        <v>286</v>
      </c>
      <c r="B69" s="560" t="s">
        <v>7078</v>
      </c>
      <c r="C69" s="71" t="s">
        <v>7077</v>
      </c>
      <c r="P69">
        <v>21</v>
      </c>
      <c r="Q69" s="559" t="s">
        <v>9463</v>
      </c>
      <c r="R69" s="669" t="s">
        <v>2002</v>
      </c>
      <c r="S69" s="700" t="str">
        <f>VLOOKUP(R69,[5]Sheet1!$B$4:$F$65,5,FALSE)</f>
        <v>SUPIR</v>
      </c>
      <c r="T69" s="430" t="s">
        <v>9384</v>
      </c>
    </row>
    <row r="70" spans="1:20">
      <c r="A70" s="76" t="s">
        <v>286</v>
      </c>
      <c r="B70" s="560" t="s">
        <v>7082</v>
      </c>
      <c r="C70" s="71" t="s">
        <v>7081</v>
      </c>
      <c r="P70">
        <v>22</v>
      </c>
      <c r="Q70" s="559" t="s">
        <v>9462</v>
      </c>
      <c r="R70" s="669" t="s">
        <v>791</v>
      </c>
      <c r="S70" s="700" t="str">
        <f>VLOOKUP(R70,[5]Sheet1!$B$4:$F$65,5,FALSE)</f>
        <v>SUPIR</v>
      </c>
      <c r="T70" s="430" t="s">
        <v>9384</v>
      </c>
    </row>
    <row r="71" spans="1:20">
      <c r="A71" s="76" t="s">
        <v>286</v>
      </c>
      <c r="B71" s="560" t="s">
        <v>7086</v>
      </c>
      <c r="C71" s="71" t="s">
        <v>7085</v>
      </c>
      <c r="P71">
        <v>23</v>
      </c>
      <c r="Q71" s="559" t="s">
        <v>9461</v>
      </c>
      <c r="R71" s="669" t="s">
        <v>9460</v>
      </c>
      <c r="S71" s="700" t="str">
        <f>VLOOKUP(R71,[5]Sheet1!$B$4:$F$65,5,FALSE)</f>
        <v>SUPIR</v>
      </c>
      <c r="T71" s="430" t="s">
        <v>9384</v>
      </c>
    </row>
    <row r="72" spans="1:20">
      <c r="A72" s="76" t="s">
        <v>1385</v>
      </c>
      <c r="B72" s="560" t="s">
        <v>7090</v>
      </c>
      <c r="C72" s="71" t="s">
        <v>7089</v>
      </c>
      <c r="P72">
        <v>24</v>
      </c>
      <c r="Q72" s="559" t="s">
        <v>9459</v>
      </c>
      <c r="R72" s="669" t="s">
        <v>9458</v>
      </c>
      <c r="S72" s="700" t="str">
        <f>VLOOKUP(R72,[5]Sheet1!$B$4:$F$65,5,FALSE)</f>
        <v>SUPIR</v>
      </c>
      <c r="T72" s="430" t="s">
        <v>9384</v>
      </c>
    </row>
    <row r="73" spans="1:20">
      <c r="A73" s="76" t="s">
        <v>906</v>
      </c>
      <c r="B73" s="578" t="s">
        <v>7093</v>
      </c>
      <c r="C73" s="71" t="s">
        <v>7092</v>
      </c>
      <c r="P73">
        <v>25</v>
      </c>
      <c r="Q73" s="559" t="s">
        <v>9457</v>
      </c>
      <c r="R73" s="669" t="s">
        <v>9456</v>
      </c>
      <c r="S73" s="700" t="str">
        <f>VLOOKUP(R73,[5]Sheet1!$B$4:$F$65,5,FALSE)</f>
        <v>SUPIR</v>
      </c>
      <c r="T73" s="430" t="s">
        <v>9384</v>
      </c>
    </row>
    <row r="74" spans="1:20">
      <c r="A74" s="76" t="s">
        <v>906</v>
      </c>
      <c r="B74" s="579" t="s">
        <v>7097</v>
      </c>
      <c r="C74" s="71" t="s">
        <v>7096</v>
      </c>
      <c r="P74">
        <v>26</v>
      </c>
      <c r="Q74" s="559" t="s">
        <v>9455</v>
      </c>
      <c r="R74" s="669" t="s">
        <v>9454</v>
      </c>
      <c r="S74" s="700"/>
      <c r="T74" s="430" t="s">
        <v>9384</v>
      </c>
    </row>
    <row r="75" spans="1:20">
      <c r="A75" s="76" t="s">
        <v>906</v>
      </c>
      <c r="B75" s="578" t="s">
        <v>7101</v>
      </c>
      <c r="C75" s="71" t="s">
        <v>7100</v>
      </c>
      <c r="P75">
        <v>27</v>
      </c>
      <c r="Q75" s="559" t="s">
        <v>9453</v>
      </c>
      <c r="R75" s="669" t="s">
        <v>9452</v>
      </c>
      <c r="S75" s="700"/>
      <c r="T75" s="430" t="s">
        <v>9384</v>
      </c>
    </row>
    <row r="76" spans="1:20">
      <c r="A76" s="439" t="s">
        <v>1385</v>
      </c>
      <c r="B76" s="584" t="s">
        <v>1838</v>
      </c>
      <c r="C76" s="71" t="s">
        <v>7111</v>
      </c>
      <c r="P76">
        <v>28</v>
      </c>
      <c r="Q76" s="559" t="s">
        <v>9451</v>
      </c>
      <c r="R76" s="669" t="s">
        <v>9450</v>
      </c>
      <c r="S76" s="700" t="str">
        <f>VLOOKUP(R76,[5]Sheet1!$B$4:$F$65,5,FALSE)</f>
        <v>SUPIR</v>
      </c>
      <c r="T76" s="430" t="s">
        <v>9384</v>
      </c>
    </row>
    <row r="77" spans="1:20">
      <c r="A77" s="439" t="s">
        <v>286</v>
      </c>
      <c r="B77" s="584" t="s">
        <v>7113</v>
      </c>
      <c r="C77" s="71" t="s">
        <v>7112</v>
      </c>
      <c r="P77">
        <v>29</v>
      </c>
      <c r="Q77" s="559" t="s">
        <v>9449</v>
      </c>
      <c r="R77" s="669" t="s">
        <v>9448</v>
      </c>
      <c r="S77" s="700" t="str">
        <f>VLOOKUP(R77,[5]Sheet1!$B$4:$F$65,5,FALSE)</f>
        <v>SUPIR</v>
      </c>
      <c r="T77" s="430" t="s">
        <v>9384</v>
      </c>
    </row>
    <row r="78" spans="1:20">
      <c r="A78" s="439" t="s">
        <v>286</v>
      </c>
      <c r="B78" s="584" t="s">
        <v>7117</v>
      </c>
      <c r="C78" s="71" t="s">
        <v>7116</v>
      </c>
      <c r="P78">
        <v>30</v>
      </c>
      <c r="Q78" s="559" t="s">
        <v>9447</v>
      </c>
      <c r="R78" s="669" t="s">
        <v>9446</v>
      </c>
      <c r="S78" s="700" t="str">
        <f>VLOOKUP(R78,[5]Sheet1!$B$4:$F$65,5,FALSE)</f>
        <v>SUPIR</v>
      </c>
      <c r="T78" s="430" t="s">
        <v>9384</v>
      </c>
    </row>
    <row r="79" spans="1:20">
      <c r="A79" s="430" t="s">
        <v>7986</v>
      </c>
      <c r="B79" s="441" t="s">
        <v>8536</v>
      </c>
      <c r="C79" s="71" t="s">
        <v>8535</v>
      </c>
      <c r="P79">
        <v>31</v>
      </c>
      <c r="Q79" s="559" t="s">
        <v>9445</v>
      </c>
      <c r="R79" s="669" t="s">
        <v>3586</v>
      </c>
      <c r="S79" s="700" t="str">
        <f>VLOOKUP(R79,[5]Sheet1!$B$4:$F$65,5,FALSE)</f>
        <v>SUPIR</v>
      </c>
      <c r="T79" s="430" t="s">
        <v>9384</v>
      </c>
    </row>
    <row r="80" spans="1:20">
      <c r="A80" s="430" t="s">
        <v>7986</v>
      </c>
      <c r="B80" s="441" t="s">
        <v>8544</v>
      </c>
      <c r="C80" s="71" t="s">
        <v>8543</v>
      </c>
      <c r="P80">
        <v>32</v>
      </c>
      <c r="Q80" s="559" t="s">
        <v>9444</v>
      </c>
      <c r="R80" s="669" t="s">
        <v>9443</v>
      </c>
      <c r="S80" s="700" t="str">
        <f>VLOOKUP(R80,[5]Sheet1!$B$4:$F$65,5,FALSE)</f>
        <v>Kernet</v>
      </c>
      <c r="T80" s="430" t="s">
        <v>9384</v>
      </c>
    </row>
    <row r="81" spans="1:20">
      <c r="A81" s="430" t="s">
        <v>7255</v>
      </c>
      <c r="B81" s="441" t="s">
        <v>8552</v>
      </c>
      <c r="C81" s="71" t="s">
        <v>8551</v>
      </c>
      <c r="P81">
        <v>33</v>
      </c>
      <c r="Q81" s="559" t="s">
        <v>9442</v>
      </c>
      <c r="R81" s="669" t="s">
        <v>9441</v>
      </c>
      <c r="S81" s="700" t="str">
        <f>VLOOKUP(R81,[5]Sheet1!$B$4:$F$65,5,FALSE)</f>
        <v>Kernet</v>
      </c>
      <c r="T81" s="430" t="s">
        <v>9384</v>
      </c>
    </row>
    <row r="82" spans="1:20">
      <c r="A82" s="430" t="s">
        <v>7255</v>
      </c>
      <c r="B82" s="441" t="s">
        <v>8558</v>
      </c>
      <c r="C82" s="71" t="s">
        <v>8557</v>
      </c>
      <c r="P82">
        <v>34</v>
      </c>
      <c r="Q82" s="559" t="s">
        <v>9440</v>
      </c>
      <c r="R82" s="669" t="s">
        <v>9439</v>
      </c>
      <c r="S82" s="700" t="str">
        <f>VLOOKUP(R82,[5]Sheet1!$B$4:$F$65,5,FALSE)</f>
        <v>SUPIR</v>
      </c>
      <c r="T82" s="430" t="s">
        <v>9384</v>
      </c>
    </row>
    <row r="83" spans="1:20">
      <c r="A83" s="439" t="s">
        <v>8346</v>
      </c>
      <c r="B83" s="668" t="s">
        <v>3182</v>
      </c>
      <c r="C83" s="71" t="s">
        <v>8563</v>
      </c>
      <c r="P83">
        <v>35</v>
      </c>
      <c r="Q83" s="559" t="s">
        <v>9438</v>
      </c>
      <c r="R83" s="669" t="s">
        <v>9437</v>
      </c>
      <c r="S83" s="700" t="str">
        <f>VLOOKUP(R83,[5]Sheet1!$B$4:$F$65,5,FALSE)</f>
        <v>Kernet</v>
      </c>
      <c r="T83" s="430" t="s">
        <v>9384</v>
      </c>
    </row>
    <row r="84" spans="1:20">
      <c r="A84" s="439" t="s">
        <v>8346</v>
      </c>
      <c r="B84" s="668" t="s">
        <v>8570</v>
      </c>
      <c r="C84" s="71" t="s">
        <v>8569</v>
      </c>
      <c r="P84">
        <v>36</v>
      </c>
      <c r="Q84" s="559" t="s">
        <v>9436</v>
      </c>
      <c r="R84" s="669" t="s">
        <v>9435</v>
      </c>
      <c r="S84" s="700" t="str">
        <f>VLOOKUP(R84,[5]Sheet1!$B$4:$F$65,5,FALSE)</f>
        <v>Kernet</v>
      </c>
      <c r="T84" s="430" t="s">
        <v>9384</v>
      </c>
    </row>
    <row r="85" spans="1:20">
      <c r="A85" s="439" t="s">
        <v>7648</v>
      </c>
      <c r="B85" s="669" t="s">
        <v>8575</v>
      </c>
      <c r="C85" s="71" t="s">
        <v>8574</v>
      </c>
      <c r="P85">
        <v>37</v>
      </c>
      <c r="Q85" s="559" t="s">
        <v>9434</v>
      </c>
      <c r="R85" s="669" t="s">
        <v>9433</v>
      </c>
      <c r="S85" s="700" t="str">
        <f>VLOOKUP(R85,[5]Sheet1!$B$4:$F$65,5,FALSE)</f>
        <v>Kernet</v>
      </c>
      <c r="T85" s="430" t="s">
        <v>9384</v>
      </c>
    </row>
    <row r="86" spans="1:20">
      <c r="A86" s="430" t="s">
        <v>7986</v>
      </c>
      <c r="B86" s="671" t="s">
        <v>8632</v>
      </c>
      <c r="C86" s="71" t="s">
        <v>8631</v>
      </c>
      <c r="P86">
        <v>38</v>
      </c>
      <c r="Q86" s="559" t="s">
        <v>9432</v>
      </c>
      <c r="R86" s="669" t="s">
        <v>9431</v>
      </c>
      <c r="S86" s="700" t="str">
        <f>VLOOKUP(R86,[5]Sheet1!$B$4:$F$65,5,FALSE)</f>
        <v>Kernet</v>
      </c>
      <c r="T86" s="430" t="s">
        <v>9384</v>
      </c>
    </row>
    <row r="87" spans="1:20">
      <c r="A87" s="430" t="s">
        <v>7986</v>
      </c>
      <c r="B87" s="671" t="s">
        <v>8622</v>
      </c>
      <c r="C87" s="71" t="s">
        <v>8621</v>
      </c>
      <c r="P87">
        <v>39</v>
      </c>
      <c r="Q87" s="559" t="s">
        <v>9430</v>
      </c>
      <c r="R87" s="669" t="s">
        <v>9429</v>
      </c>
      <c r="S87" s="700" t="str">
        <f>VLOOKUP(R87,[5]Sheet1!$B$4:$F$65,5,FALSE)</f>
        <v>Kernet</v>
      </c>
      <c r="T87" s="430" t="s">
        <v>9384</v>
      </c>
    </row>
    <row r="88" spans="1:20">
      <c r="A88" s="430" t="s">
        <v>7255</v>
      </c>
      <c r="B88" s="671" t="s">
        <v>8999</v>
      </c>
      <c r="C88" s="71" t="s">
        <v>8580</v>
      </c>
      <c r="P88">
        <v>40</v>
      </c>
      <c r="Q88" s="559" t="s">
        <v>9428</v>
      </c>
      <c r="R88" s="669" t="s">
        <v>9427</v>
      </c>
      <c r="S88" s="700" t="str">
        <f>VLOOKUP(R88,[5]Sheet1!$B$4:$F$65,5,FALSE)</f>
        <v>Kernet</v>
      </c>
      <c r="T88" s="430" t="s">
        <v>9384</v>
      </c>
    </row>
    <row r="89" spans="1:20">
      <c r="A89" s="430" t="s">
        <v>7255</v>
      </c>
      <c r="B89" s="671" t="s">
        <v>9000</v>
      </c>
      <c r="C89" s="71" t="s">
        <v>8584</v>
      </c>
      <c r="P89">
        <v>41</v>
      </c>
      <c r="Q89" s="559" t="s">
        <v>9426</v>
      </c>
      <c r="R89" s="669" t="s">
        <v>9425</v>
      </c>
      <c r="S89" s="700" t="str">
        <f>VLOOKUP(R89,[5]Sheet1!$B$4:$F$65,5,FALSE)</f>
        <v>Kernet</v>
      </c>
      <c r="T89" s="430" t="s">
        <v>9384</v>
      </c>
    </row>
    <row r="90" spans="1:20">
      <c r="A90" s="430" t="s">
        <v>7255</v>
      </c>
      <c r="B90" s="671" t="s">
        <v>9001</v>
      </c>
      <c r="C90" s="71" t="s">
        <v>8588</v>
      </c>
      <c r="P90">
        <v>42</v>
      </c>
      <c r="Q90" s="559" t="s">
        <v>9424</v>
      </c>
      <c r="R90" s="669" t="s">
        <v>9423</v>
      </c>
      <c r="S90" s="700" t="str">
        <f>VLOOKUP(R90,[5]Sheet1!$B$4:$F$65,5,FALSE)</f>
        <v>Kernet</v>
      </c>
      <c r="T90" s="430" t="s">
        <v>9384</v>
      </c>
    </row>
    <row r="91" spans="1:20">
      <c r="A91" s="430" t="s">
        <v>8346</v>
      </c>
      <c r="B91" s="671" t="s">
        <v>8594</v>
      </c>
      <c r="C91" s="71" t="s">
        <v>8593</v>
      </c>
      <c r="P91">
        <v>43</v>
      </c>
      <c r="Q91" s="559" t="s">
        <v>9422</v>
      </c>
      <c r="R91" s="669" t="s">
        <v>9421</v>
      </c>
      <c r="S91" s="700" t="str">
        <f>VLOOKUP(R91,[5]Sheet1!$B$4:$F$65,5,FALSE)</f>
        <v>Kernet</v>
      </c>
      <c r="T91" s="430" t="s">
        <v>9384</v>
      </c>
    </row>
    <row r="92" spans="1:20">
      <c r="A92" s="430" t="s">
        <v>7986</v>
      </c>
      <c r="B92" s="684" t="s">
        <v>8599</v>
      </c>
      <c r="C92" s="71" t="s">
        <v>8598</v>
      </c>
      <c r="P92">
        <v>44</v>
      </c>
      <c r="Q92" s="559" t="s">
        <v>9420</v>
      </c>
      <c r="R92" s="669" t="s">
        <v>798</v>
      </c>
      <c r="S92" s="700" t="str">
        <f>VLOOKUP(R92,[5]Sheet1!$B$4:$F$65,5,FALSE)</f>
        <v>Kernet</v>
      </c>
      <c r="T92" s="430" t="s">
        <v>9384</v>
      </c>
    </row>
    <row r="93" spans="1:20">
      <c r="A93" s="430" t="s">
        <v>7986</v>
      </c>
      <c r="B93" s="685" t="s">
        <v>8605</v>
      </c>
      <c r="C93" s="71" t="s">
        <v>8604</v>
      </c>
      <c r="P93">
        <v>45</v>
      </c>
      <c r="Q93" s="559" t="s">
        <v>9419</v>
      </c>
      <c r="R93" s="669" t="s">
        <v>9418</v>
      </c>
      <c r="S93" s="700" t="str">
        <f>VLOOKUP(R93,[5]Sheet1!$B$4:$F$65,5,FALSE)</f>
        <v>Kernet</v>
      </c>
      <c r="T93" s="430" t="s">
        <v>9384</v>
      </c>
    </row>
    <row r="94" spans="1:20">
      <c r="A94" s="430" t="s">
        <v>7255</v>
      </c>
      <c r="B94" s="684" t="s">
        <v>8609</v>
      </c>
      <c r="C94" s="71" t="s">
        <v>8608</v>
      </c>
      <c r="P94">
        <v>46</v>
      </c>
      <c r="Q94" s="559" t="s">
        <v>9417</v>
      </c>
      <c r="R94" s="669" t="s">
        <v>9416</v>
      </c>
      <c r="S94" s="700" t="str">
        <f>VLOOKUP(R94,[5]Sheet1!$B$4:$F$65,5,FALSE)</f>
        <v>Kernet</v>
      </c>
      <c r="T94" s="430" t="s">
        <v>9384</v>
      </c>
    </row>
    <row r="95" spans="1:20">
      <c r="A95" s="430" t="s">
        <v>7255</v>
      </c>
      <c r="B95" s="684" t="s">
        <v>9002</v>
      </c>
      <c r="C95" s="71" t="s">
        <v>8612</v>
      </c>
      <c r="P95">
        <v>47</v>
      </c>
      <c r="Q95" s="559" t="s">
        <v>9415</v>
      </c>
      <c r="R95" s="669" t="s">
        <v>528</v>
      </c>
      <c r="S95" s="700" t="str">
        <f>VLOOKUP(R95,[5]Sheet1!$B$4:$F$65,5,FALSE)</f>
        <v>Kernet</v>
      </c>
      <c r="T95" s="430" t="s">
        <v>9384</v>
      </c>
    </row>
    <row r="96" spans="1:20">
      <c r="A96" s="430" t="s">
        <v>8346</v>
      </c>
      <c r="B96" s="441" t="s">
        <v>8618</v>
      </c>
      <c r="C96" s="71" t="s">
        <v>8617</v>
      </c>
      <c r="P96">
        <v>48</v>
      </c>
      <c r="Q96" s="559" t="s">
        <v>9414</v>
      </c>
      <c r="R96" s="669" t="s">
        <v>9413</v>
      </c>
      <c r="S96" s="700" t="str">
        <f>VLOOKUP(R96,[5]Sheet1!$B$4:$F$65,5,FALSE)</f>
        <v>Kernet</v>
      </c>
      <c r="T96" s="430" t="s">
        <v>9384</v>
      </c>
    </row>
    <row r="97" spans="1:20">
      <c r="A97" s="430" t="s">
        <v>9003</v>
      </c>
      <c r="B97" s="684" t="s">
        <v>9004</v>
      </c>
      <c r="C97" s="36" t="s">
        <v>123</v>
      </c>
      <c r="P97">
        <v>49</v>
      </c>
      <c r="Q97" s="559" t="s">
        <v>9412</v>
      </c>
      <c r="R97" s="669" t="s">
        <v>9411</v>
      </c>
      <c r="S97" s="700" t="str">
        <f>VLOOKUP(R97,[5]Sheet1!$B$4:$F$65,5,FALSE)</f>
        <v>Kernet</v>
      </c>
      <c r="T97" s="430" t="s">
        <v>9384</v>
      </c>
    </row>
    <row r="98" spans="1:20">
      <c r="A98" s="430" t="s">
        <v>9005</v>
      </c>
      <c r="B98" s="35" t="s">
        <v>131</v>
      </c>
      <c r="C98" s="71" t="s">
        <v>249</v>
      </c>
      <c r="P98">
        <v>50</v>
      </c>
      <c r="Q98" s="559" t="s">
        <v>9410</v>
      </c>
      <c r="R98" s="669" t="s">
        <v>9409</v>
      </c>
      <c r="S98" s="700" t="str">
        <f>VLOOKUP(R98,[5]Sheet1!$B$4:$F$65,5,FALSE)</f>
        <v>Kernet</v>
      </c>
      <c r="T98" s="430" t="s">
        <v>9384</v>
      </c>
    </row>
    <row r="99" spans="1:20">
      <c r="B99" s="684" t="s">
        <v>9006</v>
      </c>
      <c r="C99" s="36" t="s">
        <v>8530</v>
      </c>
      <c r="P99">
        <v>51</v>
      </c>
      <c r="Q99" s="559" t="s">
        <v>9408</v>
      </c>
      <c r="R99" s="669" t="s">
        <v>9407</v>
      </c>
      <c r="S99" s="700" t="str">
        <f>VLOOKUP(R99,[5]Sheet1!$B$4:$F$65,5,FALSE)</f>
        <v>Kernet</v>
      </c>
      <c r="T99" s="430" t="s">
        <v>9384</v>
      </c>
    </row>
    <row r="100" spans="1:20">
      <c r="B100" s="684" t="s">
        <v>9007</v>
      </c>
      <c r="C100" s="71" t="s">
        <v>7641</v>
      </c>
      <c r="P100">
        <v>52</v>
      </c>
      <c r="Q100" s="559" t="s">
        <v>9406</v>
      </c>
      <c r="R100" s="669" t="s">
        <v>9405</v>
      </c>
      <c r="S100" s="700"/>
      <c r="T100" s="430" t="s">
        <v>9384</v>
      </c>
    </row>
    <row r="101" spans="1:20">
      <c r="B101" s="686" t="s">
        <v>9008</v>
      </c>
      <c r="C101" s="749" t="s">
        <v>10271</v>
      </c>
      <c r="D101" t="s">
        <v>9010</v>
      </c>
      <c r="P101">
        <v>53</v>
      </c>
      <c r="Q101" s="559" t="s">
        <v>9404</v>
      </c>
      <c r="R101" s="669" t="s">
        <v>9403</v>
      </c>
      <c r="S101" s="700"/>
      <c r="T101" s="430" t="s">
        <v>9384</v>
      </c>
    </row>
    <row r="102" spans="1:20">
      <c r="B102" s="687" t="s">
        <v>7640</v>
      </c>
      <c r="C102" s="71" t="s">
        <v>9011</v>
      </c>
      <c r="D102" t="s">
        <v>9012</v>
      </c>
      <c r="P102">
        <v>54</v>
      </c>
      <c r="Q102" s="559" t="s">
        <v>9402</v>
      </c>
      <c r="R102" s="669" t="s">
        <v>9401</v>
      </c>
      <c r="S102" s="700"/>
      <c r="T102" s="430" t="s">
        <v>9384</v>
      </c>
    </row>
    <row r="103" spans="1:20">
      <c r="B103" s="688" t="s">
        <v>9013</v>
      </c>
      <c r="C103" s="36" t="s">
        <v>9014</v>
      </c>
      <c r="D103" t="s">
        <v>145</v>
      </c>
      <c r="P103">
        <v>55</v>
      </c>
      <c r="Q103" s="559" t="s">
        <v>9400</v>
      </c>
      <c r="R103" s="669" t="s">
        <v>9399</v>
      </c>
      <c r="S103" s="700"/>
      <c r="T103" s="430" t="s">
        <v>9384</v>
      </c>
    </row>
    <row r="104" spans="1:20">
      <c r="B104" s="689" t="s">
        <v>9015</v>
      </c>
      <c r="C104" s="71" t="s">
        <v>9016</v>
      </c>
      <c r="D104" t="s">
        <v>9017</v>
      </c>
      <c r="P104">
        <v>56</v>
      </c>
      <c r="Q104" s="559" t="s">
        <v>9398</v>
      </c>
      <c r="R104" s="669" t="s">
        <v>9397</v>
      </c>
      <c r="S104" s="700"/>
      <c r="T104" s="430" t="s">
        <v>9384</v>
      </c>
    </row>
    <row r="105" spans="1:20">
      <c r="B105" s="690" t="s">
        <v>9018</v>
      </c>
      <c r="C105" s="36" t="s">
        <v>9019</v>
      </c>
      <c r="D105" t="s">
        <v>9010</v>
      </c>
      <c r="P105">
        <v>57</v>
      </c>
      <c r="Q105" s="559" t="s">
        <v>9396</v>
      </c>
      <c r="R105" s="669" t="s">
        <v>9395</v>
      </c>
      <c r="S105" s="700"/>
      <c r="T105" s="430" t="s">
        <v>9384</v>
      </c>
    </row>
    <row r="106" spans="1:20">
      <c r="B106" s="688" t="s">
        <v>254</v>
      </c>
      <c r="C106" s="71" t="s">
        <v>9020</v>
      </c>
      <c r="D106" t="s">
        <v>9021</v>
      </c>
      <c r="I106" s="71" t="s">
        <v>7077</v>
      </c>
      <c r="J106" s="560" t="s">
        <v>7078</v>
      </c>
      <c r="P106">
        <v>58</v>
      </c>
      <c r="Q106" s="559" t="s">
        <v>9394</v>
      </c>
      <c r="R106" s="669" t="s">
        <v>9393</v>
      </c>
      <c r="S106" s="700"/>
      <c r="T106" s="430" t="s">
        <v>9384</v>
      </c>
    </row>
    <row r="107" spans="1:20">
      <c r="B107" s="691"/>
      <c r="C107" s="36" t="s">
        <v>9022</v>
      </c>
      <c r="I107" s="71" t="s">
        <v>7081</v>
      </c>
      <c r="J107" s="560" t="s">
        <v>7082</v>
      </c>
      <c r="P107">
        <v>59</v>
      </c>
      <c r="Q107" s="559" t="s">
        <v>9392</v>
      </c>
      <c r="R107" s="669" t="s">
        <v>9391</v>
      </c>
      <c r="S107" s="700"/>
      <c r="T107" s="430" t="s">
        <v>9384</v>
      </c>
    </row>
    <row r="108" spans="1:20">
      <c r="B108" s="220" t="s">
        <v>8999</v>
      </c>
      <c r="C108" s="71" t="s">
        <v>9023</v>
      </c>
      <c r="D108" s="692" t="s">
        <v>9010</v>
      </c>
      <c r="I108" s="71" t="s">
        <v>7085</v>
      </c>
      <c r="J108" s="560" t="s">
        <v>7086</v>
      </c>
      <c r="P108">
        <v>60</v>
      </c>
      <c r="Q108" s="559" t="s">
        <v>9390</v>
      </c>
      <c r="R108" s="669" t="s">
        <v>9389</v>
      </c>
      <c r="S108" s="700"/>
      <c r="T108" s="430" t="s">
        <v>9384</v>
      </c>
    </row>
    <row r="109" spans="1:20">
      <c r="B109" s="220" t="s">
        <v>9000</v>
      </c>
      <c r="C109" s="36" t="s">
        <v>9024</v>
      </c>
      <c r="D109" s="692" t="s">
        <v>9010</v>
      </c>
      <c r="I109" s="71" t="s">
        <v>7089</v>
      </c>
      <c r="J109" s="560" t="s">
        <v>7090</v>
      </c>
      <c r="P109">
        <v>61</v>
      </c>
      <c r="Q109" s="559" t="s">
        <v>9388</v>
      </c>
      <c r="R109" s="669" t="s">
        <v>9387</v>
      </c>
      <c r="S109" s="700"/>
      <c r="T109" s="430" t="s">
        <v>9384</v>
      </c>
    </row>
    <row r="110" spans="1:20">
      <c r="B110" s="220" t="s">
        <v>9001</v>
      </c>
      <c r="C110" s="71" t="s">
        <v>9025</v>
      </c>
      <c r="D110" s="692" t="s">
        <v>9010</v>
      </c>
      <c r="I110" s="71" t="s">
        <v>7092</v>
      </c>
      <c r="J110" s="578" t="s">
        <v>7093</v>
      </c>
      <c r="P110">
        <v>62</v>
      </c>
      <c r="Q110" s="559" t="s">
        <v>9386</v>
      </c>
      <c r="R110" s="669" t="s">
        <v>9385</v>
      </c>
      <c r="S110" s="700"/>
      <c r="T110" s="430" t="s">
        <v>9384</v>
      </c>
    </row>
    <row r="111" spans="1:20">
      <c r="B111" s="688" t="s">
        <v>9026</v>
      </c>
      <c r="C111" s="36" t="s">
        <v>9027</v>
      </c>
      <c r="D111" s="693" t="s">
        <v>145</v>
      </c>
      <c r="I111" s="71" t="s">
        <v>7096</v>
      </c>
      <c r="J111" s="579" t="s">
        <v>7097</v>
      </c>
      <c r="Q111" s="701" t="s">
        <v>9383</v>
      </c>
      <c r="R111" s="702" t="s">
        <v>9228</v>
      </c>
      <c r="S111" s="703" t="s">
        <v>6908</v>
      </c>
      <c r="T111" s="704" t="s">
        <v>1100</v>
      </c>
    </row>
    <row r="112" spans="1:20">
      <c r="B112" s="688" t="s">
        <v>9028</v>
      </c>
      <c r="C112" s="71" t="s">
        <v>9029</v>
      </c>
      <c r="D112" s="693" t="s">
        <v>145</v>
      </c>
      <c r="I112" s="71" t="s">
        <v>7100</v>
      </c>
      <c r="J112" s="578" t="s">
        <v>7101</v>
      </c>
      <c r="Q112" s="701" t="s">
        <v>9382</v>
      </c>
      <c r="R112" s="702" t="s">
        <v>9381</v>
      </c>
      <c r="S112" s="703" t="s">
        <v>6908</v>
      </c>
      <c r="T112" s="704" t="s">
        <v>1100</v>
      </c>
    </row>
    <row r="113" spans="2:20">
      <c r="B113" s="220" t="s">
        <v>9030</v>
      </c>
      <c r="C113" s="36" t="s">
        <v>9031</v>
      </c>
      <c r="D113" s="692" t="s">
        <v>2511</v>
      </c>
      <c r="I113" s="559" t="s">
        <v>7104</v>
      </c>
      <c r="J113" s="560" t="s">
        <v>7105</v>
      </c>
      <c r="Q113" s="701" t="s">
        <v>9380</v>
      </c>
      <c r="R113" s="702" t="s">
        <v>9225</v>
      </c>
      <c r="S113" s="703" t="s">
        <v>6908</v>
      </c>
      <c r="T113" s="704" t="s">
        <v>1100</v>
      </c>
    </row>
    <row r="114" spans="2:20">
      <c r="B114" s="220" t="s">
        <v>4602</v>
      </c>
      <c r="C114" s="71" t="s">
        <v>9032</v>
      </c>
      <c r="D114" s="692" t="s">
        <v>9033</v>
      </c>
      <c r="I114" s="581" t="s">
        <v>7111</v>
      </c>
      <c r="J114" s="582" t="s">
        <v>1838</v>
      </c>
      <c r="Q114" s="701" t="s">
        <v>9379</v>
      </c>
      <c r="R114" s="702" t="s">
        <v>9378</v>
      </c>
      <c r="S114" s="703" t="s">
        <v>6908</v>
      </c>
      <c r="T114" s="704" t="s">
        <v>1100</v>
      </c>
    </row>
    <row r="115" spans="2:20">
      <c r="B115" s="688" t="s">
        <v>9034</v>
      </c>
      <c r="C115" s="36" t="s">
        <v>9035</v>
      </c>
      <c r="D115" s="693" t="s">
        <v>9033</v>
      </c>
      <c r="Q115" s="701" t="s">
        <v>9377</v>
      </c>
      <c r="R115" s="702" t="s">
        <v>9376</v>
      </c>
      <c r="S115" s="703" t="s">
        <v>6908</v>
      </c>
      <c r="T115" s="704" t="s">
        <v>1100</v>
      </c>
    </row>
    <row r="116" spans="2:20">
      <c r="B116" s="220" t="s">
        <v>9036</v>
      </c>
      <c r="C116" s="71" t="s">
        <v>9037</v>
      </c>
      <c r="D116" s="692" t="s">
        <v>9010</v>
      </c>
      <c r="Q116" s="701" t="s">
        <v>9375</v>
      </c>
      <c r="R116" s="702" t="s">
        <v>9374</v>
      </c>
      <c r="S116" s="703" t="s">
        <v>6908</v>
      </c>
      <c r="T116" s="704" t="s">
        <v>1100</v>
      </c>
    </row>
    <row r="117" spans="2:20">
      <c r="B117" s="220" t="s">
        <v>824</v>
      </c>
      <c r="C117" s="36" t="s">
        <v>9038</v>
      </c>
      <c r="D117" s="692" t="s">
        <v>9010</v>
      </c>
      <c r="Q117" s="707" t="s">
        <v>9373</v>
      </c>
      <c r="R117" s="708" t="s">
        <v>9190</v>
      </c>
      <c r="S117" s="709" t="s">
        <v>6908</v>
      </c>
      <c r="T117" s="710" t="s">
        <v>9191</v>
      </c>
    </row>
    <row r="118" spans="2:20">
      <c r="B118" s="691" t="s">
        <v>9039</v>
      </c>
      <c r="C118" s="71" t="s">
        <v>9040</v>
      </c>
      <c r="D118" s="694" t="s">
        <v>145</v>
      </c>
      <c r="Q118" s="707" t="s">
        <v>9372</v>
      </c>
      <c r="R118" s="708" t="s">
        <v>9194</v>
      </c>
      <c r="S118" s="709" t="s">
        <v>6908</v>
      </c>
      <c r="T118" s="710" t="s">
        <v>9191</v>
      </c>
    </row>
    <row r="119" spans="2:20">
      <c r="B119" s="688" t="s">
        <v>9041</v>
      </c>
      <c r="C119" s="36" t="s">
        <v>9042</v>
      </c>
      <c r="D119" s="695" t="s">
        <v>9012</v>
      </c>
      <c r="Q119" s="707" t="s">
        <v>9371</v>
      </c>
      <c r="R119" s="708" t="s">
        <v>9370</v>
      </c>
      <c r="S119" s="709" t="s">
        <v>6908</v>
      </c>
      <c r="T119" s="710" t="s">
        <v>9191</v>
      </c>
    </row>
    <row r="120" spans="2:20">
      <c r="B120" s="688" t="s">
        <v>8581</v>
      </c>
      <c r="C120" s="71" t="s">
        <v>9043</v>
      </c>
      <c r="D120" s="695" t="s">
        <v>9012</v>
      </c>
      <c r="Q120" s="707" t="s">
        <v>9369</v>
      </c>
      <c r="R120" s="708" t="s">
        <v>9200</v>
      </c>
      <c r="S120" s="709" t="s">
        <v>6908</v>
      </c>
      <c r="T120" s="710" t="s">
        <v>9191</v>
      </c>
    </row>
    <row r="121" spans="2:20">
      <c r="B121" s="688" t="s">
        <v>9044</v>
      </c>
      <c r="C121" s="36" t="s">
        <v>9045</v>
      </c>
      <c r="D121" s="695" t="s">
        <v>9012</v>
      </c>
      <c r="Q121" s="707" t="s">
        <v>9368</v>
      </c>
      <c r="R121" s="708" t="s">
        <v>9367</v>
      </c>
      <c r="S121" s="709" t="s">
        <v>6908</v>
      </c>
      <c r="T121" s="710" t="s">
        <v>9191</v>
      </c>
    </row>
    <row r="122" spans="2:20">
      <c r="B122" s="696" t="s">
        <v>9046</v>
      </c>
      <c r="C122" s="71" t="s">
        <v>9047</v>
      </c>
      <c r="D122" s="695" t="s">
        <v>9048</v>
      </c>
      <c r="Q122" s="707" t="s">
        <v>9366</v>
      </c>
      <c r="R122" s="708" t="s">
        <v>9205</v>
      </c>
      <c r="S122" s="709" t="s">
        <v>6908</v>
      </c>
      <c r="T122" s="710" t="s">
        <v>9191</v>
      </c>
    </row>
    <row r="123" spans="2:20">
      <c r="B123" s="697" t="s">
        <v>9049</v>
      </c>
      <c r="C123" s="70" t="s">
        <v>248</v>
      </c>
      <c r="D123" s="695" t="s">
        <v>34</v>
      </c>
      <c r="Q123" s="707" t="s">
        <v>9365</v>
      </c>
      <c r="R123" s="708" t="s">
        <v>9364</v>
      </c>
      <c r="S123" s="709" t="s">
        <v>6908</v>
      </c>
      <c r="T123" s="710" t="s">
        <v>9191</v>
      </c>
    </row>
    <row r="124" spans="2:20">
      <c r="Q124" s="707" t="s">
        <v>9363</v>
      </c>
      <c r="R124" s="708" t="s">
        <v>9211</v>
      </c>
      <c r="S124" s="709" t="s">
        <v>6908</v>
      </c>
      <c r="T124" s="710" t="s">
        <v>9191</v>
      </c>
    </row>
    <row r="125" spans="2:20">
      <c r="Q125" s="707" t="s">
        <v>9362</v>
      </c>
      <c r="R125" s="708" t="s">
        <v>9214</v>
      </c>
      <c r="S125" s="709" t="s">
        <v>6908</v>
      </c>
      <c r="T125" s="710" t="s">
        <v>9191</v>
      </c>
    </row>
    <row r="126" spans="2:20">
      <c r="Q126" s="707" t="s">
        <v>9361</v>
      </c>
      <c r="R126" s="708" t="s">
        <v>9216</v>
      </c>
      <c r="S126" s="709" t="s">
        <v>9304</v>
      </c>
      <c r="T126" s="710" t="s">
        <v>9191</v>
      </c>
    </row>
    <row r="127" spans="2:20">
      <c r="Q127" s="707" t="s">
        <v>9360</v>
      </c>
      <c r="R127" s="708" t="s">
        <v>9219</v>
      </c>
      <c r="S127" s="709" t="s">
        <v>9304</v>
      </c>
      <c r="T127" s="710" t="s">
        <v>9191</v>
      </c>
    </row>
    <row r="128" spans="2:20">
      <c r="Q128" s="707" t="s">
        <v>9359</v>
      </c>
      <c r="R128" s="708" t="s">
        <v>9221</v>
      </c>
      <c r="S128" s="709" t="s">
        <v>9304</v>
      </c>
      <c r="T128" s="710" t="s">
        <v>9191</v>
      </c>
    </row>
    <row r="129" spans="17:20">
      <c r="Q129" s="559" t="s">
        <v>9358</v>
      </c>
      <c r="R129" s="669" t="s">
        <v>9108</v>
      </c>
      <c r="S129" s="700" t="s">
        <v>6908</v>
      </c>
      <c r="T129" s="430" t="s">
        <v>9062</v>
      </c>
    </row>
    <row r="130" spans="17:20">
      <c r="Q130" s="559" t="s">
        <v>9357</v>
      </c>
      <c r="R130" s="669" t="s">
        <v>9164</v>
      </c>
      <c r="S130" s="700" t="s">
        <v>6908</v>
      </c>
      <c r="T130" s="430" t="s">
        <v>9062</v>
      </c>
    </row>
    <row r="131" spans="17:20">
      <c r="Q131" s="559" t="s">
        <v>9356</v>
      </c>
      <c r="R131" s="669" t="s">
        <v>9355</v>
      </c>
      <c r="S131" s="700" t="s">
        <v>6908</v>
      </c>
      <c r="T131" s="430" t="s">
        <v>9062</v>
      </c>
    </row>
    <row r="132" spans="17:20">
      <c r="Q132" s="559" t="s">
        <v>9354</v>
      </c>
      <c r="R132" s="669" t="s">
        <v>9120</v>
      </c>
      <c r="S132" s="700" t="s">
        <v>6908</v>
      </c>
      <c r="T132" s="430" t="s">
        <v>9062</v>
      </c>
    </row>
    <row r="133" spans="17:20">
      <c r="Q133" s="559" t="s">
        <v>9353</v>
      </c>
      <c r="R133" s="669" t="s">
        <v>9352</v>
      </c>
      <c r="S133" s="700" t="s">
        <v>6908</v>
      </c>
      <c r="T133" s="430" t="s">
        <v>9062</v>
      </c>
    </row>
    <row r="134" spans="17:20">
      <c r="Q134" s="559" t="s">
        <v>9351</v>
      </c>
      <c r="R134" s="669" t="s">
        <v>9350</v>
      </c>
      <c r="S134" s="700" t="s">
        <v>6908</v>
      </c>
      <c r="T134" s="430" t="s">
        <v>9062</v>
      </c>
    </row>
    <row r="135" spans="17:20">
      <c r="Q135" s="559" t="s">
        <v>9349</v>
      </c>
      <c r="R135" s="669" t="s">
        <v>9348</v>
      </c>
      <c r="S135" s="700" t="s">
        <v>6908</v>
      </c>
      <c r="T135" s="430" t="s">
        <v>9062</v>
      </c>
    </row>
    <row r="136" spans="17:20">
      <c r="Q136" s="559" t="s">
        <v>9347</v>
      </c>
      <c r="R136" s="669" t="s">
        <v>9346</v>
      </c>
      <c r="S136" s="700" t="s">
        <v>6908</v>
      </c>
      <c r="T136" s="430" t="s">
        <v>9062</v>
      </c>
    </row>
    <row r="137" spans="17:20">
      <c r="Q137" s="559" t="s">
        <v>9345</v>
      </c>
      <c r="R137" s="669" t="s">
        <v>9098</v>
      </c>
      <c r="S137" s="700" t="s">
        <v>6908</v>
      </c>
      <c r="T137" s="430" t="s">
        <v>9062</v>
      </c>
    </row>
    <row r="138" spans="17:20">
      <c r="Q138" s="559" t="s">
        <v>9344</v>
      </c>
      <c r="R138" s="669" t="s">
        <v>9343</v>
      </c>
      <c r="S138" s="700" t="s">
        <v>6908</v>
      </c>
      <c r="T138" s="430" t="s">
        <v>9062</v>
      </c>
    </row>
    <row r="139" spans="17:20">
      <c r="Q139" s="559" t="s">
        <v>9342</v>
      </c>
      <c r="R139" s="669" t="s">
        <v>9341</v>
      </c>
      <c r="S139" s="700" t="s">
        <v>6908</v>
      </c>
      <c r="T139" s="430" t="s">
        <v>9062</v>
      </c>
    </row>
    <row r="140" spans="17:20">
      <c r="Q140" s="559" t="s">
        <v>9340</v>
      </c>
      <c r="R140" s="669" t="s">
        <v>9114</v>
      </c>
      <c r="S140" s="700" t="s">
        <v>6908</v>
      </c>
      <c r="T140" s="430" t="s">
        <v>9062</v>
      </c>
    </row>
    <row r="141" spans="17:20">
      <c r="Q141" s="559" t="s">
        <v>9339</v>
      </c>
      <c r="R141" s="669" t="s">
        <v>9338</v>
      </c>
      <c r="S141" s="700" t="s">
        <v>6908</v>
      </c>
      <c r="T141" s="430" t="s">
        <v>9062</v>
      </c>
    </row>
    <row r="142" spans="17:20">
      <c r="Q142" s="559" t="s">
        <v>9337</v>
      </c>
      <c r="R142" s="669" t="s">
        <v>9336</v>
      </c>
      <c r="S142" s="700" t="s">
        <v>6908</v>
      </c>
      <c r="T142" s="430" t="s">
        <v>9062</v>
      </c>
    </row>
    <row r="143" spans="17:20">
      <c r="Q143" s="559" t="s">
        <v>9335</v>
      </c>
      <c r="R143" s="669" t="s">
        <v>9334</v>
      </c>
      <c r="S143" s="700" t="s">
        <v>6908</v>
      </c>
      <c r="T143" s="430" t="s">
        <v>9062</v>
      </c>
    </row>
    <row r="144" spans="17:20">
      <c r="Q144" s="559" t="s">
        <v>9333</v>
      </c>
      <c r="R144" s="669" t="s">
        <v>9332</v>
      </c>
      <c r="S144" s="700" t="s">
        <v>6908</v>
      </c>
      <c r="T144" s="430" t="s">
        <v>9062</v>
      </c>
    </row>
    <row r="145" spans="17:20">
      <c r="Q145" s="559" t="s">
        <v>9331</v>
      </c>
      <c r="R145" s="669" t="s">
        <v>9330</v>
      </c>
      <c r="S145" s="700" t="s">
        <v>6908</v>
      </c>
      <c r="T145" s="430" t="s">
        <v>9062</v>
      </c>
    </row>
    <row r="146" spans="17:20">
      <c r="Q146" s="559" t="s">
        <v>9329</v>
      </c>
      <c r="R146" s="669" t="s">
        <v>9130</v>
      </c>
      <c r="S146" s="700" t="s">
        <v>6908</v>
      </c>
      <c r="T146" s="430" t="s">
        <v>9062</v>
      </c>
    </row>
    <row r="147" spans="17:20">
      <c r="Q147" s="559" t="s">
        <v>9328</v>
      </c>
      <c r="R147" s="669" t="s">
        <v>9144</v>
      </c>
      <c r="S147" s="700" t="s">
        <v>6908</v>
      </c>
      <c r="T147" s="430" t="s">
        <v>9062</v>
      </c>
    </row>
    <row r="148" spans="17:20">
      <c r="Q148" s="559" t="s">
        <v>9327</v>
      </c>
      <c r="R148" s="669" t="s">
        <v>9326</v>
      </c>
      <c r="S148" s="700" t="s">
        <v>6908</v>
      </c>
      <c r="T148" s="430" t="s">
        <v>9062</v>
      </c>
    </row>
    <row r="149" spans="17:20">
      <c r="Q149" s="559" t="s">
        <v>9325</v>
      </c>
      <c r="R149" s="669" t="s">
        <v>9324</v>
      </c>
      <c r="S149" s="700" t="s">
        <v>6908</v>
      </c>
      <c r="T149" s="430" t="s">
        <v>9062</v>
      </c>
    </row>
    <row r="150" spans="17:20">
      <c r="Q150" s="559" t="s">
        <v>9323</v>
      </c>
      <c r="R150" s="669" t="s">
        <v>9156</v>
      </c>
      <c r="S150" s="700" t="s">
        <v>6908</v>
      </c>
      <c r="T150" s="430" t="s">
        <v>9062</v>
      </c>
    </row>
    <row r="151" spans="17:20">
      <c r="Q151" s="559" t="s">
        <v>9322</v>
      </c>
      <c r="R151" s="669" t="s">
        <v>9321</v>
      </c>
      <c r="S151" s="700" t="s">
        <v>6908</v>
      </c>
      <c r="T151" s="430" t="s">
        <v>9062</v>
      </c>
    </row>
    <row r="152" spans="17:20">
      <c r="Q152" s="559" t="s">
        <v>9320</v>
      </c>
      <c r="R152" s="669" t="s">
        <v>9319</v>
      </c>
      <c r="S152" s="700" t="s">
        <v>6908</v>
      </c>
      <c r="T152" s="430" t="s">
        <v>9062</v>
      </c>
    </row>
    <row r="153" spans="17:20">
      <c r="Q153" s="559" t="s">
        <v>9318</v>
      </c>
      <c r="R153" s="669" t="s">
        <v>9138</v>
      </c>
      <c r="S153" s="700" t="s">
        <v>6908</v>
      </c>
      <c r="T153" s="430" t="s">
        <v>9062</v>
      </c>
    </row>
    <row r="154" spans="17:20">
      <c r="Q154" s="559" t="s">
        <v>9317</v>
      </c>
      <c r="R154" s="669" t="s">
        <v>5408</v>
      </c>
      <c r="S154" s="700" t="s">
        <v>6908</v>
      </c>
      <c r="T154" s="430" t="s">
        <v>9062</v>
      </c>
    </row>
    <row r="155" spans="17:20">
      <c r="Q155" s="559" t="s">
        <v>9316</v>
      </c>
      <c r="R155" s="669" t="s">
        <v>9315</v>
      </c>
      <c r="S155" s="700" t="s">
        <v>6908</v>
      </c>
      <c r="T155" s="430" t="s">
        <v>9062</v>
      </c>
    </row>
    <row r="156" spans="17:20">
      <c r="Q156" s="559" t="s">
        <v>9314</v>
      </c>
      <c r="R156" s="669" t="s">
        <v>9313</v>
      </c>
      <c r="S156" s="700" t="s">
        <v>6908</v>
      </c>
      <c r="T156" s="430" t="s">
        <v>9062</v>
      </c>
    </row>
    <row r="157" spans="17:20">
      <c r="Q157" s="559" t="s">
        <v>9312</v>
      </c>
      <c r="R157" s="669" t="s">
        <v>9181</v>
      </c>
      <c r="S157" s="700" t="s">
        <v>6908</v>
      </c>
      <c r="T157" s="430" t="s">
        <v>9062</v>
      </c>
    </row>
    <row r="158" spans="17:20">
      <c r="Q158" s="559" t="s">
        <v>9311</v>
      </c>
      <c r="R158" s="669" t="s">
        <v>9310</v>
      </c>
      <c r="S158" s="700" t="s">
        <v>6908</v>
      </c>
      <c r="T158" s="430" t="s">
        <v>9062</v>
      </c>
    </row>
    <row r="159" spans="17:20">
      <c r="Q159" s="559" t="s">
        <v>9309</v>
      </c>
      <c r="R159" s="669" t="s">
        <v>9188</v>
      </c>
      <c r="S159" s="700" t="s">
        <v>9304</v>
      </c>
      <c r="T159" s="430" t="s">
        <v>9062</v>
      </c>
    </row>
    <row r="160" spans="17:20">
      <c r="Q160" s="559" t="s">
        <v>9308</v>
      </c>
      <c r="R160" s="669" t="s">
        <v>9307</v>
      </c>
      <c r="S160" s="700" t="s">
        <v>9304</v>
      </c>
      <c r="T160" s="430" t="s">
        <v>9062</v>
      </c>
    </row>
    <row r="161" spans="17:20">
      <c r="Q161" s="559" t="s">
        <v>9306</v>
      </c>
      <c r="R161" s="669" t="s">
        <v>9305</v>
      </c>
      <c r="S161" s="700" t="s">
        <v>9304</v>
      </c>
      <c r="T161" s="430" t="s">
        <v>9062</v>
      </c>
    </row>
    <row r="162" spans="17:20">
      <c r="Q162" s="577" t="s">
        <v>9303</v>
      </c>
      <c r="R162" s="705" t="s">
        <v>9071</v>
      </c>
      <c r="S162" s="706" t="s">
        <v>9297</v>
      </c>
      <c r="T162" s="590" t="s">
        <v>9289</v>
      </c>
    </row>
    <row r="163" spans="17:20">
      <c r="Q163" s="577" t="s">
        <v>9302</v>
      </c>
      <c r="R163" s="705" t="s">
        <v>9054</v>
      </c>
      <c r="S163" s="706" t="s">
        <v>9297</v>
      </c>
      <c r="T163" s="590" t="s">
        <v>204</v>
      </c>
    </row>
    <row r="164" spans="17:20">
      <c r="Q164" s="577" t="s">
        <v>9301</v>
      </c>
      <c r="R164" s="705" t="s">
        <v>9068</v>
      </c>
      <c r="S164" s="706" t="s">
        <v>9297</v>
      </c>
      <c r="T164" s="590" t="s">
        <v>204</v>
      </c>
    </row>
    <row r="165" spans="17:20">
      <c r="Q165" s="577" t="s">
        <v>9300</v>
      </c>
      <c r="R165" s="705" t="s">
        <v>9061</v>
      </c>
      <c r="S165" s="706" t="s">
        <v>9297</v>
      </c>
      <c r="T165" s="590" t="s">
        <v>204</v>
      </c>
    </row>
    <row r="166" spans="17:20">
      <c r="Q166" s="577" t="s">
        <v>9299</v>
      </c>
      <c r="R166" s="705" t="s">
        <v>9058</v>
      </c>
      <c r="S166" s="706" t="s">
        <v>9297</v>
      </c>
      <c r="T166" s="590" t="s">
        <v>204</v>
      </c>
    </row>
    <row r="167" spans="17:20">
      <c r="Q167" s="577" t="s">
        <v>9298</v>
      </c>
      <c r="R167" s="705" t="s">
        <v>9064</v>
      </c>
      <c r="S167" s="706" t="s">
        <v>9297</v>
      </c>
      <c r="T167" s="590" t="s">
        <v>204</v>
      </c>
    </row>
    <row r="168" spans="17:20">
      <c r="Q168" s="577" t="s">
        <v>9296</v>
      </c>
      <c r="R168" s="705" t="s">
        <v>9081</v>
      </c>
      <c r="S168" s="706" t="s">
        <v>9291</v>
      </c>
      <c r="T168" s="590" t="s">
        <v>9289</v>
      </c>
    </row>
    <row r="169" spans="17:20">
      <c r="Q169" s="577" t="s">
        <v>9295</v>
      </c>
      <c r="R169" s="705" t="s">
        <v>9078</v>
      </c>
      <c r="S169" s="706" t="s">
        <v>9291</v>
      </c>
      <c r="T169" s="590" t="s">
        <v>204</v>
      </c>
    </row>
    <row r="170" spans="17:20">
      <c r="Q170" s="577" t="s">
        <v>9294</v>
      </c>
      <c r="R170" s="705" t="s">
        <v>9084</v>
      </c>
      <c r="S170" s="706" t="s">
        <v>9291</v>
      </c>
      <c r="T170" s="590" t="s">
        <v>204</v>
      </c>
    </row>
    <row r="171" spans="17:20">
      <c r="Q171" s="577" t="s">
        <v>9293</v>
      </c>
      <c r="R171" s="705" t="s">
        <v>9073</v>
      </c>
      <c r="S171" s="706" t="s">
        <v>9291</v>
      </c>
      <c r="T171" s="590" t="s">
        <v>204</v>
      </c>
    </row>
    <row r="172" spans="17:20">
      <c r="Q172" s="577" t="s">
        <v>9292</v>
      </c>
      <c r="R172" s="705" t="s">
        <v>9076</v>
      </c>
      <c r="S172" s="706" t="s">
        <v>9291</v>
      </c>
      <c r="T172" s="590" t="s">
        <v>204</v>
      </c>
    </row>
    <row r="173" spans="17:20">
      <c r="Q173" s="577" t="s">
        <v>9290</v>
      </c>
      <c r="R173" s="705" t="s">
        <v>9087</v>
      </c>
      <c r="S173" s="706" t="s">
        <v>9286</v>
      </c>
      <c r="T173" s="590" t="s">
        <v>9289</v>
      </c>
    </row>
    <row r="174" spans="17:20">
      <c r="Q174" s="577" t="s">
        <v>9288</v>
      </c>
      <c r="R174" s="705" t="s">
        <v>9091</v>
      </c>
      <c r="S174" s="706" t="s">
        <v>9286</v>
      </c>
      <c r="T174" s="590" t="s">
        <v>204</v>
      </c>
    </row>
    <row r="175" spans="17:20">
      <c r="Q175" s="577" t="s">
        <v>9287</v>
      </c>
      <c r="R175" s="705" t="s">
        <v>9093</v>
      </c>
      <c r="S175" s="706" t="s">
        <v>9286</v>
      </c>
      <c r="T175" s="590" t="s">
        <v>204</v>
      </c>
    </row>
    <row r="176" spans="17:20">
      <c r="Q176" s="577" t="s">
        <v>9826</v>
      </c>
      <c r="R176" s="584" t="s">
        <v>7132</v>
      </c>
      <c r="S176" s="35" t="s">
        <v>7133</v>
      </c>
      <c r="T176" s="590" t="s">
        <v>3017</v>
      </c>
    </row>
    <row r="177" spans="17:20">
      <c r="Q177" s="577" t="s">
        <v>9827</v>
      </c>
      <c r="R177" s="584" t="s">
        <v>7137</v>
      </c>
      <c r="S177" s="35" t="s">
        <v>7138</v>
      </c>
      <c r="T177" s="590" t="s">
        <v>3017</v>
      </c>
    </row>
    <row r="178" spans="17:20">
      <c r="Q178" s="577" t="s">
        <v>9828</v>
      </c>
      <c r="R178" s="584" t="s">
        <v>9744</v>
      </c>
      <c r="S178" s="35" t="s">
        <v>7069</v>
      </c>
      <c r="T178" s="590" t="s">
        <v>3017</v>
      </c>
    </row>
    <row r="179" spans="17:20">
      <c r="Q179" s="577" t="s">
        <v>9829</v>
      </c>
      <c r="R179" s="584" t="s">
        <v>9747</v>
      </c>
      <c r="S179" s="35" t="s">
        <v>7069</v>
      </c>
      <c r="T179" s="590" t="s">
        <v>3017</v>
      </c>
    </row>
    <row r="180" spans="17:20">
      <c r="Q180" s="577" t="s">
        <v>9830</v>
      </c>
      <c r="R180" s="584" t="s">
        <v>9750</v>
      </c>
      <c r="S180" s="35" t="s">
        <v>7069</v>
      </c>
      <c r="T180" s="590" t="s">
        <v>3017</v>
      </c>
    </row>
    <row r="181" spans="17:20">
      <c r="Q181" s="577" t="s">
        <v>9831</v>
      </c>
      <c r="R181" s="584" t="s">
        <v>9825</v>
      </c>
      <c r="S181" s="35" t="s">
        <v>6991</v>
      </c>
      <c r="T181" s="590" t="s">
        <v>3017</v>
      </c>
    </row>
    <row r="182" spans="17:20">
      <c r="Q182" s="577" t="s">
        <v>9832</v>
      </c>
      <c r="R182" s="35" t="s">
        <v>7121</v>
      </c>
      <c r="S182" s="35" t="s">
        <v>6991</v>
      </c>
      <c r="T182" s="35" t="s">
        <v>1385</v>
      </c>
    </row>
    <row r="183" spans="17:20">
      <c r="Q183" s="577" t="s">
        <v>9833</v>
      </c>
      <c r="R183" s="35" t="s">
        <v>7123</v>
      </c>
      <c r="S183" s="35" t="s">
        <v>2861</v>
      </c>
      <c r="T183" s="35" t="s">
        <v>1385</v>
      </c>
    </row>
    <row r="184" spans="17:20">
      <c r="Q184" s="577" t="s">
        <v>9834</v>
      </c>
      <c r="R184" s="35" t="s">
        <v>7126</v>
      </c>
      <c r="S184" s="35" t="s">
        <v>6991</v>
      </c>
      <c r="T184" s="35" t="s">
        <v>286</v>
      </c>
    </row>
    <row r="185" spans="17:20">
      <c r="Q185" s="577" t="s">
        <v>9835</v>
      </c>
      <c r="R185" s="35" t="s">
        <v>1371</v>
      </c>
      <c r="S185" s="35" t="s">
        <v>7131</v>
      </c>
      <c r="T185" s="35" t="s">
        <v>7130</v>
      </c>
    </row>
    <row r="186" spans="17:20">
      <c r="Q186" s="577" t="s">
        <v>9868</v>
      </c>
      <c r="R186" s="116" t="s">
        <v>9853</v>
      </c>
      <c r="S186" s="35" t="s">
        <v>9795</v>
      </c>
      <c r="T186" s="35" t="s">
        <v>8726</v>
      </c>
    </row>
    <row r="187" spans="17:20">
      <c r="Q187" s="577" t="s">
        <v>9869</v>
      </c>
      <c r="R187" s="116" t="s">
        <v>9781</v>
      </c>
      <c r="S187" s="35" t="s">
        <v>9795</v>
      </c>
      <c r="T187" s="35" t="s">
        <v>8726</v>
      </c>
    </row>
    <row r="188" spans="17:20">
      <c r="Q188" s="577" t="s">
        <v>9870</v>
      </c>
      <c r="R188" s="116" t="s">
        <v>9782</v>
      </c>
      <c r="S188" s="35" t="s">
        <v>9796</v>
      </c>
      <c r="T188" s="35" t="s">
        <v>8726</v>
      </c>
    </row>
    <row r="189" spans="17:20">
      <c r="Q189" s="577" t="s">
        <v>9871</v>
      </c>
      <c r="R189" s="116" t="s">
        <v>9783</v>
      </c>
      <c r="S189" s="35" t="s">
        <v>9796</v>
      </c>
      <c r="T189" s="35" t="s">
        <v>8726</v>
      </c>
    </row>
    <row r="190" spans="17:20">
      <c r="Q190" s="577" t="s">
        <v>9872</v>
      </c>
      <c r="R190" s="116" t="s">
        <v>9784</v>
      </c>
      <c r="S190" s="35" t="s">
        <v>9795</v>
      </c>
      <c r="T190" s="35" t="s">
        <v>8726</v>
      </c>
    </row>
    <row r="191" spans="17:20">
      <c r="Q191" s="577" t="s">
        <v>9873</v>
      </c>
      <c r="R191" s="116" t="s">
        <v>9785</v>
      </c>
      <c r="S191" s="35" t="s">
        <v>9796</v>
      </c>
      <c r="T191" s="35" t="s">
        <v>8726</v>
      </c>
    </row>
    <row r="192" spans="17:20">
      <c r="Q192" s="577" t="s">
        <v>9875</v>
      </c>
      <c r="R192" s="35" t="s">
        <v>9800</v>
      </c>
      <c r="S192" s="35" t="s">
        <v>9874</v>
      </c>
      <c r="T192" s="35" t="s">
        <v>9048</v>
      </c>
    </row>
    <row r="193" spans="17:20">
      <c r="Q193" s="577" t="s">
        <v>9876</v>
      </c>
      <c r="R193" s="35" t="s">
        <v>8630</v>
      </c>
      <c r="S193" s="35" t="s">
        <v>7069</v>
      </c>
      <c r="T193" s="35" t="s">
        <v>9880</v>
      </c>
    </row>
    <row r="194" spans="17:20">
      <c r="Q194" s="577" t="s">
        <v>9877</v>
      </c>
      <c r="R194" s="35" t="s">
        <v>10119</v>
      </c>
      <c r="S194" s="35" t="s">
        <v>10126</v>
      </c>
      <c r="T194" s="35" t="s">
        <v>9384</v>
      </c>
    </row>
    <row r="195" spans="17:20">
      <c r="Q195" s="577" t="s">
        <v>9878</v>
      </c>
      <c r="R195" s="35" t="s">
        <v>10120</v>
      </c>
      <c r="S195" s="35" t="s">
        <v>10126</v>
      </c>
      <c r="T195" s="35" t="s">
        <v>9384</v>
      </c>
    </row>
    <row r="196" spans="17:20">
      <c r="Q196" s="577" t="s">
        <v>9879</v>
      </c>
      <c r="R196" s="35" t="s">
        <v>10121</v>
      </c>
      <c r="S196" s="35" t="s">
        <v>10127</v>
      </c>
      <c r="T196" s="35" t="s">
        <v>9384</v>
      </c>
    </row>
    <row r="197" spans="17:20">
      <c r="Q197" s="577" t="s">
        <v>10123</v>
      </c>
      <c r="R197" s="35" t="s">
        <v>10122</v>
      </c>
      <c r="S197" s="35" t="s">
        <v>10127</v>
      </c>
      <c r="T197" s="35" t="s">
        <v>9384</v>
      </c>
    </row>
    <row r="198" spans="17:20">
      <c r="Q198" s="577" t="s">
        <v>10124</v>
      </c>
      <c r="R198" s="441" t="s">
        <v>10426</v>
      </c>
      <c r="T198" s="752" t="s">
        <v>10433</v>
      </c>
    </row>
    <row r="199" spans="17:20">
      <c r="Q199" s="577" t="s">
        <v>10125</v>
      </c>
      <c r="R199" t="s">
        <v>9754</v>
      </c>
      <c r="S199" t="s">
        <v>10434</v>
      </c>
    </row>
    <row r="200" spans="17:20">
      <c r="Q200" s="577" t="s">
        <v>10429</v>
      </c>
      <c r="R200" t="s">
        <v>9755</v>
      </c>
      <c r="S200" t="s">
        <v>10434</v>
      </c>
    </row>
    <row r="201" spans="17:20">
      <c r="Q201" s="577" t="s">
        <v>10430</v>
      </c>
      <c r="R201" t="s">
        <v>9756</v>
      </c>
      <c r="S201" t="s">
        <v>9759</v>
      </c>
    </row>
    <row r="202" spans="17:20">
      <c r="Q202" s="577" t="s">
        <v>10431</v>
      </c>
      <c r="R202" t="s">
        <v>9981</v>
      </c>
      <c r="S202" t="s">
        <v>9759</v>
      </c>
    </row>
    <row r="203" spans="17:20">
      <c r="Q203" s="577" t="s">
        <v>10432</v>
      </c>
      <c r="R203" t="s">
        <v>9757</v>
      </c>
      <c r="S203" t="s">
        <v>10434</v>
      </c>
    </row>
    <row r="204" spans="17:20">
      <c r="Q204" s="577" t="s">
        <v>10435</v>
      </c>
      <c r="R204" t="s">
        <v>9758</v>
      </c>
      <c r="S204" t="s">
        <v>10434</v>
      </c>
    </row>
    <row r="205" spans="17:20">
      <c r="Q205" s="577" t="s">
        <v>10436</v>
      </c>
      <c r="R205" t="s">
        <v>10415</v>
      </c>
      <c r="S205" t="s">
        <v>10416</v>
      </c>
    </row>
    <row r="206" spans="17:20">
      <c r="Q206" s="577" t="s">
        <v>10614</v>
      </c>
      <c r="R206" t="s">
        <v>10506</v>
      </c>
      <c r="T206" t="s">
        <v>10433</v>
      </c>
    </row>
    <row r="207" spans="17:20">
      <c r="Q207" s="577" t="s">
        <v>10615</v>
      </c>
      <c r="R207" t="s">
        <v>10507</v>
      </c>
      <c r="T207" t="s">
        <v>10433</v>
      </c>
    </row>
    <row r="208" spans="17:20">
      <c r="Q208" s="577" t="s">
        <v>10616</v>
      </c>
      <c r="R208" t="s">
        <v>10508</v>
      </c>
      <c r="T208" t="s">
        <v>10433</v>
      </c>
    </row>
    <row r="209" spans="17:20">
      <c r="Q209" s="577" t="s">
        <v>10617</v>
      </c>
      <c r="R209" t="s">
        <v>10509</v>
      </c>
      <c r="T209" t="s">
        <v>10433</v>
      </c>
    </row>
    <row r="210" spans="17:20">
      <c r="Q210" s="577" t="s">
        <v>10618</v>
      </c>
      <c r="R210" t="s">
        <v>10510</v>
      </c>
      <c r="T210" t="s">
        <v>10433</v>
      </c>
    </row>
    <row r="211" spans="17:20">
      <c r="Q211" s="577" t="s">
        <v>10619</v>
      </c>
      <c r="R211" t="s">
        <v>10511</v>
      </c>
      <c r="T211" t="s">
        <v>10433</v>
      </c>
    </row>
    <row r="212" spans="17:20">
      <c r="Q212" s="577" t="s">
        <v>10620</v>
      </c>
      <c r="R212" t="s">
        <v>10512</v>
      </c>
      <c r="T212" t="s">
        <v>10433</v>
      </c>
    </row>
    <row r="213" spans="17:20">
      <c r="Q213" s="577" t="s">
        <v>10621</v>
      </c>
      <c r="R213" t="s">
        <v>10513</v>
      </c>
      <c r="T213" t="s">
        <v>10433</v>
      </c>
    </row>
    <row r="214" spans="17:20">
      <c r="Q214" s="577" t="s">
        <v>10622</v>
      </c>
      <c r="R214" t="s">
        <v>10514</v>
      </c>
      <c r="T214" t="s">
        <v>10433</v>
      </c>
    </row>
    <row r="215" spans="17:20">
      <c r="Q215" s="577" t="s">
        <v>10623</v>
      </c>
      <c r="R215" s="116" t="s">
        <v>9740</v>
      </c>
      <c r="S215" t="s">
        <v>10691</v>
      </c>
    </row>
    <row r="216" spans="17:20">
      <c r="Q216" s="577" t="s">
        <v>10624</v>
      </c>
      <c r="R216" s="116" t="s">
        <v>9819</v>
      </c>
      <c r="S216" t="s">
        <v>10692</v>
      </c>
    </row>
    <row r="217" spans="17:20">
      <c r="Q217" s="577" t="s">
        <v>10684</v>
      </c>
      <c r="R217" t="s">
        <v>10272</v>
      </c>
      <c r="S217" t="s">
        <v>7130</v>
      </c>
    </row>
    <row r="218" spans="17:20">
      <c r="Q218" s="577" t="s">
        <v>10685</v>
      </c>
      <c r="R218" t="s">
        <v>10775</v>
      </c>
      <c r="S218" t="s">
        <v>10776</v>
      </c>
    </row>
    <row r="219" spans="17:20">
      <c r="Q219" s="577" t="s">
        <v>10686</v>
      </c>
      <c r="R219" t="s">
        <v>9234</v>
      </c>
      <c r="S219" t="s">
        <v>10777</v>
      </c>
    </row>
    <row r="220" spans="17:20">
      <c r="Q220" s="577" t="s">
        <v>10687</v>
      </c>
      <c r="R220" t="s">
        <v>10718</v>
      </c>
      <c r="S220" t="s">
        <v>10691</v>
      </c>
    </row>
    <row r="221" spans="17:20">
      <c r="Q221" s="577" t="s">
        <v>10688</v>
      </c>
      <c r="R221" t="s">
        <v>10719</v>
      </c>
      <c r="S221" t="s">
        <v>10691</v>
      </c>
    </row>
    <row r="222" spans="17:20">
      <c r="Q222" s="577" t="s">
        <v>10689</v>
      </c>
      <c r="R222" t="s">
        <v>10720</v>
      </c>
      <c r="S222" t="s">
        <v>10691</v>
      </c>
    </row>
    <row r="223" spans="17:20">
      <c r="Q223" s="577" t="s">
        <v>10690</v>
      </c>
      <c r="R223" t="s">
        <v>10721</v>
      </c>
      <c r="S223" t="s">
        <v>10691</v>
      </c>
    </row>
    <row r="224" spans="17:20">
      <c r="Q224" s="577" t="s">
        <v>10778</v>
      </c>
      <c r="R224" t="s">
        <v>10722</v>
      </c>
      <c r="S224" t="s">
        <v>10691</v>
      </c>
    </row>
    <row r="225" spans="17:19">
      <c r="Q225" s="577" t="s">
        <v>10779</v>
      </c>
      <c r="R225" t="s">
        <v>10723</v>
      </c>
      <c r="S225" t="s">
        <v>10691</v>
      </c>
    </row>
    <row r="226" spans="17:19">
      <c r="Q226" s="577" t="s">
        <v>10780</v>
      </c>
      <c r="R226" t="s">
        <v>10724</v>
      </c>
      <c r="S226" t="s">
        <v>10691</v>
      </c>
    </row>
    <row r="227" spans="17:19">
      <c r="Q227" s="577" t="s">
        <v>10781</v>
      </c>
      <c r="R227" t="s">
        <v>702</v>
      </c>
      <c r="S227" t="s">
        <v>10691</v>
      </c>
    </row>
    <row r="228" spans="17:19">
      <c r="Q228" s="577" t="s">
        <v>10782</v>
      </c>
      <c r="R228" t="s">
        <v>10725</v>
      </c>
      <c r="S228" t="s">
        <v>10691</v>
      </c>
    </row>
    <row r="229" spans="17:19">
      <c r="Q229" s="577" t="s">
        <v>10783</v>
      </c>
      <c r="R229" t="s">
        <v>10726</v>
      </c>
      <c r="S229" t="s">
        <v>10691</v>
      </c>
    </row>
    <row r="230" spans="17:19">
      <c r="Q230" s="577" t="s">
        <v>10784</v>
      </c>
      <c r="R230" t="s">
        <v>10727</v>
      </c>
      <c r="S230" t="s">
        <v>10691</v>
      </c>
    </row>
    <row r="231" spans="17:19">
      <c r="Q231" s="577" t="s">
        <v>10785</v>
      </c>
      <c r="R231" t="s">
        <v>10728</v>
      </c>
      <c r="S231" t="s">
        <v>10691</v>
      </c>
    </row>
    <row r="232" spans="17:19">
      <c r="Q232" s="577" t="s">
        <v>10786</v>
      </c>
      <c r="R232" t="s">
        <v>10846</v>
      </c>
    </row>
    <row r="233" spans="17:19">
      <c r="Q233" s="577" t="s">
        <v>10787</v>
      </c>
      <c r="R233" t="s">
        <v>10861</v>
      </c>
      <c r="S233" t="s">
        <v>10862</v>
      </c>
    </row>
    <row r="234" spans="17:19">
      <c r="Q234" s="577" t="s">
        <v>10788</v>
      </c>
      <c r="R234" t="s">
        <v>10864</v>
      </c>
      <c r="S234" t="s">
        <v>10863</v>
      </c>
    </row>
    <row r="235" spans="17:19">
      <c r="Q235" s="577" t="s">
        <v>10789</v>
      </c>
      <c r="R235" t="s">
        <v>10889</v>
      </c>
      <c r="S235" t="s">
        <v>10903</v>
      </c>
    </row>
    <row r="236" spans="17:19">
      <c r="Q236" s="577" t="s">
        <v>10879</v>
      </c>
      <c r="R236" t="s">
        <v>6730</v>
      </c>
    </row>
    <row r="237" spans="17:19">
      <c r="Q237" s="577" t="s">
        <v>10880</v>
      </c>
      <c r="R237" t="s">
        <v>10902</v>
      </c>
    </row>
    <row r="238" spans="17:19">
      <c r="Q238" s="577" t="s">
        <v>10881</v>
      </c>
      <c r="R238" t="s">
        <v>10904</v>
      </c>
      <c r="S238" t="s">
        <v>7130</v>
      </c>
    </row>
    <row r="239" spans="17:19">
      <c r="Q239" s="577" t="s">
        <v>10882</v>
      </c>
      <c r="R239" s="159" t="s">
        <v>10664</v>
      </c>
      <c r="S239" t="s">
        <v>10692</v>
      </c>
    </row>
    <row r="240" spans="17:19">
      <c r="Q240" s="577" t="s">
        <v>10883</v>
      </c>
      <c r="R240" s="159" t="s">
        <v>10668</v>
      </c>
      <c r="S240" t="s">
        <v>10692</v>
      </c>
    </row>
    <row r="241" spans="17:19">
      <c r="Q241" s="577" t="s">
        <v>10884</v>
      </c>
      <c r="R241" s="159" t="s">
        <v>10671</v>
      </c>
      <c r="S241" t="s">
        <v>10692</v>
      </c>
    </row>
    <row r="242" spans="17:19">
      <c r="Q242" s="577" t="s">
        <v>10885</v>
      </c>
      <c r="R242" s="159" t="s">
        <v>10659</v>
      </c>
      <c r="S242" t="s">
        <v>10692</v>
      </c>
    </row>
    <row r="243" spans="17:19">
      <c r="Q243" s="577" t="s">
        <v>10886</v>
      </c>
      <c r="R243" s="159" t="s">
        <v>10693</v>
      </c>
      <c r="S243" t="s">
        <v>10692</v>
      </c>
    </row>
    <row r="244" spans="17:19">
      <c r="Q244" s="577" t="s">
        <v>10887</v>
      </c>
      <c r="R244" s="159" t="s">
        <v>10702</v>
      </c>
      <c r="S244" t="s">
        <v>10692</v>
      </c>
    </row>
    <row r="245" spans="17:19">
      <c r="Q245" s="577" t="s">
        <v>10888</v>
      </c>
      <c r="R245" t="s">
        <v>11470</v>
      </c>
      <c r="S245" t="s">
        <v>9191</v>
      </c>
    </row>
    <row r="246" spans="17:19">
      <c r="Q246" s="577" t="s">
        <v>11218</v>
      </c>
      <c r="R246" t="s">
        <v>11303</v>
      </c>
      <c r="S246" t="s">
        <v>7130</v>
      </c>
    </row>
    <row r="247" spans="17:19">
      <c r="Q247" s="577" t="s">
        <v>11219</v>
      </c>
      <c r="R247" t="s">
        <v>11317</v>
      </c>
      <c r="S247" t="s">
        <v>2511</v>
      </c>
    </row>
    <row r="248" spans="17:19">
      <c r="Q248" s="577" t="s">
        <v>11220</v>
      </c>
      <c r="R248" s="648" t="s">
        <v>11501</v>
      </c>
      <c r="S248" s="157" t="s">
        <v>9062</v>
      </c>
    </row>
    <row r="249" spans="17:19">
      <c r="Q249" s="577" t="s">
        <v>11221</v>
      </c>
      <c r="R249" s="648" t="s">
        <v>11502</v>
      </c>
      <c r="S249" s="157" t="s">
        <v>9062</v>
      </c>
    </row>
    <row r="250" spans="17:19">
      <c r="Q250" s="577" t="s">
        <v>11222</v>
      </c>
      <c r="R250" s="648" t="s">
        <v>11503</v>
      </c>
      <c r="S250" s="157" t="s">
        <v>9062</v>
      </c>
    </row>
    <row r="251" spans="17:19">
      <c r="Q251" s="577" t="s">
        <v>11223</v>
      </c>
      <c r="R251" s="648" t="s">
        <v>11504</v>
      </c>
      <c r="S251" s="157" t="s">
        <v>9062</v>
      </c>
    </row>
    <row r="252" spans="17:19">
      <c r="Q252" s="577" t="s">
        <v>11224</v>
      </c>
      <c r="R252" s="648" t="s">
        <v>11505</v>
      </c>
      <c r="S252" s="157" t="s">
        <v>9062</v>
      </c>
    </row>
    <row r="253" spans="17:19">
      <c r="Q253" s="577" t="s">
        <v>11225</v>
      </c>
      <c r="R253" s="648" t="s">
        <v>11506</v>
      </c>
      <c r="S253" s="157" t="s">
        <v>9062</v>
      </c>
    </row>
    <row r="254" spans="17:19">
      <c r="Q254" s="577" t="s">
        <v>11226</v>
      </c>
      <c r="R254" s="936" t="s">
        <v>11512</v>
      </c>
      <c r="S254" s="937" t="s">
        <v>11523</v>
      </c>
    </row>
    <row r="255" spans="17:19">
      <c r="Q255" s="577" t="s">
        <v>11227</v>
      </c>
      <c r="R255" s="936" t="s">
        <v>11513</v>
      </c>
      <c r="S255" s="937" t="s">
        <v>11523</v>
      </c>
    </row>
    <row r="256" spans="17:19">
      <c r="Q256" s="577" t="s">
        <v>11228</v>
      </c>
      <c r="R256" s="936" t="s">
        <v>11514</v>
      </c>
      <c r="S256" s="937" t="s">
        <v>11523</v>
      </c>
    </row>
    <row r="257" spans="17:19">
      <c r="Q257" s="577" t="s">
        <v>11229</v>
      </c>
      <c r="R257" s="936" t="s">
        <v>11515</v>
      </c>
      <c r="S257" s="937" t="s">
        <v>11523</v>
      </c>
    </row>
    <row r="258" spans="17:19">
      <c r="Q258" s="577" t="s">
        <v>11518</v>
      </c>
      <c r="R258" t="s">
        <v>11548</v>
      </c>
      <c r="S258" s="937" t="s">
        <v>11560</v>
      </c>
    </row>
    <row r="259" spans="17:19">
      <c r="Q259" s="577" t="s">
        <v>11519</v>
      </c>
      <c r="R259" t="s">
        <v>11547</v>
      </c>
      <c r="S259" s="937" t="s">
        <v>11560</v>
      </c>
    </row>
    <row r="260" spans="17:19">
      <c r="Q260" s="577" t="s">
        <v>11520</v>
      </c>
      <c r="R260" s="159" t="s">
        <v>11545</v>
      </c>
      <c r="S260" s="937" t="s">
        <v>9880</v>
      </c>
    </row>
    <row r="261" spans="17:19">
      <c r="Q261" s="577" t="s">
        <v>11521</v>
      </c>
      <c r="R261" s="159" t="s">
        <v>11546</v>
      </c>
      <c r="S261" s="937" t="s">
        <v>9880</v>
      </c>
    </row>
    <row r="262" spans="17:19">
      <c r="Q262" s="577" t="s">
        <v>11522</v>
      </c>
      <c r="R262" t="s">
        <v>11507</v>
      </c>
      <c r="S262" s="937" t="s">
        <v>9012</v>
      </c>
    </row>
    <row r="263" spans="17:19">
      <c r="Q263" s="577" t="s">
        <v>11703</v>
      </c>
      <c r="R263" s="1033" t="s">
        <v>11699</v>
      </c>
      <c r="S263" s="937" t="s">
        <v>1100</v>
      </c>
    </row>
    <row r="264" spans="17:19">
      <c r="Q264" s="577" t="s">
        <v>11704</v>
      </c>
      <c r="R264" s="1033" t="s">
        <v>11700</v>
      </c>
      <c r="S264" s="937" t="s">
        <v>1100</v>
      </c>
    </row>
    <row r="265" spans="17:19">
      <c r="Q265" s="577" t="s">
        <v>11705</v>
      </c>
      <c r="R265" s="1033" t="s">
        <v>9454</v>
      </c>
      <c r="S265" s="937" t="s">
        <v>1100</v>
      </c>
    </row>
    <row r="266" spans="17:19">
      <c r="Q266" s="577" t="s">
        <v>11706</v>
      </c>
      <c r="R266" s="1033" t="s">
        <v>11766</v>
      </c>
      <c r="S266" s="937" t="s">
        <v>10776</v>
      </c>
    </row>
    <row r="267" spans="17:19">
      <c r="Q267" s="577" t="s">
        <v>11769</v>
      </c>
      <c r="R267" t="s">
        <v>11764</v>
      </c>
      <c r="S267" s="937" t="s">
        <v>10776</v>
      </c>
    </row>
    <row r="268" spans="17:19">
      <c r="Q268" s="577" t="s">
        <v>11770</v>
      </c>
      <c r="R268" t="s">
        <v>11765</v>
      </c>
      <c r="S268" s="937" t="s">
        <v>10776</v>
      </c>
    </row>
    <row r="269" spans="17:19">
      <c r="Q269" s="577" t="s">
        <v>11771</v>
      </c>
      <c r="R269" t="s">
        <v>11767</v>
      </c>
      <c r="S269" s="937" t="s">
        <v>10776</v>
      </c>
    </row>
    <row r="270" spans="17:19">
      <c r="Q270" s="577" t="s">
        <v>11772</v>
      </c>
      <c r="R270" t="s">
        <v>11768</v>
      </c>
      <c r="S270" s="937" t="s">
        <v>11775</v>
      </c>
    </row>
    <row r="271" spans="17:19">
      <c r="Q271" s="577" t="s">
        <v>11773</v>
      </c>
      <c r="R271" s="1033" t="s">
        <v>12151</v>
      </c>
      <c r="S271" s="937" t="s">
        <v>9191</v>
      </c>
    </row>
    <row r="272" spans="17:19">
      <c r="Q272" s="577" t="s">
        <v>11774</v>
      </c>
      <c r="R272" s="1116" t="s">
        <v>12154</v>
      </c>
      <c r="S272" s="937" t="s">
        <v>1100</v>
      </c>
    </row>
    <row r="273" spans="17:19">
      <c r="Q273" s="577" t="s">
        <v>12243</v>
      </c>
      <c r="R273" s="1116" t="s">
        <v>12155</v>
      </c>
      <c r="S273" s="937" t="s">
        <v>1100</v>
      </c>
    </row>
    <row r="274" spans="17:19">
      <c r="Q274" s="577" t="s">
        <v>12244</v>
      </c>
      <c r="R274" t="s">
        <v>12186</v>
      </c>
      <c r="S274" s="937" t="s">
        <v>1100</v>
      </c>
    </row>
    <row r="275" spans="17:19">
      <c r="Q275" s="577" t="s">
        <v>12246</v>
      </c>
      <c r="R275" t="s">
        <v>12245</v>
      </c>
      <c r="S275" s="937" t="s">
        <v>10903</v>
      </c>
    </row>
    <row r="276" spans="17:19">
      <c r="Q276" s="577" t="s">
        <v>12277</v>
      </c>
      <c r="R276" t="s">
        <v>12278</v>
      </c>
      <c r="S276" s="937" t="s">
        <v>9012</v>
      </c>
    </row>
    <row r="277" spans="17:19">
      <c r="Q277" s="577" t="s">
        <v>12302</v>
      </c>
      <c r="R277" t="s">
        <v>12304</v>
      </c>
      <c r="S277" s="937" t="s">
        <v>12303</v>
      </c>
    </row>
    <row r="278" spans="17:19">
      <c r="Q278" s="577" t="s">
        <v>12317</v>
      </c>
      <c r="R278" s="35" t="s">
        <v>12313</v>
      </c>
      <c r="S278" s="937" t="s">
        <v>12318</v>
      </c>
    </row>
    <row r="279" spans="17:19">
      <c r="Q279" s="577" t="s">
        <v>12320</v>
      </c>
      <c r="R279" s="116" t="s">
        <v>12319</v>
      </c>
      <c r="S279" s="937" t="s">
        <v>10691</v>
      </c>
    </row>
    <row r="280" spans="17:19">
      <c r="Q280" s="577" t="s">
        <v>12353</v>
      </c>
      <c r="R280" t="s">
        <v>12352</v>
      </c>
      <c r="S280" s="937" t="s">
        <v>9880</v>
      </c>
    </row>
    <row r="281" spans="17:19">
      <c r="Q281" s="577" t="s">
        <v>12382</v>
      </c>
      <c r="R281" t="s">
        <v>12381</v>
      </c>
      <c r="S281" s="937" t="s">
        <v>12318</v>
      </c>
    </row>
    <row r="282" spans="17:19">
      <c r="Q282" s="577" t="s">
        <v>12438</v>
      </c>
      <c r="R282" t="s">
        <v>12437</v>
      </c>
      <c r="S282" s="937" t="s">
        <v>11523</v>
      </c>
    </row>
    <row r="283" spans="17:19">
      <c r="Q283" s="577" t="s">
        <v>12475</v>
      </c>
      <c r="R283" s="671" t="s">
        <v>12474</v>
      </c>
      <c r="S283" s="937" t="s">
        <v>12476</v>
      </c>
    </row>
    <row r="284" spans="17:19">
      <c r="Q284" s="577" t="s">
        <v>12477</v>
      </c>
      <c r="R284" t="s">
        <v>12821</v>
      </c>
    </row>
    <row r="285" spans="17:19">
      <c r="Q285" s="577" t="s">
        <v>12478</v>
      </c>
      <c r="R285" t="s">
        <v>13303</v>
      </c>
      <c r="S285" s="190" t="s">
        <v>92</v>
      </c>
    </row>
  </sheetData>
  <pageMargins left="0.7" right="0.7" top="0.75" bottom="0.75" header="0.3" footer="0.3"/>
  <pageSetup paperSize="9" orientation="portrait" horizontalDpi="0" verticalDpi="0" r:id="rId1"/>
  <legacy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2:L72"/>
  <sheetViews>
    <sheetView topLeftCell="A46" workbookViewId="0">
      <selection activeCell="B58" sqref="B58"/>
    </sheetView>
  </sheetViews>
  <sheetFormatPr defaultRowHeight="15"/>
  <cols>
    <col min="1" max="1" width="4.42578125" customWidth="1"/>
    <col min="2" max="2" width="8.5703125" customWidth="1"/>
    <col min="3" max="3" width="26.42578125" customWidth="1"/>
    <col min="4" max="4" width="14.5703125" customWidth="1"/>
    <col min="5" max="5" width="18.28515625" customWidth="1"/>
    <col min="8" max="8" width="4.42578125" customWidth="1"/>
    <col min="9" max="9" width="8.5703125" customWidth="1"/>
    <col min="10" max="10" width="26.42578125" customWidth="1"/>
    <col min="11" max="11" width="14.5703125" customWidth="1"/>
    <col min="12" max="12" width="18.28515625" customWidth="1"/>
  </cols>
  <sheetData>
    <row r="2" spans="1:12">
      <c r="A2" s="35" t="s">
        <v>2</v>
      </c>
      <c r="B2" s="35" t="s">
        <v>3</v>
      </c>
      <c r="C2" s="35" t="s">
        <v>4</v>
      </c>
      <c r="D2" s="35" t="s">
        <v>12</v>
      </c>
      <c r="E2" s="35" t="s">
        <v>12479</v>
      </c>
      <c r="H2" s="35" t="s">
        <v>2</v>
      </c>
      <c r="I2" s="35" t="s">
        <v>3</v>
      </c>
      <c r="J2" s="35" t="s">
        <v>4</v>
      </c>
      <c r="K2" s="35" t="s">
        <v>12</v>
      </c>
      <c r="L2" s="35" t="s">
        <v>12479</v>
      </c>
    </row>
    <row r="3" spans="1:12">
      <c r="A3" s="35">
        <v>1</v>
      </c>
      <c r="B3" s="577" t="s">
        <v>12277</v>
      </c>
      <c r="C3" s="35" t="s">
        <v>12278</v>
      </c>
      <c r="D3" s="157" t="s">
        <v>12480</v>
      </c>
      <c r="E3" s="35" t="s">
        <v>9012</v>
      </c>
      <c r="H3" s="35">
        <v>51</v>
      </c>
      <c r="I3" s="1242" t="s">
        <v>13896</v>
      </c>
      <c r="J3" s="35" t="s">
        <v>14027</v>
      </c>
      <c r="K3" s="157" t="s">
        <v>11304</v>
      </c>
      <c r="L3" s="35" t="s">
        <v>9033</v>
      </c>
    </row>
    <row r="4" spans="1:12">
      <c r="A4" s="35">
        <v>2</v>
      </c>
      <c r="B4" s="577" t="s">
        <v>12302</v>
      </c>
      <c r="C4" s="35" t="s">
        <v>12304</v>
      </c>
      <c r="D4" s="157" t="s">
        <v>12480</v>
      </c>
      <c r="E4" s="35" t="s">
        <v>2511</v>
      </c>
      <c r="H4" s="35">
        <v>52</v>
      </c>
      <c r="I4" s="1242" t="s">
        <v>13897</v>
      </c>
      <c r="J4" s="35" t="s">
        <v>14020</v>
      </c>
      <c r="K4" s="157" t="s">
        <v>12482</v>
      </c>
      <c r="L4" s="35" t="s">
        <v>10890</v>
      </c>
    </row>
    <row r="5" spans="1:12">
      <c r="A5" s="35">
        <v>3</v>
      </c>
      <c r="B5" s="577" t="s">
        <v>12317</v>
      </c>
      <c r="C5" s="35" t="s">
        <v>12313</v>
      </c>
      <c r="D5" s="157" t="s">
        <v>85</v>
      </c>
      <c r="E5" s="35" t="s">
        <v>34</v>
      </c>
      <c r="H5" s="35">
        <v>53</v>
      </c>
      <c r="I5" s="1242" t="s">
        <v>14037</v>
      </c>
      <c r="J5" s="35" t="s">
        <v>14031</v>
      </c>
      <c r="K5" s="157"/>
      <c r="L5" s="35"/>
    </row>
    <row r="6" spans="1:12">
      <c r="A6" s="35">
        <v>4</v>
      </c>
      <c r="B6" s="577" t="s">
        <v>12320</v>
      </c>
      <c r="C6" s="116" t="s">
        <v>12319</v>
      </c>
      <c r="D6" s="157" t="s">
        <v>12482</v>
      </c>
      <c r="E6" s="35" t="s">
        <v>8726</v>
      </c>
      <c r="H6" s="35">
        <v>54</v>
      </c>
      <c r="I6" s="1242" t="s">
        <v>14038</v>
      </c>
      <c r="J6" s="116" t="s">
        <v>14041</v>
      </c>
      <c r="K6" s="157"/>
      <c r="L6" s="35"/>
    </row>
    <row r="7" spans="1:12">
      <c r="A7" s="35">
        <v>5</v>
      </c>
      <c r="B7" s="577" t="s">
        <v>12353</v>
      </c>
      <c r="C7" s="35" t="s">
        <v>12352</v>
      </c>
      <c r="D7" s="157" t="s">
        <v>12486</v>
      </c>
      <c r="E7" s="35" t="s">
        <v>9880</v>
      </c>
      <c r="H7" s="35"/>
      <c r="I7" s="1242" t="s">
        <v>14043</v>
      </c>
      <c r="J7" s="35" t="s">
        <v>14042</v>
      </c>
      <c r="K7" s="157"/>
      <c r="L7" s="35"/>
    </row>
    <row r="8" spans="1:12">
      <c r="A8" s="35">
        <v>6</v>
      </c>
      <c r="B8" s="577" t="s">
        <v>12382</v>
      </c>
      <c r="C8" s="35" t="s">
        <v>12381</v>
      </c>
      <c r="D8" s="157" t="s">
        <v>12481</v>
      </c>
      <c r="E8" s="35" t="s">
        <v>34</v>
      </c>
      <c r="H8" s="35"/>
      <c r="I8" s="1242" t="s">
        <v>14044</v>
      </c>
      <c r="J8" s="35" t="s">
        <v>14054</v>
      </c>
      <c r="K8" s="157" t="s">
        <v>14058</v>
      </c>
      <c r="L8" s="35"/>
    </row>
    <row r="9" spans="1:12">
      <c r="A9" s="35">
        <v>7</v>
      </c>
      <c r="B9" s="577" t="s">
        <v>12438</v>
      </c>
      <c r="C9" s="35" t="s">
        <v>12437</v>
      </c>
      <c r="D9" s="157" t="s">
        <v>12480</v>
      </c>
      <c r="E9" s="35" t="s">
        <v>9033</v>
      </c>
      <c r="H9" s="35"/>
      <c r="I9" s="1242" t="s">
        <v>14045</v>
      </c>
      <c r="J9" s="35" t="s">
        <v>14060</v>
      </c>
      <c r="K9" s="157" t="s">
        <v>12482</v>
      </c>
      <c r="L9" s="35" t="s">
        <v>12880</v>
      </c>
    </row>
    <row r="10" spans="1:12">
      <c r="A10" s="35">
        <v>8</v>
      </c>
      <c r="B10" s="577" t="s">
        <v>12475</v>
      </c>
      <c r="C10" s="671" t="s">
        <v>12474</v>
      </c>
      <c r="D10" s="157" t="s">
        <v>12480</v>
      </c>
      <c r="E10" s="35" t="s">
        <v>9012</v>
      </c>
      <c r="H10" s="35"/>
      <c r="I10" s="1242" t="s">
        <v>14046</v>
      </c>
      <c r="J10" s="671" t="s">
        <v>14079</v>
      </c>
      <c r="K10" s="157"/>
      <c r="L10" s="35"/>
    </row>
    <row r="11" spans="1:12">
      <c r="A11" s="35">
        <v>9</v>
      </c>
      <c r="B11" s="577" t="s">
        <v>12477</v>
      </c>
      <c r="C11" s="35" t="s">
        <v>12519</v>
      </c>
      <c r="D11" s="35" t="s">
        <v>12518</v>
      </c>
      <c r="E11" s="35" t="s">
        <v>12517</v>
      </c>
      <c r="H11" s="35"/>
      <c r="I11" s="577"/>
      <c r="J11" s="35"/>
      <c r="K11" s="35"/>
      <c r="L11" s="35"/>
    </row>
    <row r="12" spans="1:12">
      <c r="A12" s="35">
        <v>10</v>
      </c>
      <c r="B12" s="577" t="s">
        <v>12478</v>
      </c>
      <c r="C12" s="35" t="s">
        <v>12520</v>
      </c>
      <c r="D12" s="35" t="s">
        <v>12480</v>
      </c>
      <c r="E12" s="35" t="s">
        <v>12517</v>
      </c>
      <c r="H12" s="35"/>
      <c r="I12" s="577"/>
      <c r="J12" s="35"/>
      <c r="K12" s="35"/>
      <c r="L12" s="35"/>
    </row>
    <row r="13" spans="1:12">
      <c r="A13" s="35">
        <v>11</v>
      </c>
      <c r="B13" s="577" t="s">
        <v>12513</v>
      </c>
      <c r="C13" s="35" t="s">
        <v>12521</v>
      </c>
      <c r="D13" s="35" t="s">
        <v>12480</v>
      </c>
      <c r="E13" s="35" t="s">
        <v>12517</v>
      </c>
      <c r="H13" s="35"/>
      <c r="I13" s="577"/>
      <c r="J13" s="35"/>
      <c r="K13" s="35"/>
      <c r="L13" s="35"/>
    </row>
    <row r="14" spans="1:12">
      <c r="A14" s="35">
        <v>12</v>
      </c>
      <c r="B14" s="577" t="s">
        <v>12514</v>
      </c>
      <c r="C14" s="35" t="s">
        <v>12624</v>
      </c>
      <c r="D14" s="35" t="s">
        <v>12482</v>
      </c>
      <c r="E14" s="35" t="s">
        <v>9880</v>
      </c>
      <c r="H14" s="35"/>
      <c r="I14" s="577"/>
      <c r="J14" s="35"/>
      <c r="K14" s="35"/>
      <c r="L14" s="35"/>
    </row>
    <row r="15" spans="1:12">
      <c r="A15" s="35">
        <v>13</v>
      </c>
      <c r="B15" s="577" t="s">
        <v>12515</v>
      </c>
      <c r="C15" s="35" t="s">
        <v>12625</v>
      </c>
      <c r="D15" s="35" t="s">
        <v>12482</v>
      </c>
      <c r="E15" s="35" t="s">
        <v>9880</v>
      </c>
      <c r="H15" s="35"/>
      <c r="I15" s="577"/>
      <c r="J15" s="35"/>
      <c r="K15" s="35"/>
      <c r="L15" s="35"/>
    </row>
    <row r="16" spans="1:12">
      <c r="A16" s="35">
        <v>14</v>
      </c>
      <c r="B16" s="577" t="s">
        <v>12516</v>
      </c>
      <c r="C16" s="35" t="s">
        <v>12626</v>
      </c>
      <c r="D16" s="35" t="s">
        <v>12482</v>
      </c>
      <c r="E16" s="35" t="s">
        <v>9880</v>
      </c>
      <c r="H16" s="35"/>
      <c r="I16" s="577"/>
      <c r="J16" s="35"/>
      <c r="K16" s="35"/>
      <c r="L16" s="35"/>
    </row>
    <row r="17" spans="1:12">
      <c r="A17" s="35">
        <v>15</v>
      </c>
      <c r="B17" s="577" t="s">
        <v>12651</v>
      </c>
      <c r="C17" s="116" t="s">
        <v>12646</v>
      </c>
      <c r="D17" s="35" t="s">
        <v>12486</v>
      </c>
      <c r="E17" s="35" t="s">
        <v>8726</v>
      </c>
      <c r="H17" s="35"/>
      <c r="I17" s="577"/>
      <c r="J17" s="116"/>
      <c r="K17" s="35"/>
      <c r="L17" s="35"/>
    </row>
    <row r="18" spans="1:12">
      <c r="A18" s="35">
        <v>16</v>
      </c>
      <c r="B18" s="577" t="s">
        <v>12652</v>
      </c>
      <c r="C18" s="116" t="s">
        <v>12647</v>
      </c>
      <c r="D18" s="35" t="s">
        <v>12486</v>
      </c>
      <c r="E18" s="35" t="s">
        <v>8726</v>
      </c>
      <c r="H18" s="35"/>
      <c r="I18" s="577"/>
      <c r="J18" s="116"/>
      <c r="K18" s="35"/>
      <c r="L18" s="35"/>
    </row>
    <row r="19" spans="1:12">
      <c r="A19" s="35">
        <v>17</v>
      </c>
      <c r="B19" s="577" t="s">
        <v>12653</v>
      </c>
      <c r="C19" s="116" t="s">
        <v>12650</v>
      </c>
      <c r="D19" s="35" t="s">
        <v>12486</v>
      </c>
      <c r="E19" s="35" t="s">
        <v>8726</v>
      </c>
      <c r="H19" s="35"/>
      <c r="I19" s="577"/>
      <c r="J19" s="116"/>
      <c r="K19" s="35"/>
      <c r="L19" s="35"/>
    </row>
    <row r="20" spans="1:12">
      <c r="A20" s="35">
        <v>18</v>
      </c>
      <c r="B20" s="577" t="s">
        <v>12668</v>
      </c>
      <c r="C20" s="35" t="s">
        <v>12670</v>
      </c>
      <c r="D20" s="35" t="s">
        <v>299</v>
      </c>
      <c r="E20" s="35" t="s">
        <v>10416</v>
      </c>
      <c r="H20" s="35"/>
      <c r="I20" s="577"/>
      <c r="J20" s="35"/>
      <c r="K20" s="35"/>
      <c r="L20" s="35"/>
    </row>
    <row r="21" spans="1:12">
      <c r="A21" s="35">
        <v>19</v>
      </c>
      <c r="B21" s="577" t="s">
        <v>12669</v>
      </c>
      <c r="C21" s="35" t="s">
        <v>12671</v>
      </c>
      <c r="D21" s="35" t="s">
        <v>287</v>
      </c>
      <c r="E21" s="35" t="s">
        <v>10416</v>
      </c>
      <c r="H21" s="35"/>
      <c r="I21" s="577"/>
      <c r="J21" s="35"/>
      <c r="K21" s="35"/>
      <c r="L21" s="35"/>
    </row>
    <row r="22" spans="1:12">
      <c r="A22" s="35">
        <v>20</v>
      </c>
      <c r="B22" s="577" t="s">
        <v>12822</v>
      </c>
      <c r="C22" s="35" t="s">
        <v>12821</v>
      </c>
      <c r="D22" s="35"/>
      <c r="E22" s="35"/>
      <c r="H22" s="35"/>
      <c r="I22" s="577"/>
      <c r="J22" s="35"/>
      <c r="K22" s="35"/>
      <c r="L22" s="35"/>
    </row>
    <row r="23" spans="1:12">
      <c r="A23" s="35">
        <v>1</v>
      </c>
      <c r="B23" s="1265" t="s">
        <v>12826</v>
      </c>
      <c r="C23" s="35"/>
      <c r="D23" s="35" t="s">
        <v>12843</v>
      </c>
      <c r="E23" s="35" t="s">
        <v>12844</v>
      </c>
      <c r="H23" s="35"/>
      <c r="I23" s="1265"/>
      <c r="J23" s="35"/>
      <c r="K23" s="35"/>
      <c r="L23" s="35"/>
    </row>
    <row r="24" spans="1:12">
      <c r="A24" s="35">
        <v>2</v>
      </c>
      <c r="B24" s="1242" t="s">
        <v>12827</v>
      </c>
      <c r="C24" s="35"/>
      <c r="D24" s="35" t="s">
        <v>12843</v>
      </c>
      <c r="E24" s="35" t="s">
        <v>12844</v>
      </c>
      <c r="H24" s="35"/>
      <c r="I24" s="1242"/>
      <c r="J24" s="35"/>
      <c r="K24" s="35"/>
      <c r="L24" s="35"/>
    </row>
    <row r="25" spans="1:12">
      <c r="A25" s="35">
        <v>3</v>
      </c>
      <c r="B25" s="1265" t="s">
        <v>12828</v>
      </c>
      <c r="C25" s="35"/>
      <c r="D25" s="35" t="s">
        <v>12843</v>
      </c>
      <c r="E25" s="35" t="s">
        <v>12844</v>
      </c>
      <c r="H25" s="35"/>
      <c r="I25" s="1265"/>
      <c r="J25" s="35"/>
      <c r="K25" s="35"/>
      <c r="L25" s="35"/>
    </row>
    <row r="26" spans="1:12">
      <c r="A26" s="35">
        <v>4</v>
      </c>
      <c r="B26" s="1242" t="s">
        <v>12829</v>
      </c>
      <c r="C26" s="35"/>
      <c r="D26" s="35" t="s">
        <v>12843</v>
      </c>
      <c r="E26" s="35" t="s">
        <v>12844</v>
      </c>
      <c r="H26" s="35"/>
      <c r="I26" s="1242"/>
      <c r="J26" s="35"/>
      <c r="K26" s="35"/>
      <c r="L26" s="35"/>
    </row>
    <row r="27" spans="1:12">
      <c r="A27" s="35">
        <v>5</v>
      </c>
      <c r="B27" s="1265" t="s">
        <v>12830</v>
      </c>
      <c r="C27" s="35"/>
      <c r="D27" s="35" t="s">
        <v>12843</v>
      </c>
      <c r="E27" s="35" t="s">
        <v>12844</v>
      </c>
      <c r="H27" s="35"/>
      <c r="I27" s="1265"/>
      <c r="J27" s="35"/>
      <c r="K27" s="35"/>
      <c r="L27" s="35"/>
    </row>
    <row r="28" spans="1:12">
      <c r="A28" s="35">
        <v>6</v>
      </c>
      <c r="B28" s="1242" t="s">
        <v>12831</v>
      </c>
      <c r="C28" s="35"/>
      <c r="D28" s="35" t="s">
        <v>12843</v>
      </c>
      <c r="E28" s="35" t="s">
        <v>12844</v>
      </c>
      <c r="H28" s="35"/>
      <c r="I28" s="1242"/>
      <c r="J28" s="35"/>
      <c r="K28" s="35"/>
      <c r="L28" s="35"/>
    </row>
    <row r="29" spans="1:12">
      <c r="A29" s="35">
        <v>7</v>
      </c>
      <c r="B29" s="1265" t="s">
        <v>12832</v>
      </c>
      <c r="C29" s="35"/>
      <c r="D29" s="35" t="s">
        <v>12843</v>
      </c>
      <c r="E29" s="35" t="s">
        <v>12844</v>
      </c>
      <c r="H29" s="35"/>
      <c r="I29" s="1265"/>
      <c r="J29" s="35"/>
      <c r="K29" s="35"/>
      <c r="L29" s="35"/>
    </row>
    <row r="30" spans="1:12">
      <c r="A30" s="35">
        <v>8</v>
      </c>
      <c r="B30" s="1242" t="s">
        <v>12833</v>
      </c>
      <c r="C30" s="35"/>
      <c r="D30" s="35" t="s">
        <v>12843</v>
      </c>
      <c r="E30" s="35" t="s">
        <v>12844</v>
      </c>
      <c r="H30" s="35"/>
      <c r="I30" s="1242"/>
      <c r="J30" s="35"/>
      <c r="K30" s="35"/>
      <c r="L30" s="35"/>
    </row>
    <row r="31" spans="1:12">
      <c r="A31" s="35">
        <v>9</v>
      </c>
      <c r="B31" s="1265" t="s">
        <v>12834</v>
      </c>
      <c r="C31" s="35"/>
      <c r="D31" s="35" t="s">
        <v>12843</v>
      </c>
      <c r="E31" s="35" t="s">
        <v>12844</v>
      </c>
      <c r="H31" s="35"/>
      <c r="I31" s="1265"/>
      <c r="J31" s="35"/>
      <c r="K31" s="35"/>
      <c r="L31" s="35"/>
    </row>
    <row r="32" spans="1:12">
      <c r="A32" s="35">
        <v>10</v>
      </c>
      <c r="B32" s="1242" t="s">
        <v>12835</v>
      </c>
      <c r="C32" s="35"/>
      <c r="D32" s="35" t="s">
        <v>12843</v>
      </c>
      <c r="E32" s="35" t="s">
        <v>12844</v>
      </c>
      <c r="H32" s="35"/>
      <c r="I32" s="1242"/>
      <c r="J32" s="35"/>
      <c r="K32" s="35"/>
      <c r="L32" s="35"/>
    </row>
    <row r="33" spans="1:12">
      <c r="A33" s="35">
        <v>11</v>
      </c>
      <c r="B33" s="1265" t="s">
        <v>12836</v>
      </c>
      <c r="C33" s="35"/>
      <c r="D33" s="35" t="s">
        <v>12843</v>
      </c>
      <c r="E33" s="35" t="s">
        <v>12844</v>
      </c>
      <c r="H33" s="35"/>
      <c r="I33" s="1265"/>
      <c r="J33" s="35"/>
      <c r="K33" s="35"/>
      <c r="L33" s="35"/>
    </row>
    <row r="34" spans="1:12">
      <c r="A34" s="35">
        <v>12</v>
      </c>
      <c r="B34" s="1242" t="s">
        <v>12837</v>
      </c>
      <c r="C34" s="35"/>
      <c r="D34" s="35" t="s">
        <v>12843</v>
      </c>
      <c r="E34" s="35" t="s">
        <v>12844</v>
      </c>
      <c r="H34" s="35"/>
      <c r="I34" s="1242"/>
      <c r="J34" s="35"/>
      <c r="K34" s="35"/>
      <c r="L34" s="35"/>
    </row>
    <row r="35" spans="1:12">
      <c r="A35" s="35">
        <v>13</v>
      </c>
      <c r="B35" s="1265" t="s">
        <v>12838</v>
      </c>
      <c r="C35" s="35"/>
      <c r="D35" s="35" t="s">
        <v>12843</v>
      </c>
      <c r="E35" s="35" t="s">
        <v>12844</v>
      </c>
      <c r="H35" s="35"/>
      <c r="I35" s="1265"/>
      <c r="J35" s="35"/>
      <c r="K35" s="35"/>
      <c r="L35" s="35"/>
    </row>
    <row r="36" spans="1:12">
      <c r="A36" s="35">
        <v>14</v>
      </c>
      <c r="B36" s="1242" t="s">
        <v>12839</v>
      </c>
      <c r="C36" s="35"/>
      <c r="D36" s="35" t="s">
        <v>12843</v>
      </c>
      <c r="E36" s="35" t="s">
        <v>12844</v>
      </c>
      <c r="H36" s="35"/>
      <c r="I36" s="1242"/>
      <c r="J36" s="35"/>
      <c r="K36" s="35"/>
      <c r="L36" s="35"/>
    </row>
    <row r="37" spans="1:12">
      <c r="A37" s="35">
        <v>15</v>
      </c>
      <c r="B37" s="1265" t="s">
        <v>12840</v>
      </c>
      <c r="C37" s="35"/>
      <c r="D37" s="35" t="s">
        <v>12843</v>
      </c>
      <c r="E37" s="35" t="s">
        <v>12844</v>
      </c>
      <c r="H37" s="35"/>
      <c r="I37" s="1265"/>
      <c r="J37" s="35"/>
      <c r="K37" s="35"/>
      <c r="L37" s="35"/>
    </row>
    <row r="38" spans="1:12">
      <c r="A38" s="35">
        <v>16</v>
      </c>
      <c r="B38" s="1242" t="s">
        <v>12841</v>
      </c>
      <c r="C38" s="35"/>
      <c r="D38" s="35" t="s">
        <v>12843</v>
      </c>
      <c r="E38" s="35" t="s">
        <v>12844</v>
      </c>
      <c r="H38" s="35"/>
      <c r="I38" s="1242"/>
      <c r="J38" s="35"/>
      <c r="K38" s="35"/>
      <c r="L38" s="35"/>
    </row>
    <row r="39" spans="1:12">
      <c r="A39" s="35">
        <v>17</v>
      </c>
      <c r="B39" s="1265" t="s">
        <v>12842</v>
      </c>
      <c r="C39" s="35"/>
      <c r="D39" s="35" t="s">
        <v>12843</v>
      </c>
      <c r="E39" s="35" t="s">
        <v>12844</v>
      </c>
      <c r="H39" s="35"/>
      <c r="I39" s="1265"/>
      <c r="J39" s="35"/>
      <c r="K39" s="35"/>
      <c r="L39" s="35"/>
    </row>
    <row r="40" spans="1:12">
      <c r="A40" s="35">
        <v>18</v>
      </c>
      <c r="B40" s="1242" t="s">
        <v>12878</v>
      </c>
      <c r="C40" s="35" t="s">
        <v>12851</v>
      </c>
      <c r="D40" s="35" t="s">
        <v>287</v>
      </c>
      <c r="E40" s="35" t="s">
        <v>12880</v>
      </c>
      <c r="H40" s="35"/>
      <c r="I40" s="1242"/>
      <c r="J40" s="35"/>
      <c r="K40" s="35"/>
      <c r="L40" s="35"/>
    </row>
    <row r="41" spans="1:12">
      <c r="A41" s="35">
        <v>19</v>
      </c>
      <c r="B41" s="1265" t="s">
        <v>12879</v>
      </c>
      <c r="C41" s="35" t="s">
        <v>12881</v>
      </c>
      <c r="D41" s="35" t="s">
        <v>287</v>
      </c>
      <c r="E41" s="35" t="s">
        <v>12880</v>
      </c>
      <c r="H41" s="35"/>
      <c r="I41" s="1265"/>
      <c r="J41" s="35"/>
      <c r="K41" s="35"/>
      <c r="L41" s="35"/>
    </row>
    <row r="42" spans="1:12">
      <c r="A42" s="35">
        <v>20</v>
      </c>
      <c r="B42" s="1242" t="s">
        <v>12883</v>
      </c>
      <c r="C42" s="35" t="s">
        <v>12882</v>
      </c>
      <c r="D42" s="35" t="s">
        <v>287</v>
      </c>
      <c r="E42" s="35" t="s">
        <v>12880</v>
      </c>
      <c r="H42" s="35"/>
      <c r="I42" s="1242"/>
      <c r="J42" s="35"/>
      <c r="K42" s="35"/>
      <c r="L42" s="35"/>
    </row>
    <row r="43" spans="1:12">
      <c r="A43" s="35">
        <v>21</v>
      </c>
      <c r="B43" s="1242" t="s">
        <v>13114</v>
      </c>
      <c r="C43" s="35" t="s">
        <v>13109</v>
      </c>
      <c r="D43" s="35" t="s">
        <v>287</v>
      </c>
      <c r="E43" s="35" t="s">
        <v>9384</v>
      </c>
      <c r="H43" s="35"/>
      <c r="I43" s="1242"/>
      <c r="J43" s="35"/>
      <c r="K43" s="35"/>
      <c r="L43" s="35"/>
    </row>
    <row r="44" spans="1:12">
      <c r="A44" s="35">
        <v>22</v>
      </c>
      <c r="B44" s="1242" t="s">
        <v>13115</v>
      </c>
      <c r="C44" s="35" t="s">
        <v>13110</v>
      </c>
      <c r="D44" s="35" t="s">
        <v>287</v>
      </c>
      <c r="E44" s="35" t="s">
        <v>9384</v>
      </c>
      <c r="H44" s="35"/>
      <c r="I44" s="1242"/>
      <c r="J44" s="35"/>
      <c r="K44" s="35"/>
      <c r="L44" s="35"/>
    </row>
    <row r="45" spans="1:12">
      <c r="A45" s="35">
        <v>23</v>
      </c>
      <c r="B45" s="1242" t="s">
        <v>13116</v>
      </c>
      <c r="C45" s="35" t="s">
        <v>13111</v>
      </c>
      <c r="D45" s="35" t="s">
        <v>287</v>
      </c>
      <c r="E45" s="35" t="s">
        <v>9384</v>
      </c>
      <c r="H45" s="35"/>
      <c r="I45" s="1242"/>
      <c r="J45" s="35"/>
      <c r="K45" s="35"/>
      <c r="L45" s="35"/>
    </row>
    <row r="46" spans="1:12">
      <c r="A46" s="35">
        <v>24</v>
      </c>
      <c r="B46" s="1242" t="s">
        <v>13117</v>
      </c>
      <c r="C46" s="35" t="s">
        <v>13112</v>
      </c>
      <c r="D46" s="35" t="s">
        <v>287</v>
      </c>
      <c r="E46" s="35" t="s">
        <v>9384</v>
      </c>
      <c r="H46" s="35"/>
      <c r="I46" s="1242"/>
      <c r="J46" s="35"/>
      <c r="K46" s="35"/>
      <c r="L46" s="35"/>
    </row>
    <row r="47" spans="1:12">
      <c r="A47" s="35">
        <v>25</v>
      </c>
      <c r="B47" s="1242" t="s">
        <v>13118</v>
      </c>
      <c r="C47" s="35" t="s">
        <v>13113</v>
      </c>
      <c r="D47" s="35" t="s">
        <v>287</v>
      </c>
      <c r="E47" s="35" t="s">
        <v>9384</v>
      </c>
      <c r="H47" s="35"/>
      <c r="I47" s="1242"/>
      <c r="J47" s="35"/>
      <c r="K47" s="35"/>
      <c r="L47" s="35"/>
    </row>
    <row r="48" spans="1:12">
      <c r="A48" s="35">
        <v>26</v>
      </c>
      <c r="B48" s="1242" t="s">
        <v>13119</v>
      </c>
      <c r="C48" s="35" t="s">
        <v>13202</v>
      </c>
      <c r="D48" s="35" t="s">
        <v>287</v>
      </c>
      <c r="E48" s="35" t="s">
        <v>12880</v>
      </c>
      <c r="H48" s="35"/>
      <c r="I48" s="1242"/>
      <c r="J48" s="35"/>
      <c r="K48" s="35"/>
      <c r="L48" s="35"/>
    </row>
    <row r="49" spans="1:12">
      <c r="A49" s="35">
        <v>27</v>
      </c>
      <c r="B49" s="1242" t="s">
        <v>13120</v>
      </c>
      <c r="C49" s="35" t="s">
        <v>13216</v>
      </c>
      <c r="D49" s="35" t="s">
        <v>299</v>
      </c>
      <c r="E49" s="35" t="s">
        <v>1100</v>
      </c>
      <c r="H49" s="35"/>
      <c r="I49" s="1242"/>
      <c r="J49" s="35"/>
      <c r="K49" s="35"/>
      <c r="L49" s="35"/>
    </row>
    <row r="50" spans="1:12">
      <c r="A50" s="35">
        <v>28</v>
      </c>
      <c r="B50" s="1242" t="s">
        <v>13121</v>
      </c>
      <c r="C50" s="35" t="s">
        <v>13217</v>
      </c>
      <c r="D50" s="35" t="s">
        <v>299</v>
      </c>
      <c r="E50" s="35" t="s">
        <v>1100</v>
      </c>
      <c r="H50" s="35"/>
      <c r="I50" s="1242"/>
      <c r="J50" s="35"/>
      <c r="K50" s="35"/>
      <c r="L50" s="35"/>
    </row>
    <row r="51" spans="1:12">
      <c r="A51" s="35">
        <v>29</v>
      </c>
      <c r="B51" s="1242" t="s">
        <v>13122</v>
      </c>
      <c r="C51" s="35" t="s">
        <v>13218</v>
      </c>
      <c r="D51" s="35" t="s">
        <v>299</v>
      </c>
      <c r="E51" s="35" t="s">
        <v>1100</v>
      </c>
      <c r="H51" s="35"/>
      <c r="I51" s="1242"/>
      <c r="J51" s="35"/>
      <c r="K51" s="35"/>
      <c r="L51" s="35"/>
    </row>
    <row r="52" spans="1:12">
      <c r="A52" s="35">
        <v>30</v>
      </c>
      <c r="B52" s="1242" t="s">
        <v>13211</v>
      </c>
      <c r="C52" s="35" t="s">
        <v>13219</v>
      </c>
      <c r="D52" s="35" t="s">
        <v>299</v>
      </c>
      <c r="E52" s="35" t="s">
        <v>1100</v>
      </c>
      <c r="H52" s="35"/>
      <c r="I52" s="1242"/>
      <c r="J52" s="35"/>
      <c r="K52" s="35"/>
      <c r="L52" s="35"/>
    </row>
    <row r="53" spans="1:12">
      <c r="A53" s="35">
        <v>31</v>
      </c>
      <c r="B53" s="1242" t="s">
        <v>13212</v>
      </c>
      <c r="C53" s="35" t="s">
        <v>13220</v>
      </c>
      <c r="D53" s="35" t="s">
        <v>299</v>
      </c>
      <c r="E53" s="35" t="s">
        <v>1100</v>
      </c>
      <c r="H53" s="35"/>
      <c r="I53" s="1242"/>
      <c r="J53" s="35"/>
      <c r="K53" s="35"/>
      <c r="L53" s="35"/>
    </row>
    <row r="54" spans="1:12">
      <c r="A54" s="35">
        <v>32</v>
      </c>
      <c r="B54" s="1242" t="s">
        <v>13213</v>
      </c>
      <c r="C54" s="35" t="s">
        <v>13221</v>
      </c>
      <c r="D54" s="35" t="s">
        <v>299</v>
      </c>
      <c r="E54" s="35" t="s">
        <v>1100</v>
      </c>
      <c r="H54" s="35"/>
      <c r="I54" s="1242"/>
      <c r="J54" s="35"/>
      <c r="K54" s="35"/>
      <c r="L54" s="35"/>
    </row>
    <row r="55" spans="1:12">
      <c r="A55" s="35">
        <v>33</v>
      </c>
      <c r="B55" s="1242" t="s">
        <v>13214</v>
      </c>
      <c r="C55" s="35" t="s">
        <v>13251</v>
      </c>
      <c r="D55" s="35" t="s">
        <v>13254</v>
      </c>
      <c r="E55" s="35" t="s">
        <v>9109</v>
      </c>
      <c r="H55" s="35"/>
      <c r="I55" s="1242"/>
      <c r="J55" s="35"/>
      <c r="K55" s="35"/>
      <c r="L55" s="35"/>
    </row>
    <row r="56" spans="1:12">
      <c r="A56" s="35">
        <v>34</v>
      </c>
      <c r="B56" s="1242" t="s">
        <v>13215</v>
      </c>
      <c r="C56" s="35" t="s">
        <v>13596</v>
      </c>
      <c r="D56" s="35" t="s">
        <v>13602</v>
      </c>
      <c r="E56" s="35" t="s">
        <v>34</v>
      </c>
      <c r="H56" s="35"/>
      <c r="I56" s="1242"/>
      <c r="J56" s="35"/>
      <c r="K56" s="35"/>
      <c r="L56" s="35"/>
    </row>
    <row r="57" spans="1:12">
      <c r="A57" s="35">
        <v>35</v>
      </c>
      <c r="B57" s="1242" t="s">
        <v>13518</v>
      </c>
      <c r="C57" s="35" t="s">
        <v>13605</v>
      </c>
      <c r="D57" s="35" t="s">
        <v>13606</v>
      </c>
      <c r="E57" s="35" t="s">
        <v>3017</v>
      </c>
      <c r="H57" s="35"/>
      <c r="I57" s="1242"/>
      <c r="J57" s="35"/>
      <c r="K57" s="35"/>
      <c r="L57" s="35"/>
    </row>
    <row r="58" spans="1:12">
      <c r="A58" s="35">
        <v>36</v>
      </c>
      <c r="B58" s="1242" t="s">
        <v>13519</v>
      </c>
      <c r="C58" s="35" t="s">
        <v>13621</v>
      </c>
      <c r="D58" s="35" t="s">
        <v>12482</v>
      </c>
      <c r="E58" s="35" t="s">
        <v>13625</v>
      </c>
      <c r="H58" s="35"/>
      <c r="I58" s="1242"/>
      <c r="J58" s="35"/>
      <c r="K58" s="35"/>
      <c r="L58" s="35"/>
    </row>
    <row r="59" spans="1:12">
      <c r="A59" s="35">
        <v>37</v>
      </c>
      <c r="B59" s="1242" t="s">
        <v>13520</v>
      </c>
      <c r="C59" s="35" t="s">
        <v>13652</v>
      </c>
      <c r="D59" s="35" t="s">
        <v>12481</v>
      </c>
      <c r="E59" s="35" t="s">
        <v>34</v>
      </c>
      <c r="H59" s="35"/>
      <c r="I59" s="1242"/>
      <c r="J59" s="35"/>
      <c r="K59" s="35"/>
      <c r="L59" s="35"/>
    </row>
    <row r="60" spans="1:12">
      <c r="A60" s="35">
        <v>38</v>
      </c>
      <c r="B60" s="1242" t="s">
        <v>13521</v>
      </c>
      <c r="C60" s="35" t="s">
        <v>13659</v>
      </c>
      <c r="D60" s="35" t="s">
        <v>299</v>
      </c>
      <c r="E60" s="35" t="s">
        <v>1100</v>
      </c>
      <c r="H60" s="35"/>
      <c r="I60" s="1242"/>
      <c r="J60" s="35"/>
      <c r="K60" s="35"/>
      <c r="L60" s="35"/>
    </row>
    <row r="61" spans="1:12">
      <c r="A61" s="35">
        <v>39</v>
      </c>
      <c r="B61" s="1242" t="s">
        <v>13522</v>
      </c>
      <c r="C61" s="35" t="s">
        <v>13672</v>
      </c>
      <c r="D61" s="35" t="s">
        <v>299</v>
      </c>
      <c r="E61" s="35" t="s">
        <v>1100</v>
      </c>
      <c r="H61" s="35"/>
      <c r="I61" s="1242"/>
      <c r="J61" s="35"/>
      <c r="K61" s="35"/>
      <c r="L61" s="35"/>
    </row>
    <row r="62" spans="1:12">
      <c r="A62" s="35">
        <v>40</v>
      </c>
      <c r="B62" s="1242" t="s">
        <v>13701</v>
      </c>
      <c r="C62" s="35" t="s">
        <v>13688</v>
      </c>
      <c r="D62" s="35"/>
      <c r="E62" s="35" t="s">
        <v>10434</v>
      </c>
      <c r="H62" s="35"/>
      <c r="I62" s="1242"/>
      <c r="J62" s="35"/>
      <c r="K62" s="35"/>
      <c r="L62" s="35"/>
    </row>
    <row r="63" spans="1:12">
      <c r="A63" s="35">
        <v>41</v>
      </c>
      <c r="B63" s="1242" t="s">
        <v>13702</v>
      </c>
      <c r="C63" s="35" t="s">
        <v>13696</v>
      </c>
      <c r="D63" s="35"/>
      <c r="E63" s="35" t="s">
        <v>10434</v>
      </c>
      <c r="H63" s="35"/>
      <c r="I63" s="1242"/>
      <c r="J63" s="35"/>
      <c r="K63" s="35"/>
      <c r="L63" s="35"/>
    </row>
    <row r="64" spans="1:12">
      <c r="A64" s="35">
        <v>42</v>
      </c>
      <c r="B64" s="1242" t="s">
        <v>13849</v>
      </c>
      <c r="C64" s="35" t="s">
        <v>13852</v>
      </c>
      <c r="D64" s="35" t="s">
        <v>12486</v>
      </c>
      <c r="E64" s="35" t="s">
        <v>9384</v>
      </c>
      <c r="H64" s="35"/>
      <c r="I64" s="1242"/>
      <c r="J64" s="35"/>
      <c r="K64" s="35"/>
      <c r="L64" s="35"/>
    </row>
    <row r="65" spans="1:12">
      <c r="A65" s="35">
        <v>43</v>
      </c>
      <c r="B65" s="1242" t="s">
        <v>13850</v>
      </c>
      <c r="C65" s="35" t="s">
        <v>13853</v>
      </c>
      <c r="D65" s="35" t="s">
        <v>12486</v>
      </c>
      <c r="E65" s="35" t="s">
        <v>9384</v>
      </c>
      <c r="H65" s="35"/>
      <c r="I65" s="1242"/>
      <c r="J65" s="35"/>
      <c r="K65" s="35"/>
      <c r="L65" s="35"/>
    </row>
    <row r="66" spans="1:12">
      <c r="A66" s="35">
        <v>44</v>
      </c>
      <c r="B66" s="1242" t="s">
        <v>13851</v>
      </c>
      <c r="C66" s="35" t="s">
        <v>13854</v>
      </c>
      <c r="D66" s="35" t="s">
        <v>12486</v>
      </c>
      <c r="E66" s="35" t="s">
        <v>9384</v>
      </c>
      <c r="H66" s="35"/>
      <c r="I66" s="1242"/>
      <c r="J66" s="35"/>
      <c r="K66" s="35"/>
      <c r="L66" s="35"/>
    </row>
    <row r="67" spans="1:12">
      <c r="A67" s="35">
        <v>45</v>
      </c>
      <c r="B67" s="1242" t="s">
        <v>13869</v>
      </c>
      <c r="C67" s="35" t="s">
        <v>13866</v>
      </c>
      <c r="D67" s="35" t="s">
        <v>7256</v>
      </c>
      <c r="E67" s="35" t="s">
        <v>10515</v>
      </c>
      <c r="H67" s="35"/>
      <c r="I67" s="1242"/>
      <c r="J67" s="35"/>
      <c r="K67" s="35"/>
      <c r="L67" s="35"/>
    </row>
    <row r="68" spans="1:12">
      <c r="A68" s="35">
        <v>46</v>
      </c>
      <c r="B68" s="1242" t="s">
        <v>13870</v>
      </c>
      <c r="C68" s="35" t="s">
        <v>13867</v>
      </c>
      <c r="D68" s="35" t="s">
        <v>7256</v>
      </c>
      <c r="E68" s="35" t="s">
        <v>10515</v>
      </c>
      <c r="H68" s="35"/>
      <c r="I68" s="1242"/>
      <c r="J68" s="35"/>
      <c r="K68" s="35"/>
      <c r="L68" s="35"/>
    </row>
    <row r="69" spans="1:12">
      <c r="A69" s="35">
        <v>47</v>
      </c>
      <c r="B69" s="1242" t="s">
        <v>13871</v>
      </c>
      <c r="C69" s="35" t="s">
        <v>13868</v>
      </c>
      <c r="D69" s="35" t="s">
        <v>7256</v>
      </c>
      <c r="E69" s="35" t="s">
        <v>10515</v>
      </c>
      <c r="H69" s="35"/>
      <c r="I69" s="1242"/>
      <c r="J69" s="35"/>
      <c r="K69" s="35"/>
      <c r="L69" s="35"/>
    </row>
    <row r="70" spans="1:12">
      <c r="A70" s="35">
        <v>48</v>
      </c>
      <c r="B70" s="1242" t="s">
        <v>13891</v>
      </c>
      <c r="C70" s="35" t="s">
        <v>13894</v>
      </c>
      <c r="D70" s="35" t="s">
        <v>13895</v>
      </c>
      <c r="E70" s="35" t="s">
        <v>12303</v>
      </c>
      <c r="H70" s="35"/>
      <c r="I70" s="1242"/>
      <c r="J70" s="35"/>
      <c r="K70" s="35"/>
      <c r="L70" s="35"/>
    </row>
    <row r="71" spans="1:12">
      <c r="A71" s="35">
        <v>49</v>
      </c>
      <c r="B71" s="1242" t="s">
        <v>13892</v>
      </c>
      <c r="C71" s="35" t="s">
        <v>14025</v>
      </c>
      <c r="D71" s="35" t="s">
        <v>12482</v>
      </c>
      <c r="E71" s="35" t="s">
        <v>13625</v>
      </c>
      <c r="H71" s="35"/>
      <c r="I71" s="1242"/>
      <c r="J71" s="35"/>
      <c r="K71" s="35"/>
      <c r="L71" s="35"/>
    </row>
    <row r="72" spans="1:12">
      <c r="A72" s="35">
        <v>50</v>
      </c>
      <c r="B72" s="1242" t="s">
        <v>13893</v>
      </c>
      <c r="C72" s="35" t="s">
        <v>13088</v>
      </c>
      <c r="D72" s="35"/>
      <c r="E72" s="35"/>
      <c r="H72" s="35"/>
      <c r="I72" s="1242"/>
      <c r="J72" s="35"/>
      <c r="K72" s="35"/>
      <c r="L72" s="35"/>
    </row>
  </sheetData>
  <sortState ref="C33:C62">
    <sortCondition ref="C31"/>
  </sortState>
  <pageMargins left="0.7" right="0.7" top="0.75" bottom="0.75" header="0.3" footer="0.3"/>
  <pageSetup paperSize="9" orientation="portrait" horizontalDpi="360" verticalDpi="360"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/>
  <dimension ref="A2:L65"/>
  <sheetViews>
    <sheetView topLeftCell="A40" workbookViewId="0">
      <selection activeCell="I63" sqref="I63:I65"/>
    </sheetView>
  </sheetViews>
  <sheetFormatPr defaultRowHeight="15"/>
  <cols>
    <col min="1" max="1" width="4.42578125" customWidth="1"/>
    <col min="2" max="2" width="8.5703125" customWidth="1"/>
    <col min="3" max="3" width="26.42578125" customWidth="1"/>
    <col min="4" max="4" width="14.5703125" customWidth="1"/>
    <col min="5" max="5" width="18.28515625" customWidth="1"/>
    <col min="8" max="8" width="4.42578125" customWidth="1"/>
    <col min="9" max="9" width="8.5703125" customWidth="1"/>
    <col min="10" max="10" width="26.42578125" customWidth="1"/>
    <col min="11" max="11" width="14.5703125" customWidth="1"/>
    <col min="12" max="12" width="18.28515625" customWidth="1"/>
  </cols>
  <sheetData>
    <row r="2" spans="1:12">
      <c r="A2" s="35" t="s">
        <v>2</v>
      </c>
      <c r="B2" s="35" t="s">
        <v>3</v>
      </c>
      <c r="C2" s="35" t="s">
        <v>4</v>
      </c>
      <c r="D2" s="35" t="s">
        <v>12</v>
      </c>
      <c r="E2" s="35" t="s">
        <v>12479</v>
      </c>
      <c r="H2" s="35" t="s">
        <v>2</v>
      </c>
      <c r="I2" s="35" t="s">
        <v>3</v>
      </c>
      <c r="J2" s="35" t="s">
        <v>4</v>
      </c>
      <c r="K2" s="35" t="s">
        <v>12</v>
      </c>
      <c r="L2" s="35" t="s">
        <v>12479</v>
      </c>
    </row>
    <row r="3" spans="1:12">
      <c r="A3" s="35">
        <v>1</v>
      </c>
      <c r="B3" s="1410" t="s">
        <v>14046</v>
      </c>
      <c r="C3" s="1409" t="s">
        <v>14079</v>
      </c>
      <c r="D3" s="25" t="s">
        <v>14080</v>
      </c>
      <c r="E3" s="35" t="s">
        <v>9012</v>
      </c>
      <c r="H3" s="35">
        <v>51</v>
      </c>
      <c r="I3" s="71" t="s">
        <v>17330</v>
      </c>
      <c r="J3" s="116" t="s">
        <v>17310</v>
      </c>
      <c r="K3" s="25" t="s">
        <v>287</v>
      </c>
      <c r="L3" s="35" t="s">
        <v>9880</v>
      </c>
    </row>
    <row r="4" spans="1:12">
      <c r="A4" s="35">
        <v>2</v>
      </c>
      <c r="B4" s="1410" t="s">
        <v>14519</v>
      </c>
      <c r="C4" s="35" t="s">
        <v>14466</v>
      </c>
      <c r="D4" s="25" t="s">
        <v>14518</v>
      </c>
      <c r="E4" s="35" t="s">
        <v>9384</v>
      </c>
      <c r="H4" s="35">
        <v>52</v>
      </c>
      <c r="I4" s="71" t="s">
        <v>17331</v>
      </c>
      <c r="J4" s="116" t="s">
        <v>17314</v>
      </c>
      <c r="K4" s="25" t="s">
        <v>287</v>
      </c>
      <c r="L4" s="35" t="s">
        <v>9880</v>
      </c>
    </row>
    <row r="5" spans="1:12">
      <c r="A5" s="35">
        <v>3</v>
      </c>
      <c r="B5" s="1410" t="s">
        <v>14520</v>
      </c>
      <c r="C5" s="35" t="s">
        <v>14215</v>
      </c>
      <c r="D5" s="25" t="s">
        <v>14518</v>
      </c>
      <c r="E5" s="35" t="s">
        <v>9384</v>
      </c>
      <c r="H5" s="35">
        <v>53</v>
      </c>
      <c r="I5" s="71" t="s">
        <v>17332</v>
      </c>
      <c r="J5" s="116" t="s">
        <v>12737</v>
      </c>
      <c r="K5" s="25" t="s">
        <v>287</v>
      </c>
      <c r="L5" s="35" t="s">
        <v>9880</v>
      </c>
    </row>
    <row r="6" spans="1:12">
      <c r="A6" s="35">
        <v>4</v>
      </c>
      <c r="B6" s="1410" t="s">
        <v>14521</v>
      </c>
      <c r="C6" s="35" t="s">
        <v>14467</v>
      </c>
      <c r="D6" s="25" t="s">
        <v>14518</v>
      </c>
      <c r="E6" s="35" t="s">
        <v>9384</v>
      </c>
      <c r="H6" s="35">
        <v>54</v>
      </c>
      <c r="I6" s="71" t="s">
        <v>17333</v>
      </c>
      <c r="J6" s="116" t="s">
        <v>17321</v>
      </c>
      <c r="K6" s="25" t="s">
        <v>287</v>
      </c>
      <c r="L6" s="35" t="s">
        <v>9880</v>
      </c>
    </row>
    <row r="7" spans="1:12">
      <c r="A7" s="35">
        <v>5</v>
      </c>
      <c r="B7" s="1410" t="s">
        <v>14522</v>
      </c>
      <c r="C7" s="35" t="s">
        <v>14216</v>
      </c>
      <c r="D7" s="25" t="s">
        <v>14518</v>
      </c>
      <c r="E7" s="35" t="s">
        <v>9384</v>
      </c>
      <c r="H7" s="35">
        <v>55</v>
      </c>
      <c r="I7" s="71" t="s">
        <v>17334</v>
      </c>
      <c r="J7" s="116" t="s">
        <v>17324</v>
      </c>
      <c r="K7" s="25" t="s">
        <v>287</v>
      </c>
      <c r="L7" s="35" t="s">
        <v>9880</v>
      </c>
    </row>
    <row r="8" spans="1:12">
      <c r="A8" s="35">
        <v>6</v>
      </c>
      <c r="B8" s="1410" t="s">
        <v>14536</v>
      </c>
      <c r="C8" s="35" t="s">
        <v>12194</v>
      </c>
      <c r="D8" s="25" t="s">
        <v>14535</v>
      </c>
      <c r="E8" s="35" t="s">
        <v>204</v>
      </c>
      <c r="H8" s="35">
        <v>56</v>
      </c>
      <c r="I8" s="71" t="s">
        <v>17344</v>
      </c>
      <c r="J8" s="1957" t="s">
        <v>17348</v>
      </c>
      <c r="K8" s="25" t="s">
        <v>287</v>
      </c>
      <c r="L8" s="35" t="s">
        <v>9880</v>
      </c>
    </row>
    <row r="9" spans="1:12">
      <c r="A9" s="35">
        <v>7</v>
      </c>
      <c r="B9" s="1410" t="s">
        <v>14537</v>
      </c>
      <c r="C9" s="35" t="s">
        <v>10753</v>
      </c>
      <c r="D9" s="25" t="s">
        <v>14535</v>
      </c>
      <c r="E9" s="35" t="s">
        <v>204</v>
      </c>
      <c r="H9" s="35">
        <v>57</v>
      </c>
      <c r="I9" s="71" t="s">
        <v>17345</v>
      </c>
      <c r="J9" s="1957" t="s">
        <v>17353</v>
      </c>
      <c r="K9" s="25" t="s">
        <v>287</v>
      </c>
      <c r="L9" s="35" t="s">
        <v>9880</v>
      </c>
    </row>
    <row r="10" spans="1:12">
      <c r="A10" s="35">
        <v>8</v>
      </c>
      <c r="B10" s="1410" t="s">
        <v>14538</v>
      </c>
      <c r="C10" s="1409" t="s">
        <v>9064</v>
      </c>
      <c r="D10" s="25" t="s">
        <v>14535</v>
      </c>
      <c r="E10" s="35" t="s">
        <v>204</v>
      </c>
      <c r="H10" s="35">
        <v>58</v>
      </c>
      <c r="I10" s="1410" t="s">
        <v>17365</v>
      </c>
      <c r="J10" s="1957" t="s">
        <v>17357</v>
      </c>
      <c r="K10" s="25" t="s">
        <v>287</v>
      </c>
      <c r="L10" s="35" t="s">
        <v>9880</v>
      </c>
    </row>
    <row r="11" spans="1:12">
      <c r="A11" s="35">
        <v>9</v>
      </c>
      <c r="B11" s="1410" t="s">
        <v>14547</v>
      </c>
      <c r="C11" s="35" t="s">
        <v>14542</v>
      </c>
      <c r="D11" s="35" t="s">
        <v>14543</v>
      </c>
      <c r="E11" s="35" t="s">
        <v>204</v>
      </c>
      <c r="H11" s="35">
        <v>59</v>
      </c>
      <c r="I11" s="71" t="s">
        <v>17366</v>
      </c>
      <c r="J11" s="1957" t="s">
        <v>17361</v>
      </c>
      <c r="K11" s="25" t="s">
        <v>287</v>
      </c>
      <c r="L11" s="35" t="s">
        <v>9880</v>
      </c>
    </row>
    <row r="12" spans="1:12">
      <c r="A12" s="35">
        <v>10</v>
      </c>
      <c r="B12" s="1410" t="s">
        <v>14695</v>
      </c>
      <c r="C12" s="35" t="s">
        <v>14689</v>
      </c>
      <c r="D12" s="35" t="s">
        <v>6991</v>
      </c>
      <c r="E12" s="35" t="s">
        <v>7734</v>
      </c>
      <c r="H12" s="35">
        <v>60</v>
      </c>
      <c r="I12" s="71" t="s">
        <v>17367</v>
      </c>
      <c r="J12" s="1957" t="s">
        <v>17337</v>
      </c>
      <c r="K12" s="25" t="s">
        <v>287</v>
      </c>
      <c r="L12" s="35" t="s">
        <v>9880</v>
      </c>
    </row>
    <row r="13" spans="1:12">
      <c r="A13" s="35">
        <v>11</v>
      </c>
      <c r="B13" s="1410" t="s">
        <v>14708</v>
      </c>
      <c r="C13" s="35" t="s">
        <v>14707</v>
      </c>
      <c r="D13" s="35" t="s">
        <v>14709</v>
      </c>
      <c r="E13" s="35" t="s">
        <v>34</v>
      </c>
      <c r="H13" s="35">
        <v>61</v>
      </c>
      <c r="I13" s="71" t="s">
        <v>17368</v>
      </c>
      <c r="J13" s="1957" t="s">
        <v>17340</v>
      </c>
      <c r="K13" s="25" t="s">
        <v>287</v>
      </c>
      <c r="L13" s="35" t="s">
        <v>9880</v>
      </c>
    </row>
    <row r="14" spans="1:12">
      <c r="A14" s="35">
        <v>12</v>
      </c>
      <c r="B14" s="1410" t="s">
        <v>14718</v>
      </c>
      <c r="C14" s="35" t="s">
        <v>14721</v>
      </c>
      <c r="D14" s="35" t="s">
        <v>14518</v>
      </c>
      <c r="E14" s="35" t="s">
        <v>14720</v>
      </c>
      <c r="H14" s="35">
        <v>62</v>
      </c>
      <c r="I14" s="71" t="s">
        <v>17373</v>
      </c>
      <c r="J14" s="35" t="s">
        <v>17370</v>
      </c>
      <c r="K14" s="25" t="s">
        <v>287</v>
      </c>
      <c r="L14" s="35" t="s">
        <v>10862</v>
      </c>
    </row>
    <row r="15" spans="1:12">
      <c r="A15" s="35">
        <v>13</v>
      </c>
      <c r="B15" s="1410" t="s">
        <v>14719</v>
      </c>
      <c r="C15" s="35" t="s">
        <v>15199</v>
      </c>
      <c r="D15" s="35" t="s">
        <v>15200</v>
      </c>
      <c r="E15" s="35" t="s">
        <v>10903</v>
      </c>
      <c r="H15" s="35">
        <v>63</v>
      </c>
      <c r="I15" s="71" t="s">
        <v>17386</v>
      </c>
      <c r="J15" s="35" t="s">
        <v>17375</v>
      </c>
      <c r="K15" s="25" t="s">
        <v>287</v>
      </c>
      <c r="L15" s="35" t="s">
        <v>10862</v>
      </c>
    </row>
    <row r="16" spans="1:12">
      <c r="A16" s="35">
        <v>14</v>
      </c>
      <c r="B16" s="1410" t="s">
        <v>15224</v>
      </c>
      <c r="C16" s="35" t="s">
        <v>15218</v>
      </c>
      <c r="D16" s="25" t="s">
        <v>14518</v>
      </c>
      <c r="E16" s="35" t="s">
        <v>10692</v>
      </c>
      <c r="H16" s="35">
        <v>64</v>
      </c>
      <c r="I16" s="71" t="s">
        <v>17387</v>
      </c>
      <c r="J16" s="35" t="s">
        <v>17379</v>
      </c>
      <c r="K16" s="25" t="s">
        <v>287</v>
      </c>
      <c r="L16" s="35" t="s">
        <v>10862</v>
      </c>
    </row>
    <row r="17" spans="1:12">
      <c r="A17" s="35">
        <v>15</v>
      </c>
      <c r="B17" s="1410" t="s">
        <v>15270</v>
      </c>
      <c r="C17" s="35" t="s">
        <v>15267</v>
      </c>
      <c r="D17" s="25" t="s">
        <v>14518</v>
      </c>
      <c r="E17" s="35" t="s">
        <v>9384</v>
      </c>
      <c r="H17" s="35">
        <v>65</v>
      </c>
      <c r="I17" s="71" t="s">
        <v>17393</v>
      </c>
      <c r="J17" s="35" t="s">
        <v>17389</v>
      </c>
      <c r="K17" s="35" t="s">
        <v>85</v>
      </c>
      <c r="L17" s="35" t="s">
        <v>34</v>
      </c>
    </row>
    <row r="18" spans="1:12">
      <c r="A18" s="35">
        <v>16</v>
      </c>
      <c r="B18" s="1410" t="s">
        <v>15271</v>
      </c>
      <c r="C18" s="35" t="s">
        <v>15280</v>
      </c>
      <c r="D18" s="35" t="s">
        <v>14535</v>
      </c>
      <c r="E18" s="35" t="s">
        <v>204</v>
      </c>
      <c r="H18" s="35">
        <v>66</v>
      </c>
      <c r="I18" s="71" t="s">
        <v>17396</v>
      </c>
      <c r="J18" s="35" t="s">
        <v>17395</v>
      </c>
      <c r="K18" s="25" t="s">
        <v>287</v>
      </c>
      <c r="L18" s="35" t="s">
        <v>10862</v>
      </c>
    </row>
    <row r="19" spans="1:12">
      <c r="A19" s="35">
        <v>17</v>
      </c>
      <c r="B19" s="1410" t="s">
        <v>15272</v>
      </c>
      <c r="C19" s="35" t="s">
        <v>15277</v>
      </c>
      <c r="D19" s="35" t="s">
        <v>14535</v>
      </c>
      <c r="E19" s="35" t="s">
        <v>9062</v>
      </c>
      <c r="H19" s="35">
        <v>67</v>
      </c>
      <c r="I19" s="71" t="s">
        <v>17407</v>
      </c>
      <c r="J19" s="35" t="s">
        <v>17402</v>
      </c>
      <c r="K19" s="35" t="s">
        <v>9233</v>
      </c>
      <c r="L19" s="35" t="s">
        <v>9384</v>
      </c>
    </row>
    <row r="20" spans="1:12">
      <c r="A20" s="35">
        <v>18</v>
      </c>
      <c r="B20" s="1410" t="s">
        <v>15273</v>
      </c>
      <c r="C20" s="35" t="s">
        <v>15475</v>
      </c>
      <c r="D20" s="35" t="s">
        <v>14080</v>
      </c>
      <c r="E20" s="35" t="s">
        <v>12303</v>
      </c>
      <c r="H20" s="35">
        <v>68</v>
      </c>
      <c r="I20" s="71" t="s">
        <v>17413</v>
      </c>
      <c r="J20" s="35" t="s">
        <v>17412</v>
      </c>
      <c r="K20" s="35" t="s">
        <v>9233</v>
      </c>
      <c r="L20" s="35" t="s">
        <v>10862</v>
      </c>
    </row>
    <row r="21" spans="1:12">
      <c r="A21" s="35">
        <v>19</v>
      </c>
      <c r="B21" s="1410" t="s">
        <v>15274</v>
      </c>
      <c r="C21" s="35" t="s">
        <v>15470</v>
      </c>
      <c r="D21" s="35" t="s">
        <v>15474</v>
      </c>
      <c r="E21" s="35" t="s">
        <v>12303</v>
      </c>
      <c r="H21" s="35">
        <v>69</v>
      </c>
      <c r="I21" s="71" t="s">
        <v>17417</v>
      </c>
      <c r="J21" s="35" t="s">
        <v>17415</v>
      </c>
      <c r="K21" s="25" t="s">
        <v>287</v>
      </c>
      <c r="L21" s="35" t="s">
        <v>8991</v>
      </c>
    </row>
    <row r="22" spans="1:12">
      <c r="A22" s="35">
        <v>20</v>
      </c>
      <c r="B22" s="1410" t="s">
        <v>15275</v>
      </c>
      <c r="C22" s="35" t="s">
        <v>15479</v>
      </c>
      <c r="D22" s="35" t="s">
        <v>15487</v>
      </c>
      <c r="E22" s="35" t="s">
        <v>13620</v>
      </c>
      <c r="H22" s="35">
        <v>70</v>
      </c>
      <c r="I22" s="71" t="s">
        <v>17418</v>
      </c>
      <c r="J22" s="35" t="s">
        <v>17416</v>
      </c>
      <c r="K22" s="25" t="s">
        <v>287</v>
      </c>
      <c r="L22" s="35" t="s">
        <v>8991</v>
      </c>
    </row>
    <row r="23" spans="1:12">
      <c r="A23" s="35">
        <v>21</v>
      </c>
      <c r="B23" s="1410" t="s">
        <v>15276</v>
      </c>
      <c r="C23" s="35" t="s">
        <v>16140</v>
      </c>
      <c r="D23" s="35" t="s">
        <v>6991</v>
      </c>
      <c r="E23" s="35" t="s">
        <v>14720</v>
      </c>
      <c r="H23" s="35">
        <v>71</v>
      </c>
      <c r="I23" s="71" t="s">
        <v>17430</v>
      </c>
      <c r="J23" s="35" t="s">
        <v>9685</v>
      </c>
      <c r="K23" s="25" t="s">
        <v>287</v>
      </c>
      <c r="L23" s="35" t="s">
        <v>17429</v>
      </c>
    </row>
    <row r="24" spans="1:12">
      <c r="A24" s="35">
        <v>22</v>
      </c>
      <c r="B24" s="1410" t="s">
        <v>16141</v>
      </c>
      <c r="C24" s="35" t="s">
        <v>16210</v>
      </c>
      <c r="D24" s="35" t="s">
        <v>16211</v>
      </c>
      <c r="E24" s="35" t="s">
        <v>10863</v>
      </c>
      <c r="H24" s="35">
        <v>72</v>
      </c>
      <c r="I24" s="71" t="s">
        <v>17431</v>
      </c>
      <c r="J24" s="35" t="s">
        <v>17419</v>
      </c>
      <c r="K24" s="25" t="s">
        <v>287</v>
      </c>
      <c r="L24" s="35" t="s">
        <v>17429</v>
      </c>
    </row>
    <row r="25" spans="1:12">
      <c r="A25" s="35">
        <v>23</v>
      </c>
      <c r="B25" s="1410" t="s">
        <v>16142</v>
      </c>
      <c r="C25" s="35" t="s">
        <v>16219</v>
      </c>
      <c r="D25" s="35" t="s">
        <v>287</v>
      </c>
      <c r="E25" s="35" t="s">
        <v>10863</v>
      </c>
      <c r="H25" s="35">
        <v>73</v>
      </c>
      <c r="I25" s="71" t="s">
        <v>17432</v>
      </c>
      <c r="J25" s="35" t="s">
        <v>17420</v>
      </c>
      <c r="K25" s="25" t="s">
        <v>287</v>
      </c>
      <c r="L25" s="35" t="s">
        <v>17429</v>
      </c>
    </row>
    <row r="26" spans="1:12">
      <c r="A26" s="35">
        <v>24</v>
      </c>
      <c r="B26" s="1410" t="s">
        <v>16143</v>
      </c>
      <c r="C26" s="35" t="s">
        <v>16233</v>
      </c>
      <c r="D26" s="35" t="s">
        <v>287</v>
      </c>
      <c r="E26" s="35" t="s">
        <v>9880</v>
      </c>
      <c r="H26" s="35">
        <v>74</v>
      </c>
      <c r="I26" s="71" t="s">
        <v>17433</v>
      </c>
      <c r="J26" s="35" t="s">
        <v>17421</v>
      </c>
      <c r="K26" s="25" t="s">
        <v>287</v>
      </c>
      <c r="L26" s="35" t="s">
        <v>17429</v>
      </c>
    </row>
    <row r="27" spans="1:12">
      <c r="A27" s="35">
        <v>25</v>
      </c>
      <c r="B27" s="1410" t="s">
        <v>16144</v>
      </c>
      <c r="C27" s="35" t="s">
        <v>16312</v>
      </c>
      <c r="D27" s="35" t="s">
        <v>15474</v>
      </c>
      <c r="E27" s="35" t="s">
        <v>145</v>
      </c>
      <c r="H27" s="35">
        <v>75</v>
      </c>
      <c r="I27" s="71" t="s">
        <v>17434</v>
      </c>
      <c r="J27" s="35" t="s">
        <v>17422</v>
      </c>
      <c r="K27" s="25" t="s">
        <v>287</v>
      </c>
      <c r="L27" s="35" t="s">
        <v>17429</v>
      </c>
    </row>
    <row r="28" spans="1:12">
      <c r="A28" s="35">
        <v>26</v>
      </c>
      <c r="B28" s="1410" t="s">
        <v>16145</v>
      </c>
      <c r="C28" s="35" t="s">
        <v>5261</v>
      </c>
      <c r="D28" s="35" t="s">
        <v>15474</v>
      </c>
      <c r="E28" s="35" t="s">
        <v>14720</v>
      </c>
      <c r="H28" s="35">
        <v>76</v>
      </c>
      <c r="I28" s="71" t="s">
        <v>17435</v>
      </c>
      <c r="J28" s="35" t="s">
        <v>17423</v>
      </c>
      <c r="K28" s="25" t="s">
        <v>287</v>
      </c>
      <c r="L28" s="35" t="s">
        <v>17429</v>
      </c>
    </row>
    <row r="29" spans="1:12">
      <c r="A29" s="35">
        <v>27</v>
      </c>
      <c r="B29" s="1410" t="s">
        <v>16146</v>
      </c>
      <c r="C29" s="35" t="s">
        <v>16480</v>
      </c>
      <c r="D29" s="35" t="s">
        <v>9874</v>
      </c>
      <c r="E29" s="35" t="s">
        <v>14720</v>
      </c>
      <c r="H29" s="35">
        <v>77</v>
      </c>
      <c r="I29" s="71" t="s">
        <v>17436</v>
      </c>
      <c r="J29" s="35" t="s">
        <v>17424</v>
      </c>
      <c r="K29" s="25" t="s">
        <v>287</v>
      </c>
      <c r="L29" s="35" t="s">
        <v>17429</v>
      </c>
    </row>
    <row r="30" spans="1:12">
      <c r="A30" s="35">
        <v>28</v>
      </c>
      <c r="B30" s="1410" t="s">
        <v>16487</v>
      </c>
      <c r="C30" s="35" t="s">
        <v>16486</v>
      </c>
      <c r="D30" s="35" t="s">
        <v>14543</v>
      </c>
      <c r="E30" s="35" t="s">
        <v>14720</v>
      </c>
      <c r="H30" s="35">
        <v>78</v>
      </c>
      <c r="I30" s="71" t="s">
        <v>17437</v>
      </c>
      <c r="J30" s="35" t="s">
        <v>17425</v>
      </c>
      <c r="K30" s="25" t="s">
        <v>287</v>
      </c>
      <c r="L30" s="35" t="s">
        <v>17429</v>
      </c>
    </row>
    <row r="31" spans="1:12">
      <c r="A31" s="35">
        <v>29</v>
      </c>
      <c r="B31" s="1410" t="s">
        <v>16492</v>
      </c>
      <c r="C31" s="35" t="s">
        <v>16472</v>
      </c>
      <c r="D31" s="35" t="s">
        <v>16493</v>
      </c>
      <c r="E31" s="35"/>
      <c r="H31" s="35">
        <v>79</v>
      </c>
      <c r="I31" s="71" t="s">
        <v>17438</v>
      </c>
      <c r="J31" s="35" t="s">
        <v>17426</v>
      </c>
      <c r="K31" s="25" t="s">
        <v>287</v>
      </c>
      <c r="L31" s="35" t="s">
        <v>17429</v>
      </c>
    </row>
    <row r="32" spans="1:12">
      <c r="A32" s="35">
        <v>30</v>
      </c>
      <c r="B32" s="1410" t="s">
        <v>16495</v>
      </c>
      <c r="C32" s="35" t="s">
        <v>16494</v>
      </c>
      <c r="D32" s="35" t="s">
        <v>287</v>
      </c>
      <c r="E32" s="35" t="s">
        <v>10863</v>
      </c>
      <c r="H32" s="35">
        <v>80</v>
      </c>
      <c r="I32" s="71" t="s">
        <v>17439</v>
      </c>
      <c r="J32" s="35" t="s">
        <v>17427</v>
      </c>
      <c r="K32" s="25" t="s">
        <v>287</v>
      </c>
      <c r="L32" s="35" t="s">
        <v>17429</v>
      </c>
    </row>
    <row r="33" spans="1:12">
      <c r="A33" s="35">
        <v>31</v>
      </c>
      <c r="B33" s="1410" t="s">
        <v>16496</v>
      </c>
      <c r="C33" s="35" t="s">
        <v>16821</v>
      </c>
      <c r="D33" s="35" t="s">
        <v>17045</v>
      </c>
      <c r="E33" s="35" t="s">
        <v>145</v>
      </c>
      <c r="H33" s="35">
        <v>81</v>
      </c>
      <c r="I33" s="71" t="s">
        <v>17440</v>
      </c>
      <c r="J33" s="35" t="s">
        <v>17428</v>
      </c>
      <c r="K33" s="25" t="s">
        <v>287</v>
      </c>
      <c r="L33" s="35" t="s">
        <v>17429</v>
      </c>
    </row>
    <row r="34" spans="1:12">
      <c r="A34" s="35">
        <v>32</v>
      </c>
      <c r="B34" s="1410" t="s">
        <v>16497</v>
      </c>
      <c r="C34" s="35" t="s">
        <v>16822</v>
      </c>
      <c r="D34" s="35" t="s">
        <v>17045</v>
      </c>
      <c r="E34" s="35" t="s">
        <v>145</v>
      </c>
      <c r="H34" s="35">
        <v>82</v>
      </c>
      <c r="I34" s="71" t="s">
        <v>17470</v>
      </c>
      <c r="J34" s="35" t="s">
        <v>17469</v>
      </c>
      <c r="K34" s="25" t="s">
        <v>287</v>
      </c>
      <c r="L34" s="35"/>
    </row>
    <row r="35" spans="1:12">
      <c r="A35" s="35">
        <v>33</v>
      </c>
      <c r="B35" s="1410" t="s">
        <v>16498</v>
      </c>
      <c r="C35" s="35" t="s">
        <v>16823</v>
      </c>
      <c r="D35" s="35" t="s">
        <v>17045</v>
      </c>
      <c r="E35" s="35" t="s">
        <v>145</v>
      </c>
      <c r="H35" s="35">
        <v>83</v>
      </c>
      <c r="I35" s="71" t="s">
        <v>17477</v>
      </c>
      <c r="J35" s="159" t="s">
        <v>17463</v>
      </c>
      <c r="K35" s="25" t="s">
        <v>287</v>
      </c>
      <c r="L35" s="35" t="s">
        <v>8991</v>
      </c>
    </row>
    <row r="36" spans="1:12">
      <c r="A36" s="35">
        <v>34</v>
      </c>
      <c r="B36" s="1410" t="s">
        <v>16499</v>
      </c>
      <c r="C36" s="35" t="s">
        <v>17043</v>
      </c>
      <c r="D36" s="35" t="s">
        <v>17045</v>
      </c>
      <c r="E36" s="35" t="s">
        <v>2511</v>
      </c>
      <c r="H36" s="35">
        <v>84</v>
      </c>
      <c r="I36" s="71" t="s">
        <v>17478</v>
      </c>
      <c r="J36" s="35" t="s">
        <v>17466</v>
      </c>
      <c r="K36" s="25" t="s">
        <v>287</v>
      </c>
      <c r="L36" s="35" t="s">
        <v>8991</v>
      </c>
    </row>
    <row r="37" spans="1:12">
      <c r="A37" s="35">
        <v>35</v>
      </c>
      <c r="B37" s="1410" t="s">
        <v>16500</v>
      </c>
      <c r="C37" s="35" t="s">
        <v>17044</v>
      </c>
      <c r="D37" s="35" t="s">
        <v>17045</v>
      </c>
      <c r="E37" s="35" t="s">
        <v>2511</v>
      </c>
      <c r="H37" s="35">
        <v>85</v>
      </c>
      <c r="I37" s="71" t="s">
        <v>17479</v>
      </c>
      <c r="J37" s="35" t="s">
        <v>17475</v>
      </c>
      <c r="K37" s="25" t="s">
        <v>287</v>
      </c>
      <c r="L37" s="35" t="s">
        <v>17476</v>
      </c>
    </row>
    <row r="38" spans="1:12">
      <c r="A38" s="35">
        <v>36</v>
      </c>
      <c r="B38" s="1410" t="s">
        <v>17057</v>
      </c>
      <c r="C38" s="35" t="s">
        <v>17052</v>
      </c>
      <c r="D38" s="35" t="s">
        <v>17045</v>
      </c>
      <c r="E38" s="35" t="s">
        <v>9033</v>
      </c>
      <c r="H38" s="35">
        <v>86</v>
      </c>
      <c r="I38" s="71" t="s">
        <v>17482</v>
      </c>
      <c r="J38" s="35" t="s">
        <v>17480</v>
      </c>
      <c r="K38" s="25" t="s">
        <v>287</v>
      </c>
      <c r="L38" s="35" t="s">
        <v>8991</v>
      </c>
    </row>
    <row r="39" spans="1:12">
      <c r="A39" s="35">
        <v>37</v>
      </c>
      <c r="B39" s="1410" t="s">
        <v>17058</v>
      </c>
      <c r="C39" s="35" t="s">
        <v>9034</v>
      </c>
      <c r="D39" s="35" t="s">
        <v>17045</v>
      </c>
      <c r="E39" s="35" t="s">
        <v>9033</v>
      </c>
      <c r="H39" s="35">
        <v>87</v>
      </c>
      <c r="I39" s="71" t="s">
        <v>17483</v>
      </c>
      <c r="J39" s="35" t="s">
        <v>17481</v>
      </c>
      <c r="K39" s="25" t="s">
        <v>287</v>
      </c>
      <c r="L39" s="35" t="s">
        <v>8991</v>
      </c>
    </row>
    <row r="40" spans="1:12">
      <c r="A40" s="35">
        <v>38</v>
      </c>
      <c r="B40" s="1410" t="s">
        <v>17059</v>
      </c>
      <c r="C40" s="35" t="s">
        <v>17053</v>
      </c>
      <c r="D40" s="35" t="s">
        <v>17045</v>
      </c>
      <c r="E40" s="35" t="s">
        <v>9033</v>
      </c>
      <c r="H40" s="35">
        <v>88</v>
      </c>
      <c r="I40" s="71" t="s">
        <v>17639</v>
      </c>
      <c r="J40" s="35" t="s">
        <v>17615</v>
      </c>
      <c r="K40" s="35"/>
      <c r="L40" s="35"/>
    </row>
    <row r="41" spans="1:12">
      <c r="A41" s="35">
        <v>39</v>
      </c>
      <c r="B41" s="1410" t="s">
        <v>17060</v>
      </c>
      <c r="C41" s="35" t="s">
        <v>9036</v>
      </c>
      <c r="D41" s="35" t="s">
        <v>17045</v>
      </c>
      <c r="E41" s="35" t="s">
        <v>10146</v>
      </c>
      <c r="H41" s="35">
        <v>89</v>
      </c>
      <c r="I41" s="71" t="s">
        <v>17640</v>
      </c>
      <c r="J41" s="35" t="s">
        <v>17616</v>
      </c>
      <c r="K41" s="35" t="s">
        <v>282</v>
      </c>
      <c r="L41" s="35"/>
    </row>
    <row r="42" spans="1:12">
      <c r="A42" s="35">
        <v>40</v>
      </c>
      <c r="B42" s="1410" t="s">
        <v>17061</v>
      </c>
      <c r="C42" s="35" t="s">
        <v>824</v>
      </c>
      <c r="D42" s="35" t="s">
        <v>17045</v>
      </c>
      <c r="E42" s="35" t="s">
        <v>10146</v>
      </c>
      <c r="H42" s="35">
        <v>90</v>
      </c>
      <c r="I42" s="71" t="s">
        <v>17641</v>
      </c>
      <c r="J42" s="35" t="s">
        <v>17617</v>
      </c>
      <c r="K42" s="35"/>
      <c r="L42" s="35"/>
    </row>
    <row r="43" spans="1:12">
      <c r="A43" s="35">
        <v>41</v>
      </c>
      <c r="B43" s="1410" t="s">
        <v>17062</v>
      </c>
      <c r="C43" s="35" t="s">
        <v>17049</v>
      </c>
      <c r="D43" s="35" t="s">
        <v>17045</v>
      </c>
      <c r="E43" s="35" t="s">
        <v>10146</v>
      </c>
      <c r="H43" s="35">
        <v>91</v>
      </c>
      <c r="I43" s="71" t="s">
        <v>17642</v>
      </c>
      <c r="J43" s="35" t="s">
        <v>17618</v>
      </c>
      <c r="K43" s="35"/>
      <c r="L43" s="35"/>
    </row>
    <row r="44" spans="1:12">
      <c r="A44" s="35">
        <v>42</v>
      </c>
      <c r="B44" s="1410" t="s">
        <v>17063</v>
      </c>
      <c r="C44" s="35" t="s">
        <v>17050</v>
      </c>
      <c r="D44" s="35" t="s">
        <v>17045</v>
      </c>
      <c r="E44" s="35" t="s">
        <v>10146</v>
      </c>
      <c r="H44" s="35">
        <v>92</v>
      </c>
      <c r="I44" s="71" t="s">
        <v>17643</v>
      </c>
      <c r="J44" s="35"/>
      <c r="K44" s="35"/>
      <c r="L44" s="35" t="s">
        <v>17476</v>
      </c>
    </row>
    <row r="45" spans="1:12">
      <c r="A45" s="35">
        <v>43</v>
      </c>
      <c r="B45" s="1410" t="s">
        <v>17165</v>
      </c>
      <c r="C45" s="35" t="s">
        <v>17161</v>
      </c>
      <c r="D45" s="35" t="s">
        <v>17160</v>
      </c>
      <c r="E45" s="35" t="s">
        <v>34</v>
      </c>
      <c r="H45" s="35">
        <v>93</v>
      </c>
      <c r="I45" s="71" t="s">
        <v>17644</v>
      </c>
      <c r="J45" s="35" t="s">
        <v>17648</v>
      </c>
      <c r="K45" s="35"/>
      <c r="L45" s="35" t="s">
        <v>17647</v>
      </c>
    </row>
    <row r="46" spans="1:12">
      <c r="A46" s="35">
        <v>44</v>
      </c>
      <c r="B46" s="1410" t="s">
        <v>17202</v>
      </c>
      <c r="C46" s="35" t="s">
        <v>6839</v>
      </c>
      <c r="D46" s="35" t="s">
        <v>14080</v>
      </c>
      <c r="E46" s="35" t="s">
        <v>8346</v>
      </c>
      <c r="H46" s="35">
        <v>94</v>
      </c>
      <c r="I46" s="71" t="s">
        <v>17645</v>
      </c>
      <c r="J46" s="35" t="s">
        <v>17649</v>
      </c>
      <c r="K46" s="35"/>
      <c r="L46" s="35"/>
    </row>
    <row r="47" spans="1:12">
      <c r="A47" s="35">
        <v>45</v>
      </c>
      <c r="B47" s="1410" t="s">
        <v>17211</v>
      </c>
      <c r="C47" s="35" t="s">
        <v>17210</v>
      </c>
      <c r="D47" s="35" t="s">
        <v>17045</v>
      </c>
      <c r="E47" s="35" t="s">
        <v>2511</v>
      </c>
      <c r="H47" s="35">
        <v>95</v>
      </c>
      <c r="I47" s="71" t="s">
        <v>17646</v>
      </c>
      <c r="J47" s="35" t="s">
        <v>17650</v>
      </c>
      <c r="K47" s="35"/>
      <c r="L47" s="35"/>
    </row>
    <row r="48" spans="1:12">
      <c r="A48" s="35">
        <v>46</v>
      </c>
      <c r="B48" s="1410" t="s">
        <v>17296</v>
      </c>
      <c r="C48" s="35" t="s">
        <v>17246</v>
      </c>
      <c r="D48" s="35" t="s">
        <v>287</v>
      </c>
      <c r="E48" s="35" t="s">
        <v>8726</v>
      </c>
      <c r="H48" s="35">
        <v>96</v>
      </c>
      <c r="I48" s="71" t="s">
        <v>17750</v>
      </c>
      <c r="J48" s="35" t="s">
        <v>17749</v>
      </c>
      <c r="K48" s="35"/>
      <c r="L48" s="35" t="s">
        <v>17647</v>
      </c>
    </row>
    <row r="49" spans="1:12">
      <c r="A49" s="35">
        <v>47</v>
      </c>
      <c r="B49" s="1410" t="s">
        <v>17297</v>
      </c>
      <c r="C49" s="35" t="s">
        <v>17277</v>
      </c>
      <c r="D49" s="35" t="s">
        <v>287</v>
      </c>
      <c r="E49" s="35" t="s">
        <v>9012</v>
      </c>
      <c r="H49" s="35">
        <v>97</v>
      </c>
      <c r="I49" s="71" t="s">
        <v>17868</v>
      </c>
      <c r="J49" s="35" t="s">
        <v>17879</v>
      </c>
      <c r="K49" s="35"/>
      <c r="L49" s="35"/>
    </row>
    <row r="50" spans="1:12">
      <c r="A50" s="35">
        <v>48</v>
      </c>
      <c r="B50" s="1410" t="s">
        <v>17298</v>
      </c>
      <c r="C50" s="35" t="s">
        <v>17281</v>
      </c>
      <c r="D50" s="35" t="s">
        <v>287</v>
      </c>
      <c r="E50" s="35" t="s">
        <v>9012</v>
      </c>
      <c r="H50" s="35">
        <v>98</v>
      </c>
      <c r="I50" s="71" t="s">
        <v>17869</v>
      </c>
      <c r="J50" s="35" t="s">
        <v>17879</v>
      </c>
      <c r="K50" s="35"/>
      <c r="L50" s="35"/>
    </row>
    <row r="51" spans="1:12">
      <c r="A51" s="35">
        <v>49</v>
      </c>
      <c r="B51" s="1410" t="s">
        <v>17299</v>
      </c>
      <c r="C51" s="35" t="s">
        <v>17285</v>
      </c>
      <c r="D51" s="35" t="s">
        <v>287</v>
      </c>
      <c r="E51" s="35" t="s">
        <v>9012</v>
      </c>
      <c r="H51" s="35">
        <v>99</v>
      </c>
      <c r="I51" s="71" t="s">
        <v>17870</v>
      </c>
      <c r="J51" s="35" t="s">
        <v>17879</v>
      </c>
      <c r="K51" s="35"/>
      <c r="L51" s="35"/>
    </row>
    <row r="52" spans="1:12">
      <c r="A52" s="35">
        <v>50</v>
      </c>
      <c r="B52" s="1410" t="s">
        <v>17300</v>
      </c>
      <c r="C52" s="35" t="s">
        <v>17290</v>
      </c>
      <c r="D52" s="35" t="s">
        <v>287</v>
      </c>
      <c r="E52" s="35" t="s">
        <v>9012</v>
      </c>
      <c r="H52" s="35">
        <v>100</v>
      </c>
      <c r="I52" s="71" t="s">
        <v>17912</v>
      </c>
      <c r="J52" s="159" t="s">
        <v>17619</v>
      </c>
      <c r="K52" s="35"/>
      <c r="L52" s="35"/>
    </row>
    <row r="53" spans="1:12">
      <c r="H53" s="35">
        <v>100</v>
      </c>
      <c r="I53" s="71" t="s">
        <v>17972</v>
      </c>
      <c r="J53" s="159" t="s">
        <v>17951</v>
      </c>
    </row>
    <row r="54" spans="1:12">
      <c r="H54" s="35">
        <v>100</v>
      </c>
      <c r="I54" s="71" t="s">
        <v>17973</v>
      </c>
      <c r="J54" s="159" t="s">
        <v>17954</v>
      </c>
    </row>
    <row r="55" spans="1:12">
      <c r="H55" s="35">
        <v>100</v>
      </c>
      <c r="I55" s="71" t="s">
        <v>17974</v>
      </c>
      <c r="J55" s="159" t="s">
        <v>17958</v>
      </c>
    </row>
    <row r="56" spans="1:12">
      <c r="H56" s="35">
        <v>100</v>
      </c>
      <c r="I56" s="71" t="s">
        <v>17975</v>
      </c>
      <c r="J56" s="159" t="s">
        <v>17961</v>
      </c>
    </row>
    <row r="57" spans="1:12">
      <c r="H57" s="35">
        <v>100</v>
      </c>
      <c r="I57" s="71" t="s">
        <v>17976</v>
      </c>
      <c r="J57" s="159" t="s">
        <v>17965</v>
      </c>
    </row>
    <row r="58" spans="1:12">
      <c r="H58" s="35">
        <v>100</v>
      </c>
      <c r="I58" s="71" t="s">
        <v>17977</v>
      </c>
      <c r="J58" s="159" t="s">
        <v>17968</v>
      </c>
    </row>
    <row r="59" spans="1:12">
      <c r="I59" s="71" t="s">
        <v>18017</v>
      </c>
      <c r="J59" s="2165" t="s">
        <v>18178</v>
      </c>
    </row>
    <row r="60" spans="1:12">
      <c r="I60" s="71" t="s">
        <v>18020</v>
      </c>
      <c r="J60" s="2165" t="s">
        <v>10515</v>
      </c>
    </row>
    <row r="61" spans="1:12">
      <c r="I61" s="71" t="s">
        <v>18252</v>
      </c>
      <c r="J61" s="2165" t="s">
        <v>10515</v>
      </c>
    </row>
    <row r="62" spans="1:12">
      <c r="I62" s="71" t="s">
        <v>18253</v>
      </c>
      <c r="J62" s="2165" t="s">
        <v>10515</v>
      </c>
    </row>
    <row r="63" spans="1:12">
      <c r="I63" s="71" t="s">
        <v>18277</v>
      </c>
      <c r="J63" s="159" t="s">
        <v>18274</v>
      </c>
    </row>
    <row r="64" spans="1:12">
      <c r="I64" s="71" t="s">
        <v>18278</v>
      </c>
      <c r="J64" s="159" t="s">
        <v>18275</v>
      </c>
    </row>
    <row r="65" spans="9:10">
      <c r="I65" s="71" t="s">
        <v>18279</v>
      </c>
      <c r="J65" s="159" t="s">
        <v>18276</v>
      </c>
    </row>
  </sheetData>
  <phoneticPr fontId="100" type="noConversion"/>
  <pageMargins left="0.7" right="0.7" top="0.75" bottom="0.75" header="0.3" footer="0.3"/>
  <pageSetup paperSize="9" orientation="portrait" horizontalDpi="360" verticalDpi="360" r:id="rId1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F1:K6"/>
  <sheetViews>
    <sheetView workbookViewId="0">
      <selection activeCell="A23" sqref="A23:XFD23"/>
    </sheetView>
  </sheetViews>
  <sheetFormatPr defaultRowHeight="15"/>
  <cols>
    <col min="11" max="11" width="10.5703125" style="1744" bestFit="1" customWidth="1"/>
  </cols>
  <sheetData>
    <row r="1" spans="6:11">
      <c r="F1" t="s">
        <v>16470</v>
      </c>
    </row>
    <row r="5" spans="6:11">
      <c r="J5">
        <v>96032</v>
      </c>
      <c r="K5" s="1744">
        <v>5</v>
      </c>
    </row>
    <row r="6" spans="6:11">
      <c r="J6">
        <v>12</v>
      </c>
      <c r="K6" s="1744">
        <f>J5*K5</f>
        <v>480160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30</vt:i4>
      </vt:variant>
    </vt:vector>
  </HeadingPairs>
  <TitlesOfParts>
    <vt:vector size="62" baseType="lpstr">
      <vt:lpstr>JAKARTA</vt:lpstr>
      <vt:lpstr>Malang</vt:lpstr>
      <vt:lpstr>Madiun</vt:lpstr>
      <vt:lpstr>Tuban</vt:lpstr>
      <vt:lpstr>Tanjungwangi</vt:lpstr>
      <vt:lpstr>SURABAYA</vt:lpstr>
      <vt:lpstr>Camplong</vt:lpstr>
      <vt:lpstr>-09-</vt:lpstr>
      <vt:lpstr>PWS, ADM SURABAYA</vt:lpstr>
      <vt:lpstr> Pws , Adm &amp; Dll Jatim </vt:lpstr>
      <vt:lpstr>Baturaja</vt:lpstr>
      <vt:lpstr>Kabil</vt:lpstr>
      <vt:lpstr>Lahat</vt:lpstr>
      <vt:lpstr>Lubuk Linggau</vt:lpstr>
      <vt:lpstr>Pws, Adm &amp; Dll Sumatera</vt:lpstr>
      <vt:lpstr>MAOS</vt:lpstr>
      <vt:lpstr>PENGAPON</vt:lpstr>
      <vt:lpstr>PWS JATENG</vt:lpstr>
      <vt:lpstr>WAINGAPU (2)</vt:lpstr>
      <vt:lpstr>LOMBOK (2)</vt:lpstr>
      <vt:lpstr>BALIKPAPAN</vt:lpstr>
      <vt:lpstr>BANJARMASIN</vt:lpstr>
      <vt:lpstr>PONTIANAK</vt:lpstr>
      <vt:lpstr>SAMPIT</vt:lpstr>
      <vt:lpstr>PWS Kalimantan</vt:lpstr>
      <vt:lpstr>WAINGAPU</vt:lpstr>
      <vt:lpstr>LOMBOK</vt:lpstr>
      <vt:lpstr>Sheet1</vt:lpstr>
      <vt:lpstr>NIK AKHIR</vt:lpstr>
      <vt:lpstr>NIK 2018</vt:lpstr>
      <vt:lpstr>NIK 2019</vt:lpstr>
      <vt:lpstr>Sheet2</vt:lpstr>
      <vt:lpstr>' Pws , Adm &amp; Dll Jatim '!Print_Area</vt:lpstr>
      <vt:lpstr>'-09-'!Print_Area</vt:lpstr>
      <vt:lpstr>BALIKPAPAN!Print_Area</vt:lpstr>
      <vt:lpstr>Baturaja!Print_Area</vt:lpstr>
      <vt:lpstr>Camplong!Print_Area</vt:lpstr>
      <vt:lpstr>Kabil!Print_Area</vt:lpstr>
      <vt:lpstr>Lahat!Print_Area</vt:lpstr>
      <vt:lpstr>LOMBOK!Print_Area</vt:lpstr>
      <vt:lpstr>'LOMBOK (2)'!Print_Area</vt:lpstr>
      <vt:lpstr>'Lubuk Linggau'!Print_Area</vt:lpstr>
      <vt:lpstr>Madiun!Print_Area</vt:lpstr>
      <vt:lpstr>Malang!Print_Area</vt:lpstr>
      <vt:lpstr>MAOS!Print_Area</vt:lpstr>
      <vt:lpstr>PENGAPON!Print_Area</vt:lpstr>
      <vt:lpstr>PONTIANAK!Print_Area</vt:lpstr>
      <vt:lpstr>'PWS JATENG'!Print_Area</vt:lpstr>
      <vt:lpstr>'PWS Kalimantan'!Print_Area</vt:lpstr>
      <vt:lpstr>'Pws, Adm &amp; Dll Sumatera'!Print_Area</vt:lpstr>
      <vt:lpstr>SAMPIT!Print_Area</vt:lpstr>
      <vt:lpstr>SURABAYA!Print_Area</vt:lpstr>
      <vt:lpstr>Tanjungwangi!Print_Area</vt:lpstr>
      <vt:lpstr>Tuban!Print_Area</vt:lpstr>
      <vt:lpstr>WAINGAPU!Print_Area</vt:lpstr>
      <vt:lpstr>'WAINGAPU (2)'!Print_Area</vt:lpstr>
      <vt:lpstr>'-09-'!Print_Titles</vt:lpstr>
      <vt:lpstr>Camplong!Print_Titles</vt:lpstr>
      <vt:lpstr>Madiun!Print_Titles</vt:lpstr>
      <vt:lpstr>Malang!Print_Titles</vt:lpstr>
      <vt:lpstr>Tanjungwangi!Print_Titles</vt:lpstr>
      <vt:lpstr>Tuban!Print_Titles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dwi</dc:creator>
  <cp:lastModifiedBy>CAT</cp:lastModifiedBy>
  <cp:lastPrinted>2022-01-17T05:56:35Z</cp:lastPrinted>
  <dcterms:created xsi:type="dcterms:W3CDTF">2017-09-06T02:21:03Z</dcterms:created>
  <dcterms:modified xsi:type="dcterms:W3CDTF">2022-11-07T08:58:10Z</dcterms:modified>
</cp:coreProperties>
</file>